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etra_AS\Desktop\2023–2025 m. biudžetas\"/>
    </mc:Choice>
  </mc:AlternateContent>
  <bookViews>
    <workbookView xWindow="0" yWindow="0" windowWidth="28800" windowHeight="11835" tabRatio="828"/>
  </bookViews>
  <sheets>
    <sheet name="08 Programa" sheetId="1" r:id="rId1"/>
    <sheet name="08 Išlaidų suvestinė" sheetId="3" r:id="rId2"/>
    <sheet name="08 Šaltiniai" sheetId="2" r:id="rId3"/>
    <sheet name="08 Bendros lėšos" sheetId="4" r:id="rId4"/>
  </sheets>
  <externalReferences>
    <externalReference r:id="rId5"/>
  </externalReferences>
  <definedNames>
    <definedName name="_xlnm.Print_Area" localSheetId="3">'08 Bendros lėšos'!$A$1:$I$28</definedName>
    <definedName name="_xlnm.Print_Area" localSheetId="1">'08 Išlaidų suvestinė'!$A$1:$V$11</definedName>
    <definedName name="_xlnm.Print_Area" localSheetId="0">'08 Programa'!$A$1:$AO$421</definedName>
    <definedName name="_xlnm.Print_Area" localSheetId="2">'08 Šaltiniai'!$A$1:$X$17</definedName>
    <definedName name="_xlnm.Print_Titles" localSheetId="0">'08 Programa'!$19:$21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3" i="4" l="1"/>
  <c r="H23" i="4"/>
  <c r="L3" i="2"/>
  <c r="K3" i="2"/>
  <c r="J3" i="2"/>
  <c r="L372" i="1"/>
  <c r="M372" i="1"/>
  <c r="N372" i="1"/>
  <c r="O372" i="1"/>
  <c r="P372" i="1"/>
  <c r="Q372" i="1"/>
  <c r="R372" i="1"/>
  <c r="S372" i="1"/>
  <c r="T372" i="1"/>
  <c r="U372" i="1"/>
  <c r="V372" i="1"/>
  <c r="W372" i="1"/>
  <c r="X372" i="1"/>
  <c r="Y372" i="1"/>
  <c r="Z372" i="1"/>
  <c r="AA372" i="1"/>
  <c r="AB372" i="1"/>
  <c r="K372" i="1"/>
  <c r="AB369" i="1"/>
  <c r="AA369" i="1"/>
  <c r="Z369" i="1"/>
  <c r="Y369" i="1"/>
  <c r="X369" i="1"/>
  <c r="V369" i="1"/>
  <c r="U369" i="1"/>
  <c r="T369" i="1"/>
  <c r="R369" i="1"/>
  <c r="Q369" i="1"/>
  <c r="P369" i="1"/>
  <c r="O369" i="1"/>
  <c r="N369" i="1"/>
  <c r="M369" i="1"/>
  <c r="L369" i="1"/>
  <c r="W368" i="1"/>
  <c r="W369" i="1" s="1"/>
  <c r="S368" i="1"/>
  <c r="S369" i="1" s="1"/>
  <c r="O368" i="1"/>
  <c r="K368" i="1"/>
  <c r="K369" i="1" s="1"/>
  <c r="L277" i="1"/>
  <c r="M277" i="1"/>
  <c r="N277" i="1"/>
  <c r="O277" i="1"/>
  <c r="P277" i="1"/>
  <c r="Q277" i="1"/>
  <c r="R277" i="1"/>
  <c r="S277" i="1"/>
  <c r="T277" i="1"/>
  <c r="U277" i="1"/>
  <c r="V277" i="1"/>
  <c r="W277" i="1"/>
  <c r="X277" i="1"/>
  <c r="Y277" i="1"/>
  <c r="Z277" i="1"/>
  <c r="AA277" i="1"/>
  <c r="AB277" i="1"/>
  <c r="K277" i="1"/>
  <c r="AB270" i="1"/>
  <c r="AA270" i="1"/>
  <c r="Z270" i="1"/>
  <c r="Y270" i="1"/>
  <c r="X270" i="1"/>
  <c r="V270" i="1"/>
  <c r="U270" i="1"/>
  <c r="T270" i="1"/>
  <c r="R270" i="1"/>
  <c r="Q270" i="1"/>
  <c r="P270" i="1"/>
  <c r="N270" i="1"/>
  <c r="M270" i="1"/>
  <c r="L270" i="1"/>
  <c r="W269" i="1"/>
  <c r="S269" i="1"/>
  <c r="O269" i="1"/>
  <c r="K269" i="1"/>
  <c r="W268" i="1"/>
  <c r="W270" i="1" s="1"/>
  <c r="S268" i="1"/>
  <c r="S270" i="1" s="1"/>
  <c r="O268" i="1"/>
  <c r="O270" i="1" s="1"/>
  <c r="K268" i="1"/>
  <c r="K270" i="1" s="1"/>
  <c r="AB267" i="1"/>
  <c r="AA267" i="1"/>
  <c r="Z267" i="1"/>
  <c r="Y267" i="1"/>
  <c r="X267" i="1"/>
  <c r="W267" i="1"/>
  <c r="V267" i="1"/>
  <c r="U267" i="1"/>
  <c r="T267" i="1"/>
  <c r="S267" i="1"/>
  <c r="R267" i="1"/>
  <c r="Q267" i="1"/>
  <c r="P267" i="1"/>
  <c r="O267" i="1"/>
  <c r="N267" i="1"/>
  <c r="M267" i="1"/>
  <c r="L267" i="1"/>
  <c r="W266" i="1"/>
  <c r="S266" i="1"/>
  <c r="O266" i="1"/>
  <c r="K266" i="1"/>
  <c r="W265" i="1"/>
  <c r="S265" i="1"/>
  <c r="O265" i="1"/>
  <c r="K265" i="1"/>
  <c r="K267" i="1" s="1"/>
  <c r="AB264" i="1"/>
  <c r="AA264" i="1"/>
  <c r="Z264" i="1"/>
  <c r="Y264" i="1"/>
  <c r="X264" i="1"/>
  <c r="W264" i="1"/>
  <c r="V264" i="1"/>
  <c r="U264" i="1"/>
  <c r="T264" i="1"/>
  <c r="R264" i="1"/>
  <c r="Q264" i="1"/>
  <c r="P264" i="1"/>
  <c r="N264" i="1"/>
  <c r="M264" i="1"/>
  <c r="L264" i="1"/>
  <c r="W262" i="1"/>
  <c r="S262" i="1"/>
  <c r="O262" i="1"/>
  <c r="K262" i="1"/>
  <c r="W261" i="1"/>
  <c r="S261" i="1"/>
  <c r="S264" i="1" s="1"/>
  <c r="O261" i="1"/>
  <c r="O264" i="1" s="1"/>
  <c r="K261" i="1"/>
  <c r="K264" i="1" s="1"/>
  <c r="AB260" i="1"/>
  <c r="AA260" i="1"/>
  <c r="Z260" i="1"/>
  <c r="Y260" i="1"/>
  <c r="X260" i="1"/>
  <c r="V260" i="1"/>
  <c r="U260" i="1"/>
  <c r="T260" i="1"/>
  <c r="R260" i="1"/>
  <c r="Q260" i="1"/>
  <c r="P260" i="1"/>
  <c r="O260" i="1"/>
  <c r="N260" i="1"/>
  <c r="M260" i="1"/>
  <c r="L260" i="1"/>
  <c r="W259" i="1"/>
  <c r="S259" i="1"/>
  <c r="O259" i="1"/>
  <c r="K259" i="1"/>
  <c r="W258" i="1"/>
  <c r="W260" i="1" s="1"/>
  <c r="S258" i="1"/>
  <c r="S260" i="1" s="1"/>
  <c r="O258" i="1"/>
  <c r="K258" i="1"/>
  <c r="K260" i="1" s="1"/>
  <c r="AB273" i="1"/>
  <c r="AA273" i="1"/>
  <c r="Z273" i="1"/>
  <c r="Y273" i="1"/>
  <c r="X273" i="1"/>
  <c r="V273" i="1"/>
  <c r="U273" i="1"/>
  <c r="T273" i="1"/>
  <c r="R273" i="1"/>
  <c r="Q273" i="1"/>
  <c r="P273" i="1"/>
  <c r="N273" i="1"/>
  <c r="M273" i="1"/>
  <c r="L273" i="1"/>
  <c r="W272" i="1"/>
  <c r="S272" i="1"/>
  <c r="O272" i="1"/>
  <c r="K272" i="1"/>
  <c r="W271" i="1"/>
  <c r="W273" i="1" s="1"/>
  <c r="S271" i="1"/>
  <c r="S273" i="1" s="1"/>
  <c r="O271" i="1"/>
  <c r="O273" i="1" s="1"/>
  <c r="K271" i="1"/>
  <c r="K273" i="1" s="1"/>
  <c r="AB257" i="1"/>
  <c r="AA257" i="1"/>
  <c r="Z257" i="1"/>
  <c r="Y257" i="1"/>
  <c r="X257" i="1"/>
  <c r="V257" i="1"/>
  <c r="U257" i="1"/>
  <c r="T257" i="1"/>
  <c r="R257" i="1"/>
  <c r="Q257" i="1"/>
  <c r="P257" i="1"/>
  <c r="N257" i="1"/>
  <c r="M257" i="1"/>
  <c r="L257" i="1"/>
  <c r="W256" i="1"/>
  <c r="S256" i="1"/>
  <c r="O256" i="1"/>
  <c r="K256" i="1"/>
  <c r="W255" i="1"/>
  <c r="W257" i="1" s="1"/>
  <c r="S255" i="1"/>
  <c r="S257" i="1" s="1"/>
  <c r="O255" i="1"/>
  <c r="O257" i="1" s="1"/>
  <c r="K255" i="1"/>
  <c r="K257" i="1" s="1"/>
  <c r="AB254" i="1"/>
  <c r="AA254" i="1"/>
  <c r="Z254" i="1"/>
  <c r="Y254" i="1"/>
  <c r="X254" i="1"/>
  <c r="V254" i="1"/>
  <c r="U254" i="1"/>
  <c r="T254" i="1"/>
  <c r="R254" i="1"/>
  <c r="Q254" i="1"/>
  <c r="P254" i="1"/>
  <c r="N254" i="1"/>
  <c r="M254" i="1"/>
  <c r="L254" i="1"/>
  <c r="W253" i="1"/>
  <c r="S253" i="1"/>
  <c r="O253" i="1"/>
  <c r="K253" i="1"/>
  <c r="W252" i="1"/>
  <c r="W254" i="1" s="1"/>
  <c r="S252" i="1"/>
  <c r="S254" i="1" s="1"/>
  <c r="O252" i="1"/>
  <c r="O254" i="1" s="1"/>
  <c r="K252" i="1"/>
  <c r="K254" i="1" s="1"/>
  <c r="AB251" i="1"/>
  <c r="AA251" i="1"/>
  <c r="Z251" i="1"/>
  <c r="Y251" i="1"/>
  <c r="X251" i="1"/>
  <c r="V251" i="1"/>
  <c r="U251" i="1"/>
  <c r="T251" i="1"/>
  <c r="R251" i="1"/>
  <c r="Q251" i="1"/>
  <c r="P251" i="1"/>
  <c r="N251" i="1"/>
  <c r="M251" i="1"/>
  <c r="L251" i="1"/>
  <c r="W250" i="1"/>
  <c r="S250" i="1"/>
  <c r="O250" i="1"/>
  <c r="K250" i="1"/>
  <c r="W249" i="1"/>
  <c r="W251" i="1" s="1"/>
  <c r="S249" i="1"/>
  <c r="S251" i="1" s="1"/>
  <c r="O249" i="1"/>
  <c r="O251" i="1" s="1"/>
  <c r="K249" i="1"/>
  <c r="K251" i="1" s="1"/>
  <c r="L8" i="2" l="1"/>
  <c r="S283" i="1"/>
  <c r="L9" i="2" l="1"/>
  <c r="K9" i="2"/>
  <c r="J9" i="2"/>
  <c r="K290" i="1"/>
  <c r="AB248" i="1"/>
  <c r="AA248" i="1"/>
  <c r="Z248" i="1"/>
  <c r="Y248" i="1"/>
  <c r="X248" i="1"/>
  <c r="V248" i="1"/>
  <c r="U248" i="1"/>
  <c r="T248" i="1"/>
  <c r="R248" i="1"/>
  <c r="Q248" i="1"/>
  <c r="P248" i="1"/>
  <c r="N248" i="1"/>
  <c r="M248" i="1"/>
  <c r="L248" i="1"/>
  <c r="W247" i="1"/>
  <c r="S247" i="1"/>
  <c r="O247" i="1"/>
  <c r="K247" i="1"/>
  <c r="W246" i="1"/>
  <c r="W248" i="1" s="1"/>
  <c r="S246" i="1"/>
  <c r="S248" i="1" s="1"/>
  <c r="O246" i="1"/>
  <c r="O248" i="1" s="1"/>
  <c r="K246" i="1"/>
  <c r="K248" i="1" s="1"/>
  <c r="J14" i="2" l="1"/>
  <c r="J11" i="2"/>
  <c r="J8" i="2"/>
  <c r="L71" i="1"/>
  <c r="M71" i="1"/>
  <c r="N71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W68" i="1"/>
  <c r="S68" i="1"/>
  <c r="O68" i="1"/>
  <c r="K68" i="1"/>
  <c r="L11" i="2" l="1"/>
  <c r="I24" i="4" l="1"/>
  <c r="H24" i="4"/>
  <c r="W34" i="1" l="1"/>
  <c r="S34" i="1"/>
  <c r="O34" i="1"/>
  <c r="K34" i="1"/>
  <c r="W30" i="1"/>
  <c r="S30" i="1"/>
  <c r="O30" i="1"/>
  <c r="K30" i="1"/>
  <c r="AB36" i="1"/>
  <c r="AA36" i="1"/>
  <c r="Z36" i="1"/>
  <c r="Y36" i="1"/>
  <c r="X36" i="1"/>
  <c r="V36" i="1"/>
  <c r="U36" i="1"/>
  <c r="T36" i="1"/>
  <c r="R36" i="1"/>
  <c r="Q36" i="1"/>
  <c r="P36" i="1"/>
  <c r="N36" i="1"/>
  <c r="M36" i="1"/>
  <c r="L36" i="1"/>
  <c r="W35" i="1"/>
  <c r="S35" i="1"/>
  <c r="O35" i="1"/>
  <c r="K35" i="1"/>
  <c r="W33" i="1"/>
  <c r="W36" i="1" s="1"/>
  <c r="S33" i="1"/>
  <c r="O33" i="1"/>
  <c r="K33" i="1"/>
  <c r="AB32" i="1"/>
  <c r="AA32" i="1"/>
  <c r="Z32" i="1"/>
  <c r="Y32" i="1"/>
  <c r="X32" i="1"/>
  <c r="V32" i="1"/>
  <c r="U32" i="1"/>
  <c r="T32" i="1"/>
  <c r="R32" i="1"/>
  <c r="Q32" i="1"/>
  <c r="P32" i="1"/>
  <c r="N32" i="1"/>
  <c r="M32" i="1"/>
  <c r="L32" i="1"/>
  <c r="W31" i="1"/>
  <c r="S31" i="1"/>
  <c r="O31" i="1"/>
  <c r="K31" i="1"/>
  <c r="W29" i="1"/>
  <c r="W32" i="1" s="1"/>
  <c r="S29" i="1"/>
  <c r="S32" i="1" s="1"/>
  <c r="O29" i="1"/>
  <c r="O32" i="1" s="1"/>
  <c r="K29" i="1"/>
  <c r="K32" i="1" s="1"/>
  <c r="AB28" i="1"/>
  <c r="AA28" i="1"/>
  <c r="Z28" i="1"/>
  <c r="Y28" i="1"/>
  <c r="X28" i="1"/>
  <c r="V28" i="1"/>
  <c r="U28" i="1"/>
  <c r="T28" i="1"/>
  <c r="R28" i="1"/>
  <c r="Q28" i="1"/>
  <c r="P28" i="1"/>
  <c r="N28" i="1"/>
  <c r="M28" i="1"/>
  <c r="L28" i="1"/>
  <c r="W27" i="1"/>
  <c r="S27" i="1"/>
  <c r="O27" i="1"/>
  <c r="K27" i="1"/>
  <c r="W26" i="1"/>
  <c r="W28" i="1" s="1"/>
  <c r="S26" i="1"/>
  <c r="S28" i="1" s="1"/>
  <c r="O26" i="1"/>
  <c r="O28" i="1" s="1"/>
  <c r="K26" i="1"/>
  <c r="K28" i="1" s="1"/>
  <c r="S36" i="1" l="1"/>
  <c r="O36" i="1"/>
  <c r="K36" i="1"/>
  <c r="AB39" i="1" l="1"/>
  <c r="AA39" i="1"/>
  <c r="Z39" i="1"/>
  <c r="Y39" i="1"/>
  <c r="X39" i="1"/>
  <c r="V39" i="1"/>
  <c r="U39" i="1"/>
  <c r="T39" i="1"/>
  <c r="R39" i="1"/>
  <c r="Q39" i="1"/>
  <c r="P39" i="1"/>
  <c r="N39" i="1"/>
  <c r="M39" i="1"/>
  <c r="L39" i="1"/>
  <c r="W38" i="1"/>
  <c r="S38" i="1"/>
  <c r="O38" i="1"/>
  <c r="K38" i="1"/>
  <c r="W37" i="1"/>
  <c r="W39" i="1" s="1"/>
  <c r="S37" i="1"/>
  <c r="O37" i="1"/>
  <c r="O39" i="1" s="1"/>
  <c r="K37" i="1"/>
  <c r="S39" i="1" l="1"/>
  <c r="K39" i="1"/>
  <c r="AB128" i="1"/>
  <c r="AA128" i="1"/>
  <c r="Z128" i="1"/>
  <c r="Y128" i="1"/>
  <c r="X128" i="1"/>
  <c r="V128" i="1"/>
  <c r="U128" i="1"/>
  <c r="T128" i="1"/>
  <c r="R128" i="1"/>
  <c r="Q128" i="1"/>
  <c r="P128" i="1"/>
  <c r="N128" i="1"/>
  <c r="M128" i="1"/>
  <c r="L128" i="1"/>
  <c r="W127" i="1"/>
  <c r="S127" i="1"/>
  <c r="O127" i="1"/>
  <c r="K127" i="1"/>
  <c r="W126" i="1"/>
  <c r="S126" i="1"/>
  <c r="O126" i="1"/>
  <c r="K126" i="1"/>
  <c r="W125" i="1"/>
  <c r="S125" i="1"/>
  <c r="O125" i="1"/>
  <c r="K125" i="1"/>
  <c r="W124" i="1"/>
  <c r="S124" i="1"/>
  <c r="S128" i="1" s="1"/>
  <c r="O124" i="1"/>
  <c r="O128" i="1" s="1"/>
  <c r="K124" i="1"/>
  <c r="K128" i="1" s="1"/>
  <c r="W128" i="1" l="1"/>
  <c r="AB161" i="1" l="1"/>
  <c r="AA161" i="1"/>
  <c r="Z161" i="1"/>
  <c r="Y161" i="1"/>
  <c r="X161" i="1"/>
  <c r="V161" i="1"/>
  <c r="U161" i="1"/>
  <c r="T161" i="1"/>
  <c r="R161" i="1"/>
  <c r="Q161" i="1"/>
  <c r="P161" i="1"/>
  <c r="N161" i="1"/>
  <c r="M161" i="1"/>
  <c r="L161" i="1"/>
  <c r="W160" i="1"/>
  <c r="S160" i="1"/>
  <c r="O160" i="1"/>
  <c r="K160" i="1"/>
  <c r="W159" i="1"/>
  <c r="W161" i="1" s="1"/>
  <c r="S159" i="1"/>
  <c r="S161" i="1" s="1"/>
  <c r="O159" i="1"/>
  <c r="K159" i="1"/>
  <c r="K161" i="1" s="1"/>
  <c r="O161" i="1" l="1"/>
  <c r="AB228" i="1"/>
  <c r="AA228" i="1"/>
  <c r="Z228" i="1"/>
  <c r="Y228" i="1"/>
  <c r="X228" i="1"/>
  <c r="V228" i="1"/>
  <c r="U228" i="1"/>
  <c r="T228" i="1"/>
  <c r="R228" i="1"/>
  <c r="Q228" i="1"/>
  <c r="P228" i="1"/>
  <c r="N228" i="1"/>
  <c r="M228" i="1"/>
  <c r="L228" i="1"/>
  <c r="W227" i="1"/>
  <c r="S227" i="1"/>
  <c r="O227" i="1"/>
  <c r="K227" i="1"/>
  <c r="W226" i="1"/>
  <c r="S226" i="1"/>
  <c r="S228" i="1" s="1"/>
  <c r="O226" i="1"/>
  <c r="K226" i="1"/>
  <c r="O228" i="1" l="1"/>
  <c r="K228" i="1"/>
  <c r="W228" i="1"/>
  <c r="E26" i="4"/>
  <c r="L326" i="1"/>
  <c r="M326" i="1"/>
  <c r="N326" i="1"/>
  <c r="P326" i="1"/>
  <c r="Q326" i="1"/>
  <c r="R326" i="1"/>
  <c r="T326" i="1"/>
  <c r="U326" i="1"/>
  <c r="V326" i="1"/>
  <c r="X326" i="1"/>
  <c r="Y326" i="1"/>
  <c r="Z326" i="1"/>
  <c r="AA326" i="1"/>
  <c r="AB326" i="1"/>
  <c r="W325" i="1"/>
  <c r="S325" i="1"/>
  <c r="O325" i="1"/>
  <c r="K325" i="1"/>
  <c r="W90" i="1"/>
  <c r="S90" i="1"/>
  <c r="O90" i="1"/>
  <c r="K90" i="1"/>
  <c r="W53" i="1"/>
  <c r="S53" i="1"/>
  <c r="O53" i="1"/>
  <c r="K53" i="1"/>
  <c r="AB190" i="1" l="1"/>
  <c r="AA190" i="1"/>
  <c r="Z190" i="1"/>
  <c r="Y190" i="1"/>
  <c r="X190" i="1"/>
  <c r="V190" i="1"/>
  <c r="U190" i="1"/>
  <c r="T190" i="1"/>
  <c r="R190" i="1"/>
  <c r="Q190" i="1"/>
  <c r="P190" i="1"/>
  <c r="N190" i="1"/>
  <c r="M190" i="1"/>
  <c r="L190" i="1"/>
  <c r="W189" i="1"/>
  <c r="S189" i="1"/>
  <c r="O189" i="1"/>
  <c r="K189" i="1"/>
  <c r="W188" i="1"/>
  <c r="S188" i="1"/>
  <c r="O188" i="1"/>
  <c r="K188" i="1"/>
  <c r="W187" i="1"/>
  <c r="S187" i="1"/>
  <c r="O187" i="1"/>
  <c r="K187" i="1"/>
  <c r="S190" i="1" l="1"/>
  <c r="O190" i="1"/>
  <c r="W190" i="1"/>
  <c r="K190" i="1"/>
  <c r="AB367" i="1" l="1"/>
  <c r="AA367" i="1"/>
  <c r="Z367" i="1"/>
  <c r="Y367" i="1"/>
  <c r="X367" i="1"/>
  <c r="V367" i="1"/>
  <c r="U367" i="1"/>
  <c r="T367" i="1"/>
  <c r="R367" i="1"/>
  <c r="Q367" i="1"/>
  <c r="P367" i="1"/>
  <c r="N367" i="1"/>
  <c r="M367" i="1"/>
  <c r="L367" i="1"/>
  <c r="W366" i="1"/>
  <c r="W367" i="1" s="1"/>
  <c r="S366" i="1"/>
  <c r="S367" i="1" s="1"/>
  <c r="O366" i="1"/>
  <c r="O367" i="1" s="1"/>
  <c r="K366" i="1"/>
  <c r="K367" i="1" s="1"/>
  <c r="AB245" i="1" l="1"/>
  <c r="AA245" i="1"/>
  <c r="Z245" i="1"/>
  <c r="Y245" i="1"/>
  <c r="X245" i="1"/>
  <c r="V245" i="1"/>
  <c r="U245" i="1"/>
  <c r="T245" i="1"/>
  <c r="R245" i="1"/>
  <c r="Q245" i="1"/>
  <c r="P245" i="1"/>
  <c r="N245" i="1"/>
  <c r="M245" i="1"/>
  <c r="L245" i="1"/>
  <c r="W244" i="1"/>
  <c r="S244" i="1"/>
  <c r="O244" i="1"/>
  <c r="K244" i="1"/>
  <c r="W243" i="1"/>
  <c r="S243" i="1"/>
  <c r="O243" i="1"/>
  <c r="O245" i="1" s="1"/>
  <c r="K243" i="1"/>
  <c r="S245" i="1" l="1"/>
  <c r="K245" i="1"/>
  <c r="W245" i="1"/>
  <c r="AB365" i="1"/>
  <c r="AA365" i="1"/>
  <c r="Z365" i="1"/>
  <c r="Y365" i="1"/>
  <c r="X365" i="1"/>
  <c r="V365" i="1"/>
  <c r="U365" i="1"/>
  <c r="T365" i="1"/>
  <c r="R365" i="1"/>
  <c r="Q365" i="1"/>
  <c r="P365" i="1"/>
  <c r="N365" i="1"/>
  <c r="M365" i="1"/>
  <c r="L365" i="1"/>
  <c r="W364" i="1"/>
  <c r="S364" i="1"/>
  <c r="O364" i="1"/>
  <c r="K364" i="1"/>
  <c r="W363" i="1"/>
  <c r="W365" i="1" s="1"/>
  <c r="S363" i="1"/>
  <c r="S365" i="1" s="1"/>
  <c r="O363" i="1"/>
  <c r="O365" i="1" s="1"/>
  <c r="K363" i="1"/>
  <c r="K365" i="1" s="1"/>
  <c r="L276" i="1" l="1"/>
  <c r="M276" i="1"/>
  <c r="N276" i="1"/>
  <c r="P276" i="1"/>
  <c r="Q276" i="1"/>
  <c r="R276" i="1"/>
  <c r="T276" i="1"/>
  <c r="U276" i="1"/>
  <c r="V276" i="1"/>
  <c r="X276" i="1"/>
  <c r="Y276" i="1"/>
  <c r="Z276" i="1"/>
  <c r="AA276" i="1"/>
  <c r="AB276" i="1"/>
  <c r="AB242" i="1"/>
  <c r="AA242" i="1"/>
  <c r="Z242" i="1"/>
  <c r="Y242" i="1"/>
  <c r="X242" i="1"/>
  <c r="V242" i="1"/>
  <c r="U242" i="1"/>
  <c r="T242" i="1"/>
  <c r="R242" i="1"/>
  <c r="Q242" i="1"/>
  <c r="P242" i="1"/>
  <c r="N242" i="1"/>
  <c r="M242" i="1"/>
  <c r="L242" i="1"/>
  <c r="W241" i="1"/>
  <c r="S241" i="1"/>
  <c r="O241" i="1"/>
  <c r="K241" i="1"/>
  <c r="W240" i="1"/>
  <c r="W242" i="1" s="1"/>
  <c r="S240" i="1"/>
  <c r="O240" i="1"/>
  <c r="K240" i="1"/>
  <c r="K242" i="1" s="1"/>
  <c r="S242" i="1" l="1"/>
  <c r="O242" i="1"/>
  <c r="W79" i="1" l="1"/>
  <c r="S79" i="1"/>
  <c r="O79" i="1"/>
  <c r="K79" i="1"/>
  <c r="W401" i="1" l="1"/>
  <c r="S401" i="1"/>
  <c r="O401" i="1"/>
  <c r="K401" i="1"/>
  <c r="AB133" i="1" l="1"/>
  <c r="AA133" i="1"/>
  <c r="Z133" i="1"/>
  <c r="Y133" i="1"/>
  <c r="X133" i="1"/>
  <c r="V133" i="1"/>
  <c r="U133" i="1"/>
  <c r="T133" i="1"/>
  <c r="R133" i="1"/>
  <c r="Q133" i="1"/>
  <c r="P133" i="1"/>
  <c r="N133" i="1"/>
  <c r="M133" i="1"/>
  <c r="L133" i="1"/>
  <c r="W132" i="1"/>
  <c r="S132" i="1"/>
  <c r="O132" i="1"/>
  <c r="K132" i="1"/>
  <c r="W131" i="1"/>
  <c r="S131" i="1"/>
  <c r="O131" i="1"/>
  <c r="K131" i="1"/>
  <c r="W130" i="1"/>
  <c r="S130" i="1"/>
  <c r="O130" i="1"/>
  <c r="K130" i="1"/>
  <c r="W129" i="1"/>
  <c r="S129" i="1"/>
  <c r="S133" i="1" s="1"/>
  <c r="O129" i="1"/>
  <c r="K129" i="1"/>
  <c r="AB76" i="1"/>
  <c r="AA76" i="1"/>
  <c r="Z76" i="1"/>
  <c r="Y76" i="1"/>
  <c r="X76" i="1"/>
  <c r="V76" i="1"/>
  <c r="U76" i="1"/>
  <c r="T76" i="1"/>
  <c r="R76" i="1"/>
  <c r="Q76" i="1"/>
  <c r="P76" i="1"/>
  <c r="N76" i="1"/>
  <c r="M76" i="1"/>
  <c r="L76" i="1"/>
  <c r="W75" i="1"/>
  <c r="S75" i="1"/>
  <c r="O75" i="1"/>
  <c r="K75" i="1"/>
  <c r="W74" i="1"/>
  <c r="S74" i="1"/>
  <c r="O74" i="1"/>
  <c r="K74" i="1"/>
  <c r="W73" i="1"/>
  <c r="S73" i="1"/>
  <c r="O73" i="1"/>
  <c r="K73" i="1"/>
  <c r="W72" i="1"/>
  <c r="W76" i="1" s="1"/>
  <c r="S72" i="1"/>
  <c r="O72" i="1"/>
  <c r="O76" i="1" s="1"/>
  <c r="K72" i="1"/>
  <c r="W133" i="1" l="1"/>
  <c r="K133" i="1"/>
  <c r="S76" i="1"/>
  <c r="O133" i="1"/>
  <c r="K76" i="1"/>
  <c r="AB60" i="1" l="1"/>
  <c r="AA60" i="1"/>
  <c r="Z60" i="1"/>
  <c r="Y60" i="1"/>
  <c r="X60" i="1"/>
  <c r="V60" i="1"/>
  <c r="U60" i="1"/>
  <c r="T60" i="1"/>
  <c r="R60" i="1"/>
  <c r="Q60" i="1"/>
  <c r="P60" i="1"/>
  <c r="N60" i="1"/>
  <c r="M60" i="1"/>
  <c r="L60" i="1"/>
  <c r="W59" i="1"/>
  <c r="S59" i="1"/>
  <c r="O59" i="1"/>
  <c r="K59" i="1"/>
  <c r="W58" i="1"/>
  <c r="S58" i="1"/>
  <c r="O58" i="1"/>
  <c r="K58" i="1"/>
  <c r="W57" i="1"/>
  <c r="S57" i="1"/>
  <c r="O57" i="1"/>
  <c r="K57" i="1"/>
  <c r="W56" i="1"/>
  <c r="W60" i="1" s="1"/>
  <c r="S56" i="1"/>
  <c r="O56" i="1"/>
  <c r="O60" i="1" s="1"/>
  <c r="K56" i="1"/>
  <c r="S60" i="1" l="1"/>
  <c r="K60" i="1"/>
  <c r="AB239" i="1"/>
  <c r="AA239" i="1"/>
  <c r="Z239" i="1"/>
  <c r="Y239" i="1"/>
  <c r="X239" i="1"/>
  <c r="V239" i="1"/>
  <c r="U239" i="1"/>
  <c r="T239" i="1"/>
  <c r="R239" i="1"/>
  <c r="Q239" i="1"/>
  <c r="P239" i="1"/>
  <c r="N239" i="1"/>
  <c r="M239" i="1"/>
  <c r="L239" i="1"/>
  <c r="W238" i="1"/>
  <c r="S238" i="1"/>
  <c r="O238" i="1"/>
  <c r="K238" i="1"/>
  <c r="W237" i="1"/>
  <c r="W239" i="1" s="1"/>
  <c r="S237" i="1"/>
  <c r="O237" i="1"/>
  <c r="K237" i="1"/>
  <c r="O239" i="1" l="1"/>
  <c r="K239" i="1"/>
  <c r="S239" i="1"/>
  <c r="W275" i="1" l="1"/>
  <c r="S275" i="1"/>
  <c r="O275" i="1"/>
  <c r="K275" i="1"/>
  <c r="L236" i="1"/>
  <c r="M236" i="1"/>
  <c r="N236" i="1"/>
  <c r="P236" i="1"/>
  <c r="Q236" i="1"/>
  <c r="R236" i="1"/>
  <c r="T236" i="1"/>
  <c r="U236" i="1"/>
  <c r="V236" i="1"/>
  <c r="X236" i="1"/>
  <c r="Y236" i="1"/>
  <c r="Z236" i="1"/>
  <c r="AA236" i="1"/>
  <c r="AB236" i="1"/>
  <c r="W235" i="1"/>
  <c r="S235" i="1"/>
  <c r="O235" i="1"/>
  <c r="K235" i="1"/>
  <c r="W234" i="1"/>
  <c r="W236" i="1" s="1"/>
  <c r="S234" i="1"/>
  <c r="O234" i="1"/>
  <c r="O236" i="1" s="1"/>
  <c r="K234" i="1"/>
  <c r="AB233" i="1"/>
  <c r="AA233" i="1"/>
  <c r="Z233" i="1"/>
  <c r="Y233" i="1"/>
  <c r="X233" i="1"/>
  <c r="V233" i="1"/>
  <c r="U233" i="1"/>
  <c r="T233" i="1"/>
  <c r="R233" i="1"/>
  <c r="Q233" i="1"/>
  <c r="P233" i="1"/>
  <c r="N233" i="1"/>
  <c r="M233" i="1"/>
  <c r="L233" i="1"/>
  <c r="W232" i="1"/>
  <c r="W233" i="1" s="1"/>
  <c r="S232" i="1"/>
  <c r="S233" i="1" s="1"/>
  <c r="O232" i="1"/>
  <c r="O233" i="1" s="1"/>
  <c r="K232" i="1"/>
  <c r="K233" i="1" s="1"/>
  <c r="S236" i="1" l="1"/>
  <c r="K236" i="1"/>
  <c r="AB231" i="1"/>
  <c r="AA231" i="1"/>
  <c r="Z231" i="1"/>
  <c r="Y231" i="1"/>
  <c r="X231" i="1"/>
  <c r="V231" i="1"/>
  <c r="U231" i="1"/>
  <c r="T231" i="1"/>
  <c r="R231" i="1"/>
  <c r="Q231" i="1"/>
  <c r="P231" i="1"/>
  <c r="N231" i="1"/>
  <c r="M231" i="1"/>
  <c r="L231" i="1"/>
  <c r="W230" i="1"/>
  <c r="S230" i="1"/>
  <c r="O230" i="1"/>
  <c r="K230" i="1"/>
  <c r="W229" i="1"/>
  <c r="W231" i="1" s="1"/>
  <c r="S229" i="1"/>
  <c r="S231" i="1" s="1"/>
  <c r="O229" i="1"/>
  <c r="K229" i="1"/>
  <c r="O231" i="1" l="1"/>
  <c r="K231" i="1"/>
  <c r="W350" i="1"/>
  <c r="S350" i="1"/>
  <c r="O350" i="1"/>
  <c r="K350" i="1"/>
  <c r="W346" i="1" l="1"/>
  <c r="S346" i="1"/>
  <c r="O346" i="1"/>
  <c r="K8" i="2" s="1"/>
  <c r="K346" i="1"/>
  <c r="W328" i="1"/>
  <c r="S328" i="1"/>
  <c r="O328" i="1"/>
  <c r="K328" i="1"/>
  <c r="AB148" i="1"/>
  <c r="AA148" i="1"/>
  <c r="Z148" i="1"/>
  <c r="Y148" i="1"/>
  <c r="X148" i="1"/>
  <c r="V148" i="1"/>
  <c r="U148" i="1"/>
  <c r="T148" i="1"/>
  <c r="R148" i="1"/>
  <c r="Q148" i="1"/>
  <c r="P148" i="1"/>
  <c r="N148" i="1"/>
  <c r="M148" i="1"/>
  <c r="L148" i="1"/>
  <c r="W147" i="1"/>
  <c r="S147" i="1"/>
  <c r="O147" i="1"/>
  <c r="K147" i="1"/>
  <c r="W146" i="1"/>
  <c r="S146" i="1"/>
  <c r="O146" i="1"/>
  <c r="K146" i="1"/>
  <c r="W145" i="1"/>
  <c r="S145" i="1"/>
  <c r="O145" i="1"/>
  <c r="K145" i="1"/>
  <c r="W144" i="1"/>
  <c r="S144" i="1"/>
  <c r="O144" i="1"/>
  <c r="K144" i="1"/>
  <c r="W148" i="1" l="1"/>
  <c r="O148" i="1"/>
  <c r="S148" i="1"/>
  <c r="K148" i="1"/>
  <c r="I22" i="4" l="1"/>
  <c r="H22" i="4"/>
  <c r="L215" i="1" l="1"/>
  <c r="M215" i="1"/>
  <c r="N215" i="1"/>
  <c r="P215" i="1"/>
  <c r="Q215" i="1"/>
  <c r="R215" i="1"/>
  <c r="T215" i="1"/>
  <c r="U215" i="1"/>
  <c r="V215" i="1"/>
  <c r="X215" i="1"/>
  <c r="Y215" i="1"/>
  <c r="Z215" i="1"/>
  <c r="AA215" i="1"/>
  <c r="AB215" i="1"/>
  <c r="W214" i="1"/>
  <c r="S214" i="1"/>
  <c r="O214" i="1"/>
  <c r="K214" i="1"/>
  <c r="I25" i="4"/>
  <c r="H25" i="4"/>
  <c r="K194" i="1"/>
  <c r="O204" i="1"/>
  <c r="O191" i="1"/>
  <c r="H19" i="4" l="1"/>
  <c r="I19" i="4"/>
  <c r="R113" i="1" l="1"/>
  <c r="O221" i="1" l="1"/>
  <c r="AB362" i="1"/>
  <c r="AA362" i="1"/>
  <c r="Z362" i="1"/>
  <c r="Y362" i="1"/>
  <c r="X362" i="1"/>
  <c r="V362" i="1"/>
  <c r="U362" i="1"/>
  <c r="T362" i="1"/>
  <c r="R362" i="1"/>
  <c r="Q362" i="1"/>
  <c r="P362" i="1"/>
  <c r="N362" i="1"/>
  <c r="M362" i="1"/>
  <c r="L362" i="1"/>
  <c r="W361" i="1"/>
  <c r="W362" i="1" s="1"/>
  <c r="S361" i="1"/>
  <c r="S362" i="1" s="1"/>
  <c r="O361" i="1"/>
  <c r="O362" i="1" s="1"/>
  <c r="K361" i="1"/>
  <c r="K362" i="1" s="1"/>
  <c r="AB225" i="1" l="1"/>
  <c r="AA225" i="1"/>
  <c r="Z225" i="1"/>
  <c r="Y225" i="1"/>
  <c r="X225" i="1"/>
  <c r="V225" i="1"/>
  <c r="U225" i="1"/>
  <c r="T225" i="1"/>
  <c r="R225" i="1"/>
  <c r="Q225" i="1"/>
  <c r="P225" i="1"/>
  <c r="N225" i="1"/>
  <c r="M225" i="1"/>
  <c r="L225" i="1"/>
  <c r="W224" i="1"/>
  <c r="S224" i="1"/>
  <c r="O224" i="1"/>
  <c r="K224" i="1"/>
  <c r="W223" i="1"/>
  <c r="W225" i="1" s="1"/>
  <c r="S223" i="1"/>
  <c r="O223" i="1"/>
  <c r="K223" i="1"/>
  <c r="AB222" i="1"/>
  <c r="AA222" i="1"/>
  <c r="Z222" i="1"/>
  <c r="Y222" i="1"/>
  <c r="X222" i="1"/>
  <c r="V222" i="1"/>
  <c r="U222" i="1"/>
  <c r="T222" i="1"/>
  <c r="R222" i="1"/>
  <c r="Q222" i="1"/>
  <c r="P222" i="1"/>
  <c r="N222" i="1"/>
  <c r="M222" i="1"/>
  <c r="L222" i="1"/>
  <c r="W221" i="1"/>
  <c r="S221" i="1"/>
  <c r="K221" i="1"/>
  <c r="W220" i="1"/>
  <c r="W222" i="1" s="1"/>
  <c r="S220" i="1"/>
  <c r="O220" i="1"/>
  <c r="O222" i="1" s="1"/>
  <c r="K220" i="1"/>
  <c r="K225" i="1" l="1"/>
  <c r="S222" i="1"/>
  <c r="O225" i="1"/>
  <c r="S225" i="1"/>
  <c r="K222" i="1"/>
  <c r="L385" i="1" l="1"/>
  <c r="M385" i="1"/>
  <c r="N385" i="1"/>
  <c r="P385" i="1"/>
  <c r="Q385" i="1"/>
  <c r="R385" i="1"/>
  <c r="T385" i="1"/>
  <c r="U385" i="1"/>
  <c r="V385" i="1"/>
  <c r="X385" i="1"/>
  <c r="Y385" i="1"/>
  <c r="Z385" i="1"/>
  <c r="AA385" i="1"/>
  <c r="AB385" i="1"/>
  <c r="W217" i="1" l="1"/>
  <c r="S217" i="1"/>
  <c r="O217" i="1"/>
  <c r="K217" i="1"/>
  <c r="AB219" i="1"/>
  <c r="AA219" i="1"/>
  <c r="Z219" i="1"/>
  <c r="Y219" i="1"/>
  <c r="X219" i="1"/>
  <c r="V219" i="1"/>
  <c r="U219" i="1"/>
  <c r="T219" i="1"/>
  <c r="R219" i="1"/>
  <c r="Q219" i="1"/>
  <c r="P219" i="1"/>
  <c r="N219" i="1"/>
  <c r="M219" i="1"/>
  <c r="L219" i="1"/>
  <c r="W218" i="1"/>
  <c r="S218" i="1"/>
  <c r="O218" i="1"/>
  <c r="K218" i="1"/>
  <c r="W216" i="1"/>
  <c r="S216" i="1"/>
  <c r="O216" i="1"/>
  <c r="K216" i="1"/>
  <c r="W219" i="1" l="1"/>
  <c r="S219" i="1"/>
  <c r="O219" i="1"/>
  <c r="K219" i="1"/>
  <c r="K285" i="1" l="1"/>
  <c r="K200" i="1"/>
  <c r="AB360" i="1" l="1"/>
  <c r="AA360" i="1"/>
  <c r="Z360" i="1"/>
  <c r="Y360" i="1"/>
  <c r="X360" i="1"/>
  <c r="V360" i="1"/>
  <c r="U360" i="1"/>
  <c r="T360" i="1"/>
  <c r="R360" i="1"/>
  <c r="Q360" i="1"/>
  <c r="P360" i="1"/>
  <c r="N360" i="1"/>
  <c r="M360" i="1"/>
  <c r="L360" i="1"/>
  <c r="W359" i="1"/>
  <c r="W360" i="1" s="1"/>
  <c r="S359" i="1"/>
  <c r="S360" i="1" s="1"/>
  <c r="O359" i="1"/>
  <c r="O360" i="1" s="1"/>
  <c r="K359" i="1"/>
  <c r="K360" i="1" s="1"/>
  <c r="W213" i="1" l="1"/>
  <c r="W215" i="1" s="1"/>
  <c r="S213" i="1"/>
  <c r="S215" i="1" s="1"/>
  <c r="O213" i="1"/>
  <c r="O215" i="1" s="1"/>
  <c r="K213" i="1"/>
  <c r="K215" i="1" s="1"/>
  <c r="AB212" i="1" l="1"/>
  <c r="AA212" i="1"/>
  <c r="Z212" i="1"/>
  <c r="Y212" i="1"/>
  <c r="X212" i="1"/>
  <c r="V212" i="1"/>
  <c r="U212" i="1"/>
  <c r="T212" i="1"/>
  <c r="R212" i="1"/>
  <c r="Q212" i="1"/>
  <c r="P212" i="1"/>
  <c r="N212" i="1"/>
  <c r="M212" i="1"/>
  <c r="L212" i="1"/>
  <c r="W211" i="1"/>
  <c r="S211" i="1"/>
  <c r="O211" i="1"/>
  <c r="K211" i="1"/>
  <c r="W210" i="1"/>
  <c r="W212" i="1" s="1"/>
  <c r="S210" i="1"/>
  <c r="O210" i="1"/>
  <c r="K210" i="1"/>
  <c r="AB209" i="1"/>
  <c r="AA209" i="1"/>
  <c r="Z209" i="1"/>
  <c r="Y209" i="1"/>
  <c r="X209" i="1"/>
  <c r="V209" i="1"/>
  <c r="U209" i="1"/>
  <c r="T209" i="1"/>
  <c r="R209" i="1"/>
  <c r="Q209" i="1"/>
  <c r="P209" i="1"/>
  <c r="N209" i="1"/>
  <c r="M209" i="1"/>
  <c r="L209" i="1"/>
  <c r="W208" i="1"/>
  <c r="S208" i="1"/>
  <c r="O208" i="1"/>
  <c r="K208" i="1"/>
  <c r="W207" i="1"/>
  <c r="S207" i="1"/>
  <c r="O207" i="1"/>
  <c r="K207" i="1"/>
  <c r="W209" i="1" l="1"/>
  <c r="O209" i="1"/>
  <c r="S212" i="1"/>
  <c r="O212" i="1"/>
  <c r="K212" i="1"/>
  <c r="S209" i="1"/>
  <c r="K209" i="1"/>
  <c r="AB206" i="1"/>
  <c r="AA206" i="1"/>
  <c r="Z206" i="1"/>
  <c r="Y206" i="1"/>
  <c r="X206" i="1"/>
  <c r="V206" i="1"/>
  <c r="U206" i="1"/>
  <c r="T206" i="1"/>
  <c r="R206" i="1"/>
  <c r="Q206" i="1"/>
  <c r="P206" i="1"/>
  <c r="N206" i="1"/>
  <c r="M206" i="1"/>
  <c r="L206" i="1"/>
  <c r="W205" i="1"/>
  <c r="S205" i="1"/>
  <c r="O205" i="1"/>
  <c r="K205" i="1"/>
  <c r="W204" i="1"/>
  <c r="S204" i="1"/>
  <c r="K204" i="1"/>
  <c r="W206" i="1" l="1"/>
  <c r="K206" i="1"/>
  <c r="S206" i="1"/>
  <c r="O206" i="1"/>
  <c r="K300" i="1" l="1"/>
  <c r="K354" i="1"/>
  <c r="L320" i="1"/>
  <c r="N320" i="1"/>
  <c r="W319" i="1"/>
  <c r="S319" i="1"/>
  <c r="O319" i="1"/>
  <c r="K319" i="1"/>
  <c r="K280" i="1"/>
  <c r="N103" i="1"/>
  <c r="K197" i="1"/>
  <c r="AB358" i="1" l="1"/>
  <c r="AA358" i="1"/>
  <c r="Z358" i="1"/>
  <c r="Y358" i="1"/>
  <c r="X358" i="1"/>
  <c r="V358" i="1"/>
  <c r="U358" i="1"/>
  <c r="T358" i="1"/>
  <c r="R358" i="1"/>
  <c r="Q358" i="1"/>
  <c r="P358" i="1"/>
  <c r="N358" i="1"/>
  <c r="M358" i="1"/>
  <c r="L358" i="1"/>
  <c r="W357" i="1"/>
  <c r="S357" i="1"/>
  <c r="O357" i="1"/>
  <c r="W356" i="1"/>
  <c r="S356" i="1"/>
  <c r="O356" i="1"/>
  <c r="K356" i="1"/>
  <c r="K358" i="1" s="1"/>
  <c r="O358" i="1" l="1"/>
  <c r="W358" i="1"/>
  <c r="S358" i="1"/>
  <c r="AB417" i="1"/>
  <c r="AB418" i="1" s="1"/>
  <c r="AA417" i="1"/>
  <c r="AA418" i="1" s="1"/>
  <c r="Z417" i="1"/>
  <c r="Z418" i="1" s="1"/>
  <c r="Y417" i="1"/>
  <c r="Y418" i="1" s="1"/>
  <c r="X417" i="1"/>
  <c r="X418" i="1" s="1"/>
  <c r="V417" i="1"/>
  <c r="V418" i="1" s="1"/>
  <c r="U417" i="1"/>
  <c r="U418" i="1" s="1"/>
  <c r="T417" i="1"/>
  <c r="T418" i="1" s="1"/>
  <c r="R417" i="1"/>
  <c r="R418" i="1" s="1"/>
  <c r="Q417" i="1"/>
  <c r="Q418" i="1" s="1"/>
  <c r="P417" i="1"/>
  <c r="P418" i="1" s="1"/>
  <c r="N417" i="1"/>
  <c r="N418" i="1" s="1"/>
  <c r="M417" i="1"/>
  <c r="M418" i="1" s="1"/>
  <c r="L417" i="1"/>
  <c r="L418" i="1" s="1"/>
  <c r="W416" i="1"/>
  <c r="W417" i="1" s="1"/>
  <c r="W418" i="1" s="1"/>
  <c r="S416" i="1"/>
  <c r="O416" i="1"/>
  <c r="K416" i="1"/>
  <c r="K417" i="1" l="1"/>
  <c r="K418" i="1" s="1"/>
  <c r="O417" i="1"/>
  <c r="O418" i="1" s="1"/>
  <c r="S417" i="1"/>
  <c r="S418" i="1" s="1"/>
  <c r="AB383" i="1"/>
  <c r="AA383" i="1"/>
  <c r="Z383" i="1"/>
  <c r="Y383" i="1"/>
  <c r="X383" i="1"/>
  <c r="V383" i="1"/>
  <c r="U383" i="1"/>
  <c r="T383" i="1"/>
  <c r="R383" i="1"/>
  <c r="Q383" i="1"/>
  <c r="P383" i="1"/>
  <c r="N383" i="1"/>
  <c r="M383" i="1"/>
  <c r="L383" i="1"/>
  <c r="W382" i="1"/>
  <c r="S382" i="1"/>
  <c r="O382" i="1"/>
  <c r="K382" i="1"/>
  <c r="W381" i="1"/>
  <c r="S381" i="1"/>
  <c r="O381" i="1"/>
  <c r="K381" i="1"/>
  <c r="S383" i="1" l="1"/>
  <c r="W383" i="1"/>
  <c r="O383" i="1"/>
  <c r="K383" i="1"/>
  <c r="AB203" i="1"/>
  <c r="AA203" i="1"/>
  <c r="Z203" i="1"/>
  <c r="Y203" i="1"/>
  <c r="X203" i="1"/>
  <c r="V203" i="1"/>
  <c r="U203" i="1"/>
  <c r="T203" i="1"/>
  <c r="R203" i="1"/>
  <c r="P203" i="1"/>
  <c r="N203" i="1"/>
  <c r="M203" i="1"/>
  <c r="L203" i="1"/>
  <c r="W202" i="1"/>
  <c r="W203" i="1" s="1"/>
  <c r="S202" i="1"/>
  <c r="S203" i="1" s="1"/>
  <c r="O202" i="1"/>
  <c r="K202" i="1"/>
  <c r="K203" i="1" s="1"/>
  <c r="O203" i="1" l="1"/>
  <c r="L323" i="1"/>
  <c r="M323" i="1"/>
  <c r="N323" i="1"/>
  <c r="P323" i="1"/>
  <c r="Q323" i="1"/>
  <c r="R323" i="1"/>
  <c r="T323" i="1"/>
  <c r="U323" i="1"/>
  <c r="V323" i="1"/>
  <c r="X323" i="1"/>
  <c r="Y323" i="1"/>
  <c r="Z323" i="1"/>
  <c r="AA323" i="1"/>
  <c r="AB323" i="1"/>
  <c r="W322" i="1"/>
  <c r="S322" i="1"/>
  <c r="O322" i="1"/>
  <c r="K322" i="1"/>
  <c r="O196" i="1" l="1"/>
  <c r="O42" i="1"/>
  <c r="O199" i="1" l="1"/>
  <c r="AB392" i="1" l="1"/>
  <c r="AA392" i="1"/>
  <c r="AB355" i="1"/>
  <c r="AA355" i="1"/>
  <c r="Z355" i="1"/>
  <c r="Y355" i="1"/>
  <c r="X355" i="1"/>
  <c r="V355" i="1"/>
  <c r="U355" i="1"/>
  <c r="T355" i="1"/>
  <c r="R355" i="1"/>
  <c r="Q355" i="1"/>
  <c r="P355" i="1"/>
  <c r="N355" i="1"/>
  <c r="M355" i="1"/>
  <c r="L355" i="1"/>
  <c r="W354" i="1"/>
  <c r="S354" i="1"/>
  <c r="O354" i="1"/>
  <c r="W353" i="1"/>
  <c r="S353" i="1"/>
  <c r="O353" i="1"/>
  <c r="K353" i="1"/>
  <c r="K355" i="1" s="1"/>
  <c r="AB201" i="1"/>
  <c r="AA201" i="1"/>
  <c r="Z201" i="1"/>
  <c r="Y201" i="1"/>
  <c r="X201" i="1"/>
  <c r="V201" i="1"/>
  <c r="U201" i="1"/>
  <c r="T201" i="1"/>
  <c r="R201" i="1"/>
  <c r="Q201" i="1"/>
  <c r="P201" i="1"/>
  <c r="N201" i="1"/>
  <c r="M201" i="1"/>
  <c r="L201" i="1"/>
  <c r="W200" i="1"/>
  <c r="S200" i="1"/>
  <c r="O200" i="1"/>
  <c r="W199" i="1"/>
  <c r="S199" i="1"/>
  <c r="K199" i="1"/>
  <c r="AB198" i="1"/>
  <c r="AA198" i="1"/>
  <c r="Z198" i="1"/>
  <c r="Y198" i="1"/>
  <c r="X198" i="1"/>
  <c r="V198" i="1"/>
  <c r="U198" i="1"/>
  <c r="T198" i="1"/>
  <c r="R198" i="1"/>
  <c r="Q198" i="1"/>
  <c r="P198" i="1"/>
  <c r="N198" i="1"/>
  <c r="M198" i="1"/>
  <c r="L198" i="1"/>
  <c r="W197" i="1"/>
  <c r="S197" i="1"/>
  <c r="O197" i="1"/>
  <c r="W196" i="1"/>
  <c r="S196" i="1"/>
  <c r="K196" i="1"/>
  <c r="AB195" i="1"/>
  <c r="AA195" i="1"/>
  <c r="Z195" i="1"/>
  <c r="Y195" i="1"/>
  <c r="X195" i="1"/>
  <c r="V195" i="1"/>
  <c r="U195" i="1"/>
  <c r="T195" i="1"/>
  <c r="R195" i="1"/>
  <c r="Q195" i="1"/>
  <c r="P195" i="1"/>
  <c r="N195" i="1"/>
  <c r="M195" i="1"/>
  <c r="L195" i="1"/>
  <c r="W194" i="1"/>
  <c r="S194" i="1"/>
  <c r="O194" i="1"/>
  <c r="W193" i="1"/>
  <c r="S193" i="1"/>
  <c r="O193" i="1"/>
  <c r="K193" i="1"/>
  <c r="W192" i="1"/>
  <c r="S192" i="1"/>
  <c r="O192" i="1"/>
  <c r="K192" i="1"/>
  <c r="W191" i="1"/>
  <c r="S191" i="1"/>
  <c r="K191" i="1"/>
  <c r="W195" i="1" l="1"/>
  <c r="W198" i="1"/>
  <c r="W201" i="1"/>
  <c r="S195" i="1"/>
  <c r="S198" i="1"/>
  <c r="S201" i="1"/>
  <c r="O355" i="1"/>
  <c r="K195" i="1"/>
  <c r="K198" i="1"/>
  <c r="K201" i="1"/>
  <c r="W355" i="1"/>
  <c r="S355" i="1"/>
  <c r="O201" i="1"/>
  <c r="O198" i="1"/>
  <c r="O195" i="1"/>
  <c r="AB158" i="1" l="1"/>
  <c r="AA158" i="1"/>
  <c r="Z158" i="1"/>
  <c r="Y158" i="1"/>
  <c r="X158" i="1"/>
  <c r="V158" i="1"/>
  <c r="U158" i="1"/>
  <c r="T158" i="1"/>
  <c r="R158" i="1"/>
  <c r="Q158" i="1"/>
  <c r="P158" i="1"/>
  <c r="N158" i="1"/>
  <c r="M158" i="1"/>
  <c r="L158" i="1"/>
  <c r="W157" i="1"/>
  <c r="S157" i="1"/>
  <c r="O157" i="1"/>
  <c r="K157" i="1"/>
  <c r="W156" i="1"/>
  <c r="S156" i="1"/>
  <c r="O156" i="1"/>
  <c r="K156" i="1"/>
  <c r="W155" i="1"/>
  <c r="S155" i="1"/>
  <c r="O155" i="1"/>
  <c r="K155" i="1"/>
  <c r="W154" i="1"/>
  <c r="S154" i="1"/>
  <c r="O154" i="1"/>
  <c r="K154" i="1"/>
  <c r="AA143" i="1"/>
  <c r="AB87" i="1"/>
  <c r="AA87" i="1"/>
  <c r="AB43" i="1"/>
  <c r="AA43" i="1"/>
  <c r="W158" i="1" l="1"/>
  <c r="O158" i="1"/>
  <c r="K158" i="1"/>
  <c r="S158" i="1"/>
  <c r="N413" i="1" l="1"/>
  <c r="M413" i="1"/>
  <c r="L413" i="1"/>
  <c r="K412" i="1"/>
  <c r="N411" i="1"/>
  <c r="M411" i="1"/>
  <c r="L411" i="1"/>
  <c r="K410" i="1"/>
  <c r="N409" i="1"/>
  <c r="M409" i="1"/>
  <c r="L409" i="1"/>
  <c r="K408" i="1"/>
  <c r="K409" i="1" s="1"/>
  <c r="N407" i="1"/>
  <c r="M407" i="1"/>
  <c r="L407" i="1"/>
  <c r="K406" i="1"/>
  <c r="K405" i="1"/>
  <c r="K404" i="1"/>
  <c r="N403" i="1"/>
  <c r="M403" i="1"/>
  <c r="L403" i="1"/>
  <c r="K402" i="1"/>
  <c r="K400" i="1"/>
  <c r="K388" i="1"/>
  <c r="N371" i="1"/>
  <c r="M371" i="1"/>
  <c r="L371" i="1"/>
  <c r="K370" i="1"/>
  <c r="N352" i="1"/>
  <c r="M352" i="1"/>
  <c r="L352" i="1"/>
  <c r="K351" i="1"/>
  <c r="K349" i="1"/>
  <c r="N348" i="1"/>
  <c r="M348" i="1"/>
  <c r="L348" i="1"/>
  <c r="K347" i="1"/>
  <c r="K345" i="1"/>
  <c r="N344" i="1"/>
  <c r="M344" i="1"/>
  <c r="L344" i="1"/>
  <c r="K343" i="1"/>
  <c r="K342" i="1"/>
  <c r="N341" i="1"/>
  <c r="M341" i="1"/>
  <c r="L341" i="1"/>
  <c r="K340" i="1"/>
  <c r="K339" i="1"/>
  <c r="K338" i="1"/>
  <c r="N337" i="1"/>
  <c r="M337" i="1"/>
  <c r="L337" i="1"/>
  <c r="K336" i="1"/>
  <c r="K335" i="1"/>
  <c r="K334" i="1"/>
  <c r="N333" i="1"/>
  <c r="M333" i="1"/>
  <c r="L333" i="1"/>
  <c r="K332" i="1"/>
  <c r="K331" i="1"/>
  <c r="N330" i="1"/>
  <c r="M330" i="1"/>
  <c r="L330" i="1"/>
  <c r="K329" i="1"/>
  <c r="K327" i="1"/>
  <c r="K324" i="1"/>
  <c r="K326" i="1" s="1"/>
  <c r="K321" i="1"/>
  <c r="K323" i="1" s="1"/>
  <c r="K318" i="1"/>
  <c r="K320" i="1" s="1"/>
  <c r="N317" i="1"/>
  <c r="M317" i="1"/>
  <c r="L317" i="1"/>
  <c r="K316" i="1"/>
  <c r="K317" i="1" s="1"/>
  <c r="N315" i="1"/>
  <c r="M315" i="1"/>
  <c r="L315" i="1"/>
  <c r="K314" i="1"/>
  <c r="K313" i="1"/>
  <c r="N312" i="1"/>
  <c r="M312" i="1"/>
  <c r="L312" i="1"/>
  <c r="K311" i="1"/>
  <c r="K310" i="1"/>
  <c r="N309" i="1"/>
  <c r="M309" i="1"/>
  <c r="L309" i="1"/>
  <c r="K308" i="1"/>
  <c r="K307" i="1"/>
  <c r="N306" i="1"/>
  <c r="M306" i="1"/>
  <c r="L306" i="1"/>
  <c r="K305" i="1"/>
  <c r="K304" i="1"/>
  <c r="K303" i="1"/>
  <c r="S300" i="1"/>
  <c r="S285" i="1"/>
  <c r="S280" i="1"/>
  <c r="N302" i="1"/>
  <c r="M302" i="1"/>
  <c r="L302" i="1"/>
  <c r="K301" i="1"/>
  <c r="K302" i="1" s="1"/>
  <c r="N299" i="1"/>
  <c r="M299" i="1"/>
  <c r="L299" i="1"/>
  <c r="K298" i="1"/>
  <c r="K297" i="1"/>
  <c r="N296" i="1"/>
  <c r="M296" i="1"/>
  <c r="L296" i="1"/>
  <c r="K295" i="1"/>
  <c r="K294" i="1"/>
  <c r="N293" i="1"/>
  <c r="M293" i="1"/>
  <c r="L293" i="1"/>
  <c r="K292" i="1"/>
  <c r="K291" i="1"/>
  <c r="N290" i="1"/>
  <c r="M290" i="1"/>
  <c r="L290" i="1"/>
  <c r="K287" i="1"/>
  <c r="N286" i="1"/>
  <c r="M286" i="1"/>
  <c r="L286" i="1"/>
  <c r="K284" i="1"/>
  <c r="K283" i="1"/>
  <c r="N282" i="1"/>
  <c r="M282" i="1"/>
  <c r="L282" i="1"/>
  <c r="K281" i="1"/>
  <c r="J7" i="2" s="1"/>
  <c r="K279" i="1"/>
  <c r="O151" i="1"/>
  <c r="O149" i="1"/>
  <c r="K274" i="1"/>
  <c r="N186" i="1"/>
  <c r="M186" i="1"/>
  <c r="L186" i="1"/>
  <c r="K185" i="1"/>
  <c r="K184" i="1"/>
  <c r="K183" i="1"/>
  <c r="K182" i="1"/>
  <c r="N181" i="1"/>
  <c r="M181" i="1"/>
  <c r="L181" i="1"/>
  <c r="K180" i="1"/>
  <c r="K179" i="1"/>
  <c r="K178" i="1"/>
  <c r="K177" i="1"/>
  <c r="N176" i="1"/>
  <c r="M176" i="1"/>
  <c r="L176" i="1"/>
  <c r="K175" i="1"/>
  <c r="K174" i="1"/>
  <c r="K173" i="1"/>
  <c r="K172" i="1"/>
  <c r="N171" i="1"/>
  <c r="M171" i="1"/>
  <c r="L171" i="1"/>
  <c r="K170" i="1"/>
  <c r="K169" i="1"/>
  <c r="K168" i="1"/>
  <c r="K167" i="1"/>
  <c r="N166" i="1"/>
  <c r="M166" i="1"/>
  <c r="L166" i="1"/>
  <c r="K165" i="1"/>
  <c r="K164" i="1"/>
  <c r="K163" i="1"/>
  <c r="K162" i="1"/>
  <c r="N153" i="1"/>
  <c r="M153" i="1"/>
  <c r="L153" i="1"/>
  <c r="K152" i="1"/>
  <c r="K151" i="1"/>
  <c r="K150" i="1"/>
  <c r="K149" i="1"/>
  <c r="N143" i="1"/>
  <c r="M143" i="1"/>
  <c r="L143" i="1"/>
  <c r="K142" i="1"/>
  <c r="K141" i="1"/>
  <c r="K140" i="1"/>
  <c r="K139" i="1"/>
  <c r="N138" i="1"/>
  <c r="M138" i="1"/>
  <c r="L138" i="1"/>
  <c r="K137" i="1"/>
  <c r="K136" i="1"/>
  <c r="K135" i="1"/>
  <c r="K134" i="1"/>
  <c r="N123" i="1"/>
  <c r="M123" i="1"/>
  <c r="L123" i="1"/>
  <c r="K122" i="1"/>
  <c r="K121" i="1"/>
  <c r="K120" i="1"/>
  <c r="K119" i="1"/>
  <c r="N118" i="1"/>
  <c r="M118" i="1"/>
  <c r="L118" i="1"/>
  <c r="K117" i="1"/>
  <c r="K116" i="1"/>
  <c r="K115" i="1"/>
  <c r="K114" i="1"/>
  <c r="N113" i="1"/>
  <c r="M113" i="1"/>
  <c r="L113" i="1"/>
  <c r="K112" i="1"/>
  <c r="K111" i="1"/>
  <c r="K110" i="1"/>
  <c r="K109" i="1"/>
  <c r="N108" i="1"/>
  <c r="M108" i="1"/>
  <c r="L108" i="1"/>
  <c r="K107" i="1"/>
  <c r="K106" i="1"/>
  <c r="K105" i="1"/>
  <c r="K104" i="1"/>
  <c r="M103" i="1"/>
  <c r="L103" i="1"/>
  <c r="K102" i="1"/>
  <c r="K101" i="1"/>
  <c r="K100" i="1"/>
  <c r="K99" i="1"/>
  <c r="N98" i="1"/>
  <c r="M98" i="1"/>
  <c r="L98" i="1"/>
  <c r="K97" i="1"/>
  <c r="K96" i="1"/>
  <c r="K95" i="1"/>
  <c r="K94" i="1"/>
  <c r="N93" i="1"/>
  <c r="M93" i="1"/>
  <c r="L93" i="1"/>
  <c r="K92" i="1"/>
  <c r="K91" i="1"/>
  <c r="K89" i="1"/>
  <c r="K88" i="1"/>
  <c r="N87" i="1"/>
  <c r="M87" i="1"/>
  <c r="L87" i="1"/>
  <c r="K86" i="1"/>
  <c r="K85" i="1"/>
  <c r="K84" i="1"/>
  <c r="K83" i="1"/>
  <c r="N82" i="1"/>
  <c r="M82" i="1"/>
  <c r="L82" i="1"/>
  <c r="K81" i="1"/>
  <c r="K80" i="1"/>
  <c r="K78" i="1"/>
  <c r="B15" i="4" s="1"/>
  <c r="C15" i="4" s="1"/>
  <c r="K77" i="1"/>
  <c r="K70" i="1"/>
  <c r="K71" i="1" s="1"/>
  <c r="K69" i="1"/>
  <c r="K67" i="1"/>
  <c r="K66" i="1"/>
  <c r="N65" i="1"/>
  <c r="M65" i="1"/>
  <c r="L65" i="1"/>
  <c r="K64" i="1"/>
  <c r="K63" i="1"/>
  <c r="K62" i="1"/>
  <c r="K61" i="1"/>
  <c r="N55" i="1"/>
  <c r="M55" i="1"/>
  <c r="L55" i="1"/>
  <c r="K54" i="1"/>
  <c r="K52" i="1"/>
  <c r="K51" i="1"/>
  <c r="K50" i="1"/>
  <c r="N49" i="1"/>
  <c r="M49" i="1"/>
  <c r="L49" i="1"/>
  <c r="K48" i="1"/>
  <c r="K47" i="1"/>
  <c r="R43" i="1"/>
  <c r="N46" i="1"/>
  <c r="M46" i="1"/>
  <c r="L46" i="1"/>
  <c r="K45" i="1"/>
  <c r="K44" i="1"/>
  <c r="N43" i="1"/>
  <c r="M43" i="1"/>
  <c r="L43" i="1"/>
  <c r="K42" i="1"/>
  <c r="K41" i="1"/>
  <c r="K40" i="1"/>
  <c r="K371" i="1" l="1"/>
  <c r="K276" i="1"/>
  <c r="J12" i="2"/>
  <c r="K413" i="1"/>
  <c r="B26" i="4"/>
  <c r="C26" i="4" s="1"/>
  <c r="D26" i="4" s="1"/>
  <c r="K82" i="1"/>
  <c r="N414" i="1"/>
  <c r="K403" i="1"/>
  <c r="K306" i="1"/>
  <c r="M414" i="1"/>
  <c r="K411" i="1"/>
  <c r="K309" i="1"/>
  <c r="K98" i="1"/>
  <c r="K118" i="1"/>
  <c r="K166" i="1"/>
  <c r="K176" i="1"/>
  <c r="K46" i="1"/>
  <c r="K49" i="1"/>
  <c r="K282" i="1"/>
  <c r="K293" i="1"/>
  <c r="K312" i="1"/>
  <c r="K65" i="1"/>
  <c r="K113" i="1"/>
  <c r="K171" i="1"/>
  <c r="K186" i="1"/>
  <c r="K143" i="1"/>
  <c r="K153" i="1"/>
  <c r="K181" i="1"/>
  <c r="K286" i="1"/>
  <c r="K296" i="1"/>
  <c r="K341" i="1"/>
  <c r="K344" i="1"/>
  <c r="L414" i="1"/>
  <c r="K407" i="1"/>
  <c r="K123" i="1"/>
  <c r="K138" i="1"/>
  <c r="K315" i="1"/>
  <c r="K333" i="1"/>
  <c r="K348" i="1"/>
  <c r="K87" i="1"/>
  <c r="K108" i="1"/>
  <c r="K43" i="1"/>
  <c r="K103" i="1"/>
  <c r="K299" i="1"/>
  <c r="K337" i="1"/>
  <c r="K55" i="1"/>
  <c r="K93" i="1"/>
  <c r="K330" i="1"/>
  <c r="K352" i="1"/>
  <c r="K414" i="1" l="1"/>
  <c r="T286" i="1"/>
  <c r="U286" i="1"/>
  <c r="V286" i="1"/>
  <c r="Z286" i="1"/>
  <c r="W285" i="1"/>
  <c r="Y286" i="1"/>
  <c r="X286" i="1"/>
  <c r="R286" i="1"/>
  <c r="O285" i="1"/>
  <c r="Q286" i="1"/>
  <c r="P286" i="1"/>
  <c r="F27" i="4" l="1"/>
  <c r="F19" i="4" s="1"/>
  <c r="C18" i="4"/>
  <c r="D18" i="4" s="1"/>
  <c r="D17" i="4"/>
  <c r="I15" i="4"/>
  <c r="P407" i="1"/>
  <c r="Q407" i="1"/>
  <c r="R407" i="1"/>
  <c r="T407" i="1"/>
  <c r="U407" i="1"/>
  <c r="V407" i="1"/>
  <c r="X407" i="1"/>
  <c r="Y407" i="1"/>
  <c r="Z407" i="1"/>
  <c r="AA407" i="1"/>
  <c r="AB407" i="1"/>
  <c r="U8" i="3" l="1"/>
  <c r="T8" i="3"/>
  <c r="S8" i="3"/>
  <c r="R8" i="3"/>
  <c r="O405" i="1" l="1"/>
  <c r="S405" i="1"/>
  <c r="W384" i="1"/>
  <c r="W385" i="1" s="1"/>
  <c r="S384" i="1"/>
  <c r="S385" i="1" s="1"/>
  <c r="O384" i="1"/>
  <c r="O385" i="1" s="1"/>
  <c r="K384" i="1"/>
  <c r="K385" i="1" s="1"/>
  <c r="AB299" i="1" l="1"/>
  <c r="AA299" i="1"/>
  <c r="Z299" i="1"/>
  <c r="Y299" i="1"/>
  <c r="X299" i="1"/>
  <c r="V299" i="1"/>
  <c r="U299" i="1"/>
  <c r="T299" i="1"/>
  <c r="R299" i="1"/>
  <c r="Q299" i="1"/>
  <c r="P299" i="1"/>
  <c r="W298" i="1"/>
  <c r="S298" i="1"/>
  <c r="O298" i="1"/>
  <c r="W297" i="1"/>
  <c r="S297" i="1"/>
  <c r="O297" i="1"/>
  <c r="S299" i="1" l="1"/>
  <c r="O299" i="1"/>
  <c r="W299" i="1"/>
  <c r="AB344" i="1"/>
  <c r="AA344" i="1"/>
  <c r="Z344" i="1"/>
  <c r="Y344" i="1"/>
  <c r="X344" i="1"/>
  <c r="V344" i="1"/>
  <c r="U344" i="1"/>
  <c r="T344" i="1"/>
  <c r="R344" i="1"/>
  <c r="Q344" i="1"/>
  <c r="P344" i="1"/>
  <c r="W343" i="1"/>
  <c r="S343" i="1"/>
  <c r="O343" i="1"/>
  <c r="W342" i="1"/>
  <c r="S342" i="1"/>
  <c r="O342" i="1"/>
  <c r="S344" i="1" l="1"/>
  <c r="W344" i="1"/>
  <c r="O344" i="1"/>
  <c r="O83" i="1"/>
  <c r="R87" i="1"/>
  <c r="S324" i="1" l="1"/>
  <c r="S326" i="1" s="1"/>
  <c r="S321" i="1"/>
  <c r="S323" i="1" s="1"/>
  <c r="S318" i="1"/>
  <c r="S316" i="1"/>
  <c r="O324" i="1" l="1"/>
  <c r="O326" i="1" s="1"/>
  <c r="O321" i="1"/>
  <c r="O323" i="1" s="1"/>
  <c r="O318" i="1"/>
  <c r="O316" i="1"/>
  <c r="P392" i="1" l="1"/>
  <c r="Q392" i="1"/>
  <c r="R392" i="1"/>
  <c r="O391" i="1"/>
  <c r="O392" i="1" s="1"/>
  <c r="K391" i="1"/>
  <c r="K392" i="1" s="1"/>
  <c r="K393" i="1"/>
  <c r="K395" i="1"/>
  <c r="K396" i="1"/>
  <c r="L392" i="1"/>
  <c r="M392" i="1"/>
  <c r="N392" i="1"/>
  <c r="O142" i="1" l="1"/>
  <c r="O141" i="1"/>
  <c r="O140" i="1"/>
  <c r="O139" i="1"/>
  <c r="O86" i="1"/>
  <c r="O85" i="1"/>
  <c r="O84" i="1"/>
  <c r="O70" i="1"/>
  <c r="O69" i="1"/>
  <c r="O67" i="1"/>
  <c r="O66" i="1"/>
  <c r="O41" i="1"/>
  <c r="O40" i="1"/>
  <c r="O43" i="1" l="1"/>
  <c r="O143" i="1"/>
  <c r="P87" i="1" l="1"/>
  <c r="Q87" i="1"/>
  <c r="O87" i="1"/>
  <c r="P413" i="1" l="1"/>
  <c r="Q413" i="1"/>
  <c r="R413" i="1"/>
  <c r="T413" i="1"/>
  <c r="U413" i="1"/>
  <c r="V413" i="1"/>
  <c r="X413" i="1"/>
  <c r="Y413" i="1"/>
  <c r="Z413" i="1"/>
  <c r="AA413" i="1"/>
  <c r="AB413" i="1"/>
  <c r="P411" i="1"/>
  <c r="Q411" i="1"/>
  <c r="R411" i="1"/>
  <c r="T411" i="1"/>
  <c r="U411" i="1"/>
  <c r="V411" i="1"/>
  <c r="X411" i="1"/>
  <c r="Y411" i="1"/>
  <c r="Z411" i="1"/>
  <c r="AA411" i="1"/>
  <c r="AB411" i="1"/>
  <c r="P409" i="1"/>
  <c r="Q409" i="1"/>
  <c r="R409" i="1"/>
  <c r="T409" i="1"/>
  <c r="U409" i="1"/>
  <c r="V409" i="1"/>
  <c r="X409" i="1"/>
  <c r="Y409" i="1"/>
  <c r="Z409" i="1"/>
  <c r="AA409" i="1"/>
  <c r="AB409" i="1"/>
  <c r="P403" i="1"/>
  <c r="Q403" i="1"/>
  <c r="R403" i="1"/>
  <c r="T403" i="1"/>
  <c r="U403" i="1"/>
  <c r="V403" i="1"/>
  <c r="X403" i="1"/>
  <c r="Y403" i="1"/>
  <c r="Z403" i="1"/>
  <c r="AA403" i="1"/>
  <c r="AB403" i="1"/>
  <c r="U414" i="1" l="1"/>
  <c r="P414" i="1"/>
  <c r="Z414" i="1"/>
  <c r="AA414" i="1"/>
  <c r="Y414" i="1"/>
  <c r="T414" i="1"/>
  <c r="AB414" i="1"/>
  <c r="X414" i="1"/>
  <c r="R414" i="1"/>
  <c r="V414" i="1"/>
  <c r="Q414" i="1"/>
  <c r="AB82" i="1" l="1"/>
  <c r="AA82" i="1"/>
  <c r="Z82" i="1"/>
  <c r="Y82" i="1"/>
  <c r="X82" i="1"/>
  <c r="V82" i="1"/>
  <c r="U82" i="1"/>
  <c r="T82" i="1"/>
  <c r="R82" i="1"/>
  <c r="Q82" i="1"/>
  <c r="P82" i="1"/>
  <c r="W81" i="1"/>
  <c r="S81" i="1"/>
  <c r="O81" i="1"/>
  <c r="W80" i="1"/>
  <c r="S80" i="1"/>
  <c r="O80" i="1"/>
  <c r="W78" i="1"/>
  <c r="S78" i="1"/>
  <c r="O78" i="1"/>
  <c r="W77" i="1"/>
  <c r="S77" i="1"/>
  <c r="O77" i="1"/>
  <c r="AB93" i="1"/>
  <c r="AA93" i="1"/>
  <c r="Z93" i="1"/>
  <c r="Y93" i="1"/>
  <c r="X93" i="1"/>
  <c r="V93" i="1"/>
  <c r="U93" i="1"/>
  <c r="T93" i="1"/>
  <c r="R93" i="1"/>
  <c r="Q93" i="1"/>
  <c r="P93" i="1"/>
  <c r="W92" i="1"/>
  <c r="S92" i="1"/>
  <c r="O92" i="1"/>
  <c r="W91" i="1"/>
  <c r="S91" i="1"/>
  <c r="O91" i="1"/>
  <c r="W89" i="1"/>
  <c r="S89" i="1"/>
  <c r="O89" i="1"/>
  <c r="W88" i="1"/>
  <c r="S88" i="1"/>
  <c r="O88" i="1"/>
  <c r="S93" i="1" l="1"/>
  <c r="W82" i="1"/>
  <c r="W93" i="1"/>
  <c r="S82" i="1"/>
  <c r="O93" i="1"/>
  <c r="O82" i="1"/>
  <c r="W412" i="1"/>
  <c r="W413" i="1" s="1"/>
  <c r="S412" i="1"/>
  <c r="O412" i="1"/>
  <c r="W410" i="1"/>
  <c r="S410" i="1"/>
  <c r="O410" i="1"/>
  <c r="W408" i="1"/>
  <c r="W409" i="1" s="1"/>
  <c r="S408" i="1"/>
  <c r="S409" i="1" s="1"/>
  <c r="O408" i="1"/>
  <c r="O409" i="1" s="1"/>
  <c r="S406" i="1"/>
  <c r="O406" i="1"/>
  <c r="W404" i="1"/>
  <c r="W407" i="1" s="1"/>
  <c r="S404" i="1"/>
  <c r="L12" i="2" s="1"/>
  <c r="O404" i="1"/>
  <c r="W402" i="1"/>
  <c r="S402" i="1"/>
  <c r="O402" i="1"/>
  <c r="W400" i="1"/>
  <c r="S400" i="1"/>
  <c r="O400" i="1"/>
  <c r="AB397" i="1"/>
  <c r="AA397" i="1"/>
  <c r="Z397" i="1"/>
  <c r="Y397" i="1"/>
  <c r="X397" i="1"/>
  <c r="W397" i="1"/>
  <c r="V397" i="1"/>
  <c r="U397" i="1"/>
  <c r="T397" i="1"/>
  <c r="R397" i="1"/>
  <c r="Q397" i="1"/>
  <c r="P397" i="1"/>
  <c r="O397" i="1"/>
  <c r="N397" i="1"/>
  <c r="M397" i="1"/>
  <c r="L397" i="1"/>
  <c r="S396" i="1"/>
  <c r="S395" i="1"/>
  <c r="AB394" i="1"/>
  <c r="AA394" i="1"/>
  <c r="Z394" i="1"/>
  <c r="Y394" i="1"/>
  <c r="X394" i="1"/>
  <c r="V394" i="1"/>
  <c r="U394" i="1"/>
  <c r="T394" i="1"/>
  <c r="R394" i="1"/>
  <c r="Q394" i="1"/>
  <c r="P394" i="1"/>
  <c r="N394" i="1"/>
  <c r="M394" i="1"/>
  <c r="L394" i="1"/>
  <c r="W393" i="1"/>
  <c r="W394" i="1" s="1"/>
  <c r="S393" i="1"/>
  <c r="S394" i="1" s="1"/>
  <c r="O393" i="1"/>
  <c r="O394" i="1" s="1"/>
  <c r="K394" i="1"/>
  <c r="V392" i="1"/>
  <c r="U392" i="1"/>
  <c r="T392" i="1"/>
  <c r="S391" i="1"/>
  <c r="S392" i="1" s="1"/>
  <c r="AB390" i="1"/>
  <c r="AA390" i="1"/>
  <c r="Z390" i="1"/>
  <c r="Y390" i="1"/>
  <c r="X390" i="1"/>
  <c r="V390" i="1"/>
  <c r="U390" i="1"/>
  <c r="T390" i="1"/>
  <c r="R390" i="1"/>
  <c r="Q390" i="1"/>
  <c r="P390" i="1"/>
  <c r="N390" i="1"/>
  <c r="M390" i="1"/>
  <c r="L390" i="1"/>
  <c r="W389" i="1"/>
  <c r="S389" i="1"/>
  <c r="O389" i="1"/>
  <c r="K389" i="1"/>
  <c r="W388" i="1"/>
  <c r="W390" i="1" s="1"/>
  <c r="S388" i="1"/>
  <c r="S390" i="1" s="1"/>
  <c r="O388" i="1"/>
  <c r="AB380" i="1"/>
  <c r="AA380" i="1"/>
  <c r="Z380" i="1"/>
  <c r="Y380" i="1"/>
  <c r="X380" i="1"/>
  <c r="V380" i="1"/>
  <c r="U380" i="1"/>
  <c r="T380" i="1"/>
  <c r="R380" i="1"/>
  <c r="Q380" i="1"/>
  <c r="P380" i="1"/>
  <c r="N380" i="1"/>
  <c r="M380" i="1"/>
  <c r="L380" i="1"/>
  <c r="W379" i="1"/>
  <c r="S379" i="1"/>
  <c r="O379" i="1"/>
  <c r="K379" i="1"/>
  <c r="W378" i="1"/>
  <c r="S378" i="1"/>
  <c r="O378" i="1"/>
  <c r="K378" i="1"/>
  <c r="AB377" i="1"/>
  <c r="AA377" i="1"/>
  <c r="Z377" i="1"/>
  <c r="Y377" i="1"/>
  <c r="X377" i="1"/>
  <c r="V377" i="1"/>
  <c r="U377" i="1"/>
  <c r="T377" i="1"/>
  <c r="R377" i="1"/>
  <c r="Q377" i="1"/>
  <c r="P377" i="1"/>
  <c r="N377" i="1"/>
  <c r="M377" i="1"/>
  <c r="L377" i="1"/>
  <c r="W376" i="1"/>
  <c r="S376" i="1"/>
  <c r="O376" i="1"/>
  <c r="K376" i="1"/>
  <c r="W375" i="1"/>
  <c r="S375" i="1"/>
  <c r="O375" i="1"/>
  <c r="K375" i="1"/>
  <c r="W374" i="1"/>
  <c r="S374" i="1"/>
  <c r="O374" i="1"/>
  <c r="K374" i="1"/>
  <c r="J15" i="2" s="1"/>
  <c r="AB371" i="1"/>
  <c r="AA371" i="1"/>
  <c r="Z371" i="1"/>
  <c r="Y371" i="1"/>
  <c r="X371" i="1"/>
  <c r="V371" i="1"/>
  <c r="U371" i="1"/>
  <c r="T371" i="1"/>
  <c r="R371" i="1"/>
  <c r="Q371" i="1"/>
  <c r="P371" i="1"/>
  <c r="W370" i="1"/>
  <c r="S370" i="1"/>
  <c r="O370" i="1"/>
  <c r="AB352" i="1"/>
  <c r="AA352" i="1"/>
  <c r="Z352" i="1"/>
  <c r="Y352" i="1"/>
  <c r="X352" i="1"/>
  <c r="V352" i="1"/>
  <c r="U352" i="1"/>
  <c r="T352" i="1"/>
  <c r="R352" i="1"/>
  <c r="Q352" i="1"/>
  <c r="P352" i="1"/>
  <c r="W351" i="1"/>
  <c r="S351" i="1"/>
  <c r="O351" i="1"/>
  <c r="W349" i="1"/>
  <c r="S349" i="1"/>
  <c r="O349" i="1"/>
  <c r="AB348" i="1"/>
  <c r="AA348" i="1"/>
  <c r="Z348" i="1"/>
  <c r="Y348" i="1"/>
  <c r="X348" i="1"/>
  <c r="V348" i="1"/>
  <c r="U348" i="1"/>
  <c r="T348" i="1"/>
  <c r="R348" i="1"/>
  <c r="Q348" i="1"/>
  <c r="P348" i="1"/>
  <c r="W347" i="1"/>
  <c r="S347" i="1"/>
  <c r="O347" i="1"/>
  <c r="W345" i="1"/>
  <c r="S345" i="1"/>
  <c r="O345" i="1"/>
  <c r="AB341" i="1"/>
  <c r="AA341" i="1"/>
  <c r="Z341" i="1"/>
  <c r="Y341" i="1"/>
  <c r="X341" i="1"/>
  <c r="V341" i="1"/>
  <c r="U341" i="1"/>
  <c r="T341" i="1"/>
  <c r="R341" i="1"/>
  <c r="Q341" i="1"/>
  <c r="P341" i="1"/>
  <c r="W340" i="1"/>
  <c r="S340" i="1"/>
  <c r="O340" i="1"/>
  <c r="W339" i="1"/>
  <c r="S339" i="1"/>
  <c r="O339" i="1"/>
  <c r="W338" i="1"/>
  <c r="S338" i="1"/>
  <c r="O338" i="1"/>
  <c r="AB337" i="1"/>
  <c r="AA337" i="1"/>
  <c r="Z337" i="1"/>
  <c r="Y337" i="1"/>
  <c r="X337" i="1"/>
  <c r="V337" i="1"/>
  <c r="U337" i="1"/>
  <c r="T337" i="1"/>
  <c r="R337" i="1"/>
  <c r="Q337" i="1"/>
  <c r="P337" i="1"/>
  <c r="W336" i="1"/>
  <c r="S336" i="1"/>
  <c r="O336" i="1"/>
  <c r="W335" i="1"/>
  <c r="S335" i="1"/>
  <c r="O335" i="1"/>
  <c r="W334" i="1"/>
  <c r="S334" i="1"/>
  <c r="O334" i="1"/>
  <c r="AB333" i="1"/>
  <c r="AA333" i="1"/>
  <c r="Z333" i="1"/>
  <c r="Y333" i="1"/>
  <c r="X333" i="1"/>
  <c r="V333" i="1"/>
  <c r="U333" i="1"/>
  <c r="T333" i="1"/>
  <c r="R333" i="1"/>
  <c r="Q333" i="1"/>
  <c r="P333" i="1"/>
  <c r="W332" i="1"/>
  <c r="S332" i="1"/>
  <c r="O332" i="1"/>
  <c r="W331" i="1"/>
  <c r="S331" i="1"/>
  <c r="O331" i="1"/>
  <c r="AB330" i="1"/>
  <c r="AA330" i="1"/>
  <c r="Z330" i="1"/>
  <c r="Y330" i="1"/>
  <c r="X330" i="1"/>
  <c r="V330" i="1"/>
  <c r="U330" i="1"/>
  <c r="T330" i="1"/>
  <c r="R330" i="1"/>
  <c r="Q330" i="1"/>
  <c r="P330" i="1"/>
  <c r="W329" i="1"/>
  <c r="S329" i="1"/>
  <c r="O329" i="1"/>
  <c r="W327" i="1"/>
  <c r="S327" i="1"/>
  <c r="O327" i="1"/>
  <c r="W324" i="1"/>
  <c r="W326" i="1" s="1"/>
  <c r="W321" i="1"/>
  <c r="W323" i="1" s="1"/>
  <c r="AB320" i="1"/>
  <c r="AA320" i="1"/>
  <c r="Z320" i="1"/>
  <c r="Y320" i="1"/>
  <c r="X320" i="1"/>
  <c r="V320" i="1"/>
  <c r="U320" i="1"/>
  <c r="T320" i="1"/>
  <c r="R320" i="1"/>
  <c r="Q320" i="1"/>
  <c r="P320" i="1"/>
  <c r="M320" i="1"/>
  <c r="W318" i="1"/>
  <c r="W320" i="1" s="1"/>
  <c r="S320" i="1"/>
  <c r="O320" i="1"/>
  <c r="AB317" i="1"/>
  <c r="AA317" i="1"/>
  <c r="Z317" i="1"/>
  <c r="Y317" i="1"/>
  <c r="X317" i="1"/>
  <c r="V317" i="1"/>
  <c r="U317" i="1"/>
  <c r="T317" i="1"/>
  <c r="R317" i="1"/>
  <c r="Q317" i="1"/>
  <c r="P317" i="1"/>
  <c r="W316" i="1"/>
  <c r="W317" i="1" s="1"/>
  <c r="S317" i="1"/>
  <c r="O317" i="1"/>
  <c r="AB315" i="1"/>
  <c r="AA315" i="1"/>
  <c r="Z315" i="1"/>
  <c r="Y315" i="1"/>
  <c r="X315" i="1"/>
  <c r="V315" i="1"/>
  <c r="U315" i="1"/>
  <c r="T315" i="1"/>
  <c r="R315" i="1"/>
  <c r="Q315" i="1"/>
  <c r="P315" i="1"/>
  <c r="S314" i="1"/>
  <c r="O314" i="1"/>
  <c r="W313" i="1"/>
  <c r="W315" i="1" s="1"/>
  <c r="S313" i="1"/>
  <c r="O313" i="1"/>
  <c r="AB312" i="1"/>
  <c r="AA312" i="1"/>
  <c r="Z312" i="1"/>
  <c r="Y312" i="1"/>
  <c r="X312" i="1"/>
  <c r="V312" i="1"/>
  <c r="U312" i="1"/>
  <c r="T312" i="1"/>
  <c r="R312" i="1"/>
  <c r="Q312" i="1"/>
  <c r="P312" i="1"/>
  <c r="S311" i="1"/>
  <c r="O311" i="1"/>
  <c r="W310" i="1"/>
  <c r="W312" i="1" s="1"/>
  <c r="S310" i="1"/>
  <c r="O310" i="1"/>
  <c r="AB309" i="1"/>
  <c r="AA309" i="1"/>
  <c r="Z309" i="1"/>
  <c r="Y309" i="1"/>
  <c r="X309" i="1"/>
  <c r="V309" i="1"/>
  <c r="U309" i="1"/>
  <c r="T309" i="1"/>
  <c r="R309" i="1"/>
  <c r="Q309" i="1"/>
  <c r="P309" i="1"/>
  <c r="W308" i="1"/>
  <c r="S308" i="1"/>
  <c r="O308" i="1"/>
  <c r="W307" i="1"/>
  <c r="S307" i="1"/>
  <c r="O307" i="1"/>
  <c r="AB306" i="1"/>
  <c r="AA306" i="1"/>
  <c r="Z306" i="1"/>
  <c r="Y306" i="1"/>
  <c r="X306" i="1"/>
  <c r="V306" i="1"/>
  <c r="U306" i="1"/>
  <c r="T306" i="1"/>
  <c r="R306" i="1"/>
  <c r="Q306" i="1"/>
  <c r="P306" i="1"/>
  <c r="W305" i="1"/>
  <c r="S305" i="1"/>
  <c r="O305" i="1"/>
  <c r="W304" i="1"/>
  <c r="S304" i="1"/>
  <c r="O304" i="1"/>
  <c r="W303" i="1"/>
  <c r="S303" i="1"/>
  <c r="O303" i="1"/>
  <c r="AB302" i="1"/>
  <c r="AA302" i="1"/>
  <c r="Z302" i="1"/>
  <c r="Y302" i="1"/>
  <c r="X302" i="1"/>
  <c r="V302" i="1"/>
  <c r="U302" i="1"/>
  <c r="T302" i="1"/>
  <c r="R302" i="1"/>
  <c r="Q302" i="1"/>
  <c r="P302" i="1"/>
  <c r="W301" i="1"/>
  <c r="S301" i="1"/>
  <c r="S302" i="1" s="1"/>
  <c r="O301" i="1"/>
  <c r="W300" i="1"/>
  <c r="O300" i="1"/>
  <c r="AB296" i="1"/>
  <c r="AA296" i="1"/>
  <c r="Z296" i="1"/>
  <c r="Y296" i="1"/>
  <c r="X296" i="1"/>
  <c r="V296" i="1"/>
  <c r="U296" i="1"/>
  <c r="T296" i="1"/>
  <c r="R296" i="1"/>
  <c r="Q296" i="1"/>
  <c r="P296" i="1"/>
  <c r="W295" i="1"/>
  <c r="S295" i="1"/>
  <c r="O295" i="1"/>
  <c r="W294" i="1"/>
  <c r="S294" i="1"/>
  <c r="O294" i="1"/>
  <c r="AB293" i="1"/>
  <c r="AA293" i="1"/>
  <c r="Z293" i="1"/>
  <c r="Y293" i="1"/>
  <c r="X293" i="1"/>
  <c r="V293" i="1"/>
  <c r="U293" i="1"/>
  <c r="T293" i="1"/>
  <c r="R293" i="1"/>
  <c r="Q293" i="1"/>
  <c r="P293" i="1"/>
  <c r="W292" i="1"/>
  <c r="S292" i="1"/>
  <c r="O292" i="1"/>
  <c r="W291" i="1"/>
  <c r="S291" i="1"/>
  <c r="O291" i="1"/>
  <c r="AB290" i="1"/>
  <c r="AA290" i="1"/>
  <c r="Z290" i="1"/>
  <c r="Y290" i="1"/>
  <c r="X290" i="1"/>
  <c r="V290" i="1"/>
  <c r="U290" i="1"/>
  <c r="T290" i="1"/>
  <c r="R290" i="1"/>
  <c r="P290" i="1"/>
  <c r="W287" i="1"/>
  <c r="W290" i="1" s="1"/>
  <c r="S287" i="1"/>
  <c r="S290" i="1" s="1"/>
  <c r="O287" i="1"/>
  <c r="O290" i="1" s="1"/>
  <c r="AB286" i="1"/>
  <c r="AA286" i="1"/>
  <c r="W284" i="1"/>
  <c r="S284" i="1"/>
  <c r="O284" i="1"/>
  <c r="W283" i="1"/>
  <c r="O283" i="1"/>
  <c r="AB282" i="1"/>
  <c r="AA282" i="1"/>
  <c r="Z282" i="1"/>
  <c r="Y282" i="1"/>
  <c r="X282" i="1"/>
  <c r="V282" i="1"/>
  <c r="U282" i="1"/>
  <c r="T282" i="1"/>
  <c r="R282" i="1"/>
  <c r="Q282" i="1"/>
  <c r="P282" i="1"/>
  <c r="W281" i="1"/>
  <c r="S281" i="1"/>
  <c r="O281" i="1"/>
  <c r="W280" i="1"/>
  <c r="O280" i="1"/>
  <c r="W279" i="1"/>
  <c r="S279" i="1"/>
  <c r="O279" i="1"/>
  <c r="W274" i="1"/>
  <c r="W276" i="1" s="1"/>
  <c r="S274" i="1"/>
  <c r="S276" i="1" s="1"/>
  <c r="O274" i="1"/>
  <c r="AB186" i="1"/>
  <c r="AA186" i="1"/>
  <c r="Z186" i="1"/>
  <c r="Y186" i="1"/>
  <c r="X186" i="1"/>
  <c r="V186" i="1"/>
  <c r="U186" i="1"/>
  <c r="T186" i="1"/>
  <c r="R186" i="1"/>
  <c r="Q186" i="1"/>
  <c r="P186" i="1"/>
  <c r="W185" i="1"/>
  <c r="S185" i="1"/>
  <c r="O185" i="1"/>
  <c r="W184" i="1"/>
  <c r="S184" i="1"/>
  <c r="O184" i="1"/>
  <c r="W183" i="1"/>
  <c r="S183" i="1"/>
  <c r="O183" i="1"/>
  <c r="W182" i="1"/>
  <c r="S182" i="1"/>
  <c r="O182" i="1"/>
  <c r="AB181" i="1"/>
  <c r="AA181" i="1"/>
  <c r="Z181" i="1"/>
  <c r="Y181" i="1"/>
  <c r="X181" i="1"/>
  <c r="V181" i="1"/>
  <c r="U181" i="1"/>
  <c r="T181" i="1"/>
  <c r="R181" i="1"/>
  <c r="Q181" i="1"/>
  <c r="P181" i="1"/>
  <c r="W180" i="1"/>
  <c r="S180" i="1"/>
  <c r="O180" i="1"/>
  <c r="W179" i="1"/>
  <c r="S179" i="1"/>
  <c r="O179" i="1"/>
  <c r="W178" i="1"/>
  <c r="S178" i="1"/>
  <c r="O178" i="1"/>
  <c r="W177" i="1"/>
  <c r="S177" i="1"/>
  <c r="O177" i="1"/>
  <c r="AB176" i="1"/>
  <c r="AA176" i="1"/>
  <c r="Z176" i="1"/>
  <c r="Y176" i="1"/>
  <c r="X176" i="1"/>
  <c r="V176" i="1"/>
  <c r="U176" i="1"/>
  <c r="T176" i="1"/>
  <c r="R176" i="1"/>
  <c r="Q176" i="1"/>
  <c r="P176" i="1"/>
  <c r="W175" i="1"/>
  <c r="S175" i="1"/>
  <c r="O175" i="1"/>
  <c r="W174" i="1"/>
  <c r="S174" i="1"/>
  <c r="O174" i="1"/>
  <c r="W173" i="1"/>
  <c r="S173" i="1"/>
  <c r="O173" i="1"/>
  <c r="W172" i="1"/>
  <c r="S172" i="1"/>
  <c r="O172" i="1"/>
  <c r="AB171" i="1"/>
  <c r="AA171" i="1"/>
  <c r="Z171" i="1"/>
  <c r="Y171" i="1"/>
  <c r="X171" i="1"/>
  <c r="V171" i="1"/>
  <c r="U171" i="1"/>
  <c r="T171" i="1"/>
  <c r="R171" i="1"/>
  <c r="Q171" i="1"/>
  <c r="P171" i="1"/>
  <c r="W170" i="1"/>
  <c r="S170" i="1"/>
  <c r="O170" i="1"/>
  <c r="W169" i="1"/>
  <c r="S169" i="1"/>
  <c r="O169" i="1"/>
  <c r="W168" i="1"/>
  <c r="S168" i="1"/>
  <c r="O168" i="1"/>
  <c r="W167" i="1"/>
  <c r="S167" i="1"/>
  <c r="O167" i="1"/>
  <c r="AB166" i="1"/>
  <c r="AA166" i="1"/>
  <c r="Z166" i="1"/>
  <c r="Y166" i="1"/>
  <c r="X166" i="1"/>
  <c r="V166" i="1"/>
  <c r="U166" i="1"/>
  <c r="T166" i="1"/>
  <c r="R166" i="1"/>
  <c r="Q166" i="1"/>
  <c r="P166" i="1"/>
  <c r="W165" i="1"/>
  <c r="S165" i="1"/>
  <c r="O165" i="1"/>
  <c r="W164" i="1"/>
  <c r="S164" i="1"/>
  <c r="O164" i="1"/>
  <c r="W163" i="1"/>
  <c r="S163" i="1"/>
  <c r="O163" i="1"/>
  <c r="K11" i="2" s="1"/>
  <c r="W162" i="1"/>
  <c r="S162" i="1"/>
  <c r="O162" i="1"/>
  <c r="AB153" i="1"/>
  <c r="AA153" i="1"/>
  <c r="Z153" i="1"/>
  <c r="Y153" i="1"/>
  <c r="X153" i="1"/>
  <c r="V153" i="1"/>
  <c r="U153" i="1"/>
  <c r="T153" i="1"/>
  <c r="R153" i="1"/>
  <c r="Q153" i="1"/>
  <c r="P153" i="1"/>
  <c r="W152" i="1"/>
  <c r="S152" i="1"/>
  <c r="O152" i="1"/>
  <c r="W151" i="1"/>
  <c r="S151" i="1"/>
  <c r="W150" i="1"/>
  <c r="S150" i="1"/>
  <c r="O150" i="1"/>
  <c r="W149" i="1"/>
  <c r="S149" i="1"/>
  <c r="AB143" i="1"/>
  <c r="Z143" i="1"/>
  <c r="Y143" i="1"/>
  <c r="X143" i="1"/>
  <c r="V143" i="1"/>
  <c r="U143" i="1"/>
  <c r="T143" i="1"/>
  <c r="R143" i="1"/>
  <c r="Q143" i="1"/>
  <c r="P143" i="1"/>
  <c r="W142" i="1"/>
  <c r="S142" i="1"/>
  <c r="W141" i="1"/>
  <c r="S141" i="1"/>
  <c r="W140" i="1"/>
  <c r="S140" i="1"/>
  <c r="W139" i="1"/>
  <c r="S139" i="1"/>
  <c r="AB138" i="1"/>
  <c r="AA138" i="1"/>
  <c r="Z138" i="1"/>
  <c r="Y138" i="1"/>
  <c r="X138" i="1"/>
  <c r="V138" i="1"/>
  <c r="U138" i="1"/>
  <c r="T138" i="1"/>
  <c r="R138" i="1"/>
  <c r="Q138" i="1"/>
  <c r="P138" i="1"/>
  <c r="W137" i="1"/>
  <c r="S137" i="1"/>
  <c r="O137" i="1"/>
  <c r="W136" i="1"/>
  <c r="S136" i="1"/>
  <c r="O136" i="1"/>
  <c r="W135" i="1"/>
  <c r="S135" i="1"/>
  <c r="O135" i="1"/>
  <c r="W134" i="1"/>
  <c r="S134" i="1"/>
  <c r="O134" i="1"/>
  <c r="AB123" i="1"/>
  <c r="AA123" i="1"/>
  <c r="Z123" i="1"/>
  <c r="Y123" i="1"/>
  <c r="X123" i="1"/>
  <c r="V123" i="1"/>
  <c r="U123" i="1"/>
  <c r="T123" i="1"/>
  <c r="R123" i="1"/>
  <c r="Q123" i="1"/>
  <c r="P123" i="1"/>
  <c r="W122" i="1"/>
  <c r="S122" i="1"/>
  <c r="O122" i="1"/>
  <c r="W121" i="1"/>
  <c r="S121" i="1"/>
  <c r="O121" i="1"/>
  <c r="W120" i="1"/>
  <c r="S120" i="1"/>
  <c r="O120" i="1"/>
  <c r="W119" i="1"/>
  <c r="S119" i="1"/>
  <c r="O119" i="1"/>
  <c r="AB118" i="1"/>
  <c r="AA118" i="1"/>
  <c r="Z118" i="1"/>
  <c r="Y118" i="1"/>
  <c r="X118" i="1"/>
  <c r="V118" i="1"/>
  <c r="U118" i="1"/>
  <c r="T118" i="1"/>
  <c r="R118" i="1"/>
  <c r="Q118" i="1"/>
  <c r="P118" i="1"/>
  <c r="W117" i="1"/>
  <c r="S117" i="1"/>
  <c r="O117" i="1"/>
  <c r="W116" i="1"/>
  <c r="S116" i="1"/>
  <c r="O116" i="1"/>
  <c r="W115" i="1"/>
  <c r="S115" i="1"/>
  <c r="O115" i="1"/>
  <c r="W114" i="1"/>
  <c r="S114" i="1"/>
  <c r="O114" i="1"/>
  <c r="AB113" i="1"/>
  <c r="AA113" i="1"/>
  <c r="Z113" i="1"/>
  <c r="Y113" i="1"/>
  <c r="X113" i="1"/>
  <c r="V113" i="1"/>
  <c r="U113" i="1"/>
  <c r="T113" i="1"/>
  <c r="Q113" i="1"/>
  <c r="P113" i="1"/>
  <c r="W112" i="1"/>
  <c r="S112" i="1"/>
  <c r="O112" i="1"/>
  <c r="W111" i="1"/>
  <c r="S111" i="1"/>
  <c r="O111" i="1"/>
  <c r="W110" i="1"/>
  <c r="S110" i="1"/>
  <c r="O110" i="1"/>
  <c r="W109" i="1"/>
  <c r="S109" i="1"/>
  <c r="O109" i="1"/>
  <c r="AB108" i="1"/>
  <c r="AA108" i="1"/>
  <c r="Z108" i="1"/>
  <c r="Y108" i="1"/>
  <c r="X108" i="1"/>
  <c r="V108" i="1"/>
  <c r="U108" i="1"/>
  <c r="T108" i="1"/>
  <c r="R108" i="1"/>
  <c r="Q108" i="1"/>
  <c r="P108" i="1"/>
  <c r="W107" i="1"/>
  <c r="S107" i="1"/>
  <c r="O107" i="1"/>
  <c r="W106" i="1"/>
  <c r="S106" i="1"/>
  <c r="O106" i="1"/>
  <c r="W105" i="1"/>
  <c r="S105" i="1"/>
  <c r="O105" i="1"/>
  <c r="W104" i="1"/>
  <c r="S104" i="1"/>
  <c r="O104" i="1"/>
  <c r="AB103" i="1"/>
  <c r="AA103" i="1"/>
  <c r="Z103" i="1"/>
  <c r="Y103" i="1"/>
  <c r="X103" i="1"/>
  <c r="V103" i="1"/>
  <c r="U103" i="1"/>
  <c r="T103" i="1"/>
  <c r="R103" i="1"/>
  <c r="Q103" i="1"/>
  <c r="P103" i="1"/>
  <c r="W102" i="1"/>
  <c r="S102" i="1"/>
  <c r="O102" i="1"/>
  <c r="W101" i="1"/>
  <c r="S101" i="1"/>
  <c r="O101" i="1"/>
  <c r="W100" i="1"/>
  <c r="S100" i="1"/>
  <c r="O100" i="1"/>
  <c r="W99" i="1"/>
  <c r="S99" i="1"/>
  <c r="O99" i="1"/>
  <c r="AB98" i="1"/>
  <c r="AA98" i="1"/>
  <c r="Z98" i="1"/>
  <c r="Y98" i="1"/>
  <c r="X98" i="1"/>
  <c r="V98" i="1"/>
  <c r="U98" i="1"/>
  <c r="T98" i="1"/>
  <c r="R98" i="1"/>
  <c r="Q98" i="1"/>
  <c r="P98" i="1"/>
  <c r="W97" i="1"/>
  <c r="S97" i="1"/>
  <c r="O97" i="1"/>
  <c r="W96" i="1"/>
  <c r="S96" i="1"/>
  <c r="O96" i="1"/>
  <c r="W95" i="1"/>
  <c r="S95" i="1"/>
  <c r="O95" i="1"/>
  <c r="W94" i="1"/>
  <c r="S94" i="1"/>
  <c r="O94" i="1"/>
  <c r="Z87" i="1"/>
  <c r="Y87" i="1"/>
  <c r="X87" i="1"/>
  <c r="V87" i="1"/>
  <c r="U87" i="1"/>
  <c r="T87" i="1"/>
  <c r="W86" i="1"/>
  <c r="S86" i="1"/>
  <c r="W85" i="1"/>
  <c r="S85" i="1"/>
  <c r="W84" i="1"/>
  <c r="S84" i="1"/>
  <c r="W83" i="1"/>
  <c r="S83" i="1"/>
  <c r="W70" i="1"/>
  <c r="S70" i="1"/>
  <c r="W69" i="1"/>
  <c r="S69" i="1"/>
  <c r="L14" i="2" s="1"/>
  <c r="W67" i="1"/>
  <c r="S67" i="1"/>
  <c r="W66" i="1"/>
  <c r="S66" i="1"/>
  <c r="AB65" i="1"/>
  <c r="AA65" i="1"/>
  <c r="Z65" i="1"/>
  <c r="Y65" i="1"/>
  <c r="X65" i="1"/>
  <c r="V65" i="1"/>
  <c r="U65" i="1"/>
  <c r="T65" i="1"/>
  <c r="R65" i="1"/>
  <c r="Q65" i="1"/>
  <c r="P65" i="1"/>
  <c r="W64" i="1"/>
  <c r="S64" i="1"/>
  <c r="O64" i="1"/>
  <c r="W63" i="1"/>
  <c r="S63" i="1"/>
  <c r="O63" i="1"/>
  <c r="W62" i="1"/>
  <c r="S62" i="1"/>
  <c r="O62" i="1"/>
  <c r="W61" i="1"/>
  <c r="S61" i="1"/>
  <c r="O61" i="1"/>
  <c r="AB55" i="1"/>
  <c r="AA55" i="1"/>
  <c r="Z55" i="1"/>
  <c r="Y55" i="1"/>
  <c r="X55" i="1"/>
  <c r="V55" i="1"/>
  <c r="U55" i="1"/>
  <c r="T55" i="1"/>
  <c r="R55" i="1"/>
  <c r="Q55" i="1"/>
  <c r="P55" i="1"/>
  <c r="W54" i="1"/>
  <c r="S54" i="1"/>
  <c r="O54" i="1"/>
  <c r="W52" i="1"/>
  <c r="S52" i="1"/>
  <c r="O52" i="1"/>
  <c r="W51" i="1"/>
  <c r="S51" i="1"/>
  <c r="O51" i="1"/>
  <c r="W50" i="1"/>
  <c r="S50" i="1"/>
  <c r="O50" i="1"/>
  <c r="AB49" i="1"/>
  <c r="AA49" i="1"/>
  <c r="Z49" i="1"/>
  <c r="Y49" i="1"/>
  <c r="X49" i="1"/>
  <c r="V49" i="1"/>
  <c r="U49" i="1"/>
  <c r="T49" i="1"/>
  <c r="R49" i="1"/>
  <c r="Q49" i="1"/>
  <c r="P49" i="1"/>
  <c r="W48" i="1"/>
  <c r="S48" i="1"/>
  <c r="O48" i="1"/>
  <c r="W47" i="1"/>
  <c r="S47" i="1"/>
  <c r="O47" i="1"/>
  <c r="AB46" i="1"/>
  <c r="Z46" i="1"/>
  <c r="Y46" i="1"/>
  <c r="X46" i="1"/>
  <c r="V46" i="1"/>
  <c r="U46" i="1"/>
  <c r="T46" i="1"/>
  <c r="R46" i="1"/>
  <c r="Q46" i="1"/>
  <c r="P46" i="1"/>
  <c r="W45" i="1"/>
  <c r="S45" i="1"/>
  <c r="O45" i="1"/>
  <c r="W44" i="1"/>
  <c r="S44" i="1"/>
  <c r="O44" i="1"/>
  <c r="Z43" i="1"/>
  <c r="Y43" i="1"/>
  <c r="X43" i="1"/>
  <c r="V43" i="1"/>
  <c r="U43" i="1"/>
  <c r="T43" i="1"/>
  <c r="Q43" i="1"/>
  <c r="P43" i="1"/>
  <c r="W42" i="1"/>
  <c r="S42" i="1"/>
  <c r="W41" i="1"/>
  <c r="S41" i="1"/>
  <c r="W40" i="1"/>
  <c r="S40" i="1"/>
  <c r="S371" i="1" l="1"/>
  <c r="E23" i="4"/>
  <c r="S413" i="1"/>
  <c r="O413" i="1"/>
  <c r="E24" i="4"/>
  <c r="L15" i="2"/>
  <c r="K15" i="2"/>
  <c r="E22" i="4" s="1"/>
  <c r="O276" i="1"/>
  <c r="O390" i="1"/>
  <c r="O398" i="1" s="1"/>
  <c r="L386" i="1"/>
  <c r="Q386" i="1"/>
  <c r="AA386" i="1"/>
  <c r="M386" i="1"/>
  <c r="X386" i="1"/>
  <c r="B20" i="4"/>
  <c r="C20" i="4" s="1"/>
  <c r="AB386" i="1"/>
  <c r="V386" i="1"/>
  <c r="R386" i="1"/>
  <c r="B22" i="4"/>
  <c r="C22" i="4" s="1"/>
  <c r="K377" i="1"/>
  <c r="W330" i="1"/>
  <c r="E27" i="4"/>
  <c r="O293" i="1"/>
  <c r="O309" i="1"/>
  <c r="E20" i="4"/>
  <c r="S348" i="1"/>
  <c r="W46" i="1"/>
  <c r="W348" i="1"/>
  <c r="S352" i="1"/>
  <c r="O371" i="1"/>
  <c r="N386" i="1"/>
  <c r="T386" i="1"/>
  <c r="Y386" i="1"/>
  <c r="O333" i="1"/>
  <c r="P386" i="1"/>
  <c r="U386" i="1"/>
  <c r="Z386" i="1"/>
  <c r="K12" i="2"/>
  <c r="E25" i="4" s="1"/>
  <c r="S46" i="1"/>
  <c r="S49" i="1"/>
  <c r="S293" i="1"/>
  <c r="O296" i="1"/>
  <c r="S309" i="1"/>
  <c r="W296" i="1"/>
  <c r="W306" i="1"/>
  <c r="S65" i="1"/>
  <c r="S98" i="1"/>
  <c r="S118" i="1"/>
  <c r="W123" i="1"/>
  <c r="S166" i="1"/>
  <c r="W176" i="1"/>
  <c r="S181" i="1"/>
  <c r="W186" i="1"/>
  <c r="S333" i="1"/>
  <c r="O337" i="1"/>
  <c r="W352" i="1"/>
  <c r="W49" i="1"/>
  <c r="S55" i="1"/>
  <c r="W65" i="1"/>
  <c r="W118" i="1"/>
  <c r="W166" i="1"/>
  <c r="S171" i="1"/>
  <c r="W181" i="1"/>
  <c r="S286" i="1"/>
  <c r="W293" i="1"/>
  <c r="O302" i="1"/>
  <c r="O306" i="1"/>
  <c r="W309" i="1"/>
  <c r="O312" i="1"/>
  <c r="O315" i="1"/>
  <c r="W333" i="1"/>
  <c r="S337" i="1"/>
  <c r="W55" i="1"/>
  <c r="S108" i="1"/>
  <c r="W171" i="1"/>
  <c r="W302" i="1"/>
  <c r="S312" i="1"/>
  <c r="S315" i="1"/>
  <c r="S330" i="1"/>
  <c r="W337" i="1"/>
  <c r="W341" i="1"/>
  <c r="O352" i="1"/>
  <c r="O407" i="1"/>
  <c r="W108" i="1"/>
  <c r="S123" i="1"/>
  <c r="S138" i="1"/>
  <c r="S176" i="1"/>
  <c r="S186" i="1"/>
  <c r="O341" i="1"/>
  <c r="O186" i="1"/>
  <c r="O176" i="1"/>
  <c r="O171" i="1"/>
  <c r="O166" i="1"/>
  <c r="O138" i="1"/>
  <c r="O123" i="1"/>
  <c r="O118" i="1"/>
  <c r="O113" i="1"/>
  <c r="O98" i="1"/>
  <c r="O65" i="1"/>
  <c r="O55" i="1"/>
  <c r="O46" i="1"/>
  <c r="B24" i="4"/>
  <c r="C24" i="4" s="1"/>
  <c r="W411" i="1"/>
  <c r="B25" i="4"/>
  <c r="C25" i="4" s="1"/>
  <c r="B21" i="4"/>
  <c r="C21" i="4" s="1"/>
  <c r="O411" i="1"/>
  <c r="W377" i="1"/>
  <c r="B23" i="4"/>
  <c r="C23" i="4" s="1"/>
  <c r="W371" i="1"/>
  <c r="E21" i="4"/>
  <c r="O377" i="1"/>
  <c r="E16" i="4"/>
  <c r="D16" i="4" s="1"/>
  <c r="S411" i="1"/>
  <c r="S407" i="1"/>
  <c r="W98" i="1"/>
  <c r="O181" i="1"/>
  <c r="O330" i="1"/>
  <c r="W103" i="1"/>
  <c r="O103" i="1"/>
  <c r="S306" i="1"/>
  <c r="O108" i="1"/>
  <c r="S113" i="1"/>
  <c r="S296" i="1"/>
  <c r="O348" i="1"/>
  <c r="S341" i="1"/>
  <c r="K390" i="1"/>
  <c r="O49" i="1"/>
  <c r="W380" i="1"/>
  <c r="O380" i="1"/>
  <c r="W138" i="1"/>
  <c r="S377" i="1"/>
  <c r="W113" i="1"/>
  <c r="K380" i="1"/>
  <c r="O153" i="1"/>
  <c r="L398" i="1"/>
  <c r="AA398" i="1"/>
  <c r="K397" i="1"/>
  <c r="S103" i="1"/>
  <c r="W398" i="1"/>
  <c r="Z398" i="1"/>
  <c r="Q398" i="1"/>
  <c r="V398" i="1"/>
  <c r="S380" i="1"/>
  <c r="P398" i="1"/>
  <c r="U398" i="1"/>
  <c r="W403" i="1"/>
  <c r="W43" i="1"/>
  <c r="S143" i="1"/>
  <c r="AA46" i="1"/>
  <c r="W153" i="1"/>
  <c r="W282" i="1"/>
  <c r="O286" i="1"/>
  <c r="M398" i="1"/>
  <c r="R398" i="1"/>
  <c r="X398" i="1"/>
  <c r="AB398" i="1"/>
  <c r="S397" i="1"/>
  <c r="S398" i="1" s="1"/>
  <c r="O403" i="1"/>
  <c r="W286" i="1"/>
  <c r="W87" i="1"/>
  <c r="N398" i="1"/>
  <c r="T398" i="1"/>
  <c r="Y398" i="1"/>
  <c r="S403" i="1"/>
  <c r="S43" i="1"/>
  <c r="W143" i="1"/>
  <c r="S282" i="1"/>
  <c r="S87" i="1"/>
  <c r="S153" i="1"/>
  <c r="O282" i="1"/>
  <c r="M419" i="1" l="1"/>
  <c r="M420" i="1" s="1"/>
  <c r="H7" i="3" s="1"/>
  <c r="P419" i="1"/>
  <c r="P420" i="1" s="1"/>
  <c r="L419" i="1"/>
  <c r="L420" i="1" s="1"/>
  <c r="G7" i="3" s="1"/>
  <c r="U419" i="1"/>
  <c r="U420" i="1" s="1"/>
  <c r="P7" i="3" s="1"/>
  <c r="Z419" i="1"/>
  <c r="Z420" i="1" s="1"/>
  <c r="Q419" i="1"/>
  <c r="Q420" i="1" s="1"/>
  <c r="AB419" i="1"/>
  <c r="AB420" i="1" s="1"/>
  <c r="I9" i="4" s="1"/>
  <c r="I12" i="4" s="1"/>
  <c r="Y419" i="1"/>
  <c r="Y420" i="1" s="1"/>
  <c r="R419" i="1"/>
  <c r="R420" i="1" s="1"/>
  <c r="AA419" i="1"/>
  <c r="AA420" i="1" s="1"/>
  <c r="H9" i="4" s="1"/>
  <c r="H12" i="4" s="1"/>
  <c r="X419" i="1"/>
  <c r="X420" i="1" s="1"/>
  <c r="N419" i="1"/>
  <c r="N420" i="1" s="1"/>
  <c r="I7" i="3" s="1"/>
  <c r="T419" i="1"/>
  <c r="T420" i="1" s="1"/>
  <c r="O7" i="3" s="1"/>
  <c r="V419" i="1"/>
  <c r="V420" i="1" s="1"/>
  <c r="Q7" i="3" s="1"/>
  <c r="D22" i="4"/>
  <c r="K386" i="1"/>
  <c r="J16" i="2"/>
  <c r="W386" i="1"/>
  <c r="W414" i="1"/>
  <c r="O386" i="1"/>
  <c r="S386" i="1"/>
  <c r="K16" i="2"/>
  <c r="S414" i="1"/>
  <c r="O414" i="1"/>
  <c r="K398" i="1"/>
  <c r="L16" i="2"/>
  <c r="D21" i="4"/>
  <c r="D24" i="4"/>
  <c r="D20" i="4"/>
  <c r="D25" i="4"/>
  <c r="B19" i="4"/>
  <c r="C19" i="4" s="1"/>
  <c r="D23" i="4"/>
  <c r="E19" i="4"/>
  <c r="K419" i="1" l="1"/>
  <c r="K420" i="1" s="1"/>
  <c r="F7" i="3" s="1"/>
  <c r="F8" i="3" s="1"/>
  <c r="O419" i="1"/>
  <c r="O420" i="1" s="1"/>
  <c r="W419" i="1"/>
  <c r="W420" i="1" s="1"/>
  <c r="S419" i="1"/>
  <c r="S420" i="1" s="1"/>
  <c r="N7" i="3" s="1"/>
  <c r="I13" i="4"/>
  <c r="I14" i="4" s="1"/>
  <c r="H13" i="4"/>
  <c r="H14" i="4" s="1"/>
  <c r="E11" i="4"/>
  <c r="L7" i="3"/>
  <c r="L8" i="3" s="1"/>
  <c r="K7" i="3"/>
  <c r="K8" i="3" s="1"/>
  <c r="E10" i="4"/>
  <c r="E12" i="4"/>
  <c r="M7" i="3"/>
  <c r="M8" i="3" s="1"/>
  <c r="Q8" i="3"/>
  <c r="F12" i="4"/>
  <c r="B11" i="4"/>
  <c r="C11" i="4" s="1"/>
  <c r="H8" i="3"/>
  <c r="F11" i="4"/>
  <c r="H11" i="4" s="1"/>
  <c r="I11" i="4" s="1"/>
  <c r="P8" i="3"/>
  <c r="D19" i="4"/>
  <c r="I8" i="3"/>
  <c r="B12" i="4"/>
  <c r="C12" i="4" s="1"/>
  <c r="B10" i="4"/>
  <c r="C10" i="4" s="1"/>
  <c r="G8" i="3"/>
  <c r="F10" i="4"/>
  <c r="O8" i="3"/>
  <c r="D10" i="4" l="1"/>
  <c r="D12" i="4"/>
  <c r="D11" i="4"/>
  <c r="E9" i="4"/>
  <c r="J7" i="3"/>
  <c r="J8" i="3" s="1"/>
  <c r="B13" i="4"/>
  <c r="B9" i="4"/>
  <c r="F9" i="4"/>
  <c r="N8" i="3"/>
  <c r="E13" i="4" l="1"/>
  <c r="E14" i="4"/>
  <c r="C9" i="4"/>
  <c r="B14" i="4"/>
  <c r="F13" i="4"/>
  <c r="F14" i="4" s="1"/>
  <c r="C14" i="4" l="1"/>
  <c r="D9" i="4"/>
  <c r="C13" i="4" l="1"/>
  <c r="D13" i="4" s="1"/>
  <c r="D14" i="4"/>
</calcChain>
</file>

<file path=xl/sharedStrings.xml><?xml version="1.0" encoding="utf-8"?>
<sst xmlns="http://schemas.openxmlformats.org/spreadsheetml/2006/main" count="1826" uniqueCount="458">
  <si>
    <t>INVESTICIJŲ PRITRAUKIMO IR VERSLO VYSTYMO PROGRAMOS</t>
  </si>
  <si>
    <t>TIKSLŲ, PROGRAMŲ, PROGRAMŲ TIKSLŲ, UŽDAVINIŲ, UŽDAVINIŲ VERTINIMO KRITERIJŲ, PRIEMONIŲ IR PRIEMONIŲ IŠLAIDŲ SUVESTINĖ</t>
  </si>
  <si>
    <t>Programos kodas</t>
  </si>
  <si>
    <t>Programos tikslo kodas</t>
  </si>
  <si>
    <t>Uždavinio kodas</t>
  </si>
  <si>
    <t>Priemonės kodas</t>
  </si>
  <si>
    <t>Priemonės pavadinimas</t>
  </si>
  <si>
    <t>Priemonės požymis</t>
  </si>
  <si>
    <t>Funkcinės klasifikacijos kodas</t>
  </si>
  <si>
    <t>Asignavimų valdytojo kodas</t>
  </si>
  <si>
    <t>Priemonės vykdytojo kodas</t>
  </si>
  <si>
    <t>Finansavimo šaltinis</t>
  </si>
  <si>
    <t>Iš viso</t>
  </si>
  <si>
    <t>Išlaidoms</t>
  </si>
  <si>
    <t>Darbo užmokesčiui</t>
  </si>
  <si>
    <t>Strateginė sritis 03. Infrastruktūros gerinimas/plėtojimas ir žemės ūkio verslo plėtra</t>
  </si>
  <si>
    <t>08 Investicijų pritraukimo ir verslo vystymo programa</t>
  </si>
  <si>
    <t>08</t>
  </si>
  <si>
    <t>01</t>
  </si>
  <si>
    <t xml:space="preserve"> Gerinti infrastruktūrą darnoje su gamtine aplinka</t>
  </si>
  <si>
    <t>Užtikrinti kuo didesnį parengtų ir įgyvendinamų projektų skaičių</t>
  </si>
  <si>
    <t>188723322</t>
  </si>
  <si>
    <t>12</t>
  </si>
  <si>
    <t>VL</t>
  </si>
  <si>
    <t>SL</t>
  </si>
  <si>
    <t>ES</t>
  </si>
  <si>
    <t>Iš viso:</t>
  </si>
  <si>
    <t>02</t>
  </si>
  <si>
    <t>SB</t>
  </si>
  <si>
    <t>1</t>
  </si>
  <si>
    <t>04</t>
  </si>
  <si>
    <t>03</t>
  </si>
  <si>
    <t>05</t>
  </si>
  <si>
    <t>3</t>
  </si>
  <si>
    <t>06</t>
  </si>
  <si>
    <t>09</t>
  </si>
  <si>
    <t>16</t>
  </si>
  <si>
    <t>11</t>
  </si>
  <si>
    <t>13</t>
  </si>
  <si>
    <t>0</t>
  </si>
  <si>
    <t>KTL</t>
  </si>
  <si>
    <t>31</t>
  </si>
  <si>
    <t>14</t>
  </si>
  <si>
    <t>33</t>
  </si>
  <si>
    <t>18</t>
  </si>
  <si>
    <t>Šilutės r. savivaldybės gatvių apšvietimo sistemos modernizavimas</t>
  </si>
  <si>
    <t>34</t>
  </si>
  <si>
    <t>19</t>
  </si>
  <si>
    <t>21</t>
  </si>
  <si>
    <t>Projekto įgyvendinimo metu sukurto turto draudimas</t>
  </si>
  <si>
    <t>36</t>
  </si>
  <si>
    <t>37</t>
  </si>
  <si>
    <t>38</t>
  </si>
  <si>
    <t>39</t>
  </si>
  <si>
    <t>40</t>
  </si>
  <si>
    <t>26</t>
  </si>
  <si>
    <t>Rezervas įgyvendinamiems projektams</t>
  </si>
  <si>
    <t>29</t>
  </si>
  <si>
    <t>32</t>
  </si>
  <si>
    <t>35</t>
  </si>
  <si>
    <t>41</t>
  </si>
  <si>
    <t>42</t>
  </si>
  <si>
    <t>43</t>
  </si>
  <si>
    <t>Vaizdo stebėjimo sistemos ir bevielio internetinio ryšio įrengimas ir priežiūra Šilutės mieste</t>
  </si>
  <si>
    <t>44</t>
  </si>
  <si>
    <t>45</t>
  </si>
  <si>
    <t>46</t>
  </si>
  <si>
    <t>47</t>
  </si>
  <si>
    <t>48</t>
  </si>
  <si>
    <t>49</t>
  </si>
  <si>
    <t>50</t>
  </si>
  <si>
    <t>Šilutės miesto Cintjoniškių gatvės rekonstravimas. II etapas: dviejų žiedinių sankryžų įrengimas</t>
  </si>
  <si>
    <t>57</t>
  </si>
  <si>
    <t>65</t>
  </si>
  <si>
    <t>68</t>
  </si>
  <si>
    <t>83</t>
  </si>
  <si>
    <t>73</t>
  </si>
  <si>
    <t>75</t>
  </si>
  <si>
    <t>76</t>
  </si>
  <si>
    <t>100</t>
  </si>
  <si>
    <t>Iš viso uždaviniui:</t>
  </si>
  <si>
    <t>Tinkamai naudoti, saugoti, prižiūrėti ir eksploatuoti Savivaldybės turtą</t>
  </si>
  <si>
    <t>Vydūno gimnazijos pastato Šilutėje Atgimimo al., 3, rekonstravimas ir sporto salės statyba</t>
  </si>
  <si>
    <t>09.02.01.01.</t>
  </si>
  <si>
    <t>188723323</t>
  </si>
  <si>
    <t xml:space="preserve">SB </t>
  </si>
  <si>
    <t>Kintų pagrindinės mokyklos žaidimų aikštelės įrengimas</t>
  </si>
  <si>
    <t>VIP</t>
  </si>
  <si>
    <t>Ūkio skyriaus nenumatytos išlaidos</t>
  </si>
  <si>
    <t>Šilutės rajono savivaldybės nuosavybės teise priklausančio turto remonto darbai</t>
  </si>
  <si>
    <t>Būstų ir pagalbinių ūkio paskirties pastatų dokumentų parengimas pardavimui</t>
  </si>
  <si>
    <t xml:space="preserve">6 but., 10 pag. </t>
  </si>
  <si>
    <t>Išlaidos įgyvendinamiems projektams</t>
  </si>
  <si>
    <t>01.03.02.09</t>
  </si>
  <si>
    <t>Žemaičių Naumiesčio sinagogos sutvarkymas</t>
  </si>
  <si>
    <t>Švėkšnos sinagogos sutvarkymas</t>
  </si>
  <si>
    <t>Vilkyčių pagrindinės mokyklos atnaujinimas</t>
  </si>
  <si>
    <t>Šilutės r. Usėnų pagrindinės mokyklos atnaujinimas</t>
  </si>
  <si>
    <t>Kintų pagrindinės mokyklos atnaujinimas</t>
  </si>
  <si>
    <t>Šilutės pirmosios gimnazijos pastato K. Kalinausko g. 2, atnaujinimas</t>
  </si>
  <si>
    <t>Lopšelių darželių sutvarkymas</t>
  </si>
  <si>
    <t>Šilutės kultūros ir pramogų pastato Lietuvinkų g. 6, Šilutėje, rekonstravimas</t>
  </si>
  <si>
    <t>Šilutės dvaro sodybos, vadinamos H. Šojaus darbininkų namo pritaikymas jaunimo nakvynės namams</t>
  </si>
  <si>
    <t>Modernizuoti sporto infrastruktūrą</t>
  </si>
  <si>
    <t>Daugiafunkcinio sporto komplekso  Rusnės 10, Šilutėje, techninio projekto parengimas, statybos darbai</t>
  </si>
  <si>
    <t>Gerinti Šilutės rajono savivaldybės socialinio būsto kokybę, vykdyti jo priežiūrą</t>
  </si>
  <si>
    <t>Būsto pritaikymas specifiniams neįgaliųjų poreikiams</t>
  </si>
  <si>
    <t>06.01.01.01</t>
  </si>
  <si>
    <t>Daugiabučių gyvenamųjų namų esančių Šilutės rajono savivaldybėje, modernizavimo programa(soc.)</t>
  </si>
  <si>
    <t>Daugiabučių gyvenamųjų namų esančių Šilutės rajono savivaldybėje, modernizavimo programa(gyv.)</t>
  </si>
  <si>
    <t>Pritaikyti šeimų, auginančių vaikus su sunkia negalia, gyvenamąją aplinką</t>
  </si>
  <si>
    <t>10.01.02.01</t>
  </si>
  <si>
    <t>Modernizuoti gyvenviečių gatves, privažiavimus, stovėjimo aikšteles, pagerinti eismą</t>
  </si>
  <si>
    <t>Šilutės miesto ir rajono gatvių apšvietimo įrengimas</t>
  </si>
  <si>
    <t>04.05.01.02</t>
  </si>
  <si>
    <t>KPPP</t>
  </si>
  <si>
    <t xml:space="preserve">Seniūnijų vietinės reikšmės kelių priežiūra </t>
  </si>
  <si>
    <t>Potvynių sugadintų vietinės reikšmės kelių remontas</t>
  </si>
  <si>
    <t>Modernizuoti inžinerinio aprūpinimo sistemų infrastruktūrą</t>
  </si>
  <si>
    <t>Iš viso tikslui:</t>
  </si>
  <si>
    <t>Finansavimo šaltiniai</t>
  </si>
  <si>
    <t>Šilutės kultūros ir pramogų centro modernizavimas, siekiant didinti kultūrinių paslaugų prieinamumą</t>
  </si>
  <si>
    <t>Šilutės kultūros ir pramogų centro ir bibliotekos pastato, esančio Tilžės g. 12, pritaikymas bendruomenės poreikiams</t>
  </si>
  <si>
    <t>04.07.04.01</t>
  </si>
  <si>
    <t>Vandens transporto priemonių nuleidimo vietų įrengimas</t>
  </si>
  <si>
    <t>Ž. Naumiesčio gimnazijos sutvarkymas</t>
  </si>
  <si>
    <t>Šilutės miesto stadiono sutvarkymas</t>
  </si>
  <si>
    <t>Strateginio tikslo kodas</t>
  </si>
  <si>
    <t>Programos pavadinimas</t>
  </si>
  <si>
    <t>Iš jų darbo užmokesčiui</t>
  </si>
  <si>
    <t>IŠ VISO:</t>
  </si>
  <si>
    <t>Bendras lėšų poreikis ir numatomi finansavimo šaltiniai</t>
  </si>
  <si>
    <t>Ekonominės klasifikacijos grupės</t>
  </si>
  <si>
    <t>Paraiška biudžetiniams</t>
  </si>
  <si>
    <t>bazinis biudžetas</t>
  </si>
  <si>
    <t>pakeitimai/
(+padidėjimas
-sumažėjimas)</t>
  </si>
  <si>
    <t>iš viso</t>
  </si>
  <si>
    <t>1. Iš viso lėšų poreikis:</t>
  </si>
  <si>
    <t>1.1.išlaidoms</t>
  </si>
  <si>
    <t>1.1.1.iš jų darbo užmokesčiui</t>
  </si>
  <si>
    <t>1.2. turtui įsigyti ir finansiniams įsipareigojimams vykdyti</t>
  </si>
  <si>
    <t>2. Finansavimas</t>
  </si>
  <si>
    <t xml:space="preserve"> 2.1.Savivaldybės biudžetas:</t>
  </si>
  <si>
    <t>2.1.1. iš jo: valstybės biudžeto specialioji tikslinė dotacija</t>
  </si>
  <si>
    <t xml:space="preserve"> 2.1.2.iš jo: aplinkos apsaugos rėmimo specialiosios programos lėšos</t>
  </si>
  <si>
    <t>2.1.3. iš jo: visuomenės sveikatos rėmimo specialiosios programos lėšos</t>
  </si>
  <si>
    <t>2.2. Kiti šaltiniai:</t>
  </si>
  <si>
    <t>(Nr.0 8)</t>
  </si>
  <si>
    <t>Investicijų pritraukimo ir verslo vystymosi programa</t>
  </si>
  <si>
    <t>08. Investicijų pritraukimo ir verslo vystymosi programa</t>
  </si>
  <si>
    <t xml:space="preserve">        2.2.2. skolintos lėšos</t>
  </si>
  <si>
    <t>60</t>
  </si>
  <si>
    <t>2014-2020 metų INTERREG V-A Pietų Baltijos bendradarbiavimo abipus sienos programos projektas "Baltic for all" ("Baltija visiems")</t>
  </si>
  <si>
    <t>85</t>
  </si>
  <si>
    <t>04.07.03.01</t>
  </si>
  <si>
    <t>87</t>
  </si>
  <si>
    <t>Saugų vaikų globos namų pastato sutvarkymas</t>
  </si>
  <si>
    <t>09.01.01.01</t>
  </si>
  <si>
    <t>Inžineriniai magistraliniai tinklai</t>
  </si>
  <si>
    <t>88</t>
  </si>
  <si>
    <t>Bevielio interneto diegimas viešosiose Šilutės rajono savivaldybės erdvėse</t>
  </si>
  <si>
    <t>04.06.01.01</t>
  </si>
  <si>
    <t>Naujų sporto aikštynų įrengimas</t>
  </si>
  <si>
    <t>Šilutės rajono savivaldybės seniūnijų administracinių pastatų sutvarkymas</t>
  </si>
  <si>
    <t>2</t>
  </si>
  <si>
    <t>04.03.07.01</t>
  </si>
  <si>
    <t>89</t>
  </si>
  <si>
    <t>08.06.01.01</t>
  </si>
  <si>
    <t>90</t>
  </si>
  <si>
    <t>91</t>
  </si>
  <si>
    <t>Šyšos upės senvagės II dalies ir Pievų g. demontuojamų garažų užterštų teritorijų sutvarkymas Šilutės mieste</t>
  </si>
  <si>
    <t>01.03.02.01</t>
  </si>
  <si>
    <t>05.06.01.01</t>
  </si>
  <si>
    <t>92</t>
  </si>
  <si>
    <t>Kuršių marių bendras paveldas: nuo neįprasto iki pažįstamo</t>
  </si>
  <si>
    <t>Šilutės Šv.Kryžiaus bažnyčios pastato, Katalikų bažnyčios g. 3, Šilutėje, sutvarkymas</t>
  </si>
  <si>
    <t>Įgyvendintas projektas, vnt.</t>
  </si>
  <si>
    <t xml:space="preserve">Apdraustas projekto įgyvendinimo metu įsigytas turtas, vnt. </t>
  </si>
  <si>
    <t>Įgyvendinti projektai, proc.</t>
  </si>
  <si>
    <t>Sukurtos arba atnaujintos atviros erdvės miestų vietovėse, kv. m</t>
  </si>
  <si>
    <t>Šilutės miesto Šilokarčemos kvartalo kompleksinis sutvarkymas</t>
  </si>
  <si>
    <t>Šilutės miesto Lietuvininkų g. ir Tilžės g. gretutinių teritorijų viešųjų erdvių sutvarkymas, suformuojant rekreacijai ir aktyviai miestiečių veiklai patrauklias erdves</t>
  </si>
  <si>
    <t>Šilutės miesto istorinio parko infrastruktūros sutvarkymas, sukuriant sąlygas aktyviam poilsiui, sveikatingumo renginiams</t>
  </si>
  <si>
    <t>Sutvarkyti, įrengti ir pritaikyti lankymui kultūros paveldo objektai, vnt.</t>
  </si>
  <si>
    <t xml:space="preserve">Šilutės miesto Lietuvininkų, Tilžės gatvių eismo saugos gerinimas ir P. Jakšto, H. Zudermano, Knygnešių, M. Jankaus, Lauko, Miško gatvių rekonstravimas </t>
  </si>
  <si>
    <t xml:space="preserve">Švėkšnos miestelio infrastruktūros atnaujinimas  </t>
  </si>
  <si>
    <t xml:space="preserve">Rusnės miestelio infrastruktūros atnaujinimas  </t>
  </si>
  <si>
    <t xml:space="preserve">Žemaičių Naumiesčio miestelio infrastruktūros atnaujinimas  </t>
  </si>
  <si>
    <t xml:space="preserve">Socialinių būstų įsigijimas Šilutės rajono savivaldybėje </t>
  </si>
  <si>
    <t xml:space="preserve">Komunalinių atliekų rūšiuojamojo surinkimo infrastruktūros plėtra Šilutės rajono savivaldybėje </t>
  </si>
  <si>
    <t xml:space="preserve">Ramučių gatvės Šilutės mieste pėsčiųjų ir dviračių tako rekonstravimas  </t>
  </si>
  <si>
    <t>Rekonstruotų dviračių ir/ar pėsčiųjų takų ir/ar trasų ilgis, km</t>
  </si>
  <si>
    <t>Įsigyti socialiniai būstai, vnt</t>
  </si>
  <si>
    <t>Sutvarkytas pastatas, vnt.</t>
  </si>
  <si>
    <t xml:space="preserve">Paslaugų teikimo ir asmenų aptarnavimo kokybės gerinimas Šilutės rajono savivaldybėje  </t>
  </si>
  <si>
    <t>Šilutės meno mokyklos pastato rekonstrukcija, pritaikant patalpas ugdymui</t>
  </si>
  <si>
    <t>Paramos gavėjai, vnt.</t>
  </si>
  <si>
    <t>Pastato sutvarkymas, vnt.</t>
  </si>
  <si>
    <t>94</t>
  </si>
  <si>
    <t>Šilutės lopšelio-darželio "Ąžuoliukas" infrastruktūros modernizavimas</t>
  </si>
  <si>
    <t>Sutvarkytų grupių skaičius, vnt.</t>
  </si>
  <si>
    <t>Buvusios katilinės teritorijos Šilutės m., Tulpių g. 14, sutvarkymas</t>
  </si>
  <si>
    <t>Edukacinių erdvių sukūrimas Šilutės r. Vainuto gimnazijoje</t>
  </si>
  <si>
    <t>Šilutės r. Saugų Jurgio Mikšo pagrindinės mokyklos patalpų pritaikymas ikimokyklinio ir priešmokyklinio ugdymo grupėms</t>
  </si>
  <si>
    <t>Pažink Pamario kraštą keliaudamas paukščių keliu</t>
  </si>
  <si>
    <t>Žuvininkystės produktų iškrovimo vietos infrastruktūros gerinimas Kintų prieplaukoje</t>
  </si>
  <si>
    <t>Rekonstruota Vydūno gimnazija, pastatyta sporto salė, vnt.</t>
  </si>
  <si>
    <t>Atliktas paprastas patalpų remontas, vnt.</t>
  </si>
  <si>
    <t>Atlikti sutvarkymo darbai, vnt.</t>
  </si>
  <si>
    <t>Įrengta žaidimų aikštelė, vnt.</t>
  </si>
  <si>
    <t>Atsiskaityta su rangovais už įvairius mažos apimties darbus, proc.</t>
  </si>
  <si>
    <t>Parengti dokumentai, vnt.</t>
  </si>
  <si>
    <t>Parengti projektai,  proc.</t>
  </si>
  <si>
    <t>Sutvarkyta sinagoga, vnt</t>
  </si>
  <si>
    <t>Sutvarkyta sinagoga, vnt.</t>
  </si>
  <si>
    <t>Atnaujintas pastatas, vnt.</t>
  </si>
  <si>
    <t>Atnaujintos mokyklos pastato vidaus patalpos, vnt.</t>
  </si>
  <si>
    <t>Atnaujintos gimnazijos pastato vidaus patalpos, vnt.</t>
  </si>
  <si>
    <t>Slipo įrengimas, vnt.</t>
  </si>
  <si>
    <t>Rekonstruotas pastatas, vnt.</t>
  </si>
  <si>
    <t>Suremontuotas pastatas, vnt.</t>
  </si>
  <si>
    <t>Įrengta sporto aikštė, vnt.</t>
  </si>
  <si>
    <t>Sutvarkytas stadionas, vnt.</t>
  </si>
  <si>
    <t>Aikštynų įrengimas, vnt.</t>
  </si>
  <si>
    <t>Pritaikytas būsto neigaliesiems skaičius, vnt.</t>
  </si>
  <si>
    <t>Pritaikyti būstai šeimoms, auginančioms vaikus su neigalia, vnt.</t>
  </si>
  <si>
    <t>Suremontuoti keliai, vnt.</t>
  </si>
  <si>
    <t>Įrengta magistralinė trasa, vnt.</t>
  </si>
  <si>
    <t>Modernizuoti kultūros infrastruktūros objektai, vnt.</t>
  </si>
  <si>
    <t xml:space="preserve">Sutvarkytos viešosios erdvės, kv. m           </t>
  </si>
  <si>
    <t>Sutvarkytos viešosios erdvės, kv.m</t>
  </si>
  <si>
    <t>Įdiegtos aptarnavimo kokybei gerinti skirtos priemonės, vnt.</t>
  </si>
  <si>
    <t>95</t>
  </si>
  <si>
    <t>96</t>
  </si>
  <si>
    <t>Žvejybos infrastruktūros įrengimas Kintų uostelyje</t>
  </si>
  <si>
    <r>
      <t xml:space="preserve">Savivaldybės biudžetas </t>
    </r>
    <r>
      <rPr>
        <b/>
        <sz val="10"/>
        <rFont val="Times New Roman"/>
        <family val="1"/>
        <charset val="186"/>
      </rPr>
      <t>SB</t>
    </r>
  </si>
  <si>
    <r>
      <t xml:space="preserve">Skolintos lėšos </t>
    </r>
    <r>
      <rPr>
        <b/>
        <sz val="10"/>
        <rFont val="Times New Roman"/>
        <family val="1"/>
        <charset val="186"/>
      </rPr>
      <t>SL</t>
    </r>
  </si>
  <si>
    <r>
      <t xml:space="preserve">Valstybės lėšos </t>
    </r>
    <r>
      <rPr>
        <b/>
        <sz val="10"/>
        <rFont val="Times New Roman"/>
        <family val="1"/>
        <charset val="186"/>
      </rPr>
      <t>VL</t>
    </r>
  </si>
  <si>
    <r>
      <t xml:space="preserve">Kitos lėšos </t>
    </r>
    <r>
      <rPr>
        <b/>
        <sz val="10"/>
        <rFont val="Times New Roman"/>
        <family val="1"/>
        <charset val="186"/>
      </rPr>
      <t>KTL</t>
    </r>
  </si>
  <si>
    <t>08. Investicijų pritraukimo ir verslo vystymo programa</t>
  </si>
  <si>
    <t>Turtui įsigyti ir finansiniams įsipareigojimams vykdyti</t>
  </si>
  <si>
    <t>tūkst. Eur</t>
  </si>
  <si>
    <t>Saugų J.Mikšo pagr. mokyklos pastato atnaujinimas</t>
  </si>
  <si>
    <t>Vainuto gimnazijos pastato  atnaujinimas</t>
  </si>
  <si>
    <t>Atnaujintas pastatas, proc.</t>
  </si>
  <si>
    <t>Macikų lagerio objektų komplekso teritorijos sutvarkymas</t>
  </si>
  <si>
    <t>Sutvarkyta teritorija, proc.</t>
  </si>
  <si>
    <t>Parengtas investicinis projektas, vnt.</t>
  </si>
  <si>
    <t>Sporto aikštelių įrengimas</t>
  </si>
  <si>
    <t>Seniūnijų vietinės reikšmės kelių remontas ir rekonstravimas</t>
  </si>
  <si>
    <t>08.02.01.07</t>
  </si>
  <si>
    <t>Sukurtos arba atnaujintos atviros erdvės miestų vietovėse, kv.m.</t>
  </si>
  <si>
    <t>Pastatyti arba atnaujinti viešieji arba komerciniai pastatai miestų vietovėse, kv.m.</t>
  </si>
  <si>
    <t>Pavadinimas</t>
  </si>
  <si>
    <t>Uždavinio vertinimo kriterijus</t>
  </si>
  <si>
    <t>Planas</t>
  </si>
  <si>
    <t>Modernizavimio metu pakeistų miesto gatvių šviestuvų kiekis, vnt.</t>
  </si>
  <si>
    <t>1443</t>
  </si>
  <si>
    <t>56</t>
  </si>
  <si>
    <t>Juknaičių savarankiško gyvenimo namų pastato dalies sutvarkymas</t>
  </si>
  <si>
    <t>Atsinaujinačių energijos išteklių panaudojimas pastatuose, proc.</t>
  </si>
  <si>
    <t>Įgyvendintas projektas, proc.</t>
  </si>
  <si>
    <t xml:space="preserve">Šilutės H.Šojaus dvaro pastatų komplekso įveiklinimas, pritaikant viešiems kultūros poreikiams </t>
  </si>
  <si>
    <t>98</t>
  </si>
  <si>
    <t>101</t>
  </si>
  <si>
    <t>Šilutės rajono švietimo, ugdymo ir kultūros pastatų modernizavimas, pasinaudojant Europos energetinio efektyvumo fondo technine pagalba</t>
  </si>
  <si>
    <t>Viešieji pastatai, vnt.</t>
  </si>
  <si>
    <t>2014-2020 metų INTERREG  Lietuvos ir Latvijos bendradarbiavimo per sieną programos projektas "Regioninis bendradarbiavimas darniam, integruotam ir sumaniam planavimui"</t>
  </si>
  <si>
    <t>102</t>
  </si>
  <si>
    <t>Projektas "Mokomės. Dalijamės. Augame"</t>
  </si>
  <si>
    <t>09.08.01.02</t>
  </si>
  <si>
    <t>Mokyklų skaičius, vnt.</t>
  </si>
  <si>
    <t>Projektas "Veža"</t>
  </si>
  <si>
    <t>103</t>
  </si>
  <si>
    <t>2023 m.</t>
  </si>
  <si>
    <t>Sukurtos arba atnaujintos atviros erdvės miestų vietovėse , kv. m</t>
  </si>
  <si>
    <t>400690</t>
  </si>
  <si>
    <t>Pagerinti atskiro komunalinio atiekų surinkimo pajėgumai, proc.</t>
  </si>
  <si>
    <t>Šilutės ir Slavsko miestų kultūros paveldo objektų pritaikymas turistiniams bei kultūriniams poreikiams"</t>
  </si>
  <si>
    <t>Parengtas projektas, atlikta ekspertizė, vykdomi darbai, proc.</t>
  </si>
  <si>
    <t>104</t>
  </si>
  <si>
    <t>06.04.01.01</t>
  </si>
  <si>
    <t>Modernizuotų šviestuvų skaičius, vnt.</t>
  </si>
  <si>
    <t>Šilutės rajono savivaldybės seniūnijų apšvietimo modernizavimas</t>
  </si>
  <si>
    <t>480</t>
  </si>
  <si>
    <t>30</t>
  </si>
  <si>
    <t xml:space="preserve">Šilutės H. Šojaus dvaro parko teritorijos sutvarkymas ir pritaikymas rekreacijai   </t>
  </si>
  <si>
    <t xml:space="preserve">Daugiabučių gyvenamųjų namų kvartalo, esančio Šilutės mieste, tarp Parko g., Lietuvininkų g. ir Liepų g., kompleksinis sutvarkymas </t>
  </si>
  <si>
    <t>Šilutės miesto istorinės dalies kraštovaizdžio tvarkymas</t>
  </si>
  <si>
    <t>Bendras rekonstruotų arba atnaujintų kelių ilgis, km</t>
  </si>
  <si>
    <t>Ž. Naumiesčio mokyklos darželio vidaus remontas</t>
  </si>
  <si>
    <t>Administravimas, proc.</t>
  </si>
  <si>
    <t>Suremontuotų kelių, gatvių, aikštelių, kiemų (Šilutės miesto Knygnešių, Melioratorių al. ir kt.) skaičius, vnt.</t>
  </si>
  <si>
    <r>
      <t xml:space="preserve">Kelių priežiūros ir plėtros programa </t>
    </r>
    <r>
      <rPr>
        <b/>
        <sz val="10"/>
        <rFont val="Times New Roman"/>
        <family val="1"/>
        <charset val="186"/>
      </rPr>
      <t>KPPP</t>
    </r>
  </si>
  <si>
    <t>105</t>
  </si>
  <si>
    <t>Pamario krašto žvejų verslininkų veiklos virsmas į rekreacinę žvejybą ir turizmą</t>
  </si>
  <si>
    <t>Mokymų skaičius, vnt.</t>
  </si>
  <si>
    <t>Galimybių studijos-tiriamojo darbo parengimas, vnt.</t>
  </si>
  <si>
    <t>Viešojo ir privataus sektorių partnerystės projektas "Šilutės rajono visuomeninių pastatų energetinio efektyvumo didinimas"</t>
  </si>
  <si>
    <t>Modernizuoti viešieji pastatai, vnt.</t>
  </si>
  <si>
    <t>51</t>
  </si>
  <si>
    <t>Šilutės meno mokyklos atnaujinimas</t>
  </si>
  <si>
    <t>09.02.01.01</t>
  </si>
  <si>
    <t>Sutvarkyta pastatas, proc.</t>
  </si>
  <si>
    <t>106</t>
  </si>
  <si>
    <t>EEE</t>
  </si>
  <si>
    <t>Projektas "Kultūros skūnė"</t>
  </si>
  <si>
    <r>
      <t xml:space="preserve">Užsienio valstybių, tarptautinių organizacijų ir Europos Sąjungos lėšos </t>
    </r>
    <r>
      <rPr>
        <b/>
        <sz val="10"/>
        <rFont val="Times New Roman"/>
        <family val="1"/>
      </rPr>
      <t>ES, EEE</t>
    </r>
  </si>
  <si>
    <t>2024-ųjų metų išlaidų projektas</t>
  </si>
  <si>
    <t>2024 m.</t>
  </si>
  <si>
    <t>Žuvininkystės produktų iškrovimo vietos infrastruktūros gerinimas Uostadvario kaimo krantinėje</t>
  </si>
  <si>
    <t>52</t>
  </si>
  <si>
    <t>Pastato, esančio Tulpių g. 10, Šilutės m., sutvarkymas</t>
  </si>
  <si>
    <t>Sutvarkyta pastatas, vnt.</t>
  </si>
  <si>
    <t>8</t>
  </si>
  <si>
    <t>10</t>
  </si>
  <si>
    <t>Sutvarkytos atskiros patalpos, vnt.</t>
  </si>
  <si>
    <t>SB(ŠIMP)</t>
  </si>
  <si>
    <t xml:space="preserve"> VIP</t>
  </si>
  <si>
    <t>Gatvių skaičius, kuriose įrengtas Šilutės miesto apšvietimas, proc.</t>
  </si>
  <si>
    <r>
      <t xml:space="preserve">Valstybės biudžeto specialioji tikslinė dotacija </t>
    </r>
    <r>
      <rPr>
        <b/>
        <sz val="10"/>
        <rFont val="Times New Roman"/>
        <family val="1"/>
        <charset val="186"/>
      </rPr>
      <t>SB(VB)</t>
    </r>
  </si>
  <si>
    <r>
      <t xml:space="preserve">Aplinkos apsaugos rėmimo specialioji programa </t>
    </r>
    <r>
      <rPr>
        <b/>
        <sz val="10"/>
        <rFont val="Times New Roman"/>
        <family val="1"/>
        <charset val="186"/>
      </rPr>
      <t>SB(AA)</t>
    </r>
  </si>
  <si>
    <r>
      <t xml:space="preserve">Švietimo įstaigų modernizavimo programa </t>
    </r>
    <r>
      <rPr>
        <b/>
        <sz val="10"/>
        <rFont val="Times New Roman"/>
        <family val="1"/>
        <charset val="186"/>
      </rPr>
      <t>SB(ŠIMP)</t>
    </r>
  </si>
  <si>
    <r>
      <t xml:space="preserve">Visuomenės sveikatos apsaugos rėmimo specialioji programa </t>
    </r>
    <r>
      <rPr>
        <b/>
        <sz val="10"/>
        <rFont val="Times New Roman"/>
        <family val="1"/>
        <charset val="186"/>
      </rPr>
      <t>SB(VS)</t>
    </r>
  </si>
  <si>
    <r>
      <t xml:space="preserve">Valstybės investicijų programa </t>
    </r>
    <r>
      <rPr>
        <b/>
        <sz val="10"/>
        <rFont val="Times New Roman"/>
        <family val="1"/>
        <charset val="186"/>
      </rPr>
      <t>VIP</t>
    </r>
  </si>
  <si>
    <r>
      <t xml:space="preserve">Pajamos už suteiktas paslaugas </t>
    </r>
    <r>
      <rPr>
        <b/>
        <sz val="10"/>
        <rFont val="Times New Roman"/>
        <family val="1"/>
        <charset val="186"/>
      </rPr>
      <t>SB(SP)</t>
    </r>
  </si>
  <si>
    <t>Projektas 2024 m.</t>
  </si>
  <si>
    <t>2.1.4. iš jo: pajamos už suteiktas paslaugas</t>
  </si>
  <si>
    <t>2.2.1. švietimo įstaigų modernizavimo programa</t>
  </si>
  <si>
    <t>2.2.4. Užsienio valstybių, tarptautinių organizacijų ir Europos Sąjungos lėšos</t>
  </si>
  <si>
    <t>2.2.5. Valstybės lėšos</t>
  </si>
  <si>
    <t>2.2.6. Kelių priežiūros ir plėtros programos lėšos</t>
  </si>
  <si>
    <t>2.2.3. Valstybės investicijų programa</t>
  </si>
  <si>
    <t>77</t>
  </si>
  <si>
    <t>Šilutės lopšelio-darželio "Gintarėlis" infrastruktūros modernizavimas</t>
  </si>
  <si>
    <t>PATVIRTINTA</t>
  </si>
  <si>
    <t>(Nr. 08)</t>
  </si>
  <si>
    <t>VIPA</t>
  </si>
  <si>
    <r>
      <t xml:space="preserve">Viešųjų investicijų plėtros agentūros lėšos </t>
    </r>
    <r>
      <rPr>
        <b/>
        <sz val="10"/>
        <rFont val="Times New Roman"/>
        <family val="1"/>
      </rPr>
      <t>VIPA</t>
    </r>
  </si>
  <si>
    <t>2.2.8. kitos lėšos</t>
  </si>
  <si>
    <t>2.2.7. Viešųjų investicijų plėtros agentūros lėšos</t>
  </si>
  <si>
    <t>99</t>
  </si>
  <si>
    <t>Socialinis dialogas: partnerystė gyvensenos kokybei</t>
  </si>
  <si>
    <t>303244137</t>
  </si>
  <si>
    <t>12.1</t>
  </si>
  <si>
    <t>Valstybinės lietuvių kalbos mokymai, val.</t>
  </si>
  <si>
    <t>Renginiai, vnt.</t>
  </si>
  <si>
    <t>Bendradarbiavimo platformos sukūrimas, vnt.</t>
  </si>
  <si>
    <t>61</t>
  </si>
  <si>
    <t>Ikimokyklinio ir mokyklinio ugdymo įstaigų sveikatos kabinetų aprūpinimas metodinėmis priemonėmis</t>
  </si>
  <si>
    <t>301791595</t>
  </si>
  <si>
    <t>19.1</t>
  </si>
  <si>
    <t>Šilutės rajono savivaldybės tarybos 2022 m. gruodžio 22 d.</t>
  </si>
  <si>
    <t>2022 m. išlaidos</t>
  </si>
  <si>
    <t>2023 m. išlaidų projektas</t>
  </si>
  <si>
    <t>2023 m. patvirtinta Šilutės r. savivaldybės taryboje</t>
  </si>
  <si>
    <t>2023 m. faktiškai skirtas finansavimas</t>
  </si>
  <si>
    <t>2025-ųjų metų išlaidų projektas</t>
  </si>
  <si>
    <t>2025 m.</t>
  </si>
  <si>
    <t>2022 m. išlaidos, tūkst. Eur</t>
  </si>
  <si>
    <t>2023 m. projektas, tūkst. Eur</t>
  </si>
  <si>
    <t>2023 m. patvirtinta Šilutės r. savivaldybės taryboje, tūkst. Eur</t>
  </si>
  <si>
    <t>2023 m. faktiškai skirtas finansavimas, tūkst. Eur</t>
  </si>
  <si>
    <t>Asignavimai 2022 m.</t>
  </si>
  <si>
    <t>2023-iems m. patvirtinta Šilutės r. savivaldybės taryboje</t>
  </si>
  <si>
    <t>2023-iems m. faktiškai skirta</t>
  </si>
  <si>
    <t>Projektas 2025 m.</t>
  </si>
  <si>
    <t>Rekonstruota krantinė, vnt.</t>
  </si>
  <si>
    <t>Prižiūrimų kelių ilgis, km</t>
  </si>
  <si>
    <t xml:space="preserve">Stebėjimo sistemų ir bevielio interneto įrengimas ir priežiūra, vnt. </t>
  </si>
  <si>
    <t>Interneto ryšio stotelių palaikymas, vnt.</t>
  </si>
  <si>
    <t>Vandens tiekimo ir nuotekų tvarkymo sistemų renovavimas ir plėtra Šilutės rajono savivaldybėje</t>
  </si>
  <si>
    <t>Rekonstruotų vandens tiekimo ir nuotekų tinklų ilgis, km</t>
  </si>
  <si>
    <t>Pamario progimnazijos  pastato ir stadiono atnaujinimo darbai</t>
  </si>
  <si>
    <t>Smulkiojo ir vidutinio verslo rėmimas</t>
  </si>
  <si>
    <t>17</t>
  </si>
  <si>
    <t>Šilutės miesto stadiono infrastruktūros gerinimas</t>
  </si>
  <si>
    <t>sprendimu Nr. T1-1169</t>
  </si>
  <si>
    <t>(Šilutės rajono savivaldybės tarybos 2023 m. sausio 26 d.</t>
  </si>
  <si>
    <t>15</t>
  </si>
  <si>
    <t>Bekontakčiai atsiskaitymai Šilutės rajono savivaldybės mokyklose</t>
  </si>
  <si>
    <t>Mokyklų, įsidiegusių bekontaktį atsiskaitymą, skaičius, vnt.</t>
  </si>
  <si>
    <t>Geresnis gyvenimas mažuose ir vidutinio dydžio miestuose: veiksmai, gerinantys strategijas („A better life in small and mid-sized cities: from Interregional actions to improved Revitalisation strategies“)</t>
  </si>
  <si>
    <t>Atvirų duomenų prieinamumo didinimas, siekiant pagerinti teikiamas viešąsias paslaugas („Strengthening the availability and processing of Open Data to support local growth and urban transformation“)</t>
  </si>
  <si>
    <t xml:space="preserve">04.07.03.01     06.04.01.01   01.03.02.09  04.07.04.01   08.02.01.02      08.06.01.01  08.02.01.08  08.02.01.01  04.05.01.02  10.06.01.01  05.06.01.01   10.02.01.03                09.05.01.01    05.02.01.01 09.02.02.01   09.01.01.01   07.06.01.06   04.06.01.01   01.03.02.01   01.06.01.02   09.08.01.02   09.02.01.01   09.01.02.01  08.01.01.02   06.01.01.01    10.01.02.01  06.02.01.01    01.03.02.01   </t>
  </si>
  <si>
    <t>(Šilutės rajono savivaldybės tarybos 2023 m. vasario 23 d.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</si>
  <si>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2023–2025 ŠILUTĖS RAJONO SAVIVALDYBĖS ADMINISTRACIJOS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</si>
  <si>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08.02.01.02</t>
  </si>
  <si>
    <t>08.02.01.08; 08.02.01.01</t>
  </si>
  <si>
    <t>08.02.01.08</t>
  </si>
  <si>
    <t>10.06.01.01</t>
  </si>
  <si>
    <t>05.02.01.01</t>
  </si>
  <si>
    <t>10.02.01.03</t>
  </si>
  <si>
    <t>Atsinaujinančių energijos išteklių (saulės, vėjo, geoterminės energijos ar kitų, išskyrus biokuro) panaudojimas visuomeninės ir gyvenamosios (įvairių socialinių grupių asmenims) paskirties pastatuose</t>
  </si>
  <si>
    <t>07.06.01.06</t>
  </si>
  <si>
    <t>09.05.01.01</t>
  </si>
  <si>
    <t>09.02.02.01</t>
  </si>
  <si>
    <t>09.01.02.01</t>
  </si>
  <si>
    <t>08.01.01.02</t>
  </si>
  <si>
    <t>Iš viso 08  programai:</t>
  </si>
  <si>
    <t>06.02.01.01</t>
  </si>
  <si>
    <t>Šilutės rajono savivaldybės administracijos 2023–2025 m. Investicijų pritraukimo ir verslo vystymosi programos išlaidų suvestinė</t>
  </si>
  <si>
    <t>sprendimo Nr. T1-1200 redakcija)</t>
  </si>
  <si>
    <t>sprendimo Nr. T1-1222 redakcija)</t>
  </si>
  <si>
    <t>Apsauginių, gaisro signalizacijų, vaizdo stebėjimo sistemų  įrengimas ir priežiūra</t>
  </si>
  <si>
    <t>Įrengtos apsauginės signalizacijos sistemos, vnt.</t>
  </si>
  <si>
    <t>Įrengtos gaisro signalizacijos sistemos, vnt.</t>
  </si>
  <si>
    <t>Įrengtos vaizdo stebėjimo sistemos, vnt.</t>
  </si>
  <si>
    <t>Sistemų priežiūra (aptarnavimas), vnt.</t>
  </si>
  <si>
    <t>107</t>
  </si>
  <si>
    <t>Tarptautinių projektų paraiškų koncepcija</t>
  </si>
  <si>
    <t>Parengtos paraiškos, vnt.</t>
  </si>
  <si>
    <t>(Šilutės rajono savivaldybės tarybos 2023 m. gegužės 25 d.</t>
  </si>
  <si>
    <t>sprendimo Nr. T1-5 redakcija)</t>
  </si>
  <si>
    <t>(Šilutės rajono savivaldybės tarybos 2023 m. rugsėjo 28 d.</t>
  </si>
  <si>
    <t>Šilutės Martyno Jankaus pagrindinės mokyklos pastato ir stadiono atnaujinimo darbai</t>
  </si>
  <si>
    <t>sprendimo Nr. T1-120 redakcija)</t>
  </si>
  <si>
    <t>108</t>
  </si>
  <si>
    <t>Socialinio būsto plėtra Šilutės rajono savivaldybėje</t>
  </si>
  <si>
    <t>Įsigyti socialiniai būstai, vnt.</t>
  </si>
  <si>
    <t>6</t>
  </si>
  <si>
    <t>109</t>
  </si>
  <si>
    <t>Šilutės rajono savivaldybės bendrojo ugdymo mokyklų aplinkos pritaikymas įtraukiajam ugdymui (neįgaliesiems)</t>
  </si>
  <si>
    <t>Mokyklos, kuriose buvo įdiegtos universalaus dizaino ir kitos inžinerinės priemonės pritaikant aplinką asmenims, turintiems negalią, skaičius, vnt.</t>
  </si>
  <si>
    <t>Tikslinės transporto priemonės, skaičius, vnt.</t>
  </si>
  <si>
    <t>4</t>
  </si>
  <si>
    <t>110</t>
  </si>
  <si>
    <t>Visos dienos mokyklos paslaugų sukūrimas ir užtikrinimas (12 ugdymo įstaigų)</t>
  </si>
  <si>
    <t>Mokinių, kurie naudojasi sukurta visos dienos mokyklos infrastruktūra, skaičius, asmenys per metus</t>
  </si>
  <si>
    <t>350</t>
  </si>
  <si>
    <t>111</t>
  </si>
  <si>
    <t>10.09.01.01</t>
  </si>
  <si>
    <t>Nestacionarių socialinių paslaugų, grupinio gyvenimo namų asmenims, turintiems intelekto ir (ar) psichikos negalią, modernizavimas ir plėtra Šilutės rajono savivaldybėje</t>
  </si>
  <si>
    <t>Paslaugų intelekto ir (ar) psichikos negalią turintiems asmenims vietų skaičius socialinėse dirbtuvėse, vietos</t>
  </si>
  <si>
    <t>Paslaugų intelekto ir (ar) psichikos negalią turintiems asmenims vietų skaičius Dienos užimtumo centre, vietos</t>
  </si>
  <si>
    <t>Įsigyta apsaugotų būstų, vnt.</t>
  </si>
  <si>
    <t>Įsigyta grupinių gyvenimo namų, vnt.</t>
  </si>
  <si>
    <t>112</t>
  </si>
  <si>
    <t>Šilutės socialinės globos namų plėtra ir modernizavimas, atitinkantys socialinės globos namų gyventojų poreikius</t>
  </si>
  <si>
    <t>10.01.02.02</t>
  </si>
  <si>
    <t>Naujos arba modernizuotos socialinės rūpybos infrastruktūros (ne būsto) talpumas, asmenys</t>
  </si>
  <si>
    <t>Teritorijos sutvarkymas, vnt.</t>
  </si>
  <si>
    <t>113</t>
  </si>
  <si>
    <t>Laikino apnakvindinimo paslaugų plėtra Šilutės rajono savivaldybėje</t>
  </si>
  <si>
    <t>10.07.01.02</t>
  </si>
  <si>
    <t>Paslaugų socialiai pažeidžiamiems, socialinę riziką (atskirtį) patiriantiems asmenims vietų skaičius naujoje ar modernizuotoje infrastruktūroje, skaičius</t>
  </si>
  <si>
    <t>114</t>
  </si>
  <si>
    <t>Šilutės atviro jaunimo centro atnaujinimas ir įveiklinimas</t>
  </si>
  <si>
    <t>80</t>
  </si>
  <si>
    <t>115</t>
  </si>
  <si>
    <t>Krantinės / prieplaukos įrengimas Šilutės rajono savivaldybėje</t>
  </si>
  <si>
    <t>Sutvarkyta prieplauka / krantinė, vnt.</t>
  </si>
  <si>
    <t>(Šilutės rajono savivaldybės tarybos 2023 m. lapkričio 30 d.</t>
  </si>
  <si>
    <t>sprendimo Nr. T1-     redakcija)</t>
  </si>
  <si>
    <t>53</t>
  </si>
  <si>
    <t>Šilutės rajono savivaldybės teritorijoje esančių kapinių tvarkymo darbai</t>
  </si>
  <si>
    <t>04.09.01.01</t>
  </si>
  <si>
    <t>Sutvarkytos kapinės, vnt.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</si>
</sst>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12" x14ac:knownFonts="1"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u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  <font>
      <sz val="8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B2B2B2"/>
      </patternFill>
    </fill>
    <fill>
      <patternFill patternType="solid">
        <fgColor rgb="FF969696"/>
        <bgColor rgb="FF808080"/>
      </patternFill>
    </fill>
    <fill>
      <patternFill patternType="solid">
        <fgColor rgb="FFFF8080"/>
        <bgColor rgb="FFFF99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99CC"/>
      </patternFill>
    </fill>
    <fill>
      <patternFill patternType="solid">
        <fgColor theme="0" tint="-0.14999847407452621"/>
        <bgColor rgb="FFB2B2B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808080"/>
      </patternFill>
    </fill>
    <fill>
      <patternFill patternType="solid">
        <fgColor theme="0"/>
        <bgColor rgb="FFB2B2B2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rgb="FF969696"/>
      </patternFill>
    </fill>
    <fill>
      <patternFill patternType="solid">
        <fgColor theme="0" tint="-0.14999847407452621"/>
        <bgColor rgb="FF808080"/>
      </patternFill>
    </fill>
    <fill>
      <patternFill patternType="solid">
        <fgColor rgb="FFCCFFFF"/>
        <bgColor rgb="FFFFFFCC"/>
      </patternFill>
    </fill>
    <fill>
      <patternFill patternType="solid">
        <fgColor rgb="FFCCFFFF"/>
        <bgColor rgb="FFB2B2B2"/>
      </patternFill>
    </fill>
    <fill>
      <patternFill patternType="solid">
        <fgColor theme="0"/>
        <bgColor rgb="FFCCFFFF"/>
      </patternFill>
    </fill>
    <fill>
      <patternFill patternType="solid">
        <fgColor rgb="FFFFFF99"/>
        <bgColor rgb="FFFFFF00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rgb="FFFFFF00"/>
        <bgColor indexed="64"/>
      </patternFill>
    </fill>
  </fills>
  <borders count="1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2" borderId="1" applyProtection="0"/>
  </cellStyleXfs>
  <cellXfs count="1359">
    <xf numFmtId="0" fontId="0" fillId="0" borderId="0" xfId="0"/>
    <xf numFmtId="164" fontId="2" fillId="12" borderId="16" xfId="0" applyNumberFormat="1" applyFont="1" applyFill="1" applyBorder="1" applyAlignment="1">
      <alignment horizontal="center" vertical="top"/>
    </xf>
    <xf numFmtId="164" fontId="2" fillId="12" borderId="17" xfId="0" applyNumberFormat="1" applyFont="1" applyFill="1" applyBorder="1" applyAlignment="1">
      <alignment horizontal="center" vertical="top"/>
    </xf>
    <xf numFmtId="164" fontId="2" fillId="10" borderId="17" xfId="0" applyNumberFormat="1" applyFont="1" applyFill="1" applyBorder="1" applyAlignment="1">
      <alignment horizontal="center" vertical="top"/>
    </xf>
    <xf numFmtId="164" fontId="2" fillId="12" borderId="25" xfId="0" applyNumberFormat="1" applyFont="1" applyFill="1" applyBorder="1" applyAlignment="1">
      <alignment horizontal="center" vertical="top"/>
    </xf>
    <xf numFmtId="164" fontId="2" fillId="12" borderId="23" xfId="0" applyNumberFormat="1" applyFont="1" applyFill="1" applyBorder="1" applyAlignment="1">
      <alignment horizontal="center" vertical="top"/>
    </xf>
    <xf numFmtId="164" fontId="2" fillId="12" borderId="59" xfId="0" applyNumberFormat="1" applyFont="1" applyFill="1" applyBorder="1" applyAlignment="1">
      <alignment horizontal="center" vertical="top"/>
    </xf>
    <xf numFmtId="164" fontId="2" fillId="12" borderId="48" xfId="0" applyNumberFormat="1" applyFont="1" applyFill="1" applyBorder="1" applyAlignment="1">
      <alignment horizontal="center" vertical="top"/>
    </xf>
    <xf numFmtId="164" fontId="2" fillId="12" borderId="45" xfId="0" applyNumberFormat="1" applyFont="1" applyFill="1" applyBorder="1" applyAlignment="1">
      <alignment horizontal="center" vertical="top"/>
    </xf>
    <xf numFmtId="164" fontId="2" fillId="12" borderId="15" xfId="0" applyNumberFormat="1" applyFont="1" applyFill="1" applyBorder="1" applyAlignment="1">
      <alignment horizontal="center" vertical="top"/>
    </xf>
    <xf numFmtId="164" fontId="2" fillId="5" borderId="45" xfId="0" applyNumberFormat="1" applyFont="1" applyFill="1" applyBorder="1" applyAlignment="1">
      <alignment horizontal="center" vertical="top"/>
    </xf>
    <xf numFmtId="164" fontId="2" fillId="12" borderId="29" xfId="0" applyNumberFormat="1" applyFont="1" applyFill="1" applyBorder="1" applyAlignment="1">
      <alignment horizontal="center" vertical="top"/>
    </xf>
    <xf numFmtId="164" fontId="1" fillId="0" borderId="35" xfId="0" applyNumberFormat="1" applyFont="1" applyBorder="1" applyAlignment="1" applyProtection="1">
      <alignment horizontal="center" vertical="center"/>
      <protection locked="0"/>
    </xf>
    <xf numFmtId="164" fontId="1" fillId="0" borderId="8" xfId="0" applyNumberFormat="1" applyFont="1" applyBorder="1" applyAlignment="1" applyProtection="1">
      <alignment horizontal="center" vertical="center"/>
      <protection locked="0"/>
    </xf>
    <xf numFmtId="164" fontId="1" fillId="0" borderId="24" xfId="0" applyNumberFormat="1" applyFont="1" applyBorder="1" applyAlignment="1" applyProtection="1">
      <alignment horizontal="center" vertical="center"/>
      <protection locked="0"/>
    </xf>
    <xf numFmtId="164" fontId="1" fillId="0" borderId="0" xfId="0" applyNumberFormat="1" applyFont="1" applyBorder="1" applyAlignment="1" applyProtection="1">
      <alignment horizontal="center" vertical="center"/>
      <protection locked="0"/>
    </xf>
    <xf numFmtId="164" fontId="2" fillId="21" borderId="59" xfId="0" applyNumberFormat="1" applyFont="1" applyFill="1" applyBorder="1" applyAlignment="1">
      <alignment horizontal="center" vertical="top"/>
    </xf>
    <xf numFmtId="164" fontId="2" fillId="21" borderId="17" xfId="0" applyNumberFormat="1" applyFont="1" applyFill="1" applyBorder="1" applyAlignment="1">
      <alignment horizontal="center" vertical="top"/>
    </xf>
    <xf numFmtId="164" fontId="2" fillId="21" borderId="29" xfId="0" applyNumberFormat="1" applyFont="1" applyFill="1" applyBorder="1" applyAlignment="1">
      <alignment horizontal="center" vertical="top"/>
    </xf>
    <xf numFmtId="164" fontId="2" fillId="21" borderId="15" xfId="0" applyNumberFormat="1" applyFont="1" applyFill="1" applyBorder="1" applyAlignment="1">
      <alignment horizontal="center" vertical="top"/>
    </xf>
    <xf numFmtId="164" fontId="2" fillId="10" borderId="45" xfId="0" applyNumberFormat="1" applyFont="1" applyFill="1" applyBorder="1" applyAlignment="1">
      <alignment horizontal="center" vertical="top"/>
    </xf>
    <xf numFmtId="164" fontId="2" fillId="10" borderId="48" xfId="0" applyNumberFormat="1" applyFont="1" applyFill="1" applyBorder="1" applyAlignment="1">
      <alignment horizontal="center" vertical="top"/>
    </xf>
    <xf numFmtId="164" fontId="2" fillId="10" borderId="16" xfId="0" applyNumberFormat="1" applyFont="1" applyFill="1" applyBorder="1" applyAlignment="1">
      <alignment horizontal="center" vertical="top"/>
    </xf>
    <xf numFmtId="164" fontId="2" fillId="10" borderId="15" xfId="0" applyNumberFormat="1" applyFont="1" applyFill="1" applyBorder="1" applyAlignment="1">
      <alignment horizontal="center" vertical="top"/>
    </xf>
    <xf numFmtId="164" fontId="2" fillId="10" borderId="29" xfId="0" applyNumberFormat="1" applyFont="1" applyFill="1" applyBorder="1" applyAlignment="1">
      <alignment horizontal="center" vertical="top"/>
    </xf>
    <xf numFmtId="164" fontId="2" fillId="6" borderId="45" xfId="0" applyNumberFormat="1" applyFont="1" applyFill="1" applyBorder="1" applyAlignment="1">
      <alignment horizontal="center" vertical="top"/>
    </xf>
    <xf numFmtId="164" fontId="2" fillId="6" borderId="17" xfId="0" applyNumberFormat="1" applyFont="1" applyFill="1" applyBorder="1" applyAlignment="1">
      <alignment horizontal="center" vertical="top"/>
    </xf>
    <xf numFmtId="164" fontId="2" fillId="6" borderId="15" xfId="0" applyNumberFormat="1" applyFont="1" applyFill="1" applyBorder="1" applyAlignment="1">
      <alignment horizontal="center" vertical="top"/>
    </xf>
    <xf numFmtId="164" fontId="2" fillId="6" borderId="16" xfId="0" applyNumberFormat="1" applyFont="1" applyFill="1" applyBorder="1" applyAlignment="1">
      <alignment horizontal="center" vertical="top"/>
    </xf>
    <xf numFmtId="164" fontId="2" fillId="6" borderId="29" xfId="0" applyNumberFormat="1" applyFont="1" applyFill="1" applyBorder="1" applyAlignment="1">
      <alignment horizontal="center" vertical="top"/>
    </xf>
    <xf numFmtId="164" fontId="2" fillId="5" borderId="17" xfId="0" applyNumberFormat="1" applyFont="1" applyFill="1" applyBorder="1" applyAlignment="1">
      <alignment horizontal="center" vertical="top"/>
    </xf>
    <xf numFmtId="164" fontId="1" fillId="6" borderId="23" xfId="0" applyNumberFormat="1" applyFont="1" applyFill="1" applyBorder="1" applyAlignment="1">
      <alignment horizontal="center" vertical="top" wrapText="1"/>
    </xf>
    <xf numFmtId="49" fontId="2" fillId="5" borderId="16" xfId="0" applyNumberFormat="1" applyFont="1" applyFill="1" applyBorder="1" applyAlignment="1">
      <alignment horizontal="center" vertical="top"/>
    </xf>
    <xf numFmtId="164" fontId="2" fillId="6" borderId="45" xfId="0" applyNumberFormat="1" applyFont="1" applyFill="1" applyBorder="1" applyAlignment="1">
      <alignment horizontal="center" vertical="center"/>
    </xf>
    <xf numFmtId="164" fontId="2" fillId="6" borderId="17" xfId="0" applyNumberFormat="1" applyFont="1" applyFill="1" applyBorder="1" applyAlignment="1">
      <alignment horizontal="center" vertical="center"/>
    </xf>
    <xf numFmtId="164" fontId="2" fillId="6" borderId="48" xfId="0" applyNumberFormat="1" applyFont="1" applyFill="1" applyBorder="1" applyAlignment="1">
      <alignment horizontal="center" vertical="center"/>
    </xf>
    <xf numFmtId="164" fontId="2" fillId="6" borderId="15" xfId="0" applyNumberFormat="1" applyFont="1" applyFill="1" applyBorder="1" applyAlignment="1">
      <alignment horizontal="center" vertical="center"/>
    </xf>
    <xf numFmtId="49" fontId="2" fillId="6" borderId="23" xfId="0" applyNumberFormat="1" applyFont="1" applyFill="1" applyBorder="1" applyAlignment="1">
      <alignment horizontal="center" vertical="top"/>
    </xf>
    <xf numFmtId="164" fontId="2" fillId="6" borderId="16" xfId="0" applyNumberFormat="1" applyFont="1" applyFill="1" applyBorder="1" applyAlignment="1">
      <alignment horizontal="center" vertical="center"/>
    </xf>
    <xf numFmtId="164" fontId="2" fillId="6" borderId="29" xfId="0" applyNumberFormat="1" applyFont="1" applyFill="1" applyBorder="1" applyAlignment="1">
      <alignment horizontal="center" vertical="center"/>
    </xf>
    <xf numFmtId="164" fontId="2" fillId="6" borderId="25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3" borderId="0" xfId="0" applyFont="1" applyFill="1"/>
    <xf numFmtId="0" fontId="2" fillId="3" borderId="0" xfId="0" applyFont="1" applyFill="1" applyAlignment="1" applyProtection="1">
      <alignment wrapText="1"/>
      <protection locked="0"/>
    </xf>
    <xf numFmtId="0" fontId="1" fillId="3" borderId="0" xfId="0" applyFont="1" applyFill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9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Border="1"/>
    <xf numFmtId="0" fontId="2" fillId="0" borderId="0" xfId="0" applyFont="1"/>
    <xf numFmtId="0" fontId="1" fillId="3" borderId="0" xfId="0" applyFont="1" applyFill="1" applyBorder="1"/>
    <xf numFmtId="0" fontId="2" fillId="3" borderId="0" xfId="0" applyFont="1" applyFill="1"/>
    <xf numFmtId="164" fontId="1" fillId="0" borderId="0" xfId="0" applyNumberFormat="1" applyFont="1"/>
    <xf numFmtId="0" fontId="1" fillId="15" borderId="0" xfId="0" applyFont="1" applyFill="1" applyBorder="1"/>
    <xf numFmtId="0" fontId="2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7" borderId="0" xfId="0" applyFont="1" applyFill="1" applyBorder="1"/>
    <xf numFmtId="0" fontId="2" fillId="17" borderId="0" xfId="0" applyFont="1" applyFill="1"/>
    <xf numFmtId="0" fontId="1" fillId="16" borderId="0" xfId="0" applyFont="1" applyFill="1" applyBorder="1"/>
    <xf numFmtId="0" fontId="2" fillId="16" borderId="0" xfId="0" applyFont="1" applyFill="1"/>
    <xf numFmtId="0" fontId="1" fillId="8" borderId="0" xfId="0" applyFont="1" applyFill="1"/>
    <xf numFmtId="0" fontId="1" fillId="15" borderId="0" xfId="0" applyFont="1" applyFill="1"/>
    <xf numFmtId="0" fontId="1" fillId="4" borderId="0" xfId="0" applyFont="1" applyFill="1"/>
    <xf numFmtId="0" fontId="1" fillId="13" borderId="0" xfId="0" applyFont="1" applyFill="1"/>
    <xf numFmtId="0" fontId="1" fillId="13" borderId="0" xfId="0" applyFont="1" applyFill="1" applyBorder="1"/>
    <xf numFmtId="0" fontId="2" fillId="13" borderId="0" xfId="0" applyFont="1" applyFill="1"/>
    <xf numFmtId="0" fontId="1" fillId="11" borderId="0" xfId="0" applyFont="1" applyFill="1" applyBorder="1"/>
    <xf numFmtId="0" fontId="2" fillId="11" borderId="0" xfId="0" applyFont="1" applyFill="1"/>
    <xf numFmtId="164" fontId="1" fillId="3" borderId="0" xfId="0" applyNumberFormat="1" applyFont="1" applyFill="1"/>
    <xf numFmtId="164" fontId="1" fillId="16" borderId="0" xfId="0" applyNumberFormat="1" applyFont="1" applyFill="1"/>
    <xf numFmtId="164" fontId="1" fillId="16" borderId="0" xfId="0" applyNumberFormat="1" applyFont="1" applyFill="1" applyBorder="1"/>
    <xf numFmtId="164" fontId="2" fillId="16" borderId="0" xfId="0" applyNumberFormat="1" applyFont="1" applyFill="1"/>
    <xf numFmtId="164" fontId="1" fillId="0" borderId="0" xfId="0" applyNumberFormat="1" applyFont="1" applyBorder="1"/>
    <xf numFmtId="164" fontId="1" fillId="15" borderId="0" xfId="0" applyNumberFormat="1" applyFont="1" applyFill="1" applyBorder="1"/>
    <xf numFmtId="164" fontId="2" fillId="15" borderId="0" xfId="0" applyNumberFormat="1" applyFont="1" applyFill="1"/>
    <xf numFmtId="164" fontId="1" fillId="15" borderId="0" xfId="0" applyNumberFormat="1" applyFont="1" applyFill="1"/>
    <xf numFmtId="164" fontId="1" fillId="9" borderId="0" xfId="0" applyNumberFormat="1" applyFont="1" applyFill="1"/>
    <xf numFmtId="164" fontId="1" fillId="11" borderId="0" xfId="0" applyNumberFormat="1" applyFont="1" applyFill="1"/>
    <xf numFmtId="164" fontId="1" fillId="11" borderId="0" xfId="0" applyNumberFormat="1" applyFont="1" applyFill="1" applyBorder="1"/>
    <xf numFmtId="164" fontId="2" fillId="11" borderId="0" xfId="0" applyNumberFormat="1" applyFont="1" applyFill="1"/>
    <xf numFmtId="0" fontId="1" fillId="9" borderId="0" xfId="0" applyFont="1" applyFill="1"/>
    <xf numFmtId="0" fontId="1" fillId="11" borderId="0" xfId="0" applyFont="1" applyFill="1"/>
    <xf numFmtId="0" fontId="1" fillId="7" borderId="0" xfId="0" applyFont="1" applyFill="1"/>
    <xf numFmtId="0" fontId="1" fillId="18" borderId="0" xfId="0" applyFont="1" applyFill="1"/>
    <xf numFmtId="49" fontId="2" fillId="3" borderId="0" xfId="0" applyNumberFormat="1" applyFont="1" applyFill="1" applyBorder="1" applyAlignment="1">
      <alignment horizontal="center" vertical="top"/>
    </xf>
    <xf numFmtId="49" fontId="2" fillId="3" borderId="0" xfId="0" applyNumberFormat="1" applyFont="1" applyFill="1" applyBorder="1" applyAlignment="1">
      <alignment horizontal="right" vertical="top"/>
    </xf>
    <xf numFmtId="164" fontId="2" fillId="3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5" fontId="1" fillId="6" borderId="0" xfId="0" applyNumberFormat="1" applyFont="1" applyFill="1"/>
    <xf numFmtId="165" fontId="1" fillId="0" borderId="0" xfId="0" applyNumberFormat="1" applyFont="1"/>
    <xf numFmtId="164" fontId="1" fillId="3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3" xfId="0" applyNumberFormat="1" applyFont="1" applyBorder="1" applyAlignment="1" applyProtection="1">
      <alignment horizontal="center" vertical="center"/>
      <protection locked="0"/>
    </xf>
    <xf numFmtId="164" fontId="1" fillId="0" borderId="6" xfId="0" applyNumberFormat="1" applyFont="1" applyBorder="1" applyAlignment="1" applyProtection="1">
      <alignment horizontal="center" vertical="center"/>
      <protection locked="0"/>
    </xf>
    <xf numFmtId="164" fontId="1" fillId="15" borderId="35" xfId="0" applyNumberFormat="1" applyFont="1" applyFill="1" applyBorder="1" applyAlignment="1" applyProtection="1">
      <alignment horizontal="center" vertical="center"/>
      <protection locked="0"/>
    </xf>
    <xf numFmtId="164" fontId="1" fillId="15" borderId="54" xfId="0" applyNumberFormat="1" applyFont="1" applyFill="1" applyBorder="1" applyAlignment="1" applyProtection="1">
      <alignment horizontal="center" vertical="center"/>
      <protection locked="0"/>
    </xf>
    <xf numFmtId="164" fontId="1" fillId="15" borderId="36" xfId="0" applyNumberFormat="1" applyFont="1" applyFill="1" applyBorder="1" applyAlignment="1" applyProtection="1">
      <alignment horizontal="center" vertical="center"/>
      <protection locked="0"/>
    </xf>
    <xf numFmtId="164" fontId="1" fillId="15" borderId="6" xfId="0" applyNumberFormat="1" applyFont="1" applyFill="1" applyBorder="1" applyAlignment="1" applyProtection="1">
      <alignment horizontal="center" vertical="center"/>
      <protection locked="0"/>
    </xf>
    <xf numFmtId="164" fontId="1" fillId="3" borderId="6" xfId="0" applyNumberFormat="1" applyFont="1" applyFill="1" applyBorder="1" applyAlignment="1" applyProtection="1">
      <alignment horizontal="center" vertical="center"/>
      <protection locked="0"/>
    </xf>
    <xf numFmtId="164" fontId="1" fillId="0" borderId="33" xfId="0" applyNumberFormat="1" applyFont="1" applyBorder="1" applyAlignment="1" applyProtection="1">
      <alignment horizontal="center" vertical="center"/>
      <protection locked="0"/>
    </xf>
    <xf numFmtId="164" fontId="1" fillId="0" borderId="61" xfId="0" applyNumberFormat="1" applyFont="1" applyBorder="1" applyAlignment="1" applyProtection="1">
      <alignment horizontal="center" vertical="center"/>
      <protection locked="0"/>
    </xf>
    <xf numFmtId="164" fontId="2" fillId="10" borderId="59" xfId="0" applyNumberFormat="1" applyFont="1" applyFill="1" applyBorder="1" applyAlignment="1">
      <alignment horizontal="center" vertical="top"/>
    </xf>
    <xf numFmtId="164" fontId="2" fillId="10" borderId="25" xfId="0" applyNumberFormat="1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 applyProtection="1">
      <alignment horizontal="center" vertical="center"/>
      <protection locked="0"/>
    </xf>
    <xf numFmtId="164" fontId="1" fillId="0" borderId="54" xfId="0" applyNumberFormat="1" applyFont="1" applyBorder="1" applyAlignment="1" applyProtection="1">
      <alignment horizontal="center" vertical="center"/>
      <protection locked="0"/>
    </xf>
    <xf numFmtId="164" fontId="1" fillId="0" borderId="40" xfId="0" applyNumberFormat="1" applyFont="1" applyBorder="1" applyAlignment="1" applyProtection="1">
      <alignment horizontal="center" vertical="center"/>
      <protection locked="0"/>
    </xf>
    <xf numFmtId="164" fontId="1" fillId="0" borderId="72" xfId="0" applyNumberFormat="1" applyFont="1" applyBorder="1" applyAlignment="1" applyProtection="1">
      <alignment horizontal="center" vertical="center"/>
      <protection locked="0"/>
    </xf>
    <xf numFmtId="164" fontId="1" fillId="3" borderId="20" xfId="0" applyNumberFormat="1" applyFont="1" applyFill="1" applyBorder="1" applyAlignment="1">
      <alignment horizontal="center" vertical="center"/>
    </xf>
    <xf numFmtId="164" fontId="1" fillId="3" borderId="24" xfId="0" applyNumberFormat="1" applyFont="1" applyFill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 wrapText="1"/>
    </xf>
    <xf numFmtId="164" fontId="1" fillId="3" borderId="26" xfId="0" applyNumberFormat="1" applyFont="1" applyFill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90" xfId="0" applyNumberFormat="1" applyFont="1" applyBorder="1" applyAlignment="1">
      <alignment horizontal="center" vertical="center"/>
    </xf>
    <xf numFmtId="164" fontId="1" fillId="0" borderId="62" xfId="0" applyNumberFormat="1" applyFont="1" applyBorder="1" applyAlignment="1">
      <alignment horizontal="center" vertical="center"/>
    </xf>
    <xf numFmtId="164" fontId="1" fillId="0" borderId="69" xfId="0" applyNumberFormat="1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75" xfId="0" applyNumberFormat="1" applyFont="1" applyBorder="1" applyAlignment="1">
      <alignment horizontal="center" vertical="center"/>
    </xf>
    <xf numFmtId="164" fontId="1" fillId="0" borderId="60" xfId="0" applyNumberFormat="1" applyFont="1" applyBorder="1" applyAlignment="1">
      <alignment horizontal="center" vertical="center"/>
    </xf>
    <xf numFmtId="164" fontId="1" fillId="0" borderId="76" xfId="0" applyNumberFormat="1" applyFont="1" applyBorder="1" applyAlignment="1">
      <alignment horizontal="center" vertical="center"/>
    </xf>
    <xf numFmtId="0" fontId="2" fillId="12" borderId="15" xfId="0" applyFont="1" applyFill="1" applyBorder="1" applyAlignment="1">
      <alignment horizontal="center" vertical="top" wrapText="1"/>
    </xf>
    <xf numFmtId="164" fontId="1" fillId="3" borderId="90" xfId="0" applyNumberFormat="1" applyFont="1" applyFill="1" applyBorder="1" applyAlignment="1">
      <alignment horizontal="center" vertical="center"/>
    </xf>
    <xf numFmtId="164" fontId="1" fillId="3" borderId="75" xfId="0" applyNumberFormat="1" applyFont="1" applyFill="1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164" fontId="1" fillId="3" borderId="20" xfId="0" applyNumberFormat="1" applyFont="1" applyFill="1" applyBorder="1" applyAlignment="1" applyProtection="1">
      <alignment horizontal="center" vertical="center"/>
      <protection locked="0"/>
    </xf>
    <xf numFmtId="164" fontId="1" fillId="0" borderId="20" xfId="0" applyNumberFormat="1" applyFont="1" applyBorder="1" applyAlignment="1" applyProtection="1">
      <alignment horizontal="center" vertical="center"/>
      <protection locked="0"/>
    </xf>
    <xf numFmtId="164" fontId="1" fillId="0" borderId="32" xfId="0" applyNumberFormat="1" applyFont="1" applyBorder="1" applyAlignment="1" applyProtection="1">
      <alignment horizontal="center" vertical="center"/>
      <protection locked="0"/>
    </xf>
    <xf numFmtId="0" fontId="2" fillId="10" borderId="15" xfId="0" applyFont="1" applyFill="1" applyBorder="1" applyAlignment="1">
      <alignment horizontal="center" vertical="top" wrapText="1"/>
    </xf>
    <xf numFmtId="164" fontId="2" fillId="10" borderId="52" xfId="0" applyNumberFormat="1" applyFont="1" applyFill="1" applyBorder="1" applyAlignment="1">
      <alignment horizontal="center" vertical="top"/>
    </xf>
    <xf numFmtId="164" fontId="2" fillId="10" borderId="26" xfId="0" applyNumberFormat="1" applyFont="1" applyFill="1" applyBorder="1" applyAlignment="1">
      <alignment horizontal="center" vertical="top"/>
    </xf>
    <xf numFmtId="164" fontId="1" fillId="0" borderId="3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164" fontId="1" fillId="15" borderId="20" xfId="0" applyNumberFormat="1" applyFont="1" applyFill="1" applyBorder="1" applyAlignment="1">
      <alignment horizontal="center" vertical="center"/>
    </xf>
    <xf numFmtId="164" fontId="1" fillId="15" borderId="6" xfId="0" applyNumberFormat="1" applyFont="1" applyFill="1" applyBorder="1" applyAlignment="1">
      <alignment horizontal="center" vertical="center"/>
    </xf>
    <xf numFmtId="164" fontId="1" fillId="16" borderId="6" xfId="0" applyNumberFormat="1" applyFont="1" applyFill="1" applyBorder="1" applyAlignment="1">
      <alignment horizontal="center" vertical="center"/>
    </xf>
    <xf numFmtId="164" fontId="1" fillId="16" borderId="20" xfId="0" applyNumberFormat="1" applyFont="1" applyFill="1" applyBorder="1" applyAlignment="1">
      <alignment horizontal="center" vertical="center"/>
    </xf>
    <xf numFmtId="164" fontId="1" fillId="0" borderId="91" xfId="0" applyNumberFormat="1" applyFont="1" applyBorder="1" applyAlignment="1">
      <alignment horizontal="center" vertical="center"/>
    </xf>
    <xf numFmtId="164" fontId="1" fillId="0" borderId="94" xfId="0" applyNumberFormat="1" applyFont="1" applyBorder="1" applyAlignment="1">
      <alignment horizontal="center" vertical="center"/>
    </xf>
    <xf numFmtId="164" fontId="1" fillId="0" borderId="95" xfId="0" applyNumberFormat="1" applyFont="1" applyBorder="1" applyAlignment="1">
      <alignment horizontal="center" vertical="center"/>
    </xf>
    <xf numFmtId="164" fontId="1" fillId="0" borderId="61" xfId="0" applyNumberFormat="1" applyFont="1" applyBorder="1" applyAlignment="1">
      <alignment horizontal="center" vertical="center"/>
    </xf>
    <xf numFmtId="164" fontId="1" fillId="3" borderId="61" xfId="0" applyNumberFormat="1" applyFont="1" applyFill="1" applyBorder="1" applyAlignment="1">
      <alignment horizontal="center" vertical="center"/>
    </xf>
    <xf numFmtId="164" fontId="1" fillId="0" borderId="65" xfId="0" applyNumberFormat="1" applyFont="1" applyBorder="1" applyAlignment="1">
      <alignment horizontal="center" vertical="center"/>
    </xf>
    <xf numFmtId="164" fontId="1" fillId="3" borderId="35" xfId="0" applyNumberFormat="1" applyFont="1" applyFill="1" applyBorder="1" applyAlignment="1">
      <alignment horizontal="center" vertical="center"/>
    </xf>
    <xf numFmtId="164" fontId="1" fillId="3" borderId="86" xfId="0" applyNumberFormat="1" applyFont="1" applyFill="1" applyBorder="1" applyAlignment="1">
      <alignment horizontal="center" vertical="center"/>
    </xf>
    <xf numFmtId="164" fontId="1" fillId="3" borderId="54" xfId="0" applyNumberFormat="1" applyFont="1" applyFill="1" applyBorder="1" applyAlignment="1">
      <alignment horizontal="center" vertical="center"/>
    </xf>
    <xf numFmtId="164" fontId="1" fillId="0" borderId="53" xfId="0" applyNumberFormat="1" applyFont="1" applyBorder="1" applyAlignment="1">
      <alignment horizontal="center" vertical="center"/>
    </xf>
    <xf numFmtId="164" fontId="1" fillId="0" borderId="86" xfId="0" applyNumberFormat="1" applyFont="1" applyBorder="1" applyAlignment="1">
      <alignment horizontal="center" vertical="center"/>
    </xf>
    <xf numFmtId="164" fontId="1" fillId="0" borderId="54" xfId="0" applyNumberFormat="1" applyFont="1" applyBorder="1" applyAlignment="1">
      <alignment horizontal="center" vertical="center"/>
    </xf>
    <xf numFmtId="164" fontId="1" fillId="3" borderId="53" xfId="0" applyNumberFormat="1" applyFont="1" applyFill="1" applyBorder="1" applyAlignment="1">
      <alignment horizontal="center" vertical="center"/>
    </xf>
    <xf numFmtId="164" fontId="1" fillId="3" borderId="82" xfId="0" applyNumberFormat="1" applyFont="1" applyFill="1" applyBorder="1" applyAlignment="1">
      <alignment horizontal="center" vertical="center"/>
    </xf>
    <xf numFmtId="164" fontId="1" fillId="0" borderId="36" xfId="0" applyNumberFormat="1" applyFont="1" applyBorder="1" applyAlignment="1">
      <alignment horizontal="center" vertical="center"/>
    </xf>
    <xf numFmtId="164" fontId="1" fillId="3" borderId="31" xfId="0" applyNumberFormat="1" applyFont="1" applyFill="1" applyBorder="1" applyAlignment="1">
      <alignment horizontal="center" vertical="center"/>
    </xf>
    <xf numFmtId="164" fontId="1" fillId="3" borderId="83" xfId="0" applyNumberFormat="1" applyFont="1" applyFill="1" applyBorder="1" applyAlignment="1">
      <alignment horizontal="center" vertical="center"/>
    </xf>
    <xf numFmtId="164" fontId="1" fillId="0" borderId="49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164" fontId="1" fillId="0" borderId="83" xfId="0" applyNumberFormat="1" applyFont="1" applyBorder="1" applyAlignment="1">
      <alignment horizontal="center" vertical="center"/>
    </xf>
    <xf numFmtId="164" fontId="1" fillId="3" borderId="49" xfId="0" applyNumberFormat="1" applyFont="1" applyFill="1" applyBorder="1" applyAlignment="1">
      <alignment horizontal="center" vertical="center"/>
    </xf>
    <xf numFmtId="164" fontId="1" fillId="3" borderId="89" xfId="0" applyNumberFormat="1" applyFont="1" applyFill="1" applyBorder="1" applyAlignment="1">
      <alignment horizontal="center" vertical="center"/>
    </xf>
    <xf numFmtId="164" fontId="1" fillId="0" borderId="78" xfId="0" applyNumberFormat="1" applyFont="1" applyBorder="1" applyAlignment="1">
      <alignment horizontal="center" vertical="center"/>
    </xf>
    <xf numFmtId="49" fontId="2" fillId="5" borderId="30" xfId="0" applyNumberFormat="1" applyFont="1" applyFill="1" applyBorder="1" applyAlignment="1">
      <alignment horizontal="center" vertical="top"/>
    </xf>
    <xf numFmtId="164" fontId="1" fillId="0" borderId="35" xfId="0" applyNumberFormat="1" applyFont="1" applyBorder="1" applyAlignment="1">
      <alignment horizontal="center" vertical="center"/>
    </xf>
    <xf numFmtId="164" fontId="1" fillId="3" borderId="33" xfId="0" applyNumberFormat="1" applyFont="1" applyFill="1" applyBorder="1" applyAlignment="1">
      <alignment horizontal="center" vertical="center"/>
    </xf>
    <xf numFmtId="164" fontId="1" fillId="3" borderId="74" xfId="0" applyNumberFormat="1" applyFont="1" applyFill="1" applyBorder="1" applyAlignment="1">
      <alignment horizontal="center" vertical="center"/>
    </xf>
    <xf numFmtId="164" fontId="1" fillId="0" borderId="64" xfId="0" applyNumberFormat="1" applyFont="1" applyBorder="1" applyAlignment="1">
      <alignment horizontal="center" vertical="center"/>
    </xf>
    <xf numFmtId="164" fontId="1" fillId="0" borderId="79" xfId="0" applyNumberFormat="1" applyFont="1" applyBorder="1" applyAlignment="1">
      <alignment horizontal="center" vertical="center"/>
    </xf>
    <xf numFmtId="164" fontId="2" fillId="22" borderId="23" xfId="0" applyNumberFormat="1" applyFont="1" applyFill="1" applyBorder="1" applyAlignment="1">
      <alignment horizontal="center" vertical="top"/>
    </xf>
    <xf numFmtId="164" fontId="2" fillId="22" borderId="17" xfId="0" applyNumberFormat="1" applyFont="1" applyFill="1" applyBorder="1" applyAlignment="1">
      <alignment horizontal="center" vertical="top"/>
    </xf>
    <xf numFmtId="164" fontId="2" fillId="10" borderId="23" xfId="0" applyNumberFormat="1" applyFont="1" applyFill="1" applyBorder="1" applyAlignment="1">
      <alignment horizontal="center" vertical="top"/>
    </xf>
    <xf numFmtId="164" fontId="2" fillId="22" borderId="16" xfId="0" applyNumberFormat="1" applyFont="1" applyFill="1" applyBorder="1" applyAlignment="1">
      <alignment horizontal="center" vertical="top"/>
    </xf>
    <xf numFmtId="164" fontId="1" fillId="0" borderId="27" xfId="0" applyNumberFormat="1" applyFont="1" applyBorder="1" applyAlignment="1" applyProtection="1">
      <alignment horizontal="center" vertical="center"/>
      <protection locked="0"/>
    </xf>
    <xf numFmtId="164" fontId="1" fillId="16" borderId="53" xfId="0" applyNumberFormat="1" applyFont="1" applyFill="1" applyBorder="1" applyAlignment="1">
      <alignment horizontal="center" vertical="center"/>
    </xf>
    <xf numFmtId="164" fontId="1" fillId="15" borderId="60" xfId="0" applyNumberFormat="1" applyFont="1" applyFill="1" applyBorder="1" applyAlignment="1">
      <alignment horizontal="center" vertical="center"/>
    </xf>
    <xf numFmtId="164" fontId="1" fillId="16" borderId="60" xfId="0" applyNumberFormat="1" applyFont="1" applyFill="1" applyBorder="1" applyAlignment="1">
      <alignment horizontal="center" vertical="center"/>
    </xf>
    <xf numFmtId="164" fontId="1" fillId="15" borderId="56" xfId="0" applyNumberFormat="1" applyFont="1" applyFill="1" applyBorder="1" applyAlignment="1">
      <alignment horizontal="center" vertical="center"/>
    </xf>
    <xf numFmtId="164" fontId="1" fillId="0" borderId="88" xfId="0" applyNumberFormat="1" applyFont="1" applyBorder="1" applyAlignment="1">
      <alignment horizontal="center" vertical="center"/>
    </xf>
    <xf numFmtId="164" fontId="1" fillId="0" borderId="77" xfId="0" applyNumberFormat="1" applyFont="1" applyBorder="1" applyAlignment="1">
      <alignment horizontal="center" vertical="center"/>
    </xf>
    <xf numFmtId="164" fontId="1" fillId="0" borderId="55" xfId="0" applyNumberFormat="1" applyFont="1" applyBorder="1" applyAlignment="1">
      <alignment horizontal="center" vertical="center"/>
    </xf>
    <xf numFmtId="164" fontId="1" fillId="0" borderId="56" xfId="0" applyNumberFormat="1" applyFont="1" applyBorder="1" applyAlignment="1">
      <alignment horizontal="center" vertical="center"/>
    </xf>
    <xf numFmtId="164" fontId="1" fillId="3" borderId="79" xfId="0" applyNumberFormat="1" applyFont="1" applyFill="1" applyBorder="1" applyAlignment="1">
      <alignment horizontal="center" vertical="center"/>
    </xf>
    <xf numFmtId="164" fontId="1" fillId="3" borderId="60" xfId="0" applyNumberFormat="1" applyFont="1" applyFill="1" applyBorder="1" applyAlignment="1">
      <alignment horizontal="center" vertical="center"/>
    </xf>
    <xf numFmtId="164" fontId="1" fillId="3" borderId="88" xfId="0" applyNumberFormat="1" applyFont="1" applyFill="1" applyBorder="1" applyAlignment="1">
      <alignment horizontal="center" vertical="center"/>
    </xf>
    <xf numFmtId="164" fontId="1" fillId="3" borderId="77" xfId="0" applyNumberFormat="1" applyFont="1" applyFill="1" applyBorder="1" applyAlignment="1">
      <alignment horizontal="center" vertical="center"/>
    </xf>
    <xf numFmtId="164" fontId="1" fillId="3" borderId="55" xfId="0" applyNumberFormat="1" applyFont="1" applyFill="1" applyBorder="1" applyAlignment="1">
      <alignment horizontal="center" vertical="center"/>
    </xf>
    <xf numFmtId="164" fontId="1" fillId="0" borderId="91" xfId="0" applyNumberFormat="1" applyFont="1" applyBorder="1" applyAlignment="1" applyProtection="1">
      <alignment horizontal="center" vertical="center"/>
      <protection locked="0"/>
    </xf>
    <xf numFmtId="164" fontId="1" fillId="0" borderId="94" xfId="0" applyNumberFormat="1" applyFont="1" applyBorder="1" applyAlignment="1" applyProtection="1">
      <alignment horizontal="center" vertical="center"/>
      <protection locked="0"/>
    </xf>
    <xf numFmtId="164" fontId="1" fillId="0" borderId="92" xfId="0" applyNumberFormat="1" applyFont="1" applyBorder="1" applyAlignment="1" applyProtection="1">
      <alignment horizontal="center" vertical="center"/>
      <protection locked="0"/>
    </xf>
    <xf numFmtId="164" fontId="2" fillId="22" borderId="59" xfId="0" applyNumberFormat="1" applyFont="1" applyFill="1" applyBorder="1" applyAlignment="1">
      <alignment horizontal="center" vertical="top"/>
    </xf>
    <xf numFmtId="164" fontId="2" fillId="22" borderId="48" xfId="0" applyNumberFormat="1" applyFont="1" applyFill="1" applyBorder="1" applyAlignment="1">
      <alignment horizontal="center" vertical="top"/>
    </xf>
    <xf numFmtId="164" fontId="1" fillId="15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11" xfId="0" applyNumberFormat="1" applyFont="1" applyBorder="1" applyAlignment="1" applyProtection="1">
      <alignment horizontal="center" vertical="center"/>
      <protection locked="0"/>
    </xf>
    <xf numFmtId="164" fontId="2" fillId="12" borderId="26" xfId="0" applyNumberFormat="1" applyFont="1" applyFill="1" applyBorder="1" applyAlignment="1">
      <alignment horizontal="center" vertical="top"/>
    </xf>
    <xf numFmtId="164" fontId="1" fillId="0" borderId="58" xfId="0" applyNumberFormat="1" applyFont="1" applyBorder="1" applyAlignment="1">
      <alignment horizontal="center" vertical="center"/>
    </xf>
    <xf numFmtId="164" fontId="1" fillId="0" borderId="40" xfId="0" applyNumberFormat="1" applyFont="1" applyBorder="1" applyAlignment="1">
      <alignment horizontal="center" vertical="center"/>
    </xf>
    <xf numFmtId="164" fontId="1" fillId="0" borderId="72" xfId="0" applyNumberFormat="1" applyFont="1" applyBorder="1" applyAlignment="1">
      <alignment horizontal="center" vertical="center"/>
    </xf>
    <xf numFmtId="164" fontId="1" fillId="15" borderId="55" xfId="0" applyNumberFormat="1" applyFont="1" applyFill="1" applyBorder="1" applyAlignment="1">
      <alignment horizontal="center" vertical="center"/>
    </xf>
    <xf numFmtId="164" fontId="1" fillId="15" borderId="3" xfId="0" applyNumberFormat="1" applyFont="1" applyFill="1" applyBorder="1" applyAlignment="1">
      <alignment horizontal="center" vertical="center"/>
    </xf>
    <xf numFmtId="164" fontId="1" fillId="15" borderId="58" xfId="0" applyNumberFormat="1" applyFont="1" applyFill="1" applyBorder="1" applyAlignment="1">
      <alignment horizontal="center" vertical="center"/>
    </xf>
    <xf numFmtId="164" fontId="1" fillId="15" borderId="57" xfId="0" applyNumberFormat="1" applyFont="1" applyFill="1" applyBorder="1" applyAlignment="1">
      <alignment horizontal="center" vertical="center"/>
    </xf>
    <xf numFmtId="164" fontId="1" fillId="15" borderId="75" xfId="0" applyNumberFormat="1" applyFont="1" applyFill="1" applyBorder="1" applyAlignment="1">
      <alignment horizontal="center" vertical="center"/>
    </xf>
    <xf numFmtId="164" fontId="1" fillId="15" borderId="76" xfId="0" applyNumberFormat="1" applyFont="1" applyFill="1" applyBorder="1" applyAlignment="1">
      <alignment horizontal="center" vertical="center"/>
    </xf>
    <xf numFmtId="164" fontId="1" fillId="15" borderId="37" xfId="0" applyNumberFormat="1" applyFont="1" applyFill="1" applyBorder="1" applyAlignment="1" applyProtection="1">
      <alignment horizontal="center" vertical="center"/>
      <protection locked="0"/>
    </xf>
    <xf numFmtId="164" fontId="1" fillId="15" borderId="24" xfId="0" applyNumberFormat="1" applyFont="1" applyFill="1" applyBorder="1" applyAlignment="1" applyProtection="1">
      <alignment horizontal="center" vertical="center"/>
      <protection locked="0"/>
    </xf>
    <xf numFmtId="164" fontId="1" fillId="15" borderId="63" xfId="0" applyNumberFormat="1" applyFont="1" applyFill="1" applyBorder="1" applyAlignment="1" applyProtection="1">
      <alignment horizontal="center" vertical="center"/>
      <protection locked="0"/>
    </xf>
    <xf numFmtId="164" fontId="1" fillId="15" borderId="65" xfId="0" applyNumberFormat="1" applyFont="1" applyFill="1" applyBorder="1" applyAlignment="1" applyProtection="1">
      <alignment horizontal="center" vertical="center"/>
      <protection locked="0"/>
    </xf>
    <xf numFmtId="0" fontId="1" fillId="18" borderId="36" xfId="0" applyFont="1" applyFill="1" applyBorder="1" applyAlignment="1">
      <alignment horizontal="center" vertical="center"/>
    </xf>
    <xf numFmtId="164" fontId="2" fillId="12" borderId="64" xfId="0" applyNumberFormat="1" applyFont="1" applyFill="1" applyBorder="1" applyAlignment="1">
      <alignment horizontal="center" vertical="top"/>
    </xf>
    <xf numFmtId="164" fontId="2" fillId="12" borderId="79" xfId="0" applyNumberFormat="1" applyFont="1" applyFill="1" applyBorder="1" applyAlignment="1">
      <alignment horizontal="center" vertical="top"/>
    </xf>
    <xf numFmtId="164" fontId="2" fillId="12" borderId="69" xfId="0" applyNumberFormat="1" applyFont="1" applyFill="1" applyBorder="1" applyAlignment="1">
      <alignment horizontal="center" vertical="top"/>
    </xf>
    <xf numFmtId="164" fontId="2" fillId="6" borderId="48" xfId="0" applyNumberFormat="1" applyFont="1" applyFill="1" applyBorder="1" applyAlignment="1">
      <alignment horizontal="center" vertical="top"/>
    </xf>
    <xf numFmtId="164" fontId="2" fillId="5" borderId="48" xfId="0" applyNumberFormat="1" applyFont="1" applyFill="1" applyBorder="1" applyAlignment="1">
      <alignment horizontal="center" vertical="top"/>
    </xf>
    <xf numFmtId="164" fontId="2" fillId="5" borderId="15" xfId="0" applyNumberFormat="1" applyFont="1" applyFill="1" applyBorder="1" applyAlignment="1">
      <alignment horizontal="center" vertical="top"/>
    </xf>
    <xf numFmtId="164" fontId="1" fillId="3" borderId="12" xfId="0" applyNumberFormat="1" applyFont="1" applyFill="1" applyBorder="1" applyAlignment="1">
      <alignment horizontal="center"/>
    </xf>
    <xf numFmtId="164" fontId="1" fillId="15" borderId="17" xfId="0" applyNumberFormat="1" applyFont="1" applyFill="1" applyBorder="1" applyAlignment="1">
      <alignment horizontal="center" vertical="top"/>
    </xf>
    <xf numFmtId="164" fontId="1" fillId="15" borderId="48" xfId="0" applyNumberFormat="1" applyFont="1" applyFill="1" applyBorder="1" applyAlignment="1">
      <alignment horizontal="center" vertical="top"/>
    </xf>
    <xf numFmtId="0" fontId="2" fillId="0" borderId="0" xfId="0" applyFont="1" applyAlignment="1" applyProtection="1">
      <alignment horizontal="center"/>
      <protection locked="0"/>
    </xf>
    <xf numFmtId="164" fontId="1" fillId="15" borderId="45" xfId="0" applyNumberFormat="1" applyFont="1" applyFill="1" applyBorder="1" applyAlignment="1">
      <alignment horizontal="center" vertical="top"/>
    </xf>
    <xf numFmtId="164" fontId="1" fillId="15" borderId="97" xfId="0" applyNumberFormat="1" applyFont="1" applyFill="1" applyBorder="1" applyAlignment="1" applyProtection="1">
      <alignment horizontal="center" vertical="center"/>
      <protection locked="0"/>
    </xf>
    <xf numFmtId="0" fontId="1" fillId="0" borderId="36" xfId="0" applyFont="1" applyFill="1" applyBorder="1" applyAlignment="1">
      <alignment horizontal="center" vertical="center" wrapText="1"/>
    </xf>
    <xf numFmtId="164" fontId="1" fillId="0" borderId="53" xfId="0" applyNumberFormat="1" applyFont="1" applyFill="1" applyBorder="1" applyAlignment="1">
      <alignment horizontal="center" vertical="center"/>
    </xf>
    <xf numFmtId="164" fontId="1" fillId="0" borderId="35" xfId="0" applyNumberFormat="1" applyFont="1" applyFill="1" applyBorder="1" applyAlignment="1" applyProtection="1">
      <alignment horizontal="center" vertical="center"/>
      <protection locked="0"/>
    </xf>
    <xf numFmtId="164" fontId="1" fillId="0" borderId="81" xfId="0" applyNumberFormat="1" applyFont="1" applyFill="1" applyBorder="1" applyAlignment="1" applyProtection="1">
      <alignment horizontal="center" vertical="center"/>
      <protection locked="0"/>
    </xf>
    <xf numFmtId="164" fontId="1" fillId="0" borderId="54" xfId="0" applyNumberFormat="1" applyFont="1" applyFill="1" applyBorder="1" applyAlignment="1" applyProtection="1">
      <alignment horizontal="center" vertical="center"/>
      <protection locked="0"/>
    </xf>
    <xf numFmtId="164" fontId="1" fillId="0" borderId="56" xfId="0" applyNumberFormat="1" applyFont="1" applyFill="1" applyBorder="1" applyAlignment="1">
      <alignment horizontal="center" vertical="center"/>
    </xf>
    <xf numFmtId="164" fontId="1" fillId="0" borderId="40" xfId="0" applyNumberFormat="1" applyFont="1" applyFill="1" applyBorder="1" applyAlignment="1" applyProtection="1">
      <alignment horizontal="center" vertical="center"/>
      <protection locked="0"/>
    </xf>
    <xf numFmtId="164" fontId="1" fillId="0" borderId="72" xfId="0" applyNumberFormat="1" applyFont="1" applyFill="1" applyBorder="1" applyAlignment="1" applyProtection="1">
      <alignment horizontal="center" vertical="center"/>
      <protection locked="0"/>
    </xf>
    <xf numFmtId="164" fontId="1" fillId="0" borderId="51" xfId="0" applyNumberFormat="1" applyFont="1" applyFill="1" applyBorder="1" applyAlignment="1" applyProtection="1">
      <alignment horizontal="center" vertical="center"/>
      <protection locked="0"/>
    </xf>
    <xf numFmtId="164" fontId="1" fillId="0" borderId="36" xfId="0" applyNumberFormat="1" applyFont="1" applyFill="1" applyBorder="1" applyAlignment="1" applyProtection="1">
      <alignment horizontal="center" vertical="center"/>
      <protection locked="0"/>
    </xf>
    <xf numFmtId="164" fontId="1" fillId="0" borderId="38" xfId="0" applyNumberFormat="1" applyFont="1" applyFill="1" applyBorder="1" applyAlignment="1" applyProtection="1">
      <alignment horizontal="center" vertical="center"/>
      <protection locked="0"/>
    </xf>
    <xf numFmtId="164" fontId="1" fillId="0" borderId="51" xfId="0" applyNumberFormat="1" applyFont="1" applyBorder="1" applyAlignment="1" applyProtection="1">
      <alignment horizontal="center" vertical="center"/>
      <protection locked="0"/>
    </xf>
    <xf numFmtId="164" fontId="1" fillId="3" borderId="54" xfId="0" applyNumberFormat="1" applyFont="1" applyFill="1" applyBorder="1" applyAlignment="1" applyProtection="1">
      <alignment horizontal="center" vertical="center"/>
      <protection locked="0"/>
    </xf>
    <xf numFmtId="164" fontId="1" fillId="0" borderId="81" xfId="0" applyNumberFormat="1" applyFont="1" applyBorder="1" applyAlignment="1" applyProtection="1">
      <alignment horizontal="center" vertical="center"/>
      <protection locked="0"/>
    </xf>
    <xf numFmtId="164" fontId="1" fillId="0" borderId="75" xfId="0" applyNumberFormat="1" applyFont="1" applyBorder="1" applyAlignment="1" applyProtection="1">
      <alignment horizontal="center" vertical="center"/>
      <protection locked="0"/>
    </xf>
    <xf numFmtId="164" fontId="1" fillId="0" borderId="74" xfId="0" applyNumberFormat="1" applyFont="1" applyBorder="1" applyAlignment="1" applyProtection="1">
      <alignment horizontal="center" vertical="center"/>
      <protection locked="0"/>
    </xf>
    <xf numFmtId="164" fontId="1" fillId="0" borderId="10" xfId="0" applyNumberFormat="1" applyFont="1" applyBorder="1" applyAlignment="1" applyProtection="1">
      <alignment horizontal="center" vertical="center"/>
      <protection locked="0"/>
    </xf>
    <xf numFmtId="164" fontId="1" fillId="0" borderId="12" xfId="0" applyNumberFormat="1" applyFont="1" applyBorder="1" applyAlignment="1" applyProtection="1">
      <alignment horizontal="center" vertical="center"/>
      <protection locked="0"/>
    </xf>
    <xf numFmtId="164" fontId="1" fillId="0" borderId="7" xfId="0" applyNumberFormat="1" applyFont="1" applyBorder="1" applyAlignment="1" applyProtection="1">
      <alignment horizontal="center" vertical="center"/>
      <protection locked="0"/>
    </xf>
    <xf numFmtId="164" fontId="1" fillId="15" borderId="34" xfId="0" applyNumberFormat="1" applyFont="1" applyFill="1" applyBorder="1" applyAlignment="1" applyProtection="1">
      <alignment horizontal="center" vertical="center"/>
      <protection locked="0"/>
    </xf>
    <xf numFmtId="164" fontId="1" fillId="15" borderId="57" xfId="0" applyNumberFormat="1" applyFont="1" applyFill="1" applyBorder="1" applyAlignment="1" applyProtection="1">
      <alignment horizontal="center" vertical="center"/>
      <protection locked="0"/>
    </xf>
    <xf numFmtId="164" fontId="1" fillId="15" borderId="77" xfId="0" applyNumberFormat="1" applyFont="1" applyFill="1" applyBorder="1" applyAlignment="1">
      <alignment horizontal="center" vertical="center"/>
    </xf>
    <xf numFmtId="164" fontId="1" fillId="0" borderId="66" xfId="0" applyNumberFormat="1" applyFont="1" applyBorder="1" applyAlignment="1">
      <alignment horizontal="center" vertical="center"/>
    </xf>
    <xf numFmtId="164" fontId="1" fillId="0" borderId="57" xfId="0" applyNumberFormat="1" applyFont="1" applyBorder="1" applyAlignment="1">
      <alignment horizontal="center" vertical="center"/>
    </xf>
    <xf numFmtId="164" fontId="1" fillId="15" borderId="11" xfId="0" applyNumberFormat="1" applyFont="1" applyFill="1" applyBorder="1" applyAlignment="1" applyProtection="1">
      <alignment horizontal="center" vertical="center"/>
      <protection locked="0"/>
    </xf>
    <xf numFmtId="164" fontId="1" fillId="15" borderId="53" xfId="0" applyNumberFormat="1" applyFont="1" applyFill="1" applyBorder="1" applyAlignment="1">
      <alignment horizontal="center" vertical="center"/>
    </xf>
    <xf numFmtId="164" fontId="1" fillId="15" borderId="82" xfId="0" applyNumberFormat="1" applyFont="1" applyFill="1" applyBorder="1" applyAlignment="1" applyProtection="1">
      <alignment horizontal="center" vertical="center"/>
      <protection locked="0"/>
    </xf>
    <xf numFmtId="0" fontId="1" fillId="18" borderId="65" xfId="0" applyFont="1" applyFill="1" applyBorder="1" applyAlignment="1">
      <alignment horizontal="center" vertical="center"/>
    </xf>
    <xf numFmtId="164" fontId="1" fillId="3" borderId="12" xfId="0" applyNumberFormat="1" applyFont="1" applyFill="1" applyBorder="1" applyAlignment="1" applyProtection="1">
      <alignment horizontal="center" vertical="center"/>
      <protection locked="0"/>
    </xf>
    <xf numFmtId="164" fontId="1" fillId="15" borderId="85" xfId="0" applyNumberFormat="1" applyFont="1" applyFill="1" applyBorder="1" applyAlignment="1">
      <alignment horizontal="center" vertical="top" wrapText="1"/>
    </xf>
    <xf numFmtId="164" fontId="1" fillId="15" borderId="34" xfId="0" applyNumberFormat="1" applyFont="1" applyFill="1" applyBorder="1" applyAlignment="1">
      <alignment horizontal="center" vertical="top" wrapText="1"/>
    </xf>
    <xf numFmtId="164" fontId="1" fillId="15" borderId="85" xfId="0" applyNumberFormat="1" applyFont="1" applyFill="1" applyBorder="1" applyAlignment="1">
      <alignment horizontal="center" vertical="top"/>
    </xf>
    <xf numFmtId="164" fontId="2" fillId="15" borderId="85" xfId="0" applyNumberFormat="1" applyFont="1" applyFill="1" applyBorder="1" applyAlignment="1">
      <alignment horizontal="center" vertical="top" wrapText="1"/>
    </xf>
    <xf numFmtId="164" fontId="1" fillId="15" borderId="70" xfId="0" applyNumberFormat="1" applyFont="1" applyFill="1" applyBorder="1" applyAlignment="1">
      <alignment horizontal="center" vertical="top" wrapText="1"/>
    </xf>
    <xf numFmtId="164" fontId="2" fillId="10" borderId="82" xfId="0" applyNumberFormat="1" applyFont="1" applyFill="1" applyBorder="1" applyAlignment="1">
      <alignment horizontal="center" vertical="top" wrapText="1"/>
    </xf>
    <xf numFmtId="164" fontId="2" fillId="24" borderId="79" xfId="0" applyNumberFormat="1" applyFont="1" applyFill="1" applyBorder="1" applyAlignment="1">
      <alignment horizontal="center" vertical="top"/>
    </xf>
    <xf numFmtId="164" fontId="2" fillId="24" borderId="26" xfId="0" applyNumberFormat="1" applyFont="1" applyFill="1" applyBorder="1" applyAlignment="1">
      <alignment horizontal="center" vertical="top"/>
    </xf>
    <xf numFmtId="164" fontId="2" fillId="24" borderId="64" xfId="0" applyNumberFormat="1" applyFont="1" applyFill="1" applyBorder="1" applyAlignment="1">
      <alignment horizontal="center" vertical="top"/>
    </xf>
    <xf numFmtId="164" fontId="2" fillId="24" borderId="69" xfId="0" applyNumberFormat="1" applyFont="1" applyFill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/>
    </xf>
    <xf numFmtId="0" fontId="1" fillId="13" borderId="40" xfId="0" applyFont="1" applyFill="1" applyBorder="1" applyAlignment="1" applyProtection="1">
      <alignment horizontal="left" vertical="center" textRotation="90" wrapText="1"/>
      <protection locked="0"/>
    </xf>
    <xf numFmtId="0" fontId="1" fillId="13" borderId="40" xfId="0" applyFont="1" applyFill="1" applyBorder="1" applyAlignment="1" applyProtection="1">
      <alignment horizontal="center" vertical="center" textRotation="90" wrapText="1"/>
      <protection locked="0"/>
    </xf>
    <xf numFmtId="0" fontId="1" fillId="3" borderId="40" xfId="0" applyFont="1" applyFill="1" applyBorder="1" applyAlignment="1" applyProtection="1">
      <alignment horizontal="center" vertical="center" textRotation="90" wrapText="1"/>
      <protection locked="0"/>
    </xf>
    <xf numFmtId="0" fontId="1" fillId="0" borderId="40" xfId="0" applyFont="1" applyBorder="1" applyAlignment="1" applyProtection="1">
      <alignment horizontal="center" vertical="center" textRotation="90" wrapText="1"/>
      <protection locked="0"/>
    </xf>
    <xf numFmtId="49" fontId="2" fillId="5" borderId="25" xfId="0" applyNumberFormat="1" applyFont="1" applyFill="1" applyBorder="1" applyAlignment="1" applyProtection="1">
      <alignment horizontal="center" vertical="top"/>
      <protection locked="0"/>
    </xf>
    <xf numFmtId="164" fontId="1" fillId="0" borderId="97" xfId="0" applyNumberFormat="1" applyFont="1" applyBorder="1" applyAlignment="1" applyProtection="1">
      <alignment horizontal="center" vertical="center"/>
      <protection locked="0"/>
    </xf>
    <xf numFmtId="49" fontId="2" fillId="5" borderId="16" xfId="0" applyNumberFormat="1" applyFont="1" applyFill="1" applyBorder="1" applyAlignment="1" applyProtection="1">
      <alignment horizontal="center" vertical="top"/>
      <protection locked="0"/>
    </xf>
    <xf numFmtId="49" fontId="2" fillId="6" borderId="17" xfId="0" applyNumberFormat="1" applyFont="1" applyFill="1" applyBorder="1" applyAlignment="1" applyProtection="1">
      <alignment horizontal="center" vertical="top"/>
      <protection locked="0"/>
    </xf>
    <xf numFmtId="0" fontId="1" fillId="0" borderId="36" xfId="0" applyFont="1" applyBorder="1" applyAlignment="1">
      <alignment horizontal="center" vertical="center" wrapText="1"/>
    </xf>
    <xf numFmtId="0" fontId="1" fillId="0" borderId="9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164" fontId="1" fillId="0" borderId="32" xfId="0" applyNumberFormat="1" applyFont="1" applyBorder="1" applyAlignment="1">
      <alignment horizontal="center" vertical="center"/>
    </xf>
    <xf numFmtId="164" fontId="1" fillId="0" borderId="58" xfId="0" applyNumberFormat="1" applyFont="1" applyBorder="1" applyAlignment="1" applyProtection="1">
      <alignment horizontal="center" vertical="center"/>
      <protection locked="0"/>
    </xf>
    <xf numFmtId="164" fontId="1" fillId="0" borderId="84" xfId="0" applyNumberFormat="1" applyFont="1" applyBorder="1" applyAlignment="1" applyProtection="1">
      <alignment horizontal="center" vertical="center"/>
      <protection locked="0"/>
    </xf>
    <xf numFmtId="164" fontId="1" fillId="3" borderId="58" xfId="0" applyNumberFormat="1" applyFont="1" applyFill="1" applyBorder="1" applyAlignment="1" applyProtection="1">
      <alignment horizontal="center" vertical="center"/>
      <protection locked="0"/>
    </xf>
    <xf numFmtId="164" fontId="1" fillId="3" borderId="92" xfId="0" applyNumberFormat="1" applyFont="1" applyFill="1" applyBorder="1" applyAlignment="1" applyProtection="1">
      <alignment horizontal="center" vertical="center"/>
      <protection locked="0"/>
    </xf>
    <xf numFmtId="164" fontId="1" fillId="3" borderId="61" xfId="0" applyNumberFormat="1" applyFont="1" applyFill="1" applyBorder="1" applyAlignment="1" applyProtection="1">
      <alignment horizontal="center" vertical="center"/>
      <protection locked="0"/>
    </xf>
    <xf numFmtId="164" fontId="1" fillId="3" borderId="75" xfId="0" applyNumberFormat="1" applyFont="1" applyFill="1" applyBorder="1" applyAlignment="1" applyProtection="1">
      <alignment horizontal="center" vertical="center"/>
      <protection locked="0"/>
    </xf>
    <xf numFmtId="164" fontId="1" fillId="0" borderId="36" xfId="0" applyNumberFormat="1" applyFont="1" applyBorder="1" applyAlignment="1" applyProtection="1">
      <alignment horizontal="center" vertical="center"/>
      <protection locked="0"/>
    </xf>
    <xf numFmtId="164" fontId="1" fillId="0" borderId="65" xfId="0" applyNumberFormat="1" applyFont="1" applyBorder="1" applyAlignment="1" applyProtection="1">
      <alignment horizontal="center" vertical="center"/>
      <protection locked="0"/>
    </xf>
    <xf numFmtId="164" fontId="1" fillId="0" borderId="95" xfId="0" applyNumberFormat="1" applyFont="1" applyBorder="1" applyAlignment="1" applyProtection="1">
      <alignment horizontal="center" vertical="center"/>
      <protection locked="0"/>
    </xf>
    <xf numFmtId="164" fontId="1" fillId="0" borderId="76" xfId="0" applyNumberFormat="1" applyFont="1" applyBorder="1" applyAlignment="1" applyProtection="1">
      <alignment horizontal="center" vertical="center"/>
      <protection locked="0"/>
    </xf>
    <xf numFmtId="164" fontId="1" fillId="0" borderId="57" xfId="0" applyNumberFormat="1" applyFont="1" applyBorder="1" applyAlignment="1" applyProtection="1">
      <alignment horizontal="center" vertical="center"/>
      <protection locked="0"/>
    </xf>
    <xf numFmtId="164" fontId="1" fillId="3" borderId="51" xfId="0" applyNumberFormat="1" applyFont="1" applyFill="1" applyBorder="1" applyAlignment="1" applyProtection="1">
      <alignment horizontal="center" vertical="center"/>
      <protection locked="0"/>
    </xf>
    <xf numFmtId="164" fontId="1" fillId="0" borderId="82" xfId="0" applyNumberFormat="1" applyFont="1" applyBorder="1" applyAlignment="1" applyProtection="1">
      <alignment horizontal="center" vertical="center"/>
      <protection locked="0"/>
    </xf>
    <xf numFmtId="164" fontId="1" fillId="0" borderId="63" xfId="0" applyNumberFormat="1" applyFont="1" applyBorder="1" applyAlignment="1" applyProtection="1">
      <alignment horizontal="center" vertical="center"/>
      <protection locked="0"/>
    </xf>
    <xf numFmtId="164" fontId="1" fillId="3" borderId="56" xfId="0" applyNumberFormat="1" applyFont="1" applyFill="1" applyBorder="1" applyAlignment="1">
      <alignment horizontal="center" vertical="center"/>
    </xf>
    <xf numFmtId="164" fontId="1" fillId="0" borderId="71" xfId="0" applyNumberFormat="1" applyFont="1" applyBorder="1" applyAlignment="1" applyProtection="1">
      <alignment horizontal="center" vertical="center"/>
      <protection locked="0"/>
    </xf>
    <xf numFmtId="164" fontId="1" fillId="0" borderId="70" xfId="0" applyNumberFormat="1" applyFont="1" applyBorder="1" applyAlignment="1" applyProtection="1">
      <alignment horizontal="center" vertical="center"/>
      <protection locked="0"/>
    </xf>
    <xf numFmtId="164" fontId="1" fillId="3" borderId="72" xfId="0" applyNumberFormat="1" applyFont="1" applyFill="1" applyBorder="1" applyAlignment="1" applyProtection="1">
      <alignment horizontal="center" vertical="center"/>
      <protection locked="0"/>
    </xf>
    <xf numFmtId="164" fontId="1" fillId="0" borderId="38" xfId="0" applyNumberFormat="1" applyFont="1" applyBorder="1" applyAlignment="1" applyProtection="1">
      <alignment horizontal="center" vertical="center"/>
      <protection locked="0"/>
    </xf>
    <xf numFmtId="164" fontId="1" fillId="0" borderId="86" xfId="0" applyNumberFormat="1" applyFont="1" applyBorder="1" applyAlignment="1" applyProtection="1">
      <alignment horizontal="center" vertical="center"/>
      <protection locked="0"/>
    </xf>
    <xf numFmtId="164" fontId="1" fillId="0" borderId="34" xfId="0" applyNumberFormat="1" applyFont="1" applyBorder="1" applyAlignment="1" applyProtection="1">
      <alignment horizontal="center" vertical="center"/>
      <protection locked="0"/>
    </xf>
    <xf numFmtId="0" fontId="1" fillId="0" borderId="78" xfId="0" applyFont="1" applyBorder="1" applyAlignment="1">
      <alignment horizontal="center" vertical="center" wrapText="1"/>
    </xf>
    <xf numFmtId="164" fontId="1" fillId="0" borderId="39" xfId="0" applyNumberFormat="1" applyFont="1" applyBorder="1" applyAlignment="1" applyProtection="1">
      <alignment horizontal="center" vertical="center"/>
      <protection locked="0"/>
    </xf>
    <xf numFmtId="164" fontId="1" fillId="3" borderId="111" xfId="0" applyNumberFormat="1" applyFont="1" applyFill="1" applyBorder="1" applyAlignment="1" applyProtection="1">
      <alignment horizontal="center" vertical="center"/>
      <protection locked="0"/>
    </xf>
    <xf numFmtId="164" fontId="1" fillId="0" borderId="111" xfId="0" applyNumberFormat="1" applyFont="1" applyBorder="1" applyAlignment="1" applyProtection="1">
      <alignment horizontal="center" vertical="center"/>
      <protection locked="0"/>
    </xf>
    <xf numFmtId="164" fontId="1" fillId="0" borderId="83" xfId="0" applyNumberFormat="1" applyFont="1" applyBorder="1" applyAlignment="1" applyProtection="1">
      <alignment horizontal="center" vertical="center"/>
      <protection locked="0"/>
    </xf>
    <xf numFmtId="164" fontId="1" fillId="0" borderId="47" xfId="0" applyNumberFormat="1" applyFont="1" applyBorder="1" applyAlignment="1" applyProtection="1">
      <alignment horizontal="center" vertical="center"/>
      <protection locked="0"/>
    </xf>
    <xf numFmtId="164" fontId="1" fillId="0" borderId="78" xfId="0" applyNumberFormat="1" applyFont="1" applyBorder="1" applyAlignment="1" applyProtection="1">
      <alignment horizontal="center" vertical="center"/>
      <protection locked="0"/>
    </xf>
    <xf numFmtId="164" fontId="1" fillId="0" borderId="89" xfId="0" applyNumberFormat="1" applyFont="1" applyBorder="1" applyAlignment="1" applyProtection="1">
      <alignment horizontal="center" vertical="center"/>
      <protection locked="0"/>
    </xf>
    <xf numFmtId="164" fontId="1" fillId="0" borderId="87" xfId="0" applyNumberFormat="1" applyFont="1" applyBorder="1" applyAlignment="1">
      <alignment horizontal="center" vertical="center"/>
    </xf>
    <xf numFmtId="164" fontId="1" fillId="0" borderId="80" xfId="0" applyNumberFormat="1" applyFont="1" applyBorder="1" applyAlignment="1">
      <alignment horizontal="center" vertical="center"/>
    </xf>
    <xf numFmtId="0" fontId="1" fillId="15" borderId="95" xfId="0" applyFont="1" applyFill="1" applyBorder="1" applyAlignment="1">
      <alignment horizontal="center" vertical="center" wrapText="1"/>
    </xf>
    <xf numFmtId="164" fontId="1" fillId="16" borderId="55" xfId="0" applyNumberFormat="1" applyFont="1" applyFill="1" applyBorder="1" applyAlignment="1">
      <alignment horizontal="center" vertical="center"/>
    </xf>
    <xf numFmtId="164" fontId="1" fillId="15" borderId="91" xfId="0" applyNumberFormat="1" applyFont="1" applyFill="1" applyBorder="1" applyAlignment="1" applyProtection="1">
      <alignment horizontal="center" vertical="center"/>
      <protection locked="0"/>
    </xf>
    <xf numFmtId="164" fontId="1" fillId="15" borderId="94" xfId="0" applyNumberFormat="1" applyFont="1" applyFill="1" applyBorder="1" applyAlignment="1" applyProtection="1">
      <alignment horizontal="center" vertical="center"/>
      <protection locked="0"/>
    </xf>
    <xf numFmtId="164" fontId="1" fillId="15" borderId="92" xfId="0" applyNumberFormat="1" applyFont="1" applyFill="1" applyBorder="1" applyAlignment="1" applyProtection="1">
      <alignment horizontal="center" vertical="center"/>
      <protection locked="0"/>
    </xf>
    <xf numFmtId="164" fontId="1" fillId="15" borderId="95" xfId="0" applyNumberFormat="1" applyFont="1" applyFill="1" applyBorder="1" applyAlignment="1" applyProtection="1">
      <alignment horizontal="center" vertical="center"/>
      <protection locked="0"/>
    </xf>
    <xf numFmtId="0" fontId="2" fillId="22" borderId="15" xfId="0" applyFont="1" applyFill="1" applyBorder="1" applyAlignment="1">
      <alignment horizontal="center" vertical="top" wrapText="1"/>
    </xf>
    <xf numFmtId="164" fontId="1" fillId="0" borderId="85" xfId="0" applyNumberFormat="1" applyFont="1" applyBorder="1" applyAlignment="1" applyProtection="1">
      <alignment horizontal="center" vertical="center"/>
      <protection locked="0"/>
    </xf>
    <xf numFmtId="164" fontId="1" fillId="0" borderId="44" xfId="0" applyNumberFormat="1" applyFont="1" applyBorder="1" applyAlignment="1" applyProtection="1">
      <alignment horizontal="center" vertical="center"/>
      <protection locked="0"/>
    </xf>
    <xf numFmtId="164" fontId="1" fillId="15" borderId="88" xfId="0" applyNumberFormat="1" applyFont="1" applyFill="1" applyBorder="1" applyAlignment="1">
      <alignment horizontal="center" vertical="center"/>
    </xf>
    <xf numFmtId="164" fontId="1" fillId="15" borderId="85" xfId="0" applyNumberFormat="1" applyFont="1" applyFill="1" applyBorder="1" applyAlignment="1" applyProtection="1">
      <alignment horizontal="center" vertical="center"/>
      <protection locked="0"/>
    </xf>
    <xf numFmtId="0" fontId="1" fillId="15" borderId="36" xfId="0" applyFont="1" applyFill="1" applyBorder="1" applyAlignment="1">
      <alignment horizontal="center" vertical="center" wrapText="1"/>
    </xf>
    <xf numFmtId="164" fontId="1" fillId="15" borderId="51" xfId="0" applyNumberFormat="1" applyFont="1" applyFill="1" applyBorder="1" applyAlignment="1" applyProtection="1">
      <alignment horizontal="center" vertical="center"/>
      <protection locked="0"/>
    </xf>
    <xf numFmtId="0" fontId="1" fillId="15" borderId="38" xfId="0" applyFont="1" applyFill="1" applyBorder="1" applyAlignment="1">
      <alignment horizontal="center" vertical="center" wrapText="1"/>
    </xf>
    <xf numFmtId="164" fontId="1" fillId="15" borderId="111" xfId="0" applyNumberFormat="1" applyFont="1" applyFill="1" applyBorder="1" applyAlignment="1" applyProtection="1">
      <alignment horizontal="center" vertical="center"/>
      <protection locked="0"/>
    </xf>
    <xf numFmtId="164" fontId="1" fillId="15" borderId="40" xfId="0" applyNumberFormat="1" applyFont="1" applyFill="1" applyBorder="1" applyAlignment="1" applyProtection="1">
      <alignment horizontal="center" vertical="center"/>
      <protection locked="0"/>
    </xf>
    <xf numFmtId="164" fontId="1" fillId="15" borderId="89" xfId="0" applyNumberFormat="1" applyFont="1" applyFill="1" applyBorder="1" applyAlignment="1" applyProtection="1">
      <alignment horizontal="center" vertical="center"/>
      <protection locked="0"/>
    </xf>
    <xf numFmtId="164" fontId="1" fillId="15" borderId="83" xfId="0" applyNumberFormat="1" applyFont="1" applyFill="1" applyBorder="1" applyAlignment="1" applyProtection="1">
      <alignment horizontal="center" vertical="center"/>
      <protection locked="0"/>
    </xf>
    <xf numFmtId="164" fontId="1" fillId="15" borderId="78" xfId="0" applyNumberFormat="1" applyFont="1" applyFill="1" applyBorder="1" applyAlignment="1" applyProtection="1">
      <alignment horizontal="center" vertical="center"/>
      <protection locked="0"/>
    </xf>
    <xf numFmtId="0" fontId="1" fillId="3" borderId="36" xfId="0" applyFont="1" applyFill="1" applyBorder="1" applyAlignment="1">
      <alignment horizontal="center" vertical="center" wrapText="1"/>
    </xf>
    <xf numFmtId="0" fontId="1" fillId="3" borderId="95" xfId="0" applyFont="1" applyFill="1" applyBorder="1" applyAlignment="1">
      <alignment horizontal="center" vertical="center" wrapText="1"/>
    </xf>
    <xf numFmtId="0" fontId="1" fillId="3" borderId="76" xfId="0" applyFont="1" applyFill="1" applyBorder="1" applyAlignment="1">
      <alignment horizontal="center" vertical="center" wrapText="1"/>
    </xf>
    <xf numFmtId="164" fontId="1" fillId="3" borderId="35" xfId="0" applyNumberFormat="1" applyFont="1" applyFill="1" applyBorder="1" applyAlignment="1" applyProtection="1">
      <alignment horizontal="center" vertical="center"/>
      <protection locked="0"/>
    </xf>
    <xf numFmtId="164" fontId="1" fillId="3" borderId="82" xfId="0" applyNumberFormat="1" applyFont="1" applyFill="1" applyBorder="1" applyAlignment="1" applyProtection="1">
      <alignment horizontal="center" vertical="center"/>
      <protection locked="0"/>
    </xf>
    <xf numFmtId="164" fontId="1" fillId="3" borderId="85" xfId="0" applyNumberFormat="1" applyFont="1" applyFill="1" applyBorder="1" applyAlignment="1" applyProtection="1">
      <alignment horizontal="center" vertical="center"/>
      <protection locked="0"/>
    </xf>
    <xf numFmtId="164" fontId="1" fillId="3" borderId="63" xfId="0" applyNumberFormat="1" applyFont="1" applyFill="1" applyBorder="1" applyAlignment="1" applyProtection="1">
      <alignment horizontal="center" vertical="center"/>
      <protection locked="0"/>
    </xf>
    <xf numFmtId="164" fontId="1" fillId="3" borderId="94" xfId="0" applyNumberFormat="1" applyFont="1" applyFill="1" applyBorder="1" applyAlignment="1" applyProtection="1">
      <alignment horizontal="center" vertical="center"/>
      <protection locked="0"/>
    </xf>
    <xf numFmtId="0" fontId="2" fillId="21" borderId="15" xfId="0" applyFont="1" applyFill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center"/>
    </xf>
    <xf numFmtId="164" fontId="2" fillId="10" borderId="69" xfId="0" applyNumberFormat="1" applyFont="1" applyFill="1" applyBorder="1" applyAlignment="1">
      <alignment horizontal="center" vertical="top"/>
    </xf>
    <xf numFmtId="0" fontId="2" fillId="12" borderId="69" xfId="0" applyFont="1" applyFill="1" applyBorder="1" applyAlignment="1">
      <alignment horizontal="center" vertical="top" wrapText="1"/>
    </xf>
    <xf numFmtId="164" fontId="2" fillId="10" borderId="79" xfId="0" applyNumberFormat="1" applyFont="1" applyFill="1" applyBorder="1" applyAlignment="1">
      <alignment horizontal="center" vertical="top"/>
    </xf>
    <xf numFmtId="164" fontId="2" fillId="10" borderId="64" xfId="0" applyNumberFormat="1" applyFont="1" applyFill="1" applyBorder="1" applyAlignment="1">
      <alignment horizontal="center" vertical="top"/>
    </xf>
    <xf numFmtId="164" fontId="1" fillId="0" borderId="38" xfId="0" applyNumberFormat="1" applyFont="1" applyBorder="1" applyAlignment="1">
      <alignment horizontal="center" vertical="center"/>
    </xf>
    <xf numFmtId="164" fontId="1" fillId="15" borderId="35" xfId="0" applyNumberFormat="1" applyFont="1" applyFill="1" applyBorder="1" applyAlignment="1">
      <alignment horizontal="center" vertical="center"/>
    </xf>
    <xf numFmtId="164" fontId="1" fillId="15" borderId="54" xfId="0" applyNumberFormat="1" applyFont="1" applyFill="1" applyBorder="1" applyAlignment="1">
      <alignment horizontal="center" vertical="center"/>
    </xf>
    <xf numFmtId="164" fontId="1" fillId="16" borderId="88" xfId="0" applyNumberFormat="1" applyFont="1" applyFill="1" applyBorder="1" applyAlignment="1">
      <alignment horizontal="center" vertical="center"/>
    </xf>
    <xf numFmtId="164" fontId="1" fillId="15" borderId="91" xfId="0" applyNumberFormat="1" applyFont="1" applyFill="1" applyBorder="1" applyAlignment="1">
      <alignment horizontal="center" vertical="center"/>
    </xf>
    <xf numFmtId="164" fontId="1" fillId="15" borderId="94" xfId="0" applyNumberFormat="1" applyFont="1" applyFill="1" applyBorder="1" applyAlignment="1">
      <alignment horizontal="center" vertical="center"/>
    </xf>
    <xf numFmtId="164" fontId="1" fillId="15" borderId="36" xfId="0" applyNumberFormat="1" applyFont="1" applyFill="1" applyBorder="1" applyAlignment="1">
      <alignment horizontal="center" vertical="center"/>
    </xf>
    <xf numFmtId="164" fontId="1" fillId="15" borderId="95" xfId="0" applyNumberFormat="1" applyFont="1" applyFill="1" applyBorder="1" applyAlignment="1">
      <alignment horizontal="center" vertical="center"/>
    </xf>
    <xf numFmtId="164" fontId="1" fillId="15" borderId="40" xfId="0" applyNumberFormat="1" applyFont="1" applyFill="1" applyBorder="1" applyAlignment="1">
      <alignment horizontal="center" vertical="center"/>
    </xf>
    <xf numFmtId="164" fontId="1" fillId="15" borderId="72" xfId="0" applyNumberFormat="1" applyFont="1" applyFill="1" applyBorder="1" applyAlignment="1">
      <alignment horizontal="center" vertical="center"/>
    </xf>
    <xf numFmtId="164" fontId="1" fillId="15" borderId="38" xfId="0" applyNumberFormat="1" applyFont="1" applyFill="1" applyBorder="1" applyAlignment="1">
      <alignment horizontal="center" vertical="center"/>
    </xf>
    <xf numFmtId="164" fontId="1" fillId="3" borderId="26" xfId="0" applyNumberFormat="1" applyFont="1" applyFill="1" applyBorder="1" applyAlignment="1" applyProtection="1">
      <alignment horizontal="center" vertical="center"/>
      <protection locked="0"/>
    </xf>
    <xf numFmtId="164" fontId="1" fillId="0" borderId="26" xfId="0" applyNumberFormat="1" applyFont="1" applyBorder="1" applyAlignment="1" applyProtection="1">
      <alignment horizontal="center" vertical="center"/>
      <protection locked="0"/>
    </xf>
    <xf numFmtId="164" fontId="1" fillId="3" borderId="64" xfId="0" applyNumberFormat="1" applyFont="1" applyFill="1" applyBorder="1" applyAlignment="1" applyProtection="1">
      <alignment horizontal="center" vertical="center"/>
      <protection locked="0"/>
    </xf>
    <xf numFmtId="164" fontId="1" fillId="0" borderId="64" xfId="0" applyNumberFormat="1" applyFont="1" applyBorder="1" applyAlignment="1" applyProtection="1">
      <alignment horizontal="center" vertical="center"/>
      <protection locked="0"/>
    </xf>
    <xf numFmtId="164" fontId="1" fillId="0" borderId="69" xfId="0" applyNumberFormat="1" applyFont="1" applyBorder="1" applyAlignment="1" applyProtection="1">
      <alignment horizontal="center" vertical="center"/>
      <protection locked="0"/>
    </xf>
    <xf numFmtId="0" fontId="2" fillId="12" borderId="15" xfId="0" applyFont="1" applyFill="1" applyBorder="1" applyAlignment="1">
      <alignment horizontal="right" vertical="top" wrapText="1"/>
    </xf>
    <xf numFmtId="164" fontId="1" fillId="15" borderId="27" xfId="0" applyNumberFormat="1" applyFont="1" applyFill="1" applyBorder="1" applyAlignment="1" applyProtection="1">
      <alignment horizontal="center" vertical="center"/>
      <protection locked="0"/>
    </xf>
    <xf numFmtId="0" fontId="1" fillId="15" borderId="57" xfId="0" applyFont="1" applyFill="1" applyBorder="1" applyAlignment="1">
      <alignment horizontal="center" vertical="center" wrapText="1"/>
    </xf>
    <xf numFmtId="0" fontId="1" fillId="15" borderId="65" xfId="0" applyFont="1" applyFill="1" applyBorder="1" applyAlignment="1">
      <alignment horizontal="center" vertical="center" wrapText="1"/>
    </xf>
    <xf numFmtId="0" fontId="1" fillId="15" borderId="78" xfId="0" applyFont="1" applyFill="1" applyBorder="1" applyAlignment="1">
      <alignment horizontal="center" vertical="center" wrapText="1"/>
    </xf>
    <xf numFmtId="164" fontId="1" fillId="15" borderId="49" xfId="0" applyNumberFormat="1" applyFont="1" applyFill="1" applyBorder="1" applyAlignment="1">
      <alignment horizontal="center" vertical="center"/>
    </xf>
    <xf numFmtId="164" fontId="1" fillId="3" borderId="91" xfId="0" applyNumberFormat="1" applyFont="1" applyFill="1" applyBorder="1" applyAlignment="1" applyProtection="1">
      <alignment horizontal="center" vertical="center"/>
      <protection locked="0"/>
    </xf>
    <xf numFmtId="0" fontId="1" fillId="0" borderId="57" xfId="0" applyFont="1" applyBorder="1" applyAlignment="1">
      <alignment horizontal="center" vertical="center" wrapText="1"/>
    </xf>
    <xf numFmtId="164" fontId="1" fillId="3" borderId="97" xfId="0" applyNumberFormat="1" applyFont="1" applyFill="1" applyBorder="1" applyAlignment="1" applyProtection="1">
      <alignment horizontal="center" vertical="center"/>
      <protection locked="0"/>
    </xf>
    <xf numFmtId="164" fontId="1" fillId="3" borderId="83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Alignment="1">
      <alignment horizontal="center" vertical="center" wrapText="1"/>
    </xf>
    <xf numFmtId="164" fontId="1" fillId="3" borderId="45" xfId="0" applyNumberFormat="1" applyFont="1" applyFill="1" applyBorder="1" applyAlignment="1">
      <alignment horizontal="center" vertical="center"/>
    </xf>
    <xf numFmtId="164" fontId="1" fillId="3" borderId="17" xfId="0" applyNumberFormat="1" applyFont="1" applyFill="1" applyBorder="1" applyAlignment="1">
      <alignment horizontal="center" vertical="center"/>
    </xf>
    <xf numFmtId="164" fontId="1" fillId="3" borderId="48" xfId="0" applyNumberFormat="1" applyFont="1" applyFill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48" xfId="0" applyNumberFormat="1" applyFont="1" applyBorder="1" applyAlignment="1">
      <alignment horizontal="center" vertical="center"/>
    </xf>
    <xf numFmtId="164" fontId="1" fillId="0" borderId="45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1" fillId="3" borderId="40" xfId="0" applyNumberFormat="1" applyFont="1" applyFill="1" applyBorder="1" applyAlignment="1">
      <alignment horizontal="center" vertical="center"/>
    </xf>
    <xf numFmtId="164" fontId="1" fillId="3" borderId="72" xfId="0" applyNumberFormat="1" applyFont="1" applyFill="1" applyBorder="1" applyAlignment="1">
      <alignment horizontal="center" vertical="center"/>
    </xf>
    <xf numFmtId="164" fontId="1" fillId="3" borderId="40" xfId="0" applyNumberFormat="1" applyFont="1" applyFill="1" applyBorder="1" applyAlignment="1" applyProtection="1">
      <alignment horizontal="center" vertical="center"/>
      <protection locked="0"/>
    </xf>
    <xf numFmtId="164" fontId="1" fillId="3" borderId="81" xfId="0" applyNumberFormat="1" applyFont="1" applyFill="1" applyBorder="1" applyAlignment="1" applyProtection="1">
      <alignment horizontal="center" vertical="center"/>
      <protection locked="0"/>
    </xf>
    <xf numFmtId="164" fontId="2" fillId="10" borderId="62" xfId="0" applyNumberFormat="1" applyFont="1" applyFill="1" applyBorder="1" applyAlignment="1">
      <alignment horizontal="center" vertical="top"/>
    </xf>
    <xf numFmtId="164" fontId="1" fillId="3" borderId="17" xfId="0" applyNumberFormat="1" applyFont="1" applyFill="1" applyBorder="1" applyAlignment="1" applyProtection="1">
      <alignment horizontal="center" vertical="center"/>
      <protection locked="0"/>
    </xf>
    <xf numFmtId="164" fontId="1" fillId="3" borderId="25" xfId="0" applyNumberFormat="1" applyFont="1" applyFill="1" applyBorder="1" applyAlignment="1" applyProtection="1">
      <alignment horizontal="center" vertical="center"/>
      <protection locked="0"/>
    </xf>
    <xf numFmtId="164" fontId="1" fillId="3" borderId="48" xfId="0" applyNumberFormat="1" applyFont="1" applyFill="1" applyBorder="1" applyAlignment="1" applyProtection="1">
      <alignment horizontal="center" vertical="center"/>
      <protection locked="0"/>
    </xf>
    <xf numFmtId="164" fontId="1" fillId="0" borderId="17" xfId="0" applyNumberFormat="1" applyFont="1" applyBorder="1" applyAlignment="1" applyProtection="1">
      <alignment horizontal="center" vertical="center"/>
      <protection locked="0"/>
    </xf>
    <xf numFmtId="164" fontId="1" fillId="0" borderId="25" xfId="0" applyNumberFormat="1" applyFont="1" applyBorder="1" applyAlignment="1" applyProtection="1">
      <alignment horizontal="center" vertical="center"/>
      <protection locked="0"/>
    </xf>
    <xf numFmtId="164" fontId="1" fillId="0" borderId="48" xfId="0" applyNumberFormat="1" applyFont="1" applyBorder="1" applyAlignment="1" applyProtection="1">
      <alignment horizontal="center" vertical="center"/>
      <protection locked="0"/>
    </xf>
    <xf numFmtId="164" fontId="1" fillId="0" borderId="23" xfId="0" applyNumberFormat="1" applyFont="1" applyBorder="1" applyAlignment="1" applyProtection="1">
      <alignment horizontal="center" vertical="center"/>
      <protection locked="0"/>
    </xf>
    <xf numFmtId="164" fontId="1" fillId="0" borderId="15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164" fontId="1" fillId="0" borderId="45" xfId="0" applyNumberFormat="1" applyFont="1" applyFill="1" applyBorder="1" applyAlignment="1">
      <alignment horizontal="center" vertical="center"/>
    </xf>
    <xf numFmtId="164" fontId="1" fillId="0" borderId="17" xfId="0" applyNumberFormat="1" applyFont="1" applyFill="1" applyBorder="1" applyAlignment="1" applyProtection="1">
      <alignment horizontal="center" vertical="center"/>
      <protection locked="0"/>
    </xf>
    <xf numFmtId="164" fontId="1" fillId="0" borderId="25" xfId="0" applyNumberFormat="1" applyFont="1" applyFill="1" applyBorder="1" applyAlignment="1" applyProtection="1">
      <alignment horizontal="center" vertical="center"/>
      <protection locked="0"/>
    </xf>
    <xf numFmtId="164" fontId="1" fillId="0" borderId="48" xfId="0" applyNumberFormat="1" applyFont="1" applyFill="1" applyBorder="1" applyAlignment="1" applyProtection="1">
      <alignment horizontal="center" vertical="center"/>
      <protection locked="0"/>
    </xf>
    <xf numFmtId="164" fontId="1" fillId="0" borderId="23" xfId="0" applyNumberFormat="1" applyFont="1" applyFill="1" applyBorder="1" applyAlignment="1" applyProtection="1">
      <alignment horizontal="center" vertical="center"/>
      <protection locked="0"/>
    </xf>
    <xf numFmtId="164" fontId="1" fillId="0" borderId="15" xfId="0" applyNumberFormat="1" applyFont="1" applyFill="1" applyBorder="1" applyAlignment="1" applyProtection="1">
      <alignment horizontal="center" vertical="center"/>
      <protection locked="0"/>
    </xf>
    <xf numFmtId="0" fontId="1" fillId="0" borderId="38" xfId="0" applyFont="1" applyFill="1" applyBorder="1" applyAlignment="1">
      <alignment horizontal="center" vertical="center" wrapText="1"/>
    </xf>
    <xf numFmtId="164" fontId="1" fillId="16" borderId="75" xfId="0" applyNumberFormat="1" applyFont="1" applyFill="1" applyBorder="1" applyAlignment="1">
      <alignment horizontal="center" vertical="center"/>
    </xf>
    <xf numFmtId="49" fontId="2" fillId="6" borderId="31" xfId="0" applyNumberFormat="1" applyFont="1" applyFill="1" applyBorder="1" applyAlignment="1">
      <alignment horizontal="center" vertical="top"/>
    </xf>
    <xf numFmtId="0" fontId="1" fillId="18" borderId="36" xfId="0" applyFont="1" applyFill="1" applyBorder="1" applyAlignment="1">
      <alignment horizontal="center" vertical="center" wrapText="1"/>
    </xf>
    <xf numFmtId="0" fontId="1" fillId="18" borderId="78" xfId="0" applyFont="1" applyFill="1" applyBorder="1" applyAlignment="1">
      <alignment horizontal="center" vertical="center" wrapText="1"/>
    </xf>
    <xf numFmtId="164" fontId="1" fillId="0" borderId="51" xfId="0" applyNumberFormat="1" applyFont="1" applyBorder="1" applyAlignment="1">
      <alignment horizontal="center" vertical="center"/>
    </xf>
    <xf numFmtId="164" fontId="1" fillId="3" borderId="71" xfId="0" applyNumberFormat="1" applyFont="1" applyFill="1" applyBorder="1" applyAlignment="1">
      <alignment horizontal="center" vertical="center"/>
    </xf>
    <xf numFmtId="164" fontId="1" fillId="3" borderId="70" xfId="0" applyNumberFormat="1" applyFont="1" applyFill="1" applyBorder="1" applyAlignment="1">
      <alignment horizontal="center" vertical="center"/>
    </xf>
    <xf numFmtId="164" fontId="1" fillId="3" borderId="80" xfId="0" applyNumberFormat="1" applyFont="1" applyFill="1" applyBorder="1" applyAlignment="1">
      <alignment horizontal="center" vertical="center"/>
    </xf>
    <xf numFmtId="164" fontId="2" fillId="5" borderId="52" xfId="0" applyNumberFormat="1" applyFont="1" applyFill="1" applyBorder="1" applyAlignment="1">
      <alignment horizontal="center" vertical="top"/>
    </xf>
    <xf numFmtId="164" fontId="1" fillId="5" borderId="44" xfId="0" applyNumberFormat="1" applyFont="1" applyFill="1" applyBorder="1" applyAlignment="1">
      <alignment horizontal="center" vertical="top" wrapText="1"/>
    </xf>
    <xf numFmtId="0" fontId="1" fillId="0" borderId="31" xfId="0" applyFont="1" applyBorder="1" applyAlignment="1" applyProtection="1">
      <alignment horizontal="center" vertical="center" textRotation="90"/>
      <protection locked="0"/>
    </xf>
    <xf numFmtId="0" fontId="1" fillId="0" borderId="31" xfId="0" applyFont="1" applyBorder="1" applyAlignment="1" applyProtection="1">
      <alignment horizontal="center" vertical="center" textRotation="90" wrapText="1"/>
      <protection locked="0"/>
    </xf>
    <xf numFmtId="0" fontId="1" fillId="0" borderId="45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center" wrapText="1" indent="1"/>
    </xf>
    <xf numFmtId="0" fontId="1" fillId="0" borderId="23" xfId="0" applyFont="1" applyBorder="1" applyAlignment="1">
      <alignment horizontal="center" vertical="center" textRotation="90" wrapText="1"/>
    </xf>
    <xf numFmtId="164" fontId="1" fillId="0" borderId="17" xfId="0" applyNumberFormat="1" applyFont="1" applyBorder="1" applyAlignment="1">
      <alignment horizontal="center" vertical="top"/>
    </xf>
    <xf numFmtId="164" fontId="1" fillId="0" borderId="48" xfId="0" applyNumberFormat="1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164" fontId="2" fillId="12" borderId="71" xfId="0" applyNumberFormat="1" applyFont="1" applyFill="1" applyBorder="1" applyAlignment="1">
      <alignment horizontal="center"/>
    </xf>
    <xf numFmtId="164" fontId="2" fillId="12" borderId="40" xfId="0" applyNumberFormat="1" applyFont="1" applyFill="1" applyBorder="1" applyAlignment="1">
      <alignment horizontal="center"/>
    </xf>
    <xf numFmtId="164" fontId="1" fillId="3" borderId="92" xfId="0" applyNumberFormat="1" applyFont="1" applyFill="1" applyBorder="1" applyAlignment="1">
      <alignment horizontal="center"/>
    </xf>
    <xf numFmtId="0" fontId="2" fillId="12" borderId="17" xfId="0" applyFont="1" applyFill="1" applyBorder="1" applyAlignment="1">
      <alignment horizontal="center" vertical="center" wrapText="1"/>
    </xf>
    <xf numFmtId="0" fontId="2" fillId="10" borderId="36" xfId="0" applyFont="1" applyFill="1" applyBorder="1" applyAlignment="1">
      <alignment vertical="top" wrapText="1"/>
    </xf>
    <xf numFmtId="0" fontId="2" fillId="15" borderId="95" xfId="0" applyFont="1" applyFill="1" applyBorder="1" applyAlignment="1">
      <alignment horizontal="left" vertical="top" wrapText="1" indent="1"/>
    </xf>
    <xf numFmtId="0" fontId="1" fillId="15" borderId="95" xfId="0" applyFont="1" applyFill="1" applyBorder="1" applyAlignment="1">
      <alignment horizontal="left" vertical="top" wrapText="1" indent="2"/>
    </xf>
    <xf numFmtId="0" fontId="2" fillId="15" borderId="78" xfId="0" applyFont="1" applyFill="1" applyBorder="1" applyAlignment="1">
      <alignment horizontal="left" vertical="top" wrapText="1" indent="1"/>
    </xf>
    <xf numFmtId="0" fontId="2" fillId="15" borderId="65" xfId="0" applyFont="1" applyFill="1" applyBorder="1" applyAlignment="1">
      <alignment horizontal="left" vertical="top" wrapText="1" indent="1"/>
    </xf>
    <xf numFmtId="0" fontId="1" fillId="15" borderId="57" xfId="0" applyFont="1" applyFill="1" applyBorder="1" applyAlignment="1">
      <alignment horizontal="left" vertical="top" wrapText="1" indent="2"/>
    </xf>
    <xf numFmtId="0" fontId="2" fillId="15" borderId="95" xfId="0" applyFont="1" applyFill="1" applyBorder="1" applyAlignment="1">
      <alignment vertical="top" wrapText="1"/>
    </xf>
    <xf numFmtId="0" fontId="1" fillId="15" borderId="95" xfId="0" applyFont="1" applyFill="1" applyBorder="1" applyAlignment="1">
      <alignment horizontal="left" vertical="top" wrapText="1"/>
    </xf>
    <xf numFmtId="0" fontId="1" fillId="15" borderId="38" xfId="0" applyFont="1" applyFill="1" applyBorder="1" applyAlignment="1">
      <alignment horizontal="left" vertical="top" wrapText="1" indent="2"/>
    </xf>
    <xf numFmtId="164" fontId="2" fillId="10" borderId="36" xfId="0" applyNumberFormat="1" applyFont="1" applyFill="1" applyBorder="1" applyAlignment="1">
      <alignment horizontal="center" vertical="top" wrapText="1"/>
    </xf>
    <xf numFmtId="164" fontId="1" fillId="15" borderId="95" xfId="0" applyNumberFormat="1" applyFont="1" applyFill="1" applyBorder="1" applyAlignment="1">
      <alignment horizontal="center" vertical="top" wrapText="1"/>
    </xf>
    <xf numFmtId="164" fontId="1" fillId="15" borderId="113" xfId="0" applyNumberFormat="1" applyFont="1" applyFill="1" applyBorder="1" applyAlignment="1">
      <alignment horizontal="center" vertical="top" wrapText="1"/>
    </xf>
    <xf numFmtId="164" fontId="1" fillId="15" borderId="78" xfId="0" applyNumberFormat="1" applyFont="1" applyFill="1" applyBorder="1" applyAlignment="1">
      <alignment horizontal="center" vertical="top" wrapText="1"/>
    </xf>
    <xf numFmtId="164" fontId="2" fillId="15" borderId="65" xfId="0" applyNumberFormat="1" applyFont="1" applyFill="1" applyBorder="1" applyAlignment="1">
      <alignment horizontal="center" vertical="top" wrapText="1"/>
    </xf>
    <xf numFmtId="164" fontId="1" fillId="15" borderId="57" xfId="0" applyNumberFormat="1" applyFont="1" applyFill="1" applyBorder="1" applyAlignment="1">
      <alignment horizontal="center" vertical="top" wrapText="1"/>
    </xf>
    <xf numFmtId="164" fontId="1" fillId="15" borderId="114" xfId="0" applyNumberFormat="1" applyFont="1" applyFill="1" applyBorder="1" applyAlignment="1">
      <alignment horizontal="center" vertical="top" wrapText="1"/>
    </xf>
    <xf numFmtId="164" fontId="1" fillId="15" borderId="114" xfId="0" applyNumberFormat="1" applyFont="1" applyFill="1" applyBorder="1" applyAlignment="1">
      <alignment horizontal="center" vertical="top"/>
    </xf>
    <xf numFmtId="164" fontId="2" fillId="15" borderId="114" xfId="0" applyNumberFormat="1" applyFont="1" applyFill="1" applyBorder="1" applyAlignment="1">
      <alignment horizontal="center" vertical="top" wrapText="1"/>
    </xf>
    <xf numFmtId="164" fontId="1" fillId="15" borderId="38" xfId="0" applyNumberFormat="1" applyFont="1" applyFill="1" applyBorder="1" applyAlignment="1">
      <alignment horizontal="center" vertical="top" wrapText="1"/>
    </xf>
    <xf numFmtId="164" fontId="2" fillId="15" borderId="57" xfId="0" applyNumberFormat="1" applyFont="1" applyFill="1" applyBorder="1" applyAlignment="1">
      <alignment horizontal="center" vertical="top" wrapText="1"/>
    </xf>
    <xf numFmtId="164" fontId="5" fillId="10" borderId="36" xfId="0" applyNumberFormat="1" applyFont="1" applyFill="1" applyBorder="1" applyAlignment="1">
      <alignment horizontal="center" vertical="top" wrapText="1"/>
    </xf>
    <xf numFmtId="164" fontId="6" fillId="15" borderId="114" xfId="0" applyNumberFormat="1" applyFont="1" applyFill="1" applyBorder="1" applyAlignment="1">
      <alignment horizontal="center" vertical="top" wrapText="1"/>
    </xf>
    <xf numFmtId="164" fontId="6" fillId="15" borderId="57" xfId="0" applyNumberFormat="1" applyFont="1" applyFill="1" applyBorder="1" applyAlignment="1">
      <alignment horizontal="center" vertical="top" wrapText="1"/>
    </xf>
    <xf numFmtId="164" fontId="6" fillId="15" borderId="38" xfId="0" applyNumberFormat="1" applyFont="1" applyFill="1" applyBorder="1" applyAlignment="1">
      <alignment horizontal="center" vertical="top" wrapText="1"/>
    </xf>
    <xf numFmtId="164" fontId="6" fillId="15" borderId="114" xfId="0" applyNumberFormat="1" applyFont="1" applyFill="1" applyBorder="1" applyAlignment="1">
      <alignment horizontal="center" vertical="top"/>
    </xf>
    <xf numFmtId="164" fontId="5" fillId="15" borderId="114" xfId="0" applyNumberFormat="1" applyFont="1" applyFill="1" applyBorder="1" applyAlignment="1">
      <alignment horizontal="center" vertical="top" wrapText="1"/>
    </xf>
    <xf numFmtId="164" fontId="1" fillId="15" borderId="81" xfId="0" applyNumberFormat="1" applyFont="1" applyFill="1" applyBorder="1" applyAlignment="1" applyProtection="1">
      <alignment horizontal="center" vertical="center"/>
      <protection locked="0"/>
    </xf>
    <xf numFmtId="0" fontId="2" fillId="12" borderId="59" xfId="0" applyFont="1" applyFill="1" applyBorder="1" applyAlignment="1">
      <alignment horizontal="center" vertical="top" wrapText="1"/>
    </xf>
    <xf numFmtId="164" fontId="1" fillId="3" borderId="12" xfId="0" applyNumberFormat="1" applyFont="1" applyFill="1" applyBorder="1" applyAlignment="1">
      <alignment horizontal="center" vertical="top"/>
    </xf>
    <xf numFmtId="164" fontId="1" fillId="0" borderId="12" xfId="0" applyNumberFormat="1" applyFont="1" applyBorder="1" applyAlignment="1">
      <alignment horizontal="center" vertical="top"/>
    </xf>
    <xf numFmtId="0" fontId="1" fillId="0" borderId="66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/>
    </xf>
    <xf numFmtId="164" fontId="1" fillId="0" borderId="82" xfId="0" applyNumberFormat="1" applyFont="1" applyBorder="1" applyAlignment="1">
      <alignment horizontal="center" vertical="center"/>
    </xf>
    <xf numFmtId="164" fontId="1" fillId="3" borderId="63" xfId="0" applyNumberFormat="1" applyFont="1" applyFill="1" applyBorder="1" applyAlignment="1">
      <alignment horizontal="center" vertical="center"/>
    </xf>
    <xf numFmtId="164" fontId="1" fillId="0" borderId="63" xfId="0" applyNumberFormat="1" applyFont="1" applyBorder="1" applyAlignment="1">
      <alignment horizontal="center" vertical="center"/>
    </xf>
    <xf numFmtId="164" fontId="1" fillId="0" borderId="68" xfId="0" applyNumberFormat="1" applyFont="1" applyBorder="1" applyAlignment="1">
      <alignment horizontal="center" vertical="center"/>
    </xf>
    <xf numFmtId="0" fontId="1" fillId="15" borderId="76" xfId="0" applyFont="1" applyFill="1" applyBorder="1" applyAlignment="1">
      <alignment horizontal="left" vertical="top" wrapText="1" indent="2"/>
    </xf>
    <xf numFmtId="164" fontId="1" fillId="15" borderId="76" xfId="0" applyNumberFormat="1" applyFont="1" applyFill="1" applyBorder="1" applyAlignment="1">
      <alignment horizontal="center" vertical="top" wrapText="1"/>
    </xf>
    <xf numFmtId="164" fontId="6" fillId="15" borderId="76" xfId="0" applyNumberFormat="1" applyFont="1" applyFill="1" applyBorder="1" applyAlignment="1">
      <alignment horizontal="center" vertical="top" wrapText="1"/>
    </xf>
    <xf numFmtId="164" fontId="1" fillId="15" borderId="74" xfId="0" applyNumberFormat="1" applyFont="1" applyFill="1" applyBorder="1" applyAlignment="1">
      <alignment horizontal="center" vertical="top" wrapText="1"/>
    </xf>
    <xf numFmtId="0" fontId="1" fillId="0" borderId="95" xfId="0" applyFont="1" applyFill="1" applyBorder="1" applyAlignment="1">
      <alignment horizontal="center" vertical="center" wrapText="1"/>
    </xf>
    <xf numFmtId="164" fontId="1" fillId="0" borderId="88" xfId="0" applyNumberFormat="1" applyFont="1" applyFill="1" applyBorder="1" applyAlignment="1">
      <alignment horizontal="center" vertical="center"/>
    </xf>
    <xf numFmtId="164" fontId="1" fillId="0" borderId="91" xfId="0" applyNumberFormat="1" applyFont="1" applyFill="1" applyBorder="1" applyAlignment="1" applyProtection="1">
      <alignment horizontal="center" vertical="center"/>
      <protection locked="0"/>
    </xf>
    <xf numFmtId="164" fontId="1" fillId="0" borderId="85" xfId="0" applyNumberFormat="1" applyFont="1" applyFill="1" applyBorder="1" applyAlignment="1" applyProtection="1">
      <alignment horizontal="center" vertical="center"/>
      <protection locked="0"/>
    </xf>
    <xf numFmtId="164" fontId="1" fillId="0" borderId="95" xfId="0" applyNumberFormat="1" applyFont="1" applyFill="1" applyBorder="1" applyAlignment="1" applyProtection="1">
      <alignment horizontal="center" vertical="center"/>
      <protection locked="0"/>
    </xf>
    <xf numFmtId="164" fontId="1" fillId="0" borderId="87" xfId="0" applyNumberFormat="1" applyFont="1" applyFill="1" applyBorder="1" applyAlignment="1" applyProtection="1">
      <alignment horizontal="center" vertical="center"/>
      <protection locked="0"/>
    </xf>
    <xf numFmtId="0" fontId="1" fillId="0" borderId="76" xfId="0" applyFont="1" applyFill="1" applyBorder="1" applyAlignment="1">
      <alignment horizontal="center" vertical="center" wrapText="1"/>
    </xf>
    <xf numFmtId="164" fontId="1" fillId="0" borderId="60" xfId="0" applyNumberFormat="1" applyFont="1" applyFill="1" applyBorder="1" applyAlignment="1">
      <alignment horizontal="center" vertical="center"/>
    </xf>
    <xf numFmtId="164" fontId="1" fillId="0" borderId="24" xfId="0" applyNumberFormat="1" applyFont="1" applyFill="1" applyBorder="1" applyAlignment="1" applyProtection="1">
      <alignment horizontal="center" vertical="center"/>
      <protection locked="0"/>
    </xf>
    <xf numFmtId="164" fontId="1" fillId="0" borderId="6" xfId="0" applyNumberFormat="1" applyFont="1" applyFill="1" applyBorder="1" applyAlignment="1" applyProtection="1">
      <alignment horizontal="center" vertical="center"/>
      <protection locked="0"/>
    </xf>
    <xf numFmtId="164" fontId="1" fillId="0" borderId="63" xfId="0" applyNumberFormat="1" applyFont="1" applyFill="1" applyBorder="1" applyAlignment="1" applyProtection="1">
      <alignment horizontal="center" vertical="center"/>
      <protection locked="0"/>
    </xf>
    <xf numFmtId="164" fontId="1" fillId="0" borderId="65" xfId="0" applyNumberFormat="1" applyFont="1" applyFill="1" applyBorder="1" applyAlignment="1" applyProtection="1">
      <alignment horizontal="center" vertical="center"/>
      <protection locked="0"/>
    </xf>
    <xf numFmtId="164" fontId="1" fillId="0" borderId="68" xfId="0" applyNumberFormat="1" applyFont="1" applyFill="1" applyBorder="1" applyAlignment="1" applyProtection="1">
      <alignment horizontal="center" vertical="center"/>
      <protection locked="0"/>
    </xf>
    <xf numFmtId="0" fontId="2" fillId="16" borderId="0" xfId="0" applyFont="1" applyFill="1" applyAlignment="1" applyProtection="1">
      <alignment wrapText="1"/>
      <protection locked="0"/>
    </xf>
    <xf numFmtId="0" fontId="1" fillId="13" borderId="40" xfId="0" applyFont="1" applyFill="1" applyBorder="1" applyAlignment="1" applyProtection="1">
      <alignment horizontal="center" vertical="top" textRotation="90"/>
      <protection locked="0"/>
    </xf>
    <xf numFmtId="0" fontId="1" fillId="13" borderId="72" xfId="0" applyFont="1" applyFill="1" applyBorder="1" applyAlignment="1" applyProtection="1">
      <alignment horizontal="center" vertical="top" textRotation="90"/>
      <protection locked="0"/>
    </xf>
    <xf numFmtId="0" fontId="1" fillId="15" borderId="53" xfId="0" applyFont="1" applyFill="1" applyBorder="1" applyAlignment="1">
      <alignment vertical="top"/>
    </xf>
    <xf numFmtId="0" fontId="1" fillId="15" borderId="118" xfId="0" applyFont="1" applyFill="1" applyBorder="1" applyAlignment="1">
      <alignment vertical="top" wrapText="1"/>
    </xf>
    <xf numFmtId="49" fontId="1" fillId="15" borderId="116" xfId="0" applyNumberFormat="1" applyFont="1" applyFill="1" applyBorder="1" applyAlignment="1">
      <alignment horizontal="center" vertical="top"/>
    </xf>
    <xf numFmtId="49" fontId="1" fillId="15" borderId="119" xfId="0" applyNumberFormat="1" applyFont="1" applyFill="1" applyBorder="1" applyAlignment="1">
      <alignment horizontal="center" vertical="top"/>
    </xf>
    <xf numFmtId="0" fontId="1" fillId="15" borderId="120" xfId="0" applyFont="1" applyFill="1" applyBorder="1" applyAlignment="1">
      <alignment horizontal="left" vertical="top" wrapText="1"/>
    </xf>
    <xf numFmtId="49" fontId="1" fillId="15" borderId="121" xfId="0" applyNumberFormat="1" applyFont="1" applyFill="1" applyBorder="1" applyAlignment="1">
      <alignment horizontal="center" vertical="top"/>
    </xf>
    <xf numFmtId="49" fontId="1" fillId="15" borderId="122" xfId="0" applyNumberFormat="1" applyFont="1" applyFill="1" applyBorder="1" applyAlignment="1">
      <alignment horizontal="center" vertical="top"/>
    </xf>
    <xf numFmtId="0" fontId="1" fillId="15" borderId="53" xfId="0" applyFont="1" applyFill="1" applyBorder="1" applyAlignment="1">
      <alignment vertical="top" wrapText="1"/>
    </xf>
    <xf numFmtId="0" fontId="1" fillId="16" borderId="0" xfId="0" applyFont="1" applyFill="1" applyBorder="1" applyAlignment="1">
      <alignment horizontal="center" vertical="top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49" fontId="2" fillId="26" borderId="45" xfId="0" applyNumberFormat="1" applyFont="1" applyFill="1" applyBorder="1" applyAlignment="1" applyProtection="1">
      <alignment horizontal="center" vertical="top"/>
      <protection locked="0"/>
    </xf>
    <xf numFmtId="164" fontId="1" fillId="0" borderId="86" xfId="0" applyNumberFormat="1" applyFont="1" applyFill="1" applyBorder="1" applyAlignment="1" applyProtection="1">
      <alignment horizontal="center" vertical="center"/>
      <protection locked="0"/>
    </xf>
    <xf numFmtId="164" fontId="1" fillId="0" borderId="82" xfId="0" applyNumberFormat="1" applyFont="1" applyFill="1" applyBorder="1" applyAlignment="1" applyProtection="1">
      <alignment horizontal="center" vertical="center"/>
      <protection locked="0"/>
    </xf>
    <xf numFmtId="0" fontId="1" fillId="0" borderId="78" xfId="0" applyFont="1" applyFill="1" applyBorder="1" applyAlignment="1">
      <alignment horizontal="center" vertical="center" wrapText="1"/>
    </xf>
    <xf numFmtId="164" fontId="1" fillId="0" borderId="49" xfId="0" applyNumberFormat="1" applyFont="1" applyFill="1" applyBorder="1" applyAlignment="1">
      <alignment horizontal="center" vertical="center"/>
    </xf>
    <xf numFmtId="164" fontId="1" fillId="0" borderId="39" xfId="0" applyNumberFormat="1" applyFont="1" applyFill="1" applyBorder="1" applyAlignment="1" applyProtection="1">
      <alignment horizontal="center" vertical="center"/>
      <protection locked="0"/>
    </xf>
    <xf numFmtId="164" fontId="1" fillId="0" borderId="71" xfId="0" applyNumberFormat="1" applyFont="1" applyFill="1" applyBorder="1" applyAlignment="1" applyProtection="1">
      <alignment horizontal="center" vertical="center"/>
      <protection locked="0"/>
    </xf>
    <xf numFmtId="164" fontId="1" fillId="0" borderId="70" xfId="0" applyNumberFormat="1" applyFont="1" applyFill="1" applyBorder="1" applyAlignment="1" applyProtection="1">
      <alignment horizontal="center" vertical="center"/>
      <protection locked="0"/>
    </xf>
    <xf numFmtId="0" fontId="1" fillId="0" borderId="127" xfId="0" applyFont="1" applyFill="1" applyBorder="1" applyAlignment="1">
      <alignment horizontal="center" vertical="center" wrapText="1"/>
    </xf>
    <xf numFmtId="164" fontId="1" fillId="0" borderId="118" xfId="0" applyNumberFormat="1" applyFont="1" applyFill="1" applyBorder="1" applyAlignment="1">
      <alignment horizontal="center" vertical="center"/>
    </xf>
    <xf numFmtId="164" fontId="1" fillId="0" borderId="116" xfId="0" applyNumberFormat="1" applyFont="1" applyFill="1" applyBorder="1" applyAlignment="1" applyProtection="1">
      <alignment horizontal="center" vertical="center"/>
      <protection locked="0"/>
    </xf>
    <xf numFmtId="164" fontId="1" fillId="0" borderId="119" xfId="0" applyNumberFormat="1" applyFont="1" applyFill="1" applyBorder="1" applyAlignment="1" applyProtection="1">
      <alignment horizontal="center" vertical="center"/>
      <protection locked="0"/>
    </xf>
    <xf numFmtId="164" fontId="1" fillId="0" borderId="10" xfId="0" applyNumberFormat="1" applyFont="1" applyFill="1" applyBorder="1" applyAlignment="1" applyProtection="1">
      <alignment horizontal="center" vertical="center"/>
      <protection locked="0"/>
    </xf>
    <xf numFmtId="164" fontId="1" fillId="0" borderId="12" xfId="0" applyNumberFormat="1" applyFont="1" applyFill="1" applyBorder="1" applyAlignment="1" applyProtection="1">
      <alignment horizontal="center" vertical="center"/>
      <protection locked="0"/>
    </xf>
    <xf numFmtId="164" fontId="1" fillId="0" borderId="58" xfId="0" applyNumberFormat="1" applyFont="1" applyFill="1" applyBorder="1" applyAlignment="1" applyProtection="1">
      <alignment horizontal="center" vertical="center"/>
      <protection locked="0"/>
    </xf>
    <xf numFmtId="164" fontId="1" fillId="0" borderId="55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57" xfId="0" applyNumberFormat="1" applyFont="1" applyFill="1" applyBorder="1" applyAlignment="1" applyProtection="1">
      <alignment horizontal="center" vertical="center"/>
      <protection locked="0"/>
    </xf>
    <xf numFmtId="164" fontId="1" fillId="0" borderId="34" xfId="0" applyNumberFormat="1" applyFont="1" applyFill="1" applyBorder="1" applyAlignment="1" applyProtection="1">
      <alignment horizontal="center" vertical="center"/>
      <protection locked="0"/>
    </xf>
    <xf numFmtId="164" fontId="1" fillId="0" borderId="27" xfId="0" applyNumberFormat="1" applyFont="1" applyFill="1" applyBorder="1" applyAlignment="1" applyProtection="1">
      <alignment horizontal="center" vertical="center"/>
      <protection locked="0"/>
    </xf>
    <xf numFmtId="164" fontId="1" fillId="0" borderId="83" xfId="0" applyNumberFormat="1" applyFont="1" applyFill="1" applyBorder="1" applyAlignment="1" applyProtection="1">
      <alignment horizontal="center" vertical="center"/>
      <protection locked="0"/>
    </xf>
    <xf numFmtId="164" fontId="1" fillId="0" borderId="31" xfId="0" applyNumberFormat="1" applyFont="1" applyFill="1" applyBorder="1" applyAlignment="1" applyProtection="1">
      <alignment horizontal="center" vertical="center"/>
      <protection locked="0"/>
    </xf>
    <xf numFmtId="164" fontId="1" fillId="0" borderId="111" xfId="0" applyNumberFormat="1" applyFont="1" applyFill="1" applyBorder="1" applyAlignment="1" applyProtection="1">
      <alignment horizontal="center" vertical="center"/>
      <protection locked="0"/>
    </xf>
    <xf numFmtId="164" fontId="1" fillId="0" borderId="78" xfId="0" applyNumberFormat="1" applyFont="1" applyFill="1" applyBorder="1" applyAlignment="1" applyProtection="1">
      <alignment horizontal="center" vertical="center"/>
      <protection locked="0"/>
    </xf>
    <xf numFmtId="164" fontId="1" fillId="0" borderId="89" xfId="0" applyNumberFormat="1" applyFont="1" applyFill="1" applyBorder="1" applyAlignment="1" applyProtection="1">
      <alignment horizontal="center" vertical="center"/>
      <protection locked="0"/>
    </xf>
    <xf numFmtId="0" fontId="1" fillId="0" borderId="57" xfId="0" applyFont="1" applyFill="1" applyBorder="1" applyAlignment="1">
      <alignment horizontal="center" vertical="center" wrapText="1"/>
    </xf>
    <xf numFmtId="49" fontId="2" fillId="26" borderId="22" xfId="0" applyNumberFormat="1" applyFont="1" applyFill="1" applyBorder="1" applyAlignment="1">
      <alignment horizontal="center" vertical="top"/>
    </xf>
    <xf numFmtId="49" fontId="2" fillId="26" borderId="96" xfId="0" applyNumberFormat="1" applyFont="1" applyFill="1" applyBorder="1" applyAlignment="1">
      <alignment horizontal="center" vertical="top"/>
    </xf>
    <xf numFmtId="49" fontId="2" fillId="28" borderId="59" xfId="0" applyNumberFormat="1" applyFont="1" applyFill="1" applyBorder="1" applyAlignment="1">
      <alignment horizontal="center" vertical="top" wrapText="1"/>
    </xf>
    <xf numFmtId="164" fontId="2" fillId="28" borderId="31" xfId="0" applyNumberFormat="1" applyFont="1" applyFill="1" applyBorder="1" applyAlignment="1">
      <alignment horizontal="center" vertical="top"/>
    </xf>
    <xf numFmtId="164" fontId="2" fillId="28" borderId="27" xfId="0" applyNumberFormat="1" applyFont="1" applyFill="1" applyBorder="1" applyAlignment="1">
      <alignment horizontal="center" vertical="top"/>
    </xf>
    <xf numFmtId="164" fontId="2" fillId="28" borderId="83" xfId="0" applyNumberFormat="1" applyFont="1" applyFill="1" applyBorder="1" applyAlignment="1">
      <alignment horizontal="center" vertical="top"/>
    </xf>
    <xf numFmtId="164" fontId="2" fillId="28" borderId="49" xfId="0" applyNumberFormat="1" applyFont="1" applyFill="1" applyBorder="1" applyAlignment="1">
      <alignment horizontal="center" vertical="top"/>
    </xf>
    <xf numFmtId="164" fontId="2" fillId="28" borderId="78" xfId="0" applyNumberFormat="1" applyFont="1" applyFill="1" applyBorder="1" applyAlignment="1">
      <alignment horizontal="center" vertical="top"/>
    </xf>
    <xf numFmtId="49" fontId="2" fillId="5" borderId="26" xfId="0" applyNumberFormat="1" applyFont="1" applyFill="1" applyBorder="1" applyAlignment="1">
      <alignment horizontal="center" vertical="top"/>
    </xf>
    <xf numFmtId="49" fontId="2" fillId="26" borderId="79" xfId="0" applyNumberFormat="1" applyFont="1" applyFill="1" applyBorder="1" applyAlignment="1">
      <alignment horizontal="center" vertical="top"/>
    </xf>
    <xf numFmtId="49" fontId="2" fillId="26" borderId="45" xfId="0" applyNumberFormat="1" applyFont="1" applyFill="1" applyBorder="1" applyAlignment="1">
      <alignment horizontal="center" vertical="top"/>
    </xf>
    <xf numFmtId="49" fontId="2" fillId="5" borderId="17" xfId="0" applyNumberFormat="1" applyFont="1" applyFill="1" applyBorder="1" applyAlignment="1">
      <alignment horizontal="center" vertical="top"/>
    </xf>
    <xf numFmtId="49" fontId="2" fillId="6" borderId="17" xfId="0" applyNumberFormat="1" applyFont="1" applyFill="1" applyBorder="1" applyAlignment="1">
      <alignment horizontal="center" vertical="top"/>
    </xf>
    <xf numFmtId="49" fontId="2" fillId="6" borderId="26" xfId="0" applyNumberFormat="1" applyFont="1" applyFill="1" applyBorder="1" applyAlignment="1">
      <alignment horizontal="center" vertical="top"/>
    </xf>
    <xf numFmtId="49" fontId="2" fillId="6" borderId="27" xfId="0" applyNumberFormat="1" applyFont="1" applyFill="1" applyBorder="1" applyAlignment="1">
      <alignment horizontal="center" vertical="top"/>
    </xf>
    <xf numFmtId="0" fontId="1" fillId="16" borderId="24" xfId="0" applyFont="1" applyFill="1" applyBorder="1" applyAlignment="1">
      <alignment horizontal="center" vertical="top"/>
    </xf>
    <xf numFmtId="0" fontId="1" fillId="16" borderId="27" xfId="0" applyFont="1" applyFill="1" applyBorder="1" applyAlignment="1">
      <alignment horizontal="center" vertical="top"/>
    </xf>
    <xf numFmtId="49" fontId="1" fillId="15" borderId="54" xfId="0" applyNumberFormat="1" applyFont="1" applyFill="1" applyBorder="1" applyAlignment="1">
      <alignment horizontal="center" vertical="top"/>
    </xf>
    <xf numFmtId="49" fontId="1" fillId="15" borderId="35" xfId="0" applyNumberFormat="1" applyFont="1" applyFill="1" applyBorder="1" applyAlignment="1">
      <alignment horizontal="center" vertical="top"/>
    </xf>
    <xf numFmtId="0" fontId="1" fillId="0" borderId="114" xfId="0" applyFont="1" applyBorder="1" applyAlignment="1">
      <alignment horizontal="center" vertical="center" wrapText="1"/>
    </xf>
    <xf numFmtId="164" fontId="1" fillId="0" borderId="114" xfId="0" applyNumberFormat="1" applyFont="1" applyBorder="1" applyAlignment="1" applyProtection="1">
      <alignment horizontal="center" vertical="center"/>
      <protection locked="0"/>
    </xf>
    <xf numFmtId="49" fontId="2" fillId="26" borderId="41" xfId="0" applyNumberFormat="1" applyFont="1" applyFill="1" applyBorder="1" applyAlignment="1">
      <alignment horizontal="center" vertical="top"/>
    </xf>
    <xf numFmtId="0" fontId="1" fillId="29" borderId="65" xfId="0" applyFont="1" applyFill="1" applyBorder="1" applyAlignment="1">
      <alignment horizontal="center" vertical="center" wrapText="1"/>
    </xf>
    <xf numFmtId="164" fontId="2" fillId="29" borderId="45" xfId="0" applyNumberFormat="1" applyFont="1" applyFill="1" applyBorder="1" applyAlignment="1">
      <alignment horizontal="center" vertical="top"/>
    </xf>
    <xf numFmtId="164" fontId="2" fillId="29" borderId="48" xfId="0" applyNumberFormat="1" applyFont="1" applyFill="1" applyBorder="1" applyAlignment="1">
      <alignment horizontal="center" vertical="top"/>
    </xf>
    <xf numFmtId="164" fontId="2" fillId="29" borderId="15" xfId="0" applyNumberFormat="1" applyFont="1" applyFill="1" applyBorder="1" applyAlignment="1">
      <alignment horizontal="center" vertical="top"/>
    </xf>
    <xf numFmtId="0" fontId="1" fillId="29" borderId="95" xfId="0" applyFont="1" applyFill="1" applyBorder="1" applyAlignment="1">
      <alignment horizontal="center" vertical="center" wrapText="1"/>
    </xf>
    <xf numFmtId="164" fontId="1" fillId="29" borderId="88" xfId="0" applyNumberFormat="1" applyFont="1" applyFill="1" applyBorder="1" applyAlignment="1">
      <alignment horizontal="center" vertical="center"/>
    </xf>
    <xf numFmtId="164" fontId="1" fillId="29" borderId="91" xfId="0" applyNumberFormat="1" applyFont="1" applyFill="1" applyBorder="1" applyAlignment="1" applyProtection="1">
      <alignment horizontal="center" vertical="center"/>
      <protection locked="0"/>
    </xf>
    <xf numFmtId="164" fontId="1" fillId="29" borderId="95" xfId="0" applyNumberFormat="1" applyFont="1" applyFill="1" applyBorder="1" applyAlignment="1" applyProtection="1">
      <alignment horizontal="center" vertical="center"/>
      <protection locked="0"/>
    </xf>
    <xf numFmtId="0" fontId="1" fillId="0" borderId="65" xfId="0" applyFont="1" applyFill="1" applyBorder="1" applyAlignment="1">
      <alignment horizontal="center" vertical="center" wrapText="1"/>
    </xf>
    <xf numFmtId="164" fontId="1" fillId="0" borderId="77" xfId="0" applyNumberFormat="1" applyFont="1" applyFill="1" applyBorder="1" applyAlignment="1">
      <alignment horizontal="center" vertical="center"/>
    </xf>
    <xf numFmtId="0" fontId="2" fillId="10" borderId="59" xfId="0" applyFont="1" applyFill="1" applyBorder="1" applyAlignment="1">
      <alignment horizontal="center" vertical="top" wrapText="1"/>
    </xf>
    <xf numFmtId="164" fontId="1" fillId="0" borderId="61" xfId="0" applyNumberFormat="1" applyFont="1" applyFill="1" applyBorder="1" applyAlignment="1" applyProtection="1">
      <alignment horizontal="center" vertical="center"/>
      <protection locked="0"/>
    </xf>
    <xf numFmtId="0" fontId="1" fillId="0" borderId="66" xfId="0" applyFont="1" applyFill="1" applyBorder="1" applyAlignment="1">
      <alignment vertical="top" wrapText="1"/>
    </xf>
    <xf numFmtId="0" fontId="1" fillId="0" borderId="35" xfId="0" applyFont="1" applyFill="1" applyBorder="1" applyAlignment="1">
      <alignment horizontal="center" vertical="top"/>
    </xf>
    <xf numFmtId="0" fontId="1" fillId="0" borderId="128" xfId="0" applyFont="1" applyFill="1" applyBorder="1" applyAlignment="1">
      <alignment horizontal="center" vertical="top"/>
    </xf>
    <xf numFmtId="0" fontId="1" fillId="0" borderId="12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129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1" fillId="0" borderId="24" xfId="0" applyFont="1" applyFill="1" applyBorder="1" applyAlignment="1">
      <alignment horizontal="center" vertical="top"/>
    </xf>
    <xf numFmtId="0" fontId="1" fillId="0" borderId="21" xfId="0" applyFont="1" applyFill="1" applyBorder="1" applyAlignment="1">
      <alignment horizontal="center" vertical="top"/>
    </xf>
    <xf numFmtId="0" fontId="2" fillId="10" borderId="15" xfId="0" applyFont="1" applyFill="1" applyBorder="1" applyAlignment="1">
      <alignment horizontal="right" vertical="top" wrapText="1"/>
    </xf>
    <xf numFmtId="164" fontId="1" fillId="29" borderId="35" xfId="0" applyNumberFormat="1" applyFont="1" applyFill="1" applyBorder="1" applyAlignment="1" applyProtection="1">
      <alignment horizontal="center" vertical="center"/>
      <protection locked="0"/>
    </xf>
    <xf numFmtId="164" fontId="1" fillId="29" borderId="54" xfId="0" applyNumberFormat="1" applyFont="1" applyFill="1" applyBorder="1" applyAlignment="1" applyProtection="1">
      <alignment horizontal="center" vertical="center"/>
      <protection locked="0"/>
    </xf>
    <xf numFmtId="164" fontId="1" fillId="29" borderId="36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49" fontId="2" fillId="26" borderId="45" xfId="0" applyNumberFormat="1" applyFont="1" applyFill="1" applyBorder="1" applyAlignment="1">
      <alignment horizontal="center" vertical="top"/>
    </xf>
    <xf numFmtId="49" fontId="2" fillId="26" borderId="56" xfId="0" applyNumberFormat="1" applyFont="1" applyFill="1" applyBorder="1" applyAlignment="1">
      <alignment horizontal="center" vertical="top"/>
    </xf>
    <xf numFmtId="49" fontId="2" fillId="5" borderId="17" xfId="0" applyNumberFormat="1" applyFont="1" applyFill="1" applyBorder="1" applyAlignment="1">
      <alignment horizontal="center" vertical="top"/>
    </xf>
    <xf numFmtId="49" fontId="2" fillId="5" borderId="40" xfId="0" applyNumberFormat="1" applyFont="1" applyFill="1" applyBorder="1" applyAlignment="1">
      <alignment horizontal="center" vertical="top"/>
    </xf>
    <xf numFmtId="49" fontId="2" fillId="6" borderId="17" xfId="0" applyNumberFormat="1" applyFont="1" applyFill="1" applyBorder="1" applyAlignment="1">
      <alignment horizontal="center" vertical="top"/>
    </xf>
    <xf numFmtId="49" fontId="2" fillId="6" borderId="40" xfId="0" applyNumberFormat="1" applyFont="1" applyFill="1" applyBorder="1" applyAlignment="1">
      <alignment horizontal="center" vertical="top"/>
    </xf>
    <xf numFmtId="49" fontId="2" fillId="16" borderId="17" xfId="0" applyNumberFormat="1" applyFont="1" applyFill="1" applyBorder="1" applyAlignment="1">
      <alignment horizontal="center" vertical="top" textRotation="90" wrapText="1"/>
    </xf>
    <xf numFmtId="49" fontId="2" fillId="16" borderId="40" xfId="0" applyNumberFormat="1" applyFont="1" applyFill="1" applyBorder="1" applyAlignment="1">
      <alignment horizontal="center" vertical="top" textRotation="90" wrapText="1"/>
    </xf>
    <xf numFmtId="0" fontId="1" fillId="15" borderId="17" xfId="1" applyFont="1" applyFill="1" applyBorder="1" applyAlignment="1" applyProtection="1">
      <alignment horizontal="left" vertical="top" wrapText="1"/>
    </xf>
    <xf numFmtId="0" fontId="1" fillId="15" borderId="40" xfId="1" applyFont="1" applyFill="1" applyBorder="1" applyAlignment="1" applyProtection="1">
      <alignment horizontal="left" vertical="top" wrapText="1"/>
    </xf>
    <xf numFmtId="0" fontId="1" fillId="15" borderId="17" xfId="0" applyFont="1" applyFill="1" applyBorder="1" applyAlignment="1">
      <alignment horizontal="center" vertical="top" wrapText="1"/>
    </xf>
    <xf numFmtId="0" fontId="1" fillId="15" borderId="40" xfId="0" applyFont="1" applyFill="1" applyBorder="1" applyAlignment="1">
      <alignment horizontal="center" vertical="top" wrapText="1"/>
    </xf>
    <xf numFmtId="49" fontId="1" fillId="15" borderId="29" xfId="0" applyNumberFormat="1" applyFont="1" applyFill="1" applyBorder="1" applyAlignment="1">
      <alignment horizontal="center" vertical="top" textRotation="90"/>
    </xf>
    <xf numFmtId="49" fontId="1" fillId="15" borderId="70" xfId="0" applyNumberFormat="1" applyFont="1" applyFill="1" applyBorder="1" applyAlignment="1">
      <alignment horizontal="center" vertical="top" textRotation="90"/>
    </xf>
    <xf numFmtId="49" fontId="1" fillId="15" borderId="15" xfId="0" applyNumberFormat="1" applyFont="1" applyFill="1" applyBorder="1" applyAlignment="1">
      <alignment horizontal="center" vertical="top" textRotation="90"/>
    </xf>
    <xf numFmtId="49" fontId="1" fillId="15" borderId="38" xfId="0" applyNumberFormat="1" applyFont="1" applyFill="1" applyBorder="1" applyAlignment="1">
      <alignment horizontal="center" vertical="top" textRotation="90"/>
    </xf>
    <xf numFmtId="49" fontId="1" fillId="15" borderId="15" xfId="0" applyNumberFormat="1" applyFont="1" applyFill="1" applyBorder="1" applyAlignment="1">
      <alignment horizontal="center" vertical="top"/>
    </xf>
    <xf numFmtId="49" fontId="1" fillId="15" borderId="38" xfId="0" applyNumberFormat="1" applyFont="1" applyFill="1" applyBorder="1" applyAlignment="1">
      <alignment horizontal="center" vertical="top"/>
    </xf>
    <xf numFmtId="0" fontId="1" fillId="15" borderId="79" xfId="0" applyFont="1" applyFill="1" applyBorder="1" applyAlignment="1">
      <alignment horizontal="left" vertical="top" wrapText="1"/>
    </xf>
    <xf numFmtId="0" fontId="1" fillId="15" borderId="77" xfId="0" applyFont="1" applyFill="1" applyBorder="1" applyAlignment="1">
      <alignment horizontal="left" vertical="top" wrapText="1"/>
    </xf>
    <xf numFmtId="0" fontId="1" fillId="15" borderId="49" xfId="0" applyFont="1" applyFill="1" applyBorder="1" applyAlignment="1">
      <alignment horizontal="left" vertical="top" wrapText="1"/>
    </xf>
    <xf numFmtId="49" fontId="1" fillId="15" borderId="26" xfId="0" applyNumberFormat="1" applyFont="1" applyFill="1" applyBorder="1" applyAlignment="1">
      <alignment horizontal="center" vertical="top"/>
    </xf>
    <xf numFmtId="49" fontId="1" fillId="15" borderId="24" xfId="0" applyNumberFormat="1" applyFont="1" applyFill="1" applyBorder="1" applyAlignment="1">
      <alignment horizontal="center" vertical="top"/>
    </xf>
    <xf numFmtId="49" fontId="1" fillId="15" borderId="27" xfId="0" applyNumberFormat="1" applyFont="1" applyFill="1" applyBorder="1" applyAlignment="1">
      <alignment horizontal="center" vertical="top"/>
    </xf>
    <xf numFmtId="49" fontId="1" fillId="15" borderId="64" xfId="0" applyNumberFormat="1" applyFont="1" applyFill="1" applyBorder="1" applyAlignment="1">
      <alignment horizontal="center" vertical="top"/>
    </xf>
    <xf numFmtId="49" fontId="1" fillId="15" borderId="61" xfId="0" applyNumberFormat="1" applyFont="1" applyFill="1" applyBorder="1" applyAlignment="1">
      <alignment horizontal="center" vertical="top"/>
    </xf>
    <xf numFmtId="49" fontId="1" fillId="15" borderId="83" xfId="0" applyNumberFormat="1" applyFont="1" applyFill="1" applyBorder="1" applyAlignment="1">
      <alignment horizontal="center" vertical="top"/>
    </xf>
    <xf numFmtId="0" fontId="2" fillId="16" borderId="0" xfId="0" applyFont="1" applyFill="1" applyAlignment="1" applyProtection="1">
      <alignment horizontal="right" wrapText="1"/>
      <protection locked="0"/>
    </xf>
    <xf numFmtId="49" fontId="2" fillId="3" borderId="26" xfId="0" applyNumberFormat="1" applyFont="1" applyFill="1" applyBorder="1" applyAlignment="1">
      <alignment horizontal="center" vertical="top" wrapText="1"/>
    </xf>
    <xf numFmtId="49" fontId="2" fillId="3" borderId="6" xfId="0" applyNumberFormat="1" applyFont="1" applyFill="1" applyBorder="1" applyAlignment="1">
      <alignment horizontal="center" vertical="top" wrapText="1"/>
    </xf>
    <xf numFmtId="49" fontId="2" fillId="3" borderId="40" xfId="0" applyNumberFormat="1" applyFont="1" applyFill="1" applyBorder="1" applyAlignment="1">
      <alignment horizontal="center" vertical="top" wrapText="1"/>
    </xf>
    <xf numFmtId="0" fontId="1" fillId="15" borderId="35" xfId="0" applyFont="1" applyFill="1" applyBorder="1" applyAlignment="1">
      <alignment horizontal="left" vertical="top" wrapText="1"/>
    </xf>
    <xf numFmtId="0" fontId="1" fillId="15" borderId="3" xfId="0" applyFont="1" applyFill="1" applyBorder="1" applyAlignment="1">
      <alignment horizontal="left" vertical="top" wrapText="1"/>
    </xf>
    <xf numFmtId="0" fontId="1" fillId="15" borderId="40" xfId="0" applyFont="1" applyFill="1" applyBorder="1" applyAlignment="1">
      <alignment horizontal="left" vertical="top" wrapText="1"/>
    </xf>
    <xf numFmtId="0" fontId="1" fillId="15" borderId="35" xfId="0" applyFont="1" applyFill="1" applyBorder="1" applyAlignment="1">
      <alignment horizontal="center" vertical="top" wrapText="1"/>
    </xf>
    <xf numFmtId="0" fontId="1" fillId="15" borderId="3" xfId="0" applyFont="1" applyFill="1" applyBorder="1" applyAlignment="1">
      <alignment horizontal="center" vertical="top" wrapText="1"/>
    </xf>
    <xf numFmtId="49" fontId="1" fillId="15" borderId="82" xfId="0" applyNumberFormat="1" applyFont="1" applyFill="1" applyBorder="1" applyAlignment="1">
      <alignment horizontal="center" vertical="top" textRotation="90"/>
    </xf>
    <xf numFmtId="49" fontId="1" fillId="15" borderId="34" xfId="0" applyNumberFormat="1" applyFont="1" applyFill="1" applyBorder="1" applyAlignment="1">
      <alignment horizontal="center" vertical="top" textRotation="90"/>
    </xf>
    <xf numFmtId="49" fontId="1" fillId="15" borderId="36" xfId="0" applyNumberFormat="1" applyFont="1" applyFill="1" applyBorder="1" applyAlignment="1">
      <alignment horizontal="center" vertical="top" textRotation="90"/>
    </xf>
    <xf numFmtId="49" fontId="1" fillId="15" borderId="57" xfId="0" applyNumberFormat="1" applyFont="1" applyFill="1" applyBorder="1" applyAlignment="1">
      <alignment horizontal="center" vertical="top" textRotation="90"/>
    </xf>
    <xf numFmtId="49" fontId="1" fillId="15" borderId="36" xfId="0" applyNumberFormat="1" applyFont="1" applyFill="1" applyBorder="1" applyAlignment="1">
      <alignment horizontal="center" vertical="top"/>
    </xf>
    <xf numFmtId="49" fontId="1" fillId="15" borderId="57" xfId="0" applyNumberFormat="1" applyFont="1" applyFill="1" applyBorder="1" applyAlignment="1">
      <alignment horizontal="center" vertical="top"/>
    </xf>
    <xf numFmtId="49" fontId="2" fillId="26" borderId="79" xfId="0" applyNumberFormat="1" applyFont="1" applyFill="1" applyBorder="1" applyAlignment="1">
      <alignment horizontal="center" vertical="top"/>
    </xf>
    <xf numFmtId="49" fontId="2" fillId="26" borderId="77" xfId="0" applyNumberFormat="1" applyFont="1" applyFill="1" applyBorder="1" applyAlignment="1">
      <alignment horizontal="center" vertical="top"/>
    </xf>
    <xf numFmtId="49" fontId="2" fillId="26" borderId="49" xfId="0" applyNumberFormat="1" applyFont="1" applyFill="1" applyBorder="1" applyAlignment="1">
      <alignment horizontal="center" vertical="top"/>
    </xf>
    <xf numFmtId="49" fontId="1" fillId="15" borderId="17" xfId="0" applyNumberFormat="1" applyFont="1" applyFill="1" applyBorder="1" applyAlignment="1">
      <alignment horizontal="center" vertical="top"/>
    </xf>
    <xf numFmtId="164" fontId="2" fillId="6" borderId="23" xfId="0" applyNumberFormat="1" applyFont="1" applyFill="1" applyBorder="1" applyAlignment="1">
      <alignment horizontal="right" vertical="center" wrapText="1"/>
    </xf>
    <xf numFmtId="164" fontId="2" fillId="6" borderId="25" xfId="0" applyNumberFormat="1" applyFont="1" applyFill="1" applyBorder="1" applyAlignment="1">
      <alignment horizontal="right" vertical="center" wrapText="1"/>
    </xf>
    <xf numFmtId="165" fontId="2" fillId="6" borderId="23" xfId="0" applyNumberFormat="1" applyFont="1" applyFill="1" applyBorder="1" applyAlignment="1">
      <alignment horizontal="right" vertical="center" wrapText="1"/>
    </xf>
    <xf numFmtId="165" fontId="2" fillId="6" borderId="25" xfId="0" applyNumberFormat="1" applyFont="1" applyFill="1" applyBorder="1" applyAlignment="1">
      <alignment horizontal="right" vertical="center" wrapText="1"/>
    </xf>
    <xf numFmtId="165" fontId="2" fillId="6" borderId="29" xfId="0" applyNumberFormat="1" applyFont="1" applyFill="1" applyBorder="1" applyAlignment="1">
      <alignment horizontal="right" vertical="center" wrapText="1"/>
    </xf>
    <xf numFmtId="49" fontId="2" fillId="5" borderId="26" xfId="0" applyNumberFormat="1" applyFont="1" applyFill="1" applyBorder="1" applyAlignment="1">
      <alignment horizontal="center" vertical="top"/>
    </xf>
    <xf numFmtId="49" fontId="2" fillId="5" borderId="27" xfId="0" applyNumberFormat="1" applyFont="1" applyFill="1" applyBorder="1" applyAlignment="1">
      <alignment horizontal="center" vertical="top"/>
    </xf>
    <xf numFmtId="0" fontId="2" fillId="6" borderId="23" xfId="0" applyFont="1" applyFill="1" applyBorder="1" applyAlignment="1">
      <alignment horizontal="right" vertical="top" wrapText="1"/>
    </xf>
    <xf numFmtId="0" fontId="2" fillId="6" borderId="25" xfId="0" applyFont="1" applyFill="1" applyBorder="1" applyAlignment="1">
      <alignment horizontal="right" vertical="top" wrapText="1"/>
    </xf>
    <xf numFmtId="0" fontId="2" fillId="6" borderId="29" xfId="0" applyFont="1" applyFill="1" applyBorder="1" applyAlignment="1">
      <alignment horizontal="right" vertical="top" wrapText="1"/>
    </xf>
    <xf numFmtId="164" fontId="1" fillId="27" borderId="124" xfId="0" applyNumberFormat="1" applyFont="1" applyFill="1" applyBorder="1" applyAlignment="1">
      <alignment horizontal="center" vertical="top"/>
    </xf>
    <xf numFmtId="164" fontId="1" fillId="27" borderId="125" xfId="0" applyNumberFormat="1" applyFont="1" applyFill="1" applyBorder="1" applyAlignment="1">
      <alignment horizontal="center" vertical="top"/>
    </xf>
    <xf numFmtId="164" fontId="1" fillId="27" borderId="126" xfId="0" applyNumberFormat="1" applyFont="1" applyFill="1" applyBorder="1" applyAlignment="1">
      <alignment horizontal="center" vertical="top"/>
    </xf>
    <xf numFmtId="49" fontId="1" fillId="15" borderId="48" xfId="0" applyNumberFormat="1" applyFont="1" applyFill="1" applyBorder="1" applyAlignment="1">
      <alignment horizontal="center" vertical="top"/>
    </xf>
    <xf numFmtId="49" fontId="2" fillId="27" borderId="66" xfId="0" applyNumberFormat="1" applyFont="1" applyFill="1" applyBorder="1" applyAlignment="1">
      <alignment horizontal="center" vertical="top"/>
    </xf>
    <xf numFmtId="49" fontId="2" fillId="27" borderId="67" xfId="0" applyNumberFormat="1" applyFont="1" applyFill="1" applyBorder="1" applyAlignment="1">
      <alignment horizontal="center" vertical="top"/>
    </xf>
    <xf numFmtId="49" fontId="2" fillId="27" borderId="73" xfId="0" applyNumberFormat="1" applyFont="1" applyFill="1" applyBorder="1" applyAlignment="1">
      <alignment horizontal="center" vertical="top"/>
    </xf>
    <xf numFmtId="49" fontId="2" fillId="20" borderId="26" xfId="0" applyNumberFormat="1" applyFont="1" applyFill="1" applyBorder="1" applyAlignment="1">
      <alignment horizontal="center" vertical="top"/>
    </xf>
    <xf numFmtId="49" fontId="2" fillId="20" borderId="24" xfId="0" applyNumberFormat="1" applyFont="1" applyFill="1" applyBorder="1" applyAlignment="1">
      <alignment horizontal="center" vertical="top"/>
    </xf>
    <xf numFmtId="49" fontId="2" fillId="20" borderId="27" xfId="0" applyNumberFormat="1" applyFont="1" applyFill="1" applyBorder="1" applyAlignment="1">
      <alignment horizontal="center" vertical="top"/>
    </xf>
    <xf numFmtId="49" fontId="2" fillId="19" borderId="30" xfId="0" applyNumberFormat="1" applyFont="1" applyFill="1" applyBorder="1" applyAlignment="1">
      <alignment horizontal="center" vertical="top"/>
    </xf>
    <xf numFmtId="49" fontId="2" fillId="19" borderId="20" xfId="0" applyNumberFormat="1" applyFont="1" applyFill="1" applyBorder="1" applyAlignment="1">
      <alignment horizontal="center" vertical="top"/>
    </xf>
    <xf numFmtId="49" fontId="2" fillId="19" borderId="39" xfId="0" applyNumberFormat="1" applyFont="1" applyFill="1" applyBorder="1" applyAlignment="1">
      <alignment horizontal="center" vertical="top"/>
    </xf>
    <xf numFmtId="49" fontId="2" fillId="0" borderId="26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40" xfId="0" applyNumberFormat="1" applyFont="1" applyBorder="1" applyAlignment="1">
      <alignment horizontal="center"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49" fontId="1" fillId="0" borderId="82" xfId="0" applyNumberFormat="1" applyFont="1" applyBorder="1" applyAlignment="1">
      <alignment horizontal="center" vertical="top" textRotation="90"/>
    </xf>
    <xf numFmtId="49" fontId="1" fillId="0" borderId="34" xfId="0" applyNumberFormat="1" applyFont="1" applyBorder="1" applyAlignment="1">
      <alignment horizontal="center" vertical="top" textRotation="90"/>
    </xf>
    <xf numFmtId="49" fontId="1" fillId="0" borderId="70" xfId="0" applyNumberFormat="1" applyFont="1" applyBorder="1" applyAlignment="1">
      <alignment horizontal="center" vertical="top" textRotation="90"/>
    </xf>
    <xf numFmtId="49" fontId="1" fillId="0" borderId="36" xfId="0" applyNumberFormat="1" applyFont="1" applyBorder="1" applyAlignment="1">
      <alignment horizontal="center" vertical="top" textRotation="90"/>
    </xf>
    <xf numFmtId="49" fontId="1" fillId="0" borderId="57" xfId="0" applyNumberFormat="1" applyFont="1" applyBorder="1" applyAlignment="1">
      <alignment horizontal="center" vertical="top" textRotation="90"/>
    </xf>
    <xf numFmtId="49" fontId="1" fillId="0" borderId="38" xfId="0" applyNumberFormat="1" applyFont="1" applyBorder="1" applyAlignment="1">
      <alignment horizontal="center" vertical="top" textRotation="90"/>
    </xf>
    <xf numFmtId="49" fontId="1" fillId="0" borderId="36" xfId="0" applyNumberFormat="1" applyFont="1" applyBorder="1" applyAlignment="1">
      <alignment horizontal="center" vertical="top"/>
    </xf>
    <xf numFmtId="49" fontId="1" fillId="0" borderId="57" xfId="0" applyNumberFormat="1" applyFont="1" applyBorder="1" applyAlignment="1">
      <alignment horizontal="center" vertical="top"/>
    </xf>
    <xf numFmtId="49" fontId="1" fillId="0" borderId="38" xfId="0" applyNumberFormat="1" applyFont="1" applyBorder="1" applyAlignment="1">
      <alignment horizontal="center" vertical="top"/>
    </xf>
    <xf numFmtId="49" fontId="1" fillId="15" borderId="40" xfId="0" applyNumberFormat="1" applyFont="1" applyFill="1" applyBorder="1" applyAlignment="1">
      <alignment horizontal="center" vertical="top"/>
    </xf>
    <xf numFmtId="0" fontId="1" fillId="15" borderId="45" xfId="0" applyFont="1" applyFill="1" applyBorder="1" applyAlignment="1">
      <alignment horizontal="left" vertical="top" wrapText="1"/>
    </xf>
    <xf numFmtId="49" fontId="1" fillId="0" borderId="15" xfId="0" applyNumberFormat="1" applyFont="1" applyBorder="1" applyAlignment="1">
      <alignment horizontal="center" vertical="top"/>
    </xf>
    <xf numFmtId="49" fontId="2" fillId="16" borderId="17" xfId="0" applyNumberFormat="1" applyFont="1" applyFill="1" applyBorder="1" applyAlignment="1">
      <alignment horizontal="center" vertical="top" wrapText="1"/>
    </xf>
    <xf numFmtId="49" fontId="2" fillId="16" borderId="40" xfId="0" applyNumberFormat="1" applyFont="1" applyFill="1" applyBorder="1" applyAlignment="1">
      <alignment horizontal="center" vertical="top" wrapText="1"/>
    </xf>
    <xf numFmtId="49" fontId="2" fillId="6" borderId="30" xfId="0" applyNumberFormat="1" applyFont="1" applyFill="1" applyBorder="1" applyAlignment="1">
      <alignment horizontal="center" vertical="top"/>
    </xf>
    <xf numFmtId="49" fontId="2" fillId="6" borderId="20" xfId="0" applyNumberFormat="1" applyFont="1" applyFill="1" applyBorder="1" applyAlignment="1">
      <alignment horizontal="center" vertical="top"/>
    </xf>
    <xf numFmtId="49" fontId="2" fillId="6" borderId="39" xfId="0" applyNumberFormat="1" applyFont="1" applyFill="1" applyBorder="1" applyAlignment="1">
      <alignment horizontal="center" vertical="top"/>
    </xf>
    <xf numFmtId="49" fontId="2" fillId="5" borderId="35" xfId="0" applyNumberFormat="1" applyFont="1" applyFill="1" applyBorder="1" applyAlignment="1">
      <alignment horizontal="center" vertical="top"/>
    </xf>
    <xf numFmtId="49" fontId="2" fillId="5" borderId="3" xfId="0" applyNumberFormat="1" applyFont="1" applyFill="1" applyBorder="1" applyAlignment="1">
      <alignment horizontal="center" vertical="top"/>
    </xf>
    <xf numFmtId="0" fontId="1" fillId="0" borderId="17" xfId="1" applyFont="1" applyFill="1" applyBorder="1" applyAlignment="1" applyProtection="1">
      <alignment horizontal="left" vertical="top" wrapText="1"/>
    </xf>
    <xf numFmtId="0" fontId="1" fillId="0" borderId="40" xfId="1" applyFont="1" applyFill="1" applyBorder="1" applyAlignment="1" applyProtection="1">
      <alignment horizontal="left" vertical="top" wrapText="1"/>
    </xf>
    <xf numFmtId="49" fontId="1" fillId="15" borderId="72" xfId="0" applyNumberFormat="1" applyFont="1" applyFill="1" applyBorder="1" applyAlignment="1">
      <alignment horizontal="center" vertical="top"/>
    </xf>
    <xf numFmtId="49" fontId="1" fillId="15" borderId="99" xfId="0" applyNumberFormat="1" applyFont="1" applyFill="1" applyBorder="1" applyAlignment="1">
      <alignment horizontal="center" vertical="top"/>
    </xf>
    <xf numFmtId="0" fontId="1" fillId="15" borderId="56" xfId="0" applyFont="1" applyFill="1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 wrapText="1"/>
    </xf>
    <xf numFmtId="49" fontId="1" fillId="0" borderId="90" xfId="0" applyNumberFormat="1" applyFont="1" applyBorder="1" applyAlignment="1">
      <alignment horizontal="center" vertical="top" textRotation="90"/>
    </xf>
    <xf numFmtId="49" fontId="1" fillId="0" borderId="74" xfId="0" applyNumberFormat="1" applyFont="1" applyBorder="1" applyAlignment="1">
      <alignment horizontal="center" vertical="top" textRotation="90"/>
    </xf>
    <xf numFmtId="49" fontId="2" fillId="3" borderId="52" xfId="0" applyNumberFormat="1" applyFont="1" applyFill="1" applyBorder="1" applyAlignment="1">
      <alignment horizontal="center" vertical="top" wrapText="1"/>
    </xf>
    <xf numFmtId="49" fontId="2" fillId="3" borderId="33" xfId="0" applyNumberFormat="1" applyFont="1" applyFill="1" applyBorder="1" applyAlignment="1">
      <alignment horizontal="center" vertical="top" wrapText="1"/>
    </xf>
    <xf numFmtId="49" fontId="2" fillId="3" borderId="71" xfId="0" applyNumberFormat="1" applyFont="1" applyFill="1" applyBorder="1" applyAlignment="1">
      <alignment horizontal="center" vertical="top" wrapText="1"/>
    </xf>
    <xf numFmtId="0" fontId="1" fillId="14" borderId="26" xfId="1" applyFont="1" applyFill="1" applyBorder="1" applyAlignment="1" applyProtection="1">
      <alignment horizontal="left" vertical="top" wrapText="1"/>
    </xf>
    <xf numFmtId="0" fontId="1" fillId="14" borderId="6" xfId="1" applyFont="1" applyFill="1" applyBorder="1" applyAlignment="1" applyProtection="1">
      <alignment horizontal="left" vertical="top" wrapText="1"/>
    </xf>
    <xf numFmtId="0" fontId="1" fillId="14" borderId="40" xfId="1" applyFont="1" applyFill="1" applyBorder="1" applyAlignment="1" applyProtection="1">
      <alignment horizontal="left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40" xfId="0" applyFont="1" applyFill="1" applyBorder="1" applyAlignment="1">
      <alignment horizontal="center" vertical="top" wrapText="1"/>
    </xf>
    <xf numFmtId="49" fontId="1" fillId="0" borderId="29" xfId="0" applyNumberFormat="1" applyFont="1" applyFill="1" applyBorder="1" applyAlignment="1">
      <alignment horizontal="center" vertical="top" textRotation="90"/>
    </xf>
    <xf numFmtId="49" fontId="1" fillId="0" borderId="70" xfId="0" applyNumberFormat="1" applyFont="1" applyFill="1" applyBorder="1" applyAlignment="1">
      <alignment horizontal="center" vertical="top" textRotation="90"/>
    </xf>
    <xf numFmtId="49" fontId="2" fillId="0" borderId="17" xfId="0" applyNumberFormat="1" applyFont="1" applyFill="1" applyBorder="1" applyAlignment="1">
      <alignment horizontal="center" vertical="top" wrapText="1"/>
    </xf>
    <xf numFmtId="49" fontId="2" fillId="0" borderId="40" xfId="0" applyNumberFormat="1" applyFont="1" applyFill="1" applyBorder="1" applyAlignment="1">
      <alignment horizontal="center" vertical="top" wrapText="1"/>
    </xf>
    <xf numFmtId="49" fontId="1" fillId="0" borderId="69" xfId="0" applyNumberFormat="1" applyFont="1" applyBorder="1" applyAlignment="1">
      <alignment horizontal="center" vertical="top"/>
    </xf>
    <xf numFmtId="49" fontId="1" fillId="0" borderId="76" xfId="0" applyNumberFormat="1" applyFont="1" applyBorder="1" applyAlignment="1">
      <alignment horizontal="center" vertical="top"/>
    </xf>
    <xf numFmtId="49" fontId="1" fillId="0" borderId="29" xfId="0" applyNumberFormat="1" applyFont="1" applyBorder="1" applyAlignment="1">
      <alignment horizontal="center" vertical="top" textRotation="90"/>
    </xf>
    <xf numFmtId="49" fontId="1" fillId="0" borderId="15" xfId="0" applyNumberFormat="1" applyFont="1" applyBorder="1" applyAlignment="1">
      <alignment horizontal="center" vertical="top" textRotation="90"/>
    </xf>
    <xf numFmtId="49" fontId="2" fillId="0" borderId="26" xfId="0" applyNumberFormat="1" applyFont="1" applyBorder="1" applyAlignment="1">
      <alignment horizontal="center" vertical="top"/>
    </xf>
    <xf numFmtId="49" fontId="2" fillId="0" borderId="24" xfId="0" applyNumberFormat="1" applyFont="1" applyBorder="1" applyAlignment="1">
      <alignment horizontal="center" vertical="top"/>
    </xf>
    <xf numFmtId="49" fontId="2" fillId="0" borderId="27" xfId="0" applyNumberFormat="1" applyFont="1" applyBorder="1" applyAlignment="1">
      <alignment horizontal="center" vertical="top"/>
    </xf>
    <xf numFmtId="49" fontId="2" fillId="5" borderId="24" xfId="0" applyNumberFormat="1" applyFont="1" applyFill="1" applyBorder="1" applyAlignment="1">
      <alignment horizontal="center" vertical="top"/>
    </xf>
    <xf numFmtId="49" fontId="2" fillId="0" borderId="52" xfId="0" applyNumberFormat="1" applyFont="1" applyBorder="1" applyAlignment="1">
      <alignment horizontal="center" vertical="top" wrapText="1"/>
    </xf>
    <xf numFmtId="49" fontId="2" fillId="0" borderId="33" xfId="0" applyNumberFormat="1" applyFont="1" applyBorder="1" applyAlignment="1">
      <alignment horizontal="center" vertical="top" wrapText="1"/>
    </xf>
    <xf numFmtId="49" fontId="2" fillId="0" borderId="71" xfId="0" applyNumberFormat="1" applyFont="1" applyBorder="1" applyAlignment="1">
      <alignment horizontal="center" vertical="top" wrapText="1"/>
    </xf>
    <xf numFmtId="0" fontId="1" fillId="0" borderId="26" xfId="1" applyFont="1" applyFill="1" applyBorder="1" applyAlignment="1" applyProtection="1">
      <alignment horizontal="left" vertical="top" wrapText="1"/>
    </xf>
    <xf numFmtId="0" fontId="1" fillId="0" borderId="6" xfId="1" applyFont="1" applyFill="1" applyBorder="1" applyAlignment="1" applyProtection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40" xfId="0" applyFont="1" applyFill="1" applyBorder="1" applyAlignment="1">
      <alignment horizontal="left" vertical="top" wrapText="1"/>
    </xf>
    <xf numFmtId="49" fontId="2" fillId="26" borderId="53" xfId="0" applyNumberFormat="1" applyFont="1" applyFill="1" applyBorder="1" applyAlignment="1">
      <alignment horizontal="center" vertical="top"/>
    </xf>
    <xf numFmtId="49" fontId="2" fillId="26" borderId="88" xfId="0" applyNumberFormat="1" applyFont="1" applyFill="1" applyBorder="1" applyAlignment="1">
      <alignment horizontal="center" vertical="top"/>
    </xf>
    <xf numFmtId="49" fontId="2" fillId="26" borderId="66" xfId="0" applyNumberFormat="1" applyFont="1" applyFill="1" applyBorder="1" applyAlignment="1">
      <alignment horizontal="center" vertical="top"/>
    </xf>
    <xf numFmtId="49" fontId="2" fillId="26" borderId="68" xfId="0" applyNumberFormat="1" applyFont="1" applyFill="1" applyBorder="1" applyAlignment="1">
      <alignment horizontal="center" vertical="top"/>
    </xf>
    <xf numFmtId="49" fontId="2" fillId="26" borderId="73" xfId="0" applyNumberFormat="1" applyFont="1" applyFill="1" applyBorder="1" applyAlignment="1">
      <alignment horizontal="center" vertical="top"/>
    </xf>
    <xf numFmtId="49" fontId="2" fillId="6" borderId="26" xfId="0" applyNumberFormat="1" applyFont="1" applyFill="1" applyBorder="1" applyAlignment="1">
      <alignment horizontal="center" vertical="top"/>
    </xf>
    <xf numFmtId="49" fontId="2" fillId="6" borderId="24" xfId="0" applyNumberFormat="1" applyFont="1" applyFill="1" applyBorder="1" applyAlignment="1">
      <alignment horizontal="center" vertical="top"/>
    </xf>
    <xf numFmtId="49" fontId="2" fillId="6" borderId="27" xfId="0" applyNumberFormat="1" applyFont="1" applyFill="1" applyBorder="1" applyAlignment="1">
      <alignment horizontal="center" vertical="top"/>
    </xf>
    <xf numFmtId="49" fontId="2" fillId="26" borderId="55" xfId="0" applyNumberFormat="1" applyFont="1" applyFill="1" applyBorder="1" applyAlignment="1">
      <alignment horizontal="center" vertical="top"/>
    </xf>
    <xf numFmtId="49" fontId="2" fillId="0" borderId="26" xfId="0" applyNumberFormat="1" applyFont="1" applyFill="1" applyBorder="1" applyAlignment="1">
      <alignment horizontal="center" vertical="top"/>
    </xf>
    <xf numFmtId="49" fontId="2" fillId="0" borderId="24" xfId="0" applyNumberFormat="1" applyFont="1" applyFill="1" applyBorder="1" applyAlignment="1">
      <alignment horizontal="center" vertical="top"/>
    </xf>
    <xf numFmtId="49" fontId="2" fillId="0" borderId="27" xfId="0" applyNumberFormat="1" applyFont="1" applyFill="1" applyBorder="1" applyAlignment="1">
      <alignment horizontal="center" vertical="top"/>
    </xf>
    <xf numFmtId="0" fontId="1" fillId="3" borderId="5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71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40" xfId="0" applyFont="1" applyFill="1" applyBorder="1" applyAlignment="1">
      <alignment vertical="top" wrapText="1"/>
    </xf>
    <xf numFmtId="0" fontId="1" fillId="3" borderId="52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49" fontId="2" fillId="6" borderId="6" xfId="0" applyNumberFormat="1" applyFont="1" applyFill="1" applyBorder="1" applyAlignment="1">
      <alignment horizontal="center" vertical="top"/>
    </xf>
    <xf numFmtId="49" fontId="1" fillId="0" borderId="26" xfId="0" applyNumberFormat="1" applyFont="1" applyBorder="1" applyAlignment="1">
      <alignment horizontal="center" vertical="top" wrapText="1"/>
    </xf>
    <xf numFmtId="49" fontId="1" fillId="0" borderId="24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0" fontId="1" fillId="3" borderId="35" xfId="1" applyFont="1" applyFill="1" applyBorder="1" applyAlignment="1" applyProtection="1">
      <alignment horizontal="left" vertical="top" wrapText="1"/>
    </xf>
    <xf numFmtId="0" fontId="1" fillId="3" borderId="3" xfId="1" applyFont="1" applyFill="1" applyBorder="1" applyAlignment="1" applyProtection="1">
      <alignment horizontal="left" vertical="top" wrapText="1"/>
    </xf>
    <xf numFmtId="0" fontId="1" fillId="3" borderId="40" xfId="1" applyFont="1" applyFill="1" applyBorder="1" applyAlignment="1" applyProtection="1">
      <alignment horizontal="left" vertical="top" wrapText="1"/>
    </xf>
    <xf numFmtId="49" fontId="1" fillId="0" borderId="69" xfId="0" applyNumberFormat="1" applyFont="1" applyBorder="1" applyAlignment="1">
      <alignment horizontal="center" vertical="top" textRotation="90"/>
    </xf>
    <xf numFmtId="49" fontId="1" fillId="0" borderId="76" xfId="0" applyNumberFormat="1" applyFont="1" applyBorder="1" applyAlignment="1">
      <alignment horizontal="center" vertical="top" textRotation="90"/>
    </xf>
    <xf numFmtId="0" fontId="1" fillId="0" borderId="36" xfId="0" applyFont="1" applyBorder="1" applyAlignment="1">
      <alignment horizontal="center" vertical="top" textRotation="90" wrapText="1"/>
    </xf>
    <xf numFmtId="0" fontId="1" fillId="0" borderId="38" xfId="0" applyFont="1" applyBorder="1" applyAlignment="1">
      <alignment horizontal="center" vertical="top" textRotation="90" wrapText="1"/>
    </xf>
    <xf numFmtId="49" fontId="1" fillId="0" borderId="15" xfId="0" applyNumberFormat="1" applyFont="1" applyFill="1" applyBorder="1" applyAlignment="1">
      <alignment horizontal="center" vertical="top" textRotation="90"/>
    </xf>
    <xf numFmtId="49" fontId="1" fillId="0" borderId="38" xfId="0" applyNumberFormat="1" applyFont="1" applyFill="1" applyBorder="1" applyAlignment="1">
      <alignment horizontal="center" vertical="top" textRotation="90"/>
    </xf>
    <xf numFmtId="49" fontId="2" fillId="5" borderId="6" xfId="0" applyNumberFormat="1" applyFont="1" applyFill="1" applyBorder="1" applyAlignment="1">
      <alignment horizontal="center" vertical="top"/>
    </xf>
    <xf numFmtId="49" fontId="2" fillId="3" borderId="17" xfId="0" applyNumberFormat="1" applyFont="1" applyFill="1" applyBorder="1" applyAlignment="1">
      <alignment horizontal="center" vertical="top" wrapText="1"/>
    </xf>
    <xf numFmtId="49" fontId="1" fillId="15" borderId="90" xfId="0" applyNumberFormat="1" applyFont="1" applyFill="1" applyBorder="1" applyAlignment="1">
      <alignment horizontal="center" vertical="top" textRotation="90"/>
    </xf>
    <xf numFmtId="49" fontId="1" fillId="15" borderId="63" xfId="0" applyNumberFormat="1" applyFont="1" applyFill="1" applyBorder="1" applyAlignment="1">
      <alignment horizontal="center" vertical="top" textRotation="90"/>
    </xf>
    <xf numFmtId="49" fontId="1" fillId="15" borderId="89" xfId="0" applyNumberFormat="1" applyFont="1" applyFill="1" applyBorder="1" applyAlignment="1">
      <alignment horizontal="center" vertical="top" textRotation="90"/>
    </xf>
    <xf numFmtId="49" fontId="2" fillId="16" borderId="26" xfId="0" applyNumberFormat="1" applyFont="1" applyFill="1" applyBorder="1" applyAlignment="1">
      <alignment horizontal="center" vertical="top" wrapText="1"/>
    </xf>
    <xf numFmtId="49" fontId="2" fillId="16" borderId="24" xfId="0" applyNumberFormat="1" applyFont="1" applyFill="1" applyBorder="1" applyAlignment="1">
      <alignment horizontal="center" vertical="top" wrapText="1"/>
    </xf>
    <xf numFmtId="49" fontId="2" fillId="16" borderId="27" xfId="0" applyNumberFormat="1" applyFont="1" applyFill="1" applyBorder="1" applyAlignment="1">
      <alignment horizontal="center" vertical="top" wrapText="1"/>
    </xf>
    <xf numFmtId="0" fontId="1" fillId="15" borderId="26" xfId="1" applyFont="1" applyFill="1" applyBorder="1" applyAlignment="1" applyProtection="1">
      <alignment horizontal="left" vertical="top" wrapText="1"/>
    </xf>
    <xf numFmtId="0" fontId="1" fillId="15" borderId="24" xfId="1" applyFont="1" applyFill="1" applyBorder="1" applyAlignment="1" applyProtection="1">
      <alignment horizontal="left" vertical="top" wrapText="1"/>
    </xf>
    <xf numFmtId="0" fontId="1" fillId="15" borderId="27" xfId="1" applyFont="1" applyFill="1" applyBorder="1" applyAlignment="1" applyProtection="1">
      <alignment horizontal="left" vertical="top" wrapText="1"/>
    </xf>
    <xf numFmtId="49" fontId="2" fillId="3" borderId="26" xfId="0" applyNumberFormat="1" applyFont="1" applyFill="1" applyBorder="1" applyAlignment="1">
      <alignment horizontal="center" vertical="top"/>
    </xf>
    <xf numFmtId="49" fontId="2" fillId="3" borderId="24" xfId="0" applyNumberFormat="1" applyFont="1" applyFill="1" applyBorder="1" applyAlignment="1">
      <alignment horizontal="center" vertical="top"/>
    </xf>
    <xf numFmtId="49" fontId="2" fillId="3" borderId="27" xfId="0" applyNumberFormat="1" applyFont="1" applyFill="1" applyBorder="1" applyAlignment="1">
      <alignment horizontal="center" vertical="top"/>
    </xf>
    <xf numFmtId="49" fontId="1" fillId="0" borderId="26" xfId="0" applyNumberFormat="1" applyFont="1" applyFill="1" applyBorder="1" applyAlignment="1">
      <alignment horizontal="center" vertical="top"/>
    </xf>
    <xf numFmtId="49" fontId="1" fillId="0" borderId="24" xfId="0" applyNumberFormat="1" applyFont="1" applyFill="1" applyBorder="1" applyAlignment="1">
      <alignment horizontal="center" vertical="top"/>
    </xf>
    <xf numFmtId="49" fontId="1" fillId="0" borderId="27" xfId="0" applyNumberFormat="1" applyFont="1" applyFill="1" applyBorder="1" applyAlignment="1">
      <alignment horizontal="center" vertical="top"/>
    </xf>
    <xf numFmtId="49" fontId="1" fillId="0" borderId="64" xfId="0" applyNumberFormat="1" applyFont="1" applyFill="1" applyBorder="1" applyAlignment="1">
      <alignment horizontal="center" vertical="top"/>
    </xf>
    <xf numFmtId="49" fontId="1" fillId="0" borderId="61" xfId="0" applyNumberFormat="1" applyFont="1" applyFill="1" applyBorder="1" applyAlignment="1">
      <alignment horizontal="center" vertical="top"/>
    </xf>
    <xf numFmtId="49" fontId="1" fillId="0" borderId="83" xfId="0" applyNumberFormat="1" applyFont="1" applyFill="1" applyBorder="1" applyAlignment="1">
      <alignment horizontal="center" vertical="top"/>
    </xf>
    <xf numFmtId="49" fontId="1" fillId="0" borderId="95" xfId="0" applyNumberFormat="1" applyFont="1" applyBorder="1" applyAlignment="1">
      <alignment horizontal="center" vertical="top" textRotation="90"/>
    </xf>
    <xf numFmtId="49" fontId="1" fillId="0" borderId="78" xfId="0" applyNumberFormat="1" applyFont="1" applyBorder="1" applyAlignment="1">
      <alignment horizontal="center" vertical="top" textRotation="90"/>
    </xf>
    <xf numFmtId="49" fontId="1" fillId="0" borderId="36" xfId="0" applyNumberFormat="1" applyFont="1" applyBorder="1" applyAlignment="1">
      <alignment horizontal="center" vertical="top" wrapText="1"/>
    </xf>
    <xf numFmtId="49" fontId="1" fillId="0" borderId="95" xfId="0" applyNumberFormat="1" applyFont="1" applyBorder="1" applyAlignment="1">
      <alignment horizontal="center" vertical="top" wrapText="1"/>
    </xf>
    <xf numFmtId="49" fontId="1" fillId="0" borderId="78" xfId="0" applyNumberFormat="1" applyFont="1" applyBorder="1" applyAlignment="1">
      <alignment horizontal="center" vertical="top" wrapText="1"/>
    </xf>
    <xf numFmtId="49" fontId="1" fillId="0" borderId="82" xfId="0" applyNumberFormat="1" applyFont="1" applyBorder="1" applyAlignment="1">
      <alignment horizontal="center" vertical="top" textRotation="90" wrapText="1"/>
    </xf>
    <xf numFmtId="49" fontId="1" fillId="0" borderId="85" xfId="0" applyNumberFormat="1" applyFont="1" applyBorder="1" applyAlignment="1">
      <alignment horizontal="center" vertical="top" textRotation="90" wrapText="1"/>
    </xf>
    <xf numFmtId="49" fontId="1" fillId="0" borderId="89" xfId="0" applyNumberFormat="1" applyFont="1" applyBorder="1" applyAlignment="1">
      <alignment horizontal="center" vertical="top" textRotation="90" wrapText="1"/>
    </xf>
    <xf numFmtId="49" fontId="1" fillId="15" borderId="117" xfId="0" applyNumberFormat="1" applyFont="1" applyFill="1" applyBorder="1" applyAlignment="1">
      <alignment horizontal="center" vertical="top"/>
    </xf>
    <xf numFmtId="49" fontId="2" fillId="3" borderId="17" xfId="0" applyNumberFormat="1" applyFont="1" applyFill="1" applyBorder="1" applyAlignment="1">
      <alignment horizontal="center" vertical="top" textRotation="90" wrapText="1"/>
    </xf>
    <xf numFmtId="49" fontId="2" fillId="3" borderId="40" xfId="0" applyNumberFormat="1" applyFont="1" applyFill="1" applyBorder="1" applyAlignment="1">
      <alignment horizontal="center" vertical="top" textRotation="90" wrapText="1"/>
    </xf>
    <xf numFmtId="49" fontId="1" fillId="15" borderId="18" xfId="0" applyNumberFormat="1" applyFont="1" applyFill="1" applyBorder="1" applyAlignment="1">
      <alignment horizontal="center" vertical="top"/>
    </xf>
    <xf numFmtId="49" fontId="4" fillId="0" borderId="26" xfId="0" applyNumberFormat="1" applyFont="1" applyFill="1" applyBorder="1" applyAlignment="1">
      <alignment horizontal="center" vertical="top" wrapText="1"/>
    </xf>
    <xf numFmtId="49" fontId="4" fillId="0" borderId="24" xfId="0" applyNumberFormat="1" applyFont="1" applyFill="1" applyBorder="1" applyAlignment="1">
      <alignment horizontal="center" vertical="top" wrapText="1"/>
    </xf>
    <xf numFmtId="49" fontId="4" fillId="0" borderId="27" xfId="0" applyNumberFormat="1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15" borderId="64" xfId="0" applyFont="1" applyFill="1" applyBorder="1" applyAlignment="1">
      <alignment horizontal="center" vertical="top"/>
    </xf>
    <xf numFmtId="0" fontId="1" fillId="15" borderId="48" xfId="0" applyFont="1" applyFill="1" applyBorder="1" applyAlignment="1">
      <alignment horizontal="center" vertical="top"/>
    </xf>
    <xf numFmtId="0" fontId="1" fillId="15" borderId="53" xfId="0" applyFont="1" applyFill="1" applyBorder="1" applyAlignment="1">
      <alignment horizontal="left" vertical="top" wrapText="1"/>
    </xf>
    <xf numFmtId="0" fontId="1" fillId="15" borderId="55" xfId="0" applyFont="1" applyFill="1" applyBorder="1" applyAlignment="1">
      <alignment horizontal="left" vertical="top" wrapText="1"/>
    </xf>
    <xf numFmtId="0" fontId="1" fillId="0" borderId="36" xfId="0" applyFont="1" applyFill="1" applyBorder="1" applyAlignment="1">
      <alignment horizontal="center" vertical="top" textRotation="90" wrapText="1"/>
    </xf>
    <xf numFmtId="0" fontId="1" fillId="0" borderId="65" xfId="0" applyFont="1" applyFill="1" applyBorder="1" applyAlignment="1">
      <alignment horizontal="center" vertical="top" textRotation="90" wrapText="1"/>
    </xf>
    <xf numFmtId="0" fontId="1" fillId="0" borderId="38" xfId="0" applyFont="1" applyFill="1" applyBorder="1" applyAlignment="1">
      <alignment horizontal="center" vertical="top" textRotation="90" wrapText="1"/>
    </xf>
    <xf numFmtId="49" fontId="2" fillId="6" borderId="18" xfId="0" applyNumberFormat="1" applyFont="1" applyFill="1" applyBorder="1" applyAlignment="1">
      <alignment horizontal="left" vertical="top"/>
    </xf>
    <xf numFmtId="49" fontId="2" fillId="6" borderId="28" xfId="0" applyNumberFormat="1" applyFont="1" applyFill="1" applyBorder="1" applyAlignment="1">
      <alignment horizontal="left" vertical="top"/>
    </xf>
    <xf numFmtId="49" fontId="2" fillId="6" borderId="48" xfId="0" applyNumberFormat="1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 wrapText="1"/>
    </xf>
    <xf numFmtId="0" fontId="1" fillId="0" borderId="57" xfId="0" applyFont="1" applyBorder="1" applyAlignment="1">
      <alignment horizontal="center" vertical="top" textRotation="90" wrapText="1"/>
    </xf>
    <xf numFmtId="49" fontId="4" fillId="0" borderId="26" xfId="0" applyNumberFormat="1" applyFont="1" applyBorder="1" applyAlignment="1">
      <alignment horizontal="center" vertical="top" wrapText="1"/>
    </xf>
    <xf numFmtId="49" fontId="4" fillId="0" borderId="24" xfId="0" applyNumberFormat="1" applyFont="1" applyBorder="1" applyAlignment="1">
      <alignment horizontal="center" vertical="top" wrapText="1"/>
    </xf>
    <xf numFmtId="49" fontId="4" fillId="0" borderId="27" xfId="0" applyNumberFormat="1" applyFont="1" applyBorder="1" applyAlignment="1">
      <alignment horizontal="center" vertical="top" wrapText="1"/>
    </xf>
    <xf numFmtId="49" fontId="1" fillId="0" borderId="65" xfId="0" applyNumberFormat="1" applyFont="1" applyBorder="1" applyAlignment="1">
      <alignment horizontal="center" vertical="top"/>
    </xf>
    <xf numFmtId="49" fontId="1" fillId="0" borderId="78" xfId="0" applyNumberFormat="1" applyFont="1" applyBorder="1" applyAlignment="1">
      <alignment horizontal="center" vertical="top"/>
    </xf>
    <xf numFmtId="0" fontId="1" fillId="16" borderId="21" xfId="0" applyFont="1" applyFill="1" applyBorder="1" applyAlignment="1">
      <alignment horizontal="center" vertical="top"/>
    </xf>
    <xf numFmtId="0" fontId="1" fillId="16" borderId="28" xfId="0" applyFont="1" applyFill="1" applyBorder="1" applyAlignment="1">
      <alignment horizontal="center" vertical="top"/>
    </xf>
    <xf numFmtId="0" fontId="1" fillId="15" borderId="17" xfId="0" applyFont="1" applyFill="1" applyBorder="1" applyAlignment="1">
      <alignment horizontal="center" vertical="top"/>
    </xf>
    <xf numFmtId="0" fontId="1" fillId="15" borderId="26" xfId="0" applyFont="1" applyFill="1" applyBorder="1" applyAlignment="1">
      <alignment horizontal="left" vertical="top" wrapText="1"/>
    </xf>
    <xf numFmtId="0" fontId="1" fillId="15" borderId="6" xfId="0" applyFont="1" applyFill="1" applyBorder="1" applyAlignment="1">
      <alignment horizontal="left" vertical="top" wrapText="1"/>
    </xf>
    <xf numFmtId="49" fontId="2" fillId="0" borderId="17" xfId="0" applyNumberFormat="1" applyFont="1" applyFill="1" applyBorder="1" applyAlignment="1">
      <alignment horizontal="center" vertical="top" textRotation="90" wrapText="1"/>
    </xf>
    <xf numFmtId="49" fontId="2" fillId="0" borderId="40" xfId="0" applyNumberFormat="1" applyFont="1" applyFill="1" applyBorder="1" applyAlignment="1">
      <alignment horizontal="center" vertical="top" textRotation="90" wrapText="1"/>
    </xf>
    <xf numFmtId="0" fontId="1" fillId="0" borderId="2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5" xfId="0" applyFont="1" applyFill="1" applyBorder="1" applyAlignment="1">
      <alignment horizontal="left" vertical="top" wrapText="1"/>
    </xf>
    <xf numFmtId="0" fontId="1" fillId="0" borderId="24" xfId="0" applyFont="1" applyFill="1" applyBorder="1" applyAlignment="1">
      <alignment horizontal="left" vertical="top" wrapText="1"/>
    </xf>
    <xf numFmtId="0" fontId="1" fillId="0" borderId="40" xfId="0" applyFont="1" applyFill="1" applyBorder="1" applyAlignment="1">
      <alignment horizontal="left" vertical="top" wrapText="1"/>
    </xf>
    <xf numFmtId="49" fontId="1" fillId="0" borderId="15" xfId="0" applyNumberFormat="1" applyFont="1" applyFill="1" applyBorder="1" applyAlignment="1">
      <alignment horizontal="center" vertical="top"/>
    </xf>
    <xf numFmtId="49" fontId="1" fillId="0" borderId="38" xfId="0" applyNumberFormat="1" applyFont="1" applyFill="1" applyBorder="1" applyAlignment="1">
      <alignment horizontal="center" vertical="top"/>
    </xf>
    <xf numFmtId="49" fontId="1" fillId="0" borderId="82" xfId="0" applyNumberFormat="1" applyFont="1" applyFill="1" applyBorder="1" applyAlignment="1">
      <alignment horizontal="center" vertical="top" textRotation="90"/>
    </xf>
    <xf numFmtId="49" fontId="1" fillId="0" borderId="63" xfId="0" applyNumberFormat="1" applyFont="1" applyFill="1" applyBorder="1" applyAlignment="1">
      <alignment horizontal="center" vertical="top" textRotation="90"/>
    </xf>
    <xf numFmtId="49" fontId="1" fillId="0" borderId="69" xfId="0" applyNumberFormat="1" applyFont="1" applyFill="1" applyBorder="1" applyAlignment="1">
      <alignment horizontal="center" vertical="top"/>
    </xf>
    <xf numFmtId="49" fontId="1" fillId="0" borderId="65" xfId="0" applyNumberFormat="1" applyFont="1" applyFill="1" applyBorder="1" applyAlignment="1">
      <alignment horizontal="center" vertical="top"/>
    </xf>
    <xf numFmtId="49" fontId="1" fillId="0" borderId="78" xfId="0" applyNumberFormat="1" applyFont="1" applyFill="1" applyBorder="1" applyAlignment="1">
      <alignment horizontal="center" vertical="top"/>
    </xf>
    <xf numFmtId="49" fontId="1" fillId="0" borderId="36" xfId="0" applyNumberFormat="1" applyFont="1" applyBorder="1" applyAlignment="1">
      <alignment horizontal="center" vertical="top" textRotation="90" wrapText="1" shrinkToFit="1"/>
    </xf>
    <xf numFmtId="49" fontId="1" fillId="0" borderId="38" xfId="0" applyNumberFormat="1" applyFont="1" applyBorder="1" applyAlignment="1">
      <alignment horizontal="center" vertical="top" textRotation="90" wrapText="1" shrinkToFit="1"/>
    </xf>
    <xf numFmtId="164" fontId="1" fillId="23" borderId="25" xfId="0" applyNumberFormat="1" applyFont="1" applyFill="1" applyBorder="1" applyAlignment="1">
      <alignment horizontal="center" vertical="top" wrapText="1"/>
    </xf>
    <xf numFmtId="164" fontId="1" fillId="23" borderId="29" xfId="0" applyNumberFormat="1" applyFont="1" applyFill="1" applyBorder="1" applyAlignment="1">
      <alignment horizontal="center" vertical="top" wrapText="1"/>
    </xf>
    <xf numFmtId="0" fontId="1" fillId="16" borderId="24" xfId="0" applyFont="1" applyFill="1" applyBorder="1" applyAlignment="1">
      <alignment horizontal="center" vertical="top"/>
    </xf>
    <xf numFmtId="0" fontId="1" fillId="16" borderId="27" xfId="0" applyFont="1" applyFill="1" applyBorder="1" applyAlignment="1">
      <alignment horizontal="center" vertical="top"/>
    </xf>
    <xf numFmtId="0" fontId="1" fillId="3" borderId="91" xfId="0" applyFont="1" applyFill="1" applyBorder="1" applyAlignment="1">
      <alignment vertical="top" wrapText="1"/>
    </xf>
    <xf numFmtId="0" fontId="1" fillId="3" borderId="27" xfId="0" applyFont="1" applyFill="1" applyBorder="1" applyAlignment="1">
      <alignment vertical="top" wrapText="1"/>
    </xf>
    <xf numFmtId="0" fontId="1" fillId="16" borderId="31" xfId="0" applyFont="1" applyFill="1" applyBorder="1" applyAlignment="1">
      <alignment horizontal="left" vertical="top" wrapText="1"/>
    </xf>
    <xf numFmtId="0" fontId="1" fillId="15" borderId="61" xfId="0" applyFont="1" applyFill="1" applyBorder="1" applyAlignment="1">
      <alignment horizontal="center" vertical="top"/>
    </xf>
    <xf numFmtId="0" fontId="1" fillId="15" borderId="83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left" vertical="top" wrapText="1"/>
    </xf>
    <xf numFmtId="0" fontId="1" fillId="16" borderId="17" xfId="0" applyFont="1" applyFill="1" applyBorder="1" applyAlignment="1">
      <alignment horizontal="center" vertical="top" wrapText="1"/>
    </xf>
    <xf numFmtId="0" fontId="1" fillId="16" borderId="45" xfId="0" applyFont="1" applyFill="1" applyBorder="1" applyAlignment="1">
      <alignment horizontal="left" vertical="top" wrapText="1"/>
    </xf>
    <xf numFmtId="49" fontId="2" fillId="3" borderId="40" xfId="0" applyNumberFormat="1" applyFont="1" applyFill="1" applyBorder="1" applyAlignment="1">
      <alignment horizontal="center" vertical="top"/>
    </xf>
    <xf numFmtId="49" fontId="1" fillId="0" borderId="69" xfId="0" applyNumberFormat="1" applyFont="1" applyBorder="1" applyAlignment="1">
      <alignment horizontal="center" vertical="top" textRotation="90" wrapText="1" shrinkToFit="1"/>
    </xf>
    <xf numFmtId="49" fontId="1" fillId="3" borderId="90" xfId="0" applyNumberFormat="1" applyFont="1" applyFill="1" applyBorder="1" applyAlignment="1">
      <alignment horizontal="center" vertical="top" textRotation="90"/>
    </xf>
    <xf numFmtId="49" fontId="1" fillId="3" borderId="70" xfId="0" applyNumberFormat="1" applyFont="1" applyFill="1" applyBorder="1" applyAlignment="1">
      <alignment horizontal="center" vertical="top" textRotation="90"/>
    </xf>
    <xf numFmtId="49" fontId="1" fillId="3" borderId="69" xfId="0" applyNumberFormat="1" applyFont="1" applyFill="1" applyBorder="1" applyAlignment="1">
      <alignment horizontal="center" vertical="top" textRotation="90"/>
    </xf>
    <xf numFmtId="49" fontId="1" fillId="3" borderId="38" xfId="0" applyNumberFormat="1" applyFont="1" applyFill="1" applyBorder="1" applyAlignment="1">
      <alignment horizontal="center" vertical="top" textRotation="90"/>
    </xf>
    <xf numFmtId="0" fontId="1" fillId="15" borderId="45" xfId="0" applyFont="1" applyFill="1" applyBorder="1" applyAlignment="1">
      <alignment vertical="top" wrapText="1"/>
    </xf>
    <xf numFmtId="0" fontId="1" fillId="23" borderId="13" xfId="0" applyFont="1" applyFill="1" applyBorder="1" applyAlignment="1">
      <alignment horizontal="center" vertical="top"/>
    </xf>
    <xf numFmtId="0" fontId="1" fillId="23" borderId="14" xfId="0" applyFont="1" applyFill="1" applyBorder="1" applyAlignment="1">
      <alignment horizontal="center" vertical="top"/>
    </xf>
    <xf numFmtId="0" fontId="1" fillId="23" borderId="29" xfId="0" applyFont="1" applyFill="1" applyBorder="1" applyAlignment="1">
      <alignment horizontal="center" vertical="top"/>
    </xf>
    <xf numFmtId="0" fontId="1" fillId="15" borderId="48" xfId="0" applyFont="1" applyFill="1" applyBorder="1" applyAlignment="1">
      <alignment horizontal="center" vertical="top" wrapText="1"/>
    </xf>
    <xf numFmtId="0" fontId="1" fillId="15" borderId="23" xfId="0" applyFont="1" applyFill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91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1" fillId="3" borderId="91" xfId="0" applyFont="1" applyFill="1" applyBorder="1" applyAlignment="1">
      <alignment horizontal="left" vertical="top" wrapText="1"/>
    </xf>
    <xf numFmtId="0" fontId="1" fillId="16" borderId="48" xfId="0" applyFont="1" applyFill="1" applyBorder="1" applyAlignment="1">
      <alignment horizontal="center" vertical="top" wrapText="1"/>
    </xf>
    <xf numFmtId="0" fontId="1" fillId="0" borderId="91" xfId="0" applyFont="1" applyBorder="1" applyAlignment="1">
      <alignment horizontal="center" vertical="top" wrapText="1"/>
    </xf>
    <xf numFmtId="49" fontId="1" fillId="3" borderId="69" xfId="0" applyNumberFormat="1" applyFont="1" applyFill="1" applyBorder="1" applyAlignment="1">
      <alignment horizontal="center" vertical="top" wrapText="1"/>
    </xf>
    <xf numFmtId="49" fontId="1" fillId="3" borderId="78" xfId="0" applyNumberFormat="1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23" borderId="66" xfId="0" applyFont="1" applyFill="1" applyBorder="1" applyAlignment="1">
      <alignment horizontal="center" vertical="top" wrapText="1"/>
    </xf>
    <xf numFmtId="0" fontId="1" fillId="23" borderId="81" xfId="0" applyFont="1" applyFill="1" applyBorder="1" applyAlignment="1">
      <alignment horizontal="center" vertical="top" wrapText="1"/>
    </xf>
    <xf numFmtId="0" fontId="1" fillId="23" borderId="82" xfId="0" applyFont="1" applyFill="1" applyBorder="1" applyAlignment="1">
      <alignment horizontal="center" vertical="top" wrapText="1"/>
    </xf>
    <xf numFmtId="0" fontId="1" fillId="15" borderId="26" xfId="0" applyFont="1" applyFill="1" applyBorder="1" applyAlignment="1">
      <alignment horizontal="center" vertical="top"/>
    </xf>
    <xf numFmtId="0" fontId="1" fillId="15" borderId="27" xfId="0" applyFont="1" applyFill="1" applyBorder="1" applyAlignment="1">
      <alignment horizontal="center" vertical="top"/>
    </xf>
    <xf numFmtId="0" fontId="1" fillId="15" borderId="24" xfId="0" applyFont="1" applyFill="1" applyBorder="1" applyAlignment="1">
      <alignment horizontal="center" vertical="top"/>
    </xf>
    <xf numFmtId="0" fontId="1" fillId="15" borderId="59" xfId="0" applyFont="1" applyFill="1" applyBorder="1" applyAlignment="1">
      <alignment horizontal="left" vertical="top" wrapText="1"/>
    </xf>
    <xf numFmtId="164" fontId="2" fillId="5" borderId="44" xfId="0" applyNumberFormat="1" applyFont="1" applyFill="1" applyBorder="1" applyAlignment="1">
      <alignment horizontal="right" vertical="top" wrapText="1"/>
    </xf>
    <xf numFmtId="164" fontId="2" fillId="5" borderId="90" xfId="0" applyNumberFormat="1" applyFont="1" applyFill="1" applyBorder="1" applyAlignment="1">
      <alignment horizontal="right" vertical="top" wrapText="1"/>
    </xf>
    <xf numFmtId="49" fontId="2" fillId="6" borderId="35" xfId="0" applyNumberFormat="1" applyFont="1" applyFill="1" applyBorder="1" applyAlignment="1">
      <alignment horizontal="center" vertical="top"/>
    </xf>
    <xf numFmtId="49" fontId="2" fillId="6" borderId="3" xfId="0" applyNumberFormat="1" applyFont="1" applyFill="1" applyBorder="1" applyAlignment="1">
      <alignment horizontal="center" vertical="top"/>
    </xf>
    <xf numFmtId="49" fontId="2" fillId="3" borderId="35" xfId="0" applyNumberFormat="1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 wrapText="1"/>
    </xf>
    <xf numFmtId="0" fontId="1" fillId="15" borderId="51" xfId="0" applyFont="1" applyFill="1" applyBorder="1" applyAlignment="1">
      <alignment horizontal="center" vertical="top"/>
    </xf>
    <xf numFmtId="0" fontId="1" fillId="15" borderId="12" xfId="0" applyFont="1" applyFill="1" applyBorder="1" applyAlignment="1">
      <alignment horizontal="center" vertical="top"/>
    </xf>
    <xf numFmtId="0" fontId="1" fillId="15" borderId="71" xfId="0" applyFont="1" applyFill="1" applyBorder="1" applyAlignment="1">
      <alignment horizontal="center" vertical="top"/>
    </xf>
    <xf numFmtId="0" fontId="1" fillId="15" borderId="35" xfId="0" applyFont="1" applyFill="1" applyBorder="1" applyAlignment="1">
      <alignment horizontal="center" vertical="top"/>
    </xf>
    <xf numFmtId="0" fontId="1" fillId="15" borderId="3" xfId="0" applyFont="1" applyFill="1" applyBorder="1" applyAlignment="1">
      <alignment horizontal="center" vertical="top"/>
    </xf>
    <xf numFmtId="0" fontId="1" fillId="15" borderId="40" xfId="0" applyFont="1" applyFill="1" applyBorder="1" applyAlignment="1">
      <alignment horizontal="center" vertical="top"/>
    </xf>
    <xf numFmtId="0" fontId="2" fillId="6" borderId="23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horizontal="left" vertical="top" wrapText="1"/>
    </xf>
    <xf numFmtId="0" fontId="2" fillId="6" borderId="2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0" xfId="0" applyFont="1" applyFill="1" applyBorder="1" applyAlignment="1">
      <alignment horizontal="center" vertical="top" wrapText="1"/>
    </xf>
    <xf numFmtId="164" fontId="1" fillId="5" borderId="123" xfId="0" applyNumberFormat="1" applyFont="1" applyFill="1" applyBorder="1" applyAlignment="1">
      <alignment horizontal="center" vertical="top" wrapText="1"/>
    </xf>
    <xf numFmtId="164" fontId="1" fillId="5" borderId="7" xfId="0" applyNumberFormat="1" applyFont="1" applyFill="1" applyBorder="1" applyAlignment="1">
      <alignment horizontal="center" vertical="top" wrapText="1"/>
    </xf>
    <xf numFmtId="164" fontId="1" fillId="5" borderId="34" xfId="0" applyNumberFormat="1" applyFont="1" applyFill="1" applyBorder="1" applyAlignment="1">
      <alignment horizontal="center" vertical="top" wrapText="1"/>
    </xf>
    <xf numFmtId="49" fontId="1" fillId="3" borderId="82" xfId="0" applyNumberFormat="1" applyFont="1" applyFill="1" applyBorder="1" applyAlignment="1">
      <alignment horizontal="center" vertical="top" textRotation="90"/>
    </xf>
    <xf numFmtId="49" fontId="1" fillId="3" borderId="36" xfId="0" applyNumberFormat="1" applyFont="1" applyFill="1" applyBorder="1" applyAlignment="1">
      <alignment horizontal="center" vertical="top" textRotation="90"/>
    </xf>
    <xf numFmtId="164" fontId="2" fillId="28" borderId="25" xfId="0" applyNumberFormat="1" applyFont="1" applyFill="1" applyBorder="1" applyAlignment="1">
      <alignment horizontal="right" vertical="top"/>
    </xf>
    <xf numFmtId="164" fontId="2" fillId="28" borderId="29" xfId="0" applyNumberFormat="1" applyFont="1" applyFill="1" applyBorder="1" applyAlignment="1">
      <alignment horizontal="right" vertical="top"/>
    </xf>
    <xf numFmtId="49" fontId="2" fillId="6" borderId="23" xfId="0" applyNumberFormat="1" applyFont="1" applyFill="1" applyBorder="1" applyAlignment="1">
      <alignment horizontal="right" vertical="top"/>
    </xf>
    <xf numFmtId="49" fontId="2" fillId="6" borderId="25" xfId="0" applyNumberFormat="1" applyFont="1" applyFill="1" applyBorder="1" applyAlignment="1">
      <alignment horizontal="right" vertical="top"/>
    </xf>
    <xf numFmtId="49" fontId="2" fillId="6" borderId="29" xfId="0" applyNumberFormat="1" applyFont="1" applyFill="1" applyBorder="1" applyAlignment="1">
      <alignment horizontal="right" vertical="top"/>
    </xf>
    <xf numFmtId="49" fontId="2" fillId="0" borderId="17" xfId="0" applyNumberFormat="1" applyFont="1" applyBorder="1" applyAlignment="1">
      <alignment horizontal="center" vertical="top"/>
    </xf>
    <xf numFmtId="0" fontId="1" fillId="3" borderId="25" xfId="0" applyFont="1" applyFill="1" applyBorder="1" applyAlignment="1">
      <alignment horizontal="left" vertical="top" wrapText="1"/>
    </xf>
    <xf numFmtId="0" fontId="1" fillId="3" borderId="47" xfId="0" applyFont="1" applyFill="1" applyBorder="1" applyAlignment="1">
      <alignment horizontal="left" vertical="top" wrapText="1"/>
    </xf>
    <xf numFmtId="49" fontId="1" fillId="0" borderId="89" xfId="0" applyNumberFormat="1" applyFont="1" applyBorder="1" applyAlignment="1">
      <alignment horizontal="center" vertical="top" textRotation="90"/>
    </xf>
    <xf numFmtId="49" fontId="2" fillId="0" borderId="35" xfId="0" applyNumberFormat="1" applyFont="1" applyBorder="1" applyAlignment="1">
      <alignment horizontal="center" vertical="top"/>
    </xf>
    <xf numFmtId="49" fontId="1" fillId="0" borderId="36" xfId="0" applyNumberFormat="1" applyFont="1" applyBorder="1" applyAlignment="1">
      <alignment horizontal="left" vertical="top" textRotation="90"/>
    </xf>
    <xf numFmtId="49" fontId="1" fillId="0" borderId="78" xfId="0" applyNumberFormat="1" applyFont="1" applyBorder="1" applyAlignment="1">
      <alignment horizontal="left" vertical="top" textRotation="90"/>
    </xf>
    <xf numFmtId="49" fontId="1" fillId="3" borderId="34" xfId="0" applyNumberFormat="1" applyFont="1" applyFill="1" applyBorder="1" applyAlignment="1">
      <alignment horizontal="center" vertical="top" textRotation="90"/>
    </xf>
    <xf numFmtId="49" fontId="2" fillId="3" borderId="27" xfId="0" applyNumberFormat="1" applyFont="1" applyFill="1" applyBorder="1" applyAlignment="1">
      <alignment horizontal="center" vertical="top" wrapText="1"/>
    </xf>
    <xf numFmtId="49" fontId="2" fillId="15" borderId="26" xfId="0" applyNumberFormat="1" applyFont="1" applyFill="1" applyBorder="1" applyAlignment="1">
      <alignment horizontal="center" vertical="top"/>
    </xf>
    <xf numFmtId="49" fontId="2" fillId="15" borderId="24" xfId="0" applyNumberFormat="1" applyFont="1" applyFill="1" applyBorder="1" applyAlignment="1">
      <alignment horizontal="center" vertical="top"/>
    </xf>
    <xf numFmtId="49" fontId="2" fillId="15" borderId="27" xfId="0" applyNumberFormat="1" applyFont="1" applyFill="1" applyBorder="1" applyAlignment="1">
      <alignment horizontal="center" vertical="top"/>
    </xf>
    <xf numFmtId="49" fontId="1" fillId="15" borderId="26" xfId="0" applyNumberFormat="1" applyFont="1" applyFill="1" applyBorder="1" applyAlignment="1">
      <alignment horizontal="center" vertical="top" wrapText="1"/>
    </xf>
    <xf numFmtId="49" fontId="1" fillId="15" borderId="24" xfId="0" applyNumberFormat="1" applyFont="1" applyFill="1" applyBorder="1" applyAlignment="1">
      <alignment horizontal="center" vertical="top" wrapText="1"/>
    </xf>
    <xf numFmtId="49" fontId="1" fillId="15" borderId="27" xfId="0" applyNumberFormat="1" applyFont="1" applyFill="1" applyBorder="1" applyAlignment="1">
      <alignment horizontal="center" vertical="top" wrapText="1"/>
    </xf>
    <xf numFmtId="49" fontId="1" fillId="15" borderId="69" xfId="0" applyNumberFormat="1" applyFont="1" applyFill="1" applyBorder="1" applyAlignment="1">
      <alignment horizontal="center" vertical="top"/>
    </xf>
    <xf numFmtId="49" fontId="1" fillId="15" borderId="65" xfId="0" applyNumberFormat="1" applyFont="1" applyFill="1" applyBorder="1" applyAlignment="1">
      <alignment horizontal="center" vertical="top"/>
    </xf>
    <xf numFmtId="49" fontId="1" fillId="15" borderId="78" xfId="0" applyNumberFormat="1" applyFont="1" applyFill="1" applyBorder="1" applyAlignment="1">
      <alignment horizontal="center" vertical="top"/>
    </xf>
    <xf numFmtId="49" fontId="2" fillId="23" borderId="23" xfId="0" applyNumberFormat="1" applyFont="1" applyFill="1" applyBorder="1" applyAlignment="1">
      <alignment horizontal="right" vertical="top"/>
    </xf>
    <xf numFmtId="49" fontId="2" fillId="23" borderId="25" xfId="0" applyNumberFormat="1" applyFont="1" applyFill="1" applyBorder="1" applyAlignment="1">
      <alignment horizontal="right" vertical="top"/>
    </xf>
    <xf numFmtId="49" fontId="2" fillId="23" borderId="29" xfId="0" applyNumberFormat="1" applyFont="1" applyFill="1" applyBorder="1" applyAlignment="1">
      <alignment horizontal="right" vertical="top"/>
    </xf>
    <xf numFmtId="49" fontId="1" fillId="0" borderId="15" xfId="0" applyNumberFormat="1" applyFont="1" applyBorder="1" applyAlignment="1">
      <alignment horizontal="left" vertical="top" textRotation="90"/>
    </xf>
    <xf numFmtId="0" fontId="1" fillId="0" borderId="26" xfId="0" applyFont="1" applyFill="1" applyBorder="1" applyAlignment="1">
      <alignment horizontal="left" vertical="top" wrapText="1"/>
    </xf>
    <xf numFmtId="49" fontId="1" fillId="0" borderId="95" xfId="0" applyNumberFormat="1" applyFont="1" applyBorder="1" applyAlignment="1">
      <alignment horizontal="center" vertical="top"/>
    </xf>
    <xf numFmtId="49" fontId="1" fillId="0" borderId="34" xfId="0" applyNumberFormat="1" applyFont="1" applyBorder="1" applyAlignment="1">
      <alignment horizontal="center" vertical="top" textRotation="90" wrapText="1"/>
    </xf>
    <xf numFmtId="49" fontId="1" fillId="0" borderId="70" xfId="0" applyNumberFormat="1" applyFont="1" applyBorder="1" applyAlignment="1">
      <alignment horizontal="center" vertical="top" textRotation="90" wrapText="1"/>
    </xf>
    <xf numFmtId="49" fontId="2" fillId="15" borderId="26" xfId="0" applyNumberFormat="1" applyFont="1" applyFill="1" applyBorder="1" applyAlignment="1">
      <alignment horizontal="center" vertical="top" wrapText="1"/>
    </xf>
    <xf numFmtId="49" fontId="2" fillId="15" borderId="40" xfId="0" applyNumberFormat="1" applyFont="1" applyFill="1" applyBorder="1" applyAlignment="1">
      <alignment horizontal="center" vertical="top" wrapText="1"/>
    </xf>
    <xf numFmtId="0" fontId="1" fillId="15" borderId="26" xfId="0" applyFont="1" applyFill="1" applyBorder="1" applyAlignment="1">
      <alignment horizontal="center" vertical="top" wrapText="1"/>
    </xf>
    <xf numFmtId="49" fontId="2" fillId="0" borderId="26" xfId="0" applyNumberFormat="1" applyFont="1" applyFill="1" applyBorder="1" applyAlignment="1">
      <alignment horizontal="center" vertical="top" wrapText="1"/>
    </xf>
    <xf numFmtId="49" fontId="1" fillId="0" borderId="36" xfId="0" applyNumberFormat="1" applyFont="1" applyBorder="1" applyAlignment="1">
      <alignment horizontal="center" vertical="top" textRotation="90" wrapText="1"/>
    </xf>
    <xf numFmtId="49" fontId="1" fillId="0" borderId="95" xfId="0" applyNumberFormat="1" applyFont="1" applyBorder="1" applyAlignment="1">
      <alignment horizontal="center" vertical="top" textRotation="90" wrapText="1"/>
    </xf>
    <xf numFmtId="49" fontId="1" fillId="0" borderId="57" xfId="0" applyNumberFormat="1" applyFont="1" applyBorder="1" applyAlignment="1">
      <alignment horizontal="center" vertical="top" textRotation="90" wrapText="1"/>
    </xf>
    <xf numFmtId="49" fontId="1" fillId="0" borderId="38" xfId="0" applyNumberFormat="1" applyFont="1" applyBorder="1" applyAlignment="1">
      <alignment horizontal="center" vertical="top" textRotation="90" wrapText="1"/>
    </xf>
    <xf numFmtId="49" fontId="1" fillId="0" borderId="85" xfId="0" applyNumberFormat="1" applyFont="1" applyBorder="1" applyAlignment="1">
      <alignment horizontal="center" vertical="top" textRotation="90"/>
    </xf>
    <xf numFmtId="0" fontId="1" fillId="15" borderId="66" xfId="0" applyFont="1" applyFill="1" applyBorder="1" applyAlignment="1">
      <alignment horizontal="left" vertical="top" wrapText="1"/>
    </xf>
    <xf numFmtId="0" fontId="1" fillId="15" borderId="67" xfId="0" applyFont="1" applyFill="1" applyBorder="1" applyAlignment="1">
      <alignment horizontal="left" vertical="top" wrapText="1"/>
    </xf>
    <xf numFmtId="0" fontId="1" fillId="15" borderId="73" xfId="0" applyFont="1" applyFill="1" applyBorder="1" applyAlignment="1">
      <alignment horizontal="left" vertical="top" wrapText="1"/>
    </xf>
    <xf numFmtId="0" fontId="1" fillId="23" borderId="59" xfId="0" applyFont="1" applyFill="1" applyBorder="1" applyAlignment="1">
      <alignment horizontal="center" vertical="top" wrapText="1"/>
    </xf>
    <xf numFmtId="0" fontId="1" fillId="23" borderId="25" xfId="0" applyFont="1" applyFill="1" applyBorder="1" applyAlignment="1">
      <alignment horizontal="center" vertical="top" wrapText="1"/>
    </xf>
    <xf numFmtId="0" fontId="1" fillId="23" borderId="29" xfId="0" applyFont="1" applyFill="1" applyBorder="1" applyAlignment="1">
      <alignment horizontal="center" vertical="top" wrapText="1"/>
    </xf>
    <xf numFmtId="49" fontId="2" fillId="6" borderId="91" xfId="0" applyNumberFormat="1" applyFont="1" applyFill="1" applyBorder="1" applyAlignment="1">
      <alignment horizontal="center" vertical="top"/>
    </xf>
    <xf numFmtId="49" fontId="2" fillId="0" borderId="91" xfId="0" applyNumberFormat="1" applyFont="1" applyBorder="1" applyAlignment="1">
      <alignment horizontal="center" vertical="top"/>
    </xf>
    <xf numFmtId="49" fontId="1" fillId="0" borderId="36" xfId="0" applyNumberFormat="1" applyFont="1" applyFill="1" applyBorder="1" applyAlignment="1">
      <alignment horizontal="center" vertical="top"/>
    </xf>
    <xf numFmtId="49" fontId="1" fillId="0" borderId="69" xfId="0" applyNumberFormat="1" applyFont="1" applyBorder="1" applyAlignment="1">
      <alignment horizontal="left" vertical="top" textRotation="90"/>
    </xf>
    <xf numFmtId="49" fontId="1" fillId="0" borderId="38" xfId="0" applyNumberFormat="1" applyFont="1" applyBorder="1" applyAlignment="1">
      <alignment horizontal="left" vertical="top" textRotation="90"/>
    </xf>
    <xf numFmtId="0" fontId="1" fillId="16" borderId="79" xfId="0" applyFont="1" applyFill="1" applyBorder="1" applyAlignment="1">
      <alignment horizontal="left" vertical="top" wrapText="1"/>
    </xf>
    <xf numFmtId="0" fontId="1" fillId="16" borderId="77" xfId="0" applyFont="1" applyFill="1" applyBorder="1" applyAlignment="1">
      <alignment horizontal="left" vertical="top" wrapText="1"/>
    </xf>
    <xf numFmtId="0" fontId="1" fillId="16" borderId="49" xfId="0" applyFont="1" applyFill="1" applyBorder="1" applyAlignment="1">
      <alignment horizontal="left" vertical="top" wrapText="1"/>
    </xf>
    <xf numFmtId="164" fontId="2" fillId="6" borderId="14" xfId="0" applyNumberFormat="1" applyFont="1" applyFill="1" applyBorder="1" applyAlignment="1">
      <alignment horizontal="right" vertical="center" wrapText="1"/>
    </xf>
    <xf numFmtId="164" fontId="1" fillId="6" borderId="25" xfId="0" applyNumberFormat="1" applyFont="1" applyFill="1" applyBorder="1" applyAlignment="1">
      <alignment horizontal="center" vertical="top" wrapText="1"/>
    </xf>
    <xf numFmtId="164" fontId="1" fillId="6" borderId="29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49" fontId="1" fillId="0" borderId="34" xfId="0" applyNumberFormat="1" applyFont="1" applyFill="1" applyBorder="1" applyAlignment="1">
      <alignment horizontal="center" vertical="top" textRotation="90"/>
    </xf>
    <xf numFmtId="0" fontId="1" fillId="16" borderId="64" xfId="0" applyFont="1" applyFill="1" applyBorder="1" applyAlignment="1">
      <alignment horizontal="center" vertical="top" wrapText="1"/>
    </xf>
    <xf numFmtId="0" fontId="1" fillId="16" borderId="61" xfId="0" applyFont="1" applyFill="1" applyBorder="1" applyAlignment="1">
      <alignment horizontal="center" vertical="top" wrapText="1"/>
    </xf>
    <xf numFmtId="0" fontId="1" fillId="16" borderId="83" xfId="0" applyFont="1" applyFill="1" applyBorder="1" applyAlignment="1">
      <alignment horizontal="center" vertical="top" wrapText="1"/>
    </xf>
    <xf numFmtId="0" fontId="1" fillId="16" borderId="64" xfId="0" applyFont="1" applyFill="1" applyBorder="1" applyAlignment="1">
      <alignment horizontal="center" vertical="top"/>
    </xf>
    <xf numFmtId="0" fontId="1" fillId="16" borderId="61" xfId="0" applyFont="1" applyFill="1" applyBorder="1" applyAlignment="1">
      <alignment horizontal="center" vertical="top"/>
    </xf>
    <xf numFmtId="0" fontId="1" fillId="16" borderId="83" xfId="0" applyFont="1" applyFill="1" applyBorder="1" applyAlignment="1">
      <alignment horizontal="center" vertical="top"/>
    </xf>
    <xf numFmtId="49" fontId="1" fillId="15" borderId="54" xfId="0" applyNumberFormat="1" applyFont="1" applyFill="1" applyBorder="1" applyAlignment="1">
      <alignment horizontal="center" vertical="top"/>
    </xf>
    <xf numFmtId="49" fontId="1" fillId="15" borderId="94" xfId="0" applyNumberFormat="1" applyFont="1" applyFill="1" applyBorder="1" applyAlignment="1">
      <alignment horizontal="center" vertical="top"/>
    </xf>
    <xf numFmtId="0" fontId="1" fillId="16" borderId="26" xfId="0" applyFont="1" applyFill="1" applyBorder="1" applyAlignment="1">
      <alignment horizontal="center" vertical="top"/>
    </xf>
    <xf numFmtId="0" fontId="1" fillId="16" borderId="53" xfId="0" applyFont="1" applyFill="1" applyBorder="1" applyAlignment="1">
      <alignment horizontal="left" vertical="top" wrapText="1"/>
    </xf>
    <xf numFmtId="0" fontId="1" fillId="16" borderId="55" xfId="0" applyFont="1" applyFill="1" applyBorder="1" applyAlignment="1">
      <alignment horizontal="left" vertical="top" wrapText="1"/>
    </xf>
    <xf numFmtId="0" fontId="1" fillId="16" borderId="56" xfId="0" applyFont="1" applyFill="1" applyBorder="1" applyAlignment="1">
      <alignment horizontal="left" vertical="top" wrapText="1"/>
    </xf>
    <xf numFmtId="0" fontId="1" fillId="15" borderId="88" xfId="0" applyFont="1" applyFill="1" applyBorder="1" applyAlignment="1">
      <alignment horizontal="left" vertical="top" wrapText="1"/>
    </xf>
    <xf numFmtId="49" fontId="1" fillId="0" borderId="63" xfId="0" applyNumberFormat="1" applyFont="1" applyBorder="1" applyAlignment="1">
      <alignment horizontal="center" vertical="top" textRotation="90"/>
    </xf>
    <xf numFmtId="0" fontId="1" fillId="16" borderId="26" xfId="0" applyFont="1" applyFill="1" applyBorder="1" applyAlignment="1">
      <alignment horizontal="center" vertical="top" wrapText="1"/>
    </xf>
    <xf numFmtId="0" fontId="1" fillId="16" borderId="24" xfId="0" applyFont="1" applyFill="1" applyBorder="1" applyAlignment="1">
      <alignment horizontal="center" vertical="top" wrapText="1"/>
    </xf>
    <xf numFmtId="0" fontId="1" fillId="16" borderId="27" xfId="0" applyFont="1" applyFill="1" applyBorder="1" applyAlignment="1">
      <alignment horizontal="center" vertical="top" wrapText="1"/>
    </xf>
    <xf numFmtId="49" fontId="1" fillId="0" borderId="36" xfId="0" applyNumberFormat="1" applyFont="1" applyFill="1" applyBorder="1" applyAlignment="1">
      <alignment horizontal="center" vertical="top" textRotation="90"/>
    </xf>
    <xf numFmtId="49" fontId="1" fillId="0" borderId="57" xfId="0" applyNumberFormat="1" applyFont="1" applyFill="1" applyBorder="1" applyAlignment="1">
      <alignment horizontal="center" vertical="top" textRotation="90"/>
    </xf>
    <xf numFmtId="49" fontId="1" fillId="0" borderId="57" xfId="0" applyNumberFormat="1" applyFont="1" applyFill="1" applyBorder="1" applyAlignment="1">
      <alignment horizontal="center" vertical="top"/>
    </xf>
    <xf numFmtId="0" fontId="1" fillId="15" borderId="60" xfId="0" applyFont="1" applyFill="1" applyBorder="1" applyAlignment="1">
      <alignment horizontal="left" vertical="top" wrapText="1"/>
    </xf>
    <xf numFmtId="49" fontId="1" fillId="15" borderId="35" xfId="0" applyNumberFormat="1" applyFont="1" applyFill="1" applyBorder="1" applyAlignment="1">
      <alignment horizontal="center" vertical="top"/>
    </xf>
    <xf numFmtId="49" fontId="1" fillId="15" borderId="91" xfId="0" applyNumberFormat="1" applyFont="1" applyFill="1" applyBorder="1" applyAlignment="1">
      <alignment horizontal="center" vertical="top"/>
    </xf>
    <xf numFmtId="0" fontId="1" fillId="16" borderId="26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0" fontId="1" fillId="16" borderId="40" xfId="0" applyFont="1" applyFill="1" applyBorder="1" applyAlignment="1">
      <alignment horizontal="left" vertical="top" wrapText="1"/>
    </xf>
    <xf numFmtId="0" fontId="1" fillId="16" borderId="88" xfId="0" applyFont="1" applyFill="1" applyBorder="1" applyAlignment="1">
      <alignment horizontal="left" vertical="top" wrapText="1"/>
    </xf>
    <xf numFmtId="49" fontId="2" fillId="26" borderId="67" xfId="0" applyNumberFormat="1" applyFont="1" applyFill="1" applyBorder="1" applyAlignment="1">
      <alignment horizontal="center" vertical="top"/>
    </xf>
    <xf numFmtId="0" fontId="2" fillId="6" borderId="47" xfId="0" applyFont="1" applyFill="1" applyBorder="1" applyAlignment="1">
      <alignment horizontal="left" vertical="top" wrapText="1"/>
    </xf>
    <xf numFmtId="0" fontId="1" fillId="15" borderId="24" xfId="0" applyFont="1" applyFill="1" applyBorder="1" applyAlignment="1">
      <alignment horizontal="center" vertical="top" wrapText="1"/>
    </xf>
    <xf numFmtId="0" fontId="1" fillId="15" borderId="27" xfId="0" applyFont="1" applyFill="1" applyBorder="1" applyAlignment="1">
      <alignment horizontal="center" vertical="top" wrapText="1"/>
    </xf>
    <xf numFmtId="49" fontId="2" fillId="3" borderId="24" xfId="0" applyNumberFormat="1" applyFont="1" applyFill="1" applyBorder="1" applyAlignment="1">
      <alignment horizontal="center" vertical="top" wrapText="1"/>
    </xf>
    <xf numFmtId="0" fontId="1" fillId="15" borderId="62" xfId="0" applyFont="1" applyFill="1" applyBorder="1" applyAlignment="1">
      <alignment horizontal="left" vertical="top" wrapText="1"/>
    </xf>
    <xf numFmtId="0" fontId="1" fillId="15" borderId="80" xfId="0" applyFont="1" applyFill="1" applyBorder="1" applyAlignment="1">
      <alignment horizontal="left" vertical="top" wrapText="1"/>
    </xf>
    <xf numFmtId="49" fontId="1" fillId="16" borderId="64" xfId="0" applyNumberFormat="1" applyFont="1" applyFill="1" applyBorder="1" applyAlignment="1">
      <alignment horizontal="center" vertical="top"/>
    </xf>
    <xf numFmtId="49" fontId="1" fillId="16" borderId="61" xfId="0" applyNumberFormat="1" applyFont="1" applyFill="1" applyBorder="1" applyAlignment="1">
      <alignment horizontal="center" vertical="top"/>
    </xf>
    <xf numFmtId="49" fontId="1" fillId="16" borderId="83" xfId="0" applyNumberFormat="1" applyFont="1" applyFill="1" applyBorder="1" applyAlignment="1">
      <alignment horizontal="center" vertical="top"/>
    </xf>
    <xf numFmtId="0" fontId="1" fillId="14" borderId="35" xfId="1" applyFont="1" applyFill="1" applyBorder="1" applyAlignment="1" applyProtection="1">
      <alignment horizontal="left" vertical="top" wrapText="1"/>
    </xf>
    <xf numFmtId="0" fontId="1" fillId="14" borderId="3" xfId="1" applyFont="1" applyFill="1" applyBorder="1" applyAlignment="1" applyProtection="1">
      <alignment horizontal="left" vertical="top" wrapText="1"/>
    </xf>
    <xf numFmtId="49" fontId="1" fillId="16" borderId="26" xfId="0" applyNumberFormat="1" applyFont="1" applyFill="1" applyBorder="1" applyAlignment="1">
      <alignment horizontal="center" vertical="top"/>
    </xf>
    <xf numFmtId="49" fontId="1" fillId="16" borderId="24" xfId="0" applyNumberFormat="1" applyFont="1" applyFill="1" applyBorder="1" applyAlignment="1">
      <alignment horizontal="center" vertical="top"/>
    </xf>
    <xf numFmtId="49" fontId="1" fillId="16" borderId="27" xfId="0" applyNumberFormat="1" applyFont="1" applyFill="1" applyBorder="1" applyAlignment="1">
      <alignment horizontal="center" vertical="top"/>
    </xf>
    <xf numFmtId="49" fontId="1" fillId="0" borderId="82" xfId="0" applyNumberFormat="1" applyFont="1" applyBorder="1" applyAlignment="1">
      <alignment horizontal="center" vertical="center" textRotation="90"/>
    </xf>
    <xf numFmtId="49" fontId="1" fillId="0" borderId="34" xfId="0" applyNumberFormat="1" applyFont="1" applyBorder="1" applyAlignment="1">
      <alignment horizontal="center" vertical="center" textRotation="90"/>
    </xf>
    <xf numFmtId="49" fontId="1" fillId="0" borderId="70" xfId="0" applyNumberFormat="1" applyFont="1" applyBorder="1" applyAlignment="1">
      <alignment horizontal="center" vertical="center" textRotation="90"/>
    </xf>
    <xf numFmtId="49" fontId="1" fillId="0" borderId="36" xfId="0" applyNumberFormat="1" applyFont="1" applyBorder="1" applyAlignment="1">
      <alignment horizontal="center" vertical="center" textRotation="90"/>
    </xf>
    <xf numFmtId="49" fontId="1" fillId="0" borderId="57" xfId="0" applyNumberFormat="1" applyFont="1" applyBorder="1" applyAlignment="1">
      <alignment horizontal="center" vertical="center" textRotation="90"/>
    </xf>
    <xf numFmtId="49" fontId="1" fillId="0" borderId="38" xfId="0" applyNumberFormat="1" applyFont="1" applyBorder="1" applyAlignment="1">
      <alignment horizontal="center" vertical="center" textRotation="90"/>
    </xf>
    <xf numFmtId="49" fontId="2" fillId="16" borderId="6" xfId="0" applyNumberFormat="1" applyFont="1" applyFill="1" applyBorder="1" applyAlignment="1">
      <alignment horizontal="center" vertical="top" wrapText="1"/>
    </xf>
    <xf numFmtId="0" fontId="1" fillId="14" borderId="35" xfId="0" applyFont="1" applyFill="1" applyBorder="1" applyAlignment="1">
      <alignment horizontal="left" vertical="top" wrapText="1"/>
    </xf>
    <xf numFmtId="0" fontId="1" fillId="14" borderId="3" xfId="0" applyFont="1" applyFill="1" applyBorder="1" applyAlignment="1">
      <alignment horizontal="left" vertical="top" wrapText="1"/>
    </xf>
    <xf numFmtId="0" fontId="1" fillId="14" borderId="40" xfId="0" applyFont="1" applyFill="1" applyBorder="1" applyAlignment="1">
      <alignment horizontal="left" vertical="top" wrapText="1"/>
    </xf>
    <xf numFmtId="0" fontId="1" fillId="15" borderId="29" xfId="0" applyNumberFormat="1" applyFont="1" applyFill="1" applyBorder="1" applyAlignment="1">
      <alignment horizontal="center" vertical="top"/>
    </xf>
    <xf numFmtId="49" fontId="1" fillId="15" borderId="29" xfId="0" applyNumberFormat="1" applyFont="1" applyFill="1" applyBorder="1" applyAlignment="1">
      <alignment horizontal="center" vertical="top"/>
    </xf>
    <xf numFmtId="0" fontId="1" fillId="14" borderId="26" xfId="0" applyFont="1" applyFill="1" applyBorder="1" applyAlignment="1">
      <alignment horizontal="left" vertical="top" wrapText="1"/>
    </xf>
    <xf numFmtId="0" fontId="1" fillId="14" borderId="6" xfId="0" applyFont="1" applyFill="1" applyBorder="1" applyAlignment="1">
      <alignment horizontal="left" vertical="top" wrapText="1"/>
    </xf>
    <xf numFmtId="49" fontId="2" fillId="27" borderId="79" xfId="0" applyNumberFormat="1" applyFont="1" applyFill="1" applyBorder="1" applyAlignment="1">
      <alignment horizontal="center" vertical="top"/>
    </xf>
    <xf numFmtId="49" fontId="2" fillId="27" borderId="77" xfId="0" applyNumberFormat="1" applyFont="1" applyFill="1" applyBorder="1" applyAlignment="1">
      <alignment horizontal="center" vertical="top"/>
    </xf>
    <xf numFmtId="49" fontId="2" fillId="27" borderId="49" xfId="0" applyNumberFormat="1" applyFont="1" applyFill="1" applyBorder="1" applyAlignment="1">
      <alignment horizontal="center" vertical="top"/>
    </xf>
    <xf numFmtId="49" fontId="2" fillId="19" borderId="26" xfId="0" applyNumberFormat="1" applyFont="1" applyFill="1" applyBorder="1" applyAlignment="1">
      <alignment horizontal="center" vertical="top"/>
    </xf>
    <xf numFmtId="49" fontId="2" fillId="19" borderId="6" xfId="0" applyNumberFormat="1" applyFont="1" applyFill="1" applyBorder="1" applyAlignment="1">
      <alignment horizontal="center" vertical="top"/>
    </xf>
    <xf numFmtId="49" fontId="2" fillId="19" borderId="40" xfId="0" applyNumberFormat="1" applyFont="1" applyFill="1" applyBorder="1" applyAlignment="1">
      <alignment horizontal="center" vertical="top"/>
    </xf>
    <xf numFmtId="0" fontId="1" fillId="15" borderId="17" xfId="0" applyNumberFormat="1" applyFont="1" applyFill="1" applyBorder="1" applyAlignment="1">
      <alignment horizontal="center" vertical="top"/>
    </xf>
    <xf numFmtId="0" fontId="1" fillId="15" borderId="16" xfId="0" applyFont="1" applyFill="1" applyBorder="1" applyAlignment="1">
      <alignment horizontal="left" vertical="top" wrapText="1"/>
    </xf>
    <xf numFmtId="49" fontId="1" fillId="15" borderId="17" xfId="0" applyNumberFormat="1" applyFont="1" applyFill="1" applyBorder="1" applyAlignment="1">
      <alignment horizontal="center" vertical="top" textRotation="255"/>
    </xf>
    <xf numFmtId="49" fontId="1" fillId="0" borderId="127" xfId="0" applyNumberFormat="1" applyFont="1" applyBorder="1" applyAlignment="1">
      <alignment horizontal="center" vertical="top" textRotation="90"/>
    </xf>
    <xf numFmtId="49" fontId="1" fillId="15" borderId="26" xfId="0" applyNumberFormat="1" applyFont="1" applyFill="1" applyBorder="1" applyAlignment="1">
      <alignment horizontal="center" vertical="top" textRotation="90"/>
    </xf>
    <xf numFmtId="49" fontId="1" fillId="15" borderId="24" xfId="0" applyNumberFormat="1" applyFont="1" applyFill="1" applyBorder="1" applyAlignment="1">
      <alignment horizontal="center" vertical="top" textRotation="90"/>
    </xf>
    <xf numFmtId="49" fontId="1" fillId="15" borderId="27" xfId="0" applyNumberFormat="1" applyFont="1" applyFill="1" applyBorder="1" applyAlignment="1">
      <alignment horizontal="center" vertical="top" textRotation="90"/>
    </xf>
    <xf numFmtId="0" fontId="1" fillId="15" borderId="31" xfId="0" applyFont="1" applyFill="1" applyBorder="1" applyAlignment="1">
      <alignment horizontal="left" vertical="top" wrapText="1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15" borderId="55" xfId="0" applyFont="1" applyFill="1" applyBorder="1" applyAlignment="1" applyProtection="1">
      <alignment horizontal="center" vertical="center"/>
      <protection locked="0"/>
    </xf>
    <xf numFmtId="0" fontId="1" fillId="15" borderId="56" xfId="0" applyFont="1" applyFill="1" applyBorder="1" applyAlignment="1" applyProtection="1">
      <alignment horizontal="center" vertical="center"/>
      <protection locked="0"/>
    </xf>
    <xf numFmtId="0" fontId="1" fillId="15" borderId="5" xfId="0" applyFont="1" applyFill="1" applyBorder="1" applyAlignment="1" applyProtection="1">
      <alignment horizontal="center" vertical="top"/>
      <protection locked="0"/>
    </xf>
    <xf numFmtId="0" fontId="1" fillId="15" borderId="58" xfId="0" applyFont="1" applyFill="1" applyBorder="1" applyAlignment="1" applyProtection="1">
      <alignment horizontal="center" vertical="top"/>
      <protection locked="0"/>
    </xf>
    <xf numFmtId="0" fontId="2" fillId="15" borderId="50" xfId="0" applyFont="1" applyFill="1" applyBorder="1" applyAlignment="1" applyProtection="1">
      <alignment horizontal="center" vertical="top" wrapText="1"/>
      <protection locked="0"/>
    </xf>
    <xf numFmtId="0" fontId="2" fillId="15" borderId="46" xfId="0" applyFont="1" applyFill="1" applyBorder="1" applyAlignment="1" applyProtection="1">
      <alignment horizontal="center" vertical="top" wrapText="1"/>
      <protection locked="0"/>
    </xf>
    <xf numFmtId="0" fontId="2" fillId="15" borderId="108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110" xfId="0" applyFont="1" applyFill="1" applyBorder="1" applyAlignment="1" applyProtection="1">
      <alignment horizontal="center" vertical="center" textRotation="90" wrapText="1"/>
      <protection locked="0"/>
    </xf>
    <xf numFmtId="0" fontId="1" fillId="3" borderId="72" xfId="0" applyFont="1" applyFill="1" applyBorder="1" applyAlignment="1" applyProtection="1">
      <alignment horizontal="center" vertical="center" textRotation="90" wrapText="1"/>
      <protection locked="0"/>
    </xf>
    <xf numFmtId="0" fontId="2" fillId="0" borderId="0" xfId="0" applyFont="1" applyBorder="1" applyAlignment="1" applyProtection="1">
      <alignment horizontal="right" vertical="top"/>
      <protection locked="0"/>
    </xf>
    <xf numFmtId="0" fontId="1" fillId="0" borderId="110" xfId="0" applyFont="1" applyBorder="1" applyAlignment="1" applyProtection="1">
      <alignment horizontal="center" vertical="center" textRotation="90" wrapText="1"/>
      <protection locked="0"/>
    </xf>
    <xf numFmtId="0" fontId="1" fillId="0" borderId="72" xfId="0" applyFont="1" applyBorder="1" applyAlignment="1" applyProtection="1">
      <alignment horizontal="center" vertical="center" textRotation="90" wrapText="1"/>
      <protection locked="0"/>
    </xf>
    <xf numFmtId="0" fontId="2" fillId="0" borderId="50" xfId="0" applyFont="1" applyBorder="1" applyAlignment="1" applyProtection="1">
      <alignment horizontal="center" vertical="top" wrapText="1"/>
      <protection locked="0"/>
    </xf>
    <xf numFmtId="0" fontId="2" fillId="0" borderId="46" xfId="0" applyFont="1" applyBorder="1" applyAlignment="1" applyProtection="1">
      <alignment horizontal="center" vertical="top" wrapText="1"/>
      <protection locked="0"/>
    </xf>
    <xf numFmtId="0" fontId="2" fillId="0" borderId="108" xfId="0" applyFont="1" applyBorder="1" applyAlignment="1" applyProtection="1">
      <alignment horizontal="center" vertical="top" wrapText="1"/>
      <protection locked="0"/>
    </xf>
    <xf numFmtId="0" fontId="2" fillId="13" borderId="105" xfId="0" applyFont="1" applyFill="1" applyBorder="1" applyAlignment="1" applyProtection="1">
      <alignment horizontal="center" vertical="top" textRotation="90" wrapText="1"/>
      <protection locked="0"/>
    </xf>
    <xf numFmtId="0" fontId="2" fillId="13" borderId="106" xfId="0" applyFont="1" applyFill="1" applyBorder="1" applyAlignment="1" applyProtection="1">
      <alignment horizontal="center" vertical="top" textRotation="90" wrapText="1"/>
      <protection locked="0"/>
    </xf>
    <xf numFmtId="0" fontId="2" fillId="13" borderId="107" xfId="0" applyFont="1" applyFill="1" applyBorder="1" applyAlignment="1" applyProtection="1">
      <alignment horizontal="center" vertical="top" textRotation="90" wrapText="1"/>
      <protection locked="0"/>
    </xf>
    <xf numFmtId="0" fontId="1" fillId="0" borderId="109" xfId="0" applyFont="1" applyBorder="1" applyAlignment="1" applyProtection="1">
      <alignment horizontal="center" vertical="center" textRotation="90" wrapText="1"/>
      <protection locked="0"/>
    </xf>
    <xf numFmtId="0" fontId="1" fillId="0" borderId="56" xfId="0" applyFont="1" applyBorder="1" applyAlignment="1" applyProtection="1">
      <alignment horizontal="center" vertical="center" textRotation="90" wrapText="1"/>
      <protection locked="0"/>
    </xf>
    <xf numFmtId="0" fontId="1" fillId="14" borderId="24" xfId="0" applyFont="1" applyFill="1" applyBorder="1" applyAlignment="1">
      <alignment horizontal="left" vertical="top" wrapText="1"/>
    </xf>
    <xf numFmtId="0" fontId="1" fillId="14" borderId="27" xfId="0" applyFont="1" applyFill="1" applyBorder="1" applyAlignment="1">
      <alignment horizontal="left" vertical="top" wrapText="1"/>
    </xf>
    <xf numFmtId="49" fontId="1" fillId="0" borderId="57" xfId="0" applyNumberFormat="1" applyFont="1" applyBorder="1" applyAlignment="1">
      <alignment horizontal="center" vertical="top" textRotation="90" wrapText="1" shrinkToFit="1"/>
    </xf>
    <xf numFmtId="49" fontId="2" fillId="5" borderId="18" xfId="0" applyNumberFormat="1" applyFont="1" applyFill="1" applyBorder="1" applyAlignment="1" applyProtection="1">
      <alignment horizontal="left" vertical="top"/>
      <protection locked="0"/>
    </xf>
    <xf numFmtId="49" fontId="2" fillId="5" borderId="48" xfId="0" applyNumberFormat="1" applyFont="1" applyFill="1" applyBorder="1" applyAlignment="1" applyProtection="1">
      <alignment horizontal="left" vertical="top"/>
      <protection locked="0"/>
    </xf>
    <xf numFmtId="49" fontId="2" fillId="6" borderId="18" xfId="0" applyNumberFormat="1" applyFont="1" applyFill="1" applyBorder="1" applyAlignment="1" applyProtection="1">
      <alignment horizontal="left" vertical="top"/>
      <protection locked="0"/>
    </xf>
    <xf numFmtId="49" fontId="2" fillId="6" borderId="48" xfId="0" applyNumberFormat="1" applyFont="1" applyFill="1" applyBorder="1" applyAlignment="1" applyProtection="1">
      <alignment horizontal="left" vertical="top"/>
      <protection locked="0"/>
    </xf>
    <xf numFmtId="0" fontId="1" fillId="15" borderId="68" xfId="0" applyFont="1" applyFill="1" applyBorder="1" applyAlignment="1">
      <alignment horizontal="left" vertical="top" wrapText="1"/>
    </xf>
    <xf numFmtId="49" fontId="2" fillId="20" borderId="6" xfId="0" applyNumberFormat="1" applyFont="1" applyFill="1" applyBorder="1" applyAlignment="1">
      <alignment horizontal="center" vertical="top"/>
    </xf>
    <xf numFmtId="49" fontId="2" fillId="20" borderId="40" xfId="0" applyNumberFormat="1" applyFont="1" applyFill="1" applyBorder="1" applyAlignment="1">
      <alignment horizontal="center" vertical="top"/>
    </xf>
    <xf numFmtId="0" fontId="1" fillId="15" borderId="30" xfId="0" applyFont="1" applyFill="1" applyBorder="1" applyAlignment="1">
      <alignment horizontal="left" vertical="top" wrapText="1"/>
    </xf>
    <xf numFmtId="0" fontId="1" fillId="15" borderId="11" xfId="0" applyFont="1" applyFill="1" applyBorder="1" applyAlignment="1">
      <alignment horizontal="left" vertical="top" wrapText="1"/>
    </xf>
    <xf numFmtId="0" fontId="1" fillId="13" borderId="26" xfId="1" applyFont="1" applyFill="1" applyBorder="1" applyAlignment="1" applyProtection="1">
      <alignment horizontal="left" vertical="top" wrapText="1"/>
    </xf>
    <xf numFmtId="0" fontId="1" fillId="13" borderId="24" xfId="1" applyFont="1" applyFill="1" applyBorder="1" applyAlignment="1" applyProtection="1">
      <alignment horizontal="left" vertical="top" wrapText="1"/>
    </xf>
    <xf numFmtId="0" fontId="1" fillId="13" borderId="40" xfId="1" applyFont="1" applyFill="1" applyBorder="1" applyAlignment="1" applyProtection="1">
      <alignment horizontal="left" vertical="top" wrapText="1"/>
    </xf>
    <xf numFmtId="49" fontId="2" fillId="3" borderId="52" xfId="0" applyNumberFormat="1" applyFont="1" applyFill="1" applyBorder="1" applyAlignment="1">
      <alignment horizontal="center" vertical="top"/>
    </xf>
    <xf numFmtId="49" fontId="2" fillId="3" borderId="8" xfId="0" applyNumberFormat="1" applyFont="1" applyFill="1" applyBorder="1" applyAlignment="1">
      <alignment horizontal="center" vertical="top"/>
    </xf>
    <xf numFmtId="49" fontId="2" fillId="3" borderId="71" xfId="0" applyNumberFormat="1" applyFont="1" applyFill="1" applyBorder="1" applyAlignment="1">
      <alignment horizontal="center" vertical="top"/>
    </xf>
    <xf numFmtId="0" fontId="1" fillId="16" borderId="86" xfId="0" applyFont="1" applyFill="1" applyBorder="1" applyAlignment="1">
      <alignment horizontal="left" vertical="top" wrapText="1"/>
    </xf>
    <xf numFmtId="49" fontId="1" fillId="3" borderId="57" xfId="0" applyNumberFormat="1" applyFont="1" applyFill="1" applyBorder="1" applyAlignment="1">
      <alignment horizontal="center" vertical="top" textRotation="90"/>
    </xf>
    <xf numFmtId="49" fontId="2" fillId="6" borderId="23" xfId="0" applyNumberFormat="1" applyFont="1" applyFill="1" applyBorder="1" applyAlignment="1">
      <alignment horizontal="left" vertical="top"/>
    </xf>
    <xf numFmtId="49" fontId="2" fillId="6" borderId="25" xfId="0" applyNumberFormat="1" applyFont="1" applyFill="1" applyBorder="1" applyAlignment="1">
      <alignment horizontal="left" vertical="top"/>
    </xf>
    <xf numFmtId="49" fontId="2" fillId="6" borderId="29" xfId="0" applyNumberFormat="1" applyFont="1" applyFill="1" applyBorder="1" applyAlignment="1">
      <alignment horizontal="left" vertical="top"/>
    </xf>
    <xf numFmtId="49" fontId="1" fillId="0" borderId="95" xfId="0" applyNumberFormat="1" applyFont="1" applyBorder="1" applyAlignment="1">
      <alignment horizontal="left" vertical="top" textRotation="90"/>
    </xf>
    <xf numFmtId="0" fontId="1" fillId="3" borderId="17" xfId="0" applyFont="1" applyFill="1" applyBorder="1" applyAlignment="1">
      <alignment horizontal="left" vertical="top" wrapText="1"/>
    </xf>
    <xf numFmtId="0" fontId="1" fillId="15" borderId="82" xfId="0" applyFont="1" applyFill="1" applyBorder="1" applyAlignment="1">
      <alignment horizontal="center" vertical="top"/>
    </xf>
    <xf numFmtId="0" fontId="1" fillId="15" borderId="34" xfId="0" applyFont="1" applyFill="1" applyBorder="1" applyAlignment="1">
      <alignment horizontal="center" vertical="top"/>
    </xf>
    <xf numFmtId="0" fontId="1" fillId="15" borderId="70" xfId="0" applyFont="1" applyFill="1" applyBorder="1" applyAlignment="1">
      <alignment horizontal="center" vertical="top"/>
    </xf>
    <xf numFmtId="165" fontId="1" fillId="25" borderId="59" xfId="0" applyNumberFormat="1" applyFont="1" applyFill="1" applyBorder="1" applyAlignment="1">
      <alignment horizontal="center" vertical="top" wrapText="1"/>
    </xf>
    <xf numFmtId="165" fontId="1" fillId="25" borderId="25" xfId="0" applyNumberFormat="1" applyFont="1" applyFill="1" applyBorder="1" applyAlignment="1">
      <alignment horizontal="center" vertical="top" wrapText="1"/>
    </xf>
    <xf numFmtId="165" fontId="1" fillId="25" borderId="29" xfId="0" applyNumberFormat="1" applyFont="1" applyFill="1" applyBorder="1" applyAlignment="1">
      <alignment horizontal="center" vertical="top" wrapText="1"/>
    </xf>
    <xf numFmtId="49" fontId="2" fillId="6" borderId="35" xfId="0" applyNumberFormat="1" applyFont="1" applyFill="1" applyBorder="1" applyAlignment="1">
      <alignment horizontal="center" vertical="top" wrapText="1"/>
    </xf>
    <xf numFmtId="49" fontId="2" fillId="6" borderId="91" xfId="0" applyNumberFormat="1" applyFont="1" applyFill="1" applyBorder="1" applyAlignment="1">
      <alignment horizontal="center" vertical="top" wrapText="1"/>
    </xf>
    <xf numFmtId="49" fontId="2" fillId="6" borderId="3" xfId="0" applyNumberFormat="1" applyFont="1" applyFill="1" applyBorder="1" applyAlignment="1">
      <alignment horizontal="center" vertical="top" wrapText="1"/>
    </xf>
    <xf numFmtId="49" fontId="2" fillId="6" borderId="40" xfId="0" applyNumberFormat="1" applyFont="1" applyFill="1" applyBorder="1" applyAlignment="1">
      <alignment horizontal="center" vertical="top" wrapText="1"/>
    </xf>
    <xf numFmtId="49" fontId="1" fillId="0" borderId="57" xfId="0" applyNumberFormat="1" applyFont="1" applyBorder="1" applyAlignment="1">
      <alignment horizontal="center" vertical="top" wrapText="1"/>
    </xf>
    <xf numFmtId="49" fontId="1" fillId="0" borderId="38" xfId="0" applyNumberFormat="1" applyFont="1" applyBorder="1" applyAlignment="1">
      <alignment horizontal="center" vertical="top" wrapText="1"/>
    </xf>
    <xf numFmtId="49" fontId="2" fillId="6" borderId="52" xfId="0" applyNumberFormat="1" applyFont="1" applyFill="1" applyBorder="1" applyAlignment="1">
      <alignment horizontal="center" vertical="top"/>
    </xf>
    <xf numFmtId="49" fontId="2" fillId="6" borderId="8" xfId="0" applyNumberFormat="1" applyFont="1" applyFill="1" applyBorder="1" applyAlignment="1">
      <alignment horizontal="center" vertical="top"/>
    </xf>
    <xf numFmtId="49" fontId="2" fillId="6" borderId="71" xfId="0" applyNumberFormat="1" applyFont="1" applyFill="1" applyBorder="1" applyAlignment="1">
      <alignment horizontal="center" vertical="top"/>
    </xf>
    <xf numFmtId="0" fontId="1" fillId="0" borderId="8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16" borderId="84" xfId="0" applyFont="1" applyFill="1" applyBorder="1" applyAlignment="1">
      <alignment horizontal="left" vertical="top" wrapText="1"/>
    </xf>
    <xf numFmtId="0" fontId="1" fillId="3" borderId="86" xfId="0" applyFont="1" applyFill="1" applyBorder="1" applyAlignment="1">
      <alignment horizontal="left" vertical="top" wrapText="1"/>
    </xf>
    <xf numFmtId="0" fontId="1" fillId="3" borderId="84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vertical="top" wrapText="1"/>
    </xf>
    <xf numFmtId="0" fontId="1" fillId="3" borderId="12" xfId="0" applyFont="1" applyFill="1" applyBorder="1" applyAlignment="1">
      <alignment vertical="top" wrapText="1"/>
    </xf>
    <xf numFmtId="0" fontId="1" fillId="3" borderId="71" xfId="0" applyFont="1" applyFill="1" applyBorder="1" applyAlignment="1">
      <alignment vertical="top" wrapText="1"/>
    </xf>
    <xf numFmtId="49" fontId="2" fillId="6" borderId="51" xfId="0" applyNumberFormat="1" applyFont="1" applyFill="1" applyBorder="1" applyAlignment="1">
      <alignment horizontal="center" vertical="top"/>
    </xf>
    <xf numFmtId="49" fontId="2" fillId="6" borderId="12" xfId="0" applyNumberFormat="1" applyFont="1" applyFill="1" applyBorder="1" applyAlignment="1">
      <alignment horizontal="center" vertical="top"/>
    </xf>
    <xf numFmtId="49" fontId="2" fillId="3" borderId="35" xfId="0" applyNumberFormat="1" applyFont="1" applyFill="1" applyBorder="1" applyAlignment="1">
      <alignment horizontal="center" vertical="top"/>
    </xf>
    <xf numFmtId="49" fontId="1" fillId="3" borderId="36" xfId="0" applyNumberFormat="1" applyFont="1" applyFill="1" applyBorder="1" applyAlignment="1">
      <alignment horizontal="center" vertical="top"/>
    </xf>
    <xf numFmtId="49" fontId="1" fillId="3" borderId="57" xfId="0" applyNumberFormat="1" applyFont="1" applyFill="1" applyBorder="1" applyAlignment="1">
      <alignment horizontal="center" vertical="top"/>
    </xf>
    <xf numFmtId="49" fontId="1" fillId="3" borderId="38" xfId="0" applyNumberFormat="1" applyFont="1" applyFill="1" applyBorder="1" applyAlignment="1">
      <alignment horizontal="center" vertical="top"/>
    </xf>
    <xf numFmtId="49" fontId="1" fillId="0" borderId="65" xfId="0" applyNumberFormat="1" applyFont="1" applyBorder="1" applyAlignment="1">
      <alignment horizontal="center" vertical="top" textRotation="90" wrapText="1" shrinkToFit="1"/>
    </xf>
    <xf numFmtId="0" fontId="1" fillId="0" borderId="69" xfId="0" applyFont="1" applyBorder="1" applyAlignment="1">
      <alignment horizontal="center" vertical="top" textRotation="90" wrapText="1"/>
    </xf>
    <xf numFmtId="0" fontId="1" fillId="0" borderId="76" xfId="0" applyFont="1" applyBorder="1" applyAlignment="1">
      <alignment horizontal="center" vertical="top" textRotation="90" wrapText="1"/>
    </xf>
    <xf numFmtId="0" fontId="1" fillId="0" borderId="79" xfId="0" applyFont="1" applyFill="1" applyBorder="1" applyAlignment="1">
      <alignment horizontal="left" vertical="top" wrapText="1"/>
    </xf>
    <xf numFmtId="0" fontId="1" fillId="0" borderId="77" xfId="0" applyFont="1" applyFill="1" applyBorder="1" applyAlignment="1">
      <alignment horizontal="left" vertical="top" wrapText="1"/>
    </xf>
    <xf numFmtId="0" fontId="1" fillId="0" borderId="49" xfId="0" applyFont="1" applyFill="1" applyBorder="1" applyAlignment="1">
      <alignment horizontal="left" vertical="top" wrapText="1"/>
    </xf>
    <xf numFmtId="0" fontId="1" fillId="16" borderId="30" xfId="0" applyFont="1" applyFill="1" applyBorder="1" applyAlignment="1">
      <alignment horizontal="left" vertical="top" wrapText="1"/>
    </xf>
    <xf numFmtId="0" fontId="1" fillId="16" borderId="11" xfId="0" applyFont="1" applyFill="1" applyBorder="1" applyAlignment="1">
      <alignment horizontal="left" vertical="top" wrapText="1"/>
    </xf>
    <xf numFmtId="0" fontId="1" fillId="15" borderId="23" xfId="0" applyNumberFormat="1" applyFont="1" applyFill="1" applyBorder="1" applyAlignment="1">
      <alignment horizontal="center" vertical="top"/>
    </xf>
    <xf numFmtId="49" fontId="1" fillId="15" borderId="23" xfId="0" applyNumberFormat="1" applyFont="1" applyFill="1" applyBorder="1" applyAlignment="1">
      <alignment horizontal="center" vertical="top"/>
    </xf>
    <xf numFmtId="49" fontId="2" fillId="3" borderId="51" xfId="0" applyNumberFormat="1" applyFont="1" applyFill="1" applyBorder="1" applyAlignment="1">
      <alignment horizontal="center" vertical="top"/>
    </xf>
    <xf numFmtId="49" fontId="2" fillId="3" borderId="12" xfId="0" applyNumberFormat="1" applyFont="1" applyFill="1" applyBorder="1" applyAlignment="1">
      <alignment horizontal="center" vertical="top"/>
    </xf>
    <xf numFmtId="49" fontId="1" fillId="15" borderId="69" xfId="0" applyNumberFormat="1" applyFont="1" applyFill="1" applyBorder="1" applyAlignment="1">
      <alignment horizontal="center" vertical="top" textRotation="90"/>
    </xf>
    <xf numFmtId="49" fontId="1" fillId="15" borderId="65" xfId="0" applyNumberFormat="1" applyFont="1" applyFill="1" applyBorder="1" applyAlignment="1">
      <alignment horizontal="center" vertical="top" textRotation="90"/>
    </xf>
    <xf numFmtId="49" fontId="1" fillId="15" borderId="78" xfId="0" applyNumberFormat="1" applyFont="1" applyFill="1" applyBorder="1" applyAlignment="1">
      <alignment horizontal="center" vertical="top" textRotation="90"/>
    </xf>
    <xf numFmtId="49" fontId="2" fillId="0" borderId="35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9" fontId="1" fillId="0" borderId="82" xfId="0" applyNumberFormat="1" applyFont="1" applyFill="1" applyBorder="1" applyAlignment="1">
      <alignment horizontal="center" vertical="center" textRotation="90"/>
    </xf>
    <xf numFmtId="49" fontId="1" fillId="0" borderId="34" xfId="0" applyNumberFormat="1" applyFont="1" applyFill="1" applyBorder="1" applyAlignment="1">
      <alignment horizontal="center" vertical="center" textRotation="90"/>
    </xf>
    <xf numFmtId="49" fontId="1" fillId="0" borderId="70" xfId="0" applyNumberFormat="1" applyFont="1" applyFill="1" applyBorder="1" applyAlignment="1">
      <alignment horizontal="center" vertical="center" textRotation="90"/>
    </xf>
    <xf numFmtId="49" fontId="1" fillId="0" borderId="36" xfId="0" applyNumberFormat="1" applyFont="1" applyFill="1" applyBorder="1" applyAlignment="1">
      <alignment horizontal="center" vertical="center" textRotation="90"/>
    </xf>
    <xf numFmtId="49" fontId="1" fillId="0" borderId="57" xfId="0" applyNumberFormat="1" applyFont="1" applyFill="1" applyBorder="1" applyAlignment="1">
      <alignment horizontal="center" vertical="center" textRotation="90"/>
    </xf>
    <xf numFmtId="49" fontId="1" fillId="0" borderId="38" xfId="0" applyNumberFormat="1" applyFont="1" applyFill="1" applyBorder="1" applyAlignment="1">
      <alignment horizontal="center" vertical="center" textRotation="90"/>
    </xf>
    <xf numFmtId="0" fontId="1" fillId="13" borderId="35" xfId="1" applyFont="1" applyFill="1" applyBorder="1" applyAlignment="1" applyProtection="1">
      <alignment horizontal="left" vertical="top" wrapText="1"/>
    </xf>
    <xf numFmtId="0" fontId="1" fillId="13" borderId="3" xfId="1" applyFont="1" applyFill="1" applyBorder="1" applyAlignment="1" applyProtection="1">
      <alignment horizontal="left" vertical="top" wrapText="1"/>
    </xf>
    <xf numFmtId="0" fontId="1" fillId="0" borderId="24" xfId="0" applyFont="1" applyBorder="1" applyAlignment="1">
      <alignment horizontal="center" vertical="top" wrapText="1"/>
    </xf>
    <xf numFmtId="49" fontId="1" fillId="0" borderId="127" xfId="0" applyNumberFormat="1" applyFont="1" applyBorder="1" applyAlignment="1">
      <alignment horizontal="center" vertical="top"/>
    </xf>
    <xf numFmtId="49" fontId="1" fillId="0" borderId="85" xfId="0" applyNumberFormat="1" applyFont="1" applyFill="1" applyBorder="1" applyAlignment="1">
      <alignment horizontal="center" vertical="center" textRotation="90"/>
    </xf>
    <xf numFmtId="49" fontId="1" fillId="0" borderId="95" xfId="0" applyNumberFormat="1" applyFont="1" applyFill="1" applyBorder="1" applyAlignment="1">
      <alignment horizontal="center" vertical="center" textRotation="90"/>
    </xf>
    <xf numFmtId="49" fontId="1" fillId="0" borderId="95" xfId="0" applyNumberFormat="1" applyFont="1" applyFill="1" applyBorder="1" applyAlignment="1">
      <alignment horizontal="center" vertical="top"/>
    </xf>
    <xf numFmtId="0" fontId="1" fillId="0" borderId="53" xfId="0" applyFont="1" applyFill="1" applyBorder="1" applyAlignment="1">
      <alignment horizontal="left" vertical="top" wrapText="1"/>
    </xf>
    <xf numFmtId="0" fontId="1" fillId="0" borderId="88" xfId="0" applyFont="1" applyFill="1" applyBorder="1" applyAlignment="1">
      <alignment horizontal="left" vertical="top" wrapText="1"/>
    </xf>
    <xf numFmtId="0" fontId="1" fillId="3" borderId="0" xfId="0" applyFont="1" applyFill="1" applyAlignment="1" applyProtection="1">
      <alignment horizontal="left" wrapText="1"/>
      <protection locked="0"/>
    </xf>
    <xf numFmtId="0" fontId="1" fillId="3" borderId="98" xfId="0" applyFont="1" applyFill="1" applyBorder="1" applyAlignment="1" applyProtection="1">
      <alignment horizontal="center" vertical="center" textRotation="90" wrapText="1"/>
      <protection locked="0"/>
    </xf>
    <xf numFmtId="0" fontId="1" fillId="3" borderId="100" xfId="0" applyFont="1" applyFill="1" applyBorder="1" applyAlignment="1" applyProtection="1">
      <alignment horizontal="center" vertical="center" textRotation="90" wrapText="1"/>
      <protection locked="0"/>
    </xf>
    <xf numFmtId="0" fontId="1" fillId="3" borderId="102" xfId="0" applyFont="1" applyFill="1" applyBorder="1" applyAlignment="1" applyProtection="1">
      <alignment horizontal="center" vertical="center" textRotation="90" wrapText="1"/>
      <protection locked="0"/>
    </xf>
    <xf numFmtId="0" fontId="1" fillId="3" borderId="105" xfId="0" applyFont="1" applyFill="1" applyBorder="1" applyAlignment="1" applyProtection="1">
      <alignment horizontal="center" vertical="center" textRotation="90" wrapText="1"/>
      <protection locked="0"/>
    </xf>
    <xf numFmtId="0" fontId="1" fillId="3" borderId="106" xfId="0" applyFont="1" applyFill="1" applyBorder="1" applyAlignment="1" applyProtection="1">
      <alignment horizontal="center" vertical="center" textRotation="90" wrapText="1"/>
      <protection locked="0"/>
    </xf>
    <xf numFmtId="0" fontId="1" fillId="3" borderId="107" xfId="0" applyFont="1" applyFill="1" applyBorder="1" applyAlignment="1" applyProtection="1">
      <alignment horizontal="center" vertical="center" textRotation="90" wrapText="1"/>
      <protection locked="0"/>
    </xf>
    <xf numFmtId="0" fontId="2" fillId="13" borderId="50" xfId="0" applyFont="1" applyFill="1" applyBorder="1" applyAlignment="1" applyProtection="1">
      <alignment horizontal="center" vertical="top" wrapText="1"/>
      <protection locked="0"/>
    </xf>
    <xf numFmtId="0" fontId="2" fillId="13" borderId="46" xfId="0" applyFont="1" applyFill="1" applyBorder="1" applyAlignment="1" applyProtection="1">
      <alignment horizontal="center" vertical="top" wrapText="1"/>
      <protection locked="0"/>
    </xf>
    <xf numFmtId="0" fontId="2" fillId="13" borderId="108" xfId="0" applyFont="1" applyFill="1" applyBorder="1" applyAlignment="1" applyProtection="1">
      <alignment horizontal="center" vertical="top" wrapText="1"/>
      <protection locked="0"/>
    </xf>
    <xf numFmtId="0" fontId="2" fillId="3" borderId="50" xfId="0" applyFont="1" applyFill="1" applyBorder="1" applyAlignment="1" applyProtection="1">
      <alignment horizontal="center" vertical="top" wrapText="1"/>
      <protection locked="0"/>
    </xf>
    <xf numFmtId="0" fontId="2" fillId="3" borderId="46" xfId="0" applyFont="1" applyFill="1" applyBorder="1" applyAlignment="1" applyProtection="1">
      <alignment horizontal="center" vertical="top" wrapText="1"/>
      <protection locked="0"/>
    </xf>
    <xf numFmtId="0" fontId="2" fillId="3" borderId="108" xfId="0" applyFont="1" applyFill="1" applyBorder="1" applyAlignment="1" applyProtection="1">
      <alignment horizontal="center" vertical="top" wrapText="1"/>
      <protection locked="0"/>
    </xf>
    <xf numFmtId="0" fontId="1" fillId="13" borderId="109" xfId="0" applyFont="1" applyFill="1" applyBorder="1" applyAlignment="1" applyProtection="1">
      <alignment horizontal="left" vertical="center" textRotation="90" wrapText="1"/>
      <protection locked="0"/>
    </xf>
    <xf numFmtId="0" fontId="1" fillId="13" borderId="56" xfId="0" applyFont="1" applyFill="1" applyBorder="1" applyAlignment="1" applyProtection="1">
      <alignment horizontal="left" vertical="center" textRotation="90" wrapText="1"/>
      <protection locked="0"/>
    </xf>
    <xf numFmtId="0" fontId="1" fillId="13" borderId="3" xfId="0" applyFont="1" applyFill="1" applyBorder="1" applyAlignment="1" applyProtection="1">
      <alignment horizontal="center" vertical="center"/>
      <protection locked="0"/>
    </xf>
    <xf numFmtId="0" fontId="1" fillId="13" borderId="110" xfId="0" applyFont="1" applyFill="1" applyBorder="1" applyAlignment="1" applyProtection="1">
      <alignment horizontal="left" vertical="center" textRotation="90" wrapText="1"/>
      <protection locked="0"/>
    </xf>
    <xf numFmtId="0" fontId="1" fillId="13" borderId="72" xfId="0" applyFont="1" applyFill="1" applyBorder="1" applyAlignment="1" applyProtection="1">
      <alignment horizontal="left" vertical="center" textRotation="90" wrapText="1"/>
      <protection locked="0"/>
    </xf>
    <xf numFmtId="0" fontId="1" fillId="13" borderId="109" xfId="0" applyFont="1" applyFill="1" applyBorder="1" applyAlignment="1" applyProtection="1">
      <alignment horizontal="center" vertical="center" textRotation="90" wrapText="1"/>
      <protection locked="0"/>
    </xf>
    <xf numFmtId="0" fontId="1" fillId="13" borderId="56" xfId="0" applyFont="1" applyFill="1" applyBorder="1" applyAlignment="1" applyProtection="1">
      <alignment horizontal="center" vertical="center" textRotation="90" wrapText="1"/>
      <protection locked="0"/>
    </xf>
    <xf numFmtId="0" fontId="1" fillId="13" borderId="110" xfId="0" applyFont="1" applyFill="1" applyBorder="1" applyAlignment="1" applyProtection="1">
      <alignment horizontal="center" vertical="center" textRotation="90" wrapText="1"/>
      <protection locked="0"/>
    </xf>
    <xf numFmtId="0" fontId="1" fillId="13" borderId="72" xfId="0" applyFont="1" applyFill="1" applyBorder="1" applyAlignment="1" applyProtection="1">
      <alignment horizontal="center" vertical="center" textRotation="90" wrapText="1"/>
      <protection locked="0"/>
    </xf>
    <xf numFmtId="0" fontId="1" fillId="3" borderId="109" xfId="0" applyFont="1" applyFill="1" applyBorder="1" applyAlignment="1" applyProtection="1">
      <alignment horizontal="center" vertical="center" textRotation="90" wrapText="1"/>
      <protection locked="0"/>
    </xf>
    <xf numFmtId="0" fontId="1" fillId="3" borderId="56" xfId="0" applyFont="1" applyFill="1" applyBorder="1" applyAlignment="1" applyProtection="1">
      <alignment horizontal="center" vertical="center" textRotation="90" wrapText="1"/>
      <protection locked="0"/>
    </xf>
    <xf numFmtId="49" fontId="2" fillId="0" borderId="59" xfId="0" applyNumberFormat="1" applyFont="1" applyBorder="1" applyAlignment="1" applyProtection="1">
      <alignment horizontal="left" vertical="top" wrapText="1"/>
      <protection locked="0"/>
    </xf>
    <xf numFmtId="49" fontId="2" fillId="0" borderId="25" xfId="0" applyNumberFormat="1" applyFont="1" applyBorder="1" applyAlignment="1" applyProtection="1">
      <alignment horizontal="left" vertical="top" wrapText="1"/>
      <protection locked="0"/>
    </xf>
    <xf numFmtId="49" fontId="2" fillId="0" borderId="29" xfId="0" applyNumberFormat="1" applyFont="1" applyBorder="1" applyAlignment="1" applyProtection="1">
      <alignment horizontal="left" vertical="top" wrapText="1"/>
      <protection locked="0"/>
    </xf>
    <xf numFmtId="49" fontId="2" fillId="26" borderId="59" xfId="0" applyNumberFormat="1" applyFont="1" applyFill="1" applyBorder="1" applyAlignment="1" applyProtection="1">
      <alignment horizontal="left" vertical="top" wrapText="1"/>
      <protection locked="0"/>
    </xf>
    <xf numFmtId="49" fontId="2" fillId="26" borderId="25" xfId="0" applyNumberFormat="1" applyFont="1" applyFill="1" applyBorder="1" applyAlignment="1" applyProtection="1">
      <alignment horizontal="left" vertical="top" wrapText="1"/>
      <protection locked="0"/>
    </xf>
    <xf numFmtId="49" fontId="2" fillId="26" borderId="29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1" fillId="26" borderId="98" xfId="0" applyFont="1" applyFill="1" applyBorder="1" applyAlignment="1" applyProtection="1">
      <alignment horizontal="center" vertical="center" textRotation="90" wrapText="1"/>
      <protection locked="0"/>
    </xf>
    <xf numFmtId="0" fontId="1" fillId="26" borderId="100" xfId="0" applyFont="1" applyFill="1" applyBorder="1" applyAlignment="1" applyProtection="1">
      <alignment horizontal="center" vertical="center" textRotation="90" wrapText="1"/>
      <protection locked="0"/>
    </xf>
    <xf numFmtId="0" fontId="1" fillId="26" borderId="102" xfId="0" applyFont="1" applyFill="1" applyBorder="1" applyAlignment="1" applyProtection="1">
      <alignment horizontal="center" vertical="center" textRotation="90" wrapText="1"/>
      <protection locked="0"/>
    </xf>
    <xf numFmtId="0" fontId="1" fillId="5" borderId="42" xfId="0" applyFont="1" applyFill="1" applyBorder="1" applyAlignment="1" applyProtection="1">
      <alignment horizontal="center" vertical="center" textRotation="90" wrapText="1"/>
      <protection locked="0"/>
    </xf>
    <xf numFmtId="0" fontId="1" fillId="5" borderId="2" xfId="0" applyFont="1" applyFill="1" applyBorder="1" applyAlignment="1" applyProtection="1">
      <alignment horizontal="center" vertical="center" textRotation="90" wrapText="1"/>
      <protection locked="0"/>
    </xf>
    <xf numFmtId="0" fontId="1" fillId="5" borderId="103" xfId="0" applyFont="1" applyFill="1" applyBorder="1" applyAlignment="1" applyProtection="1">
      <alignment horizontal="center" vertical="center" textRotation="90" wrapText="1"/>
      <protection locked="0"/>
    </xf>
    <xf numFmtId="0" fontId="1" fillId="6" borderId="42" xfId="0" applyFont="1" applyFill="1" applyBorder="1" applyAlignment="1" applyProtection="1">
      <alignment horizontal="center" vertical="center" textRotation="90" wrapText="1"/>
      <protection locked="0"/>
    </xf>
    <xf numFmtId="0" fontId="1" fillId="6" borderId="2" xfId="0" applyFont="1" applyFill="1" applyBorder="1" applyAlignment="1" applyProtection="1">
      <alignment horizontal="center" vertical="center" textRotation="90" wrapText="1"/>
      <protection locked="0"/>
    </xf>
    <xf numFmtId="0" fontId="1" fillId="6" borderId="103" xfId="0" applyFont="1" applyFill="1" applyBorder="1" applyAlignment="1" applyProtection="1">
      <alignment horizontal="center" vertical="center" textRotation="90" wrapText="1"/>
      <protection locked="0"/>
    </xf>
    <xf numFmtId="0" fontId="1" fillId="0" borderId="42" xfId="0" applyFont="1" applyBorder="1" applyAlignment="1" applyProtection="1">
      <alignment horizontal="center" vertical="center" textRotation="90" wrapText="1"/>
      <protection locked="0"/>
    </xf>
    <xf numFmtId="0" fontId="1" fillId="0" borderId="2" xfId="0" applyFont="1" applyBorder="1" applyAlignment="1" applyProtection="1">
      <alignment horizontal="center" vertical="center" textRotation="90" wrapText="1"/>
      <protection locked="0"/>
    </xf>
    <xf numFmtId="0" fontId="1" fillId="0" borderId="103" xfId="0" applyFont="1" applyBorder="1" applyAlignment="1" applyProtection="1">
      <alignment horizontal="center" vertical="center" textRotation="90" wrapText="1"/>
      <protection locked="0"/>
    </xf>
    <xf numFmtId="0" fontId="1" fillId="3" borderId="99" xfId="0" applyFont="1" applyFill="1" applyBorder="1" applyAlignment="1" applyProtection="1">
      <alignment horizontal="center" vertical="center" wrapText="1"/>
      <protection locked="0"/>
    </xf>
    <xf numFmtId="0" fontId="1" fillId="3" borderId="101" xfId="0" applyFont="1" applyFill="1" applyBorder="1" applyAlignment="1" applyProtection="1">
      <alignment horizontal="center" vertical="center" wrapText="1"/>
      <protection locked="0"/>
    </xf>
    <xf numFmtId="0" fontId="1" fillId="3" borderId="104" xfId="0" applyFont="1" applyFill="1" applyBorder="1" applyAlignment="1" applyProtection="1">
      <alignment horizontal="center" vertical="center" wrapText="1"/>
      <protection locked="0"/>
    </xf>
    <xf numFmtId="49" fontId="2" fillId="0" borderId="91" xfId="0" applyNumberFormat="1" applyFont="1" applyFill="1" applyBorder="1" applyAlignment="1">
      <alignment horizontal="center" vertical="top" wrapText="1"/>
    </xf>
    <xf numFmtId="0" fontId="1" fillId="0" borderId="91" xfId="0" applyFont="1" applyFill="1" applyBorder="1" applyAlignment="1">
      <alignment horizontal="left" vertical="top" wrapText="1"/>
    </xf>
    <xf numFmtId="0" fontId="1" fillId="0" borderId="91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left" vertical="top" wrapText="1"/>
    </xf>
    <xf numFmtId="0" fontId="1" fillId="0" borderId="26" xfId="0" applyFont="1" applyBorder="1" applyAlignment="1" applyProtection="1">
      <alignment horizontal="center" vertical="center" textRotation="90"/>
      <protection locked="0"/>
    </xf>
    <xf numFmtId="0" fontId="1" fillId="0" borderId="24" xfId="0" applyFont="1" applyBorder="1" applyAlignment="1" applyProtection="1">
      <alignment horizontal="center" vertical="center" textRotation="90"/>
      <protection locked="0"/>
    </xf>
    <xf numFmtId="0" fontId="1" fillId="0" borderId="27" xfId="0" applyFont="1" applyBorder="1" applyAlignment="1" applyProtection="1">
      <alignment horizontal="center" vertical="center" textRotation="90"/>
      <protection locked="0"/>
    </xf>
    <xf numFmtId="0" fontId="2" fillId="0" borderId="66" xfId="0" applyFont="1" applyBorder="1" applyAlignment="1" applyProtection="1">
      <alignment horizontal="center" vertical="top" wrapText="1"/>
      <protection locked="0"/>
    </xf>
    <xf numFmtId="0" fontId="2" fillId="0" borderId="81" xfId="0" applyFont="1" applyBorder="1" applyAlignment="1" applyProtection="1">
      <alignment horizontal="center" vertical="top" wrapText="1"/>
      <protection locked="0"/>
    </xf>
    <xf numFmtId="0" fontId="2" fillId="0" borderId="82" xfId="0" applyFont="1" applyBorder="1" applyAlignment="1" applyProtection="1">
      <alignment horizontal="center" vertical="top" wrapText="1"/>
      <protection locked="0"/>
    </xf>
    <xf numFmtId="0" fontId="1" fillId="0" borderId="64" xfId="0" applyFont="1" applyBorder="1" applyAlignment="1" applyProtection="1">
      <alignment horizontal="center" vertical="center" textRotation="90"/>
      <protection locked="0"/>
    </xf>
    <xf numFmtId="0" fontId="1" fillId="0" borderId="61" xfId="0" applyFont="1" applyBorder="1" applyAlignment="1" applyProtection="1">
      <alignment horizontal="center" vertical="center" textRotation="90"/>
      <protection locked="0"/>
    </xf>
    <xf numFmtId="0" fontId="1" fillId="0" borderId="83" xfId="0" applyFont="1" applyBorder="1" applyAlignment="1" applyProtection="1">
      <alignment horizontal="center" vertical="center" textRotation="90"/>
      <protection locked="0"/>
    </xf>
    <xf numFmtId="0" fontId="2" fillId="0" borderId="66" xfId="0" applyFont="1" applyBorder="1" applyAlignment="1" applyProtection="1">
      <alignment horizontal="center" vertical="top"/>
      <protection locked="0"/>
    </xf>
    <xf numFmtId="0" fontId="2" fillId="0" borderId="81" xfId="0" applyFont="1" applyBorder="1" applyAlignment="1" applyProtection="1">
      <alignment horizontal="center" vertical="top"/>
      <protection locked="0"/>
    </xf>
    <xf numFmtId="0" fontId="2" fillId="0" borderId="82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60" xfId="0" applyFont="1" applyBorder="1" applyAlignment="1" applyProtection="1">
      <alignment horizontal="center" vertical="center" textRotation="90" wrapText="1"/>
      <protection locked="0"/>
    </xf>
    <xf numFmtId="0" fontId="1" fillId="0" borderId="49" xfId="0" applyFont="1" applyBorder="1" applyAlignment="1" applyProtection="1">
      <alignment horizontal="center" vertical="center" textRotation="90" wrapText="1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75" xfId="0" applyFont="1" applyBorder="1" applyAlignment="1" applyProtection="1">
      <alignment horizontal="center" vertical="center" textRotation="90" wrapText="1"/>
      <protection locked="0"/>
    </xf>
    <xf numFmtId="0" fontId="1" fillId="0" borderId="83" xfId="0" applyFont="1" applyBorder="1" applyAlignment="1" applyProtection="1">
      <alignment horizontal="center" vertical="center" textRotation="90" wrapText="1"/>
      <protection locked="0"/>
    </xf>
    <xf numFmtId="0" fontId="2" fillId="10" borderId="59" xfId="0" applyFont="1" applyFill="1" applyBorder="1" applyAlignment="1">
      <alignment horizontal="right" vertical="top"/>
    </xf>
    <xf numFmtId="0" fontId="2" fillId="10" borderId="25" xfId="0" applyFont="1" applyFill="1" applyBorder="1" applyAlignment="1">
      <alignment horizontal="right" vertical="top"/>
    </xf>
    <xf numFmtId="0" fontId="2" fillId="10" borderId="29" xfId="0" applyFont="1" applyFill="1" applyBorder="1" applyAlignment="1">
      <alignment horizontal="right" vertical="top"/>
    </xf>
    <xf numFmtId="0" fontId="1" fillId="0" borderId="60" xfId="0" applyFont="1" applyBorder="1" applyAlignment="1" applyProtection="1">
      <alignment horizontal="center" vertical="center" textRotation="90"/>
      <protection locked="0"/>
    </xf>
    <xf numFmtId="0" fontId="1" fillId="0" borderId="49" xfId="0" applyFont="1" applyBorder="1" applyAlignment="1" applyProtection="1">
      <alignment horizontal="center" vertical="center" textRotation="90"/>
      <protection locked="0"/>
    </xf>
    <xf numFmtId="0" fontId="1" fillId="0" borderId="79" xfId="0" applyFont="1" applyBorder="1" applyAlignment="1" applyProtection="1">
      <alignment horizontal="center" vertical="center" textRotation="90"/>
      <protection locked="0"/>
    </xf>
    <xf numFmtId="0" fontId="1" fillId="0" borderId="77" xfId="0" applyFont="1" applyBorder="1" applyAlignment="1" applyProtection="1">
      <alignment horizontal="center" vertical="center" textRotation="90"/>
      <protection locked="0"/>
    </xf>
    <xf numFmtId="164" fontId="1" fillId="0" borderId="12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34" xfId="0" applyNumberFormat="1" applyFont="1" applyBorder="1" applyAlignment="1">
      <alignment horizontal="center"/>
    </xf>
    <xf numFmtId="164" fontId="1" fillId="0" borderId="67" xfId="0" applyNumberFormat="1" applyFont="1" applyBorder="1" applyAlignment="1">
      <alignment horizontal="left"/>
    </xf>
    <xf numFmtId="164" fontId="1" fillId="0" borderId="7" xfId="0" applyNumberFormat="1" applyFon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2" fillId="12" borderId="56" xfId="0" applyNumberFormat="1" applyFont="1" applyFill="1" applyBorder="1" applyAlignment="1">
      <alignment horizontal="right"/>
    </xf>
    <xf numFmtId="164" fontId="2" fillId="12" borderId="112" xfId="0" applyNumberFormat="1" applyFont="1" applyFill="1" applyBorder="1" applyAlignment="1">
      <alignment horizontal="right"/>
    </xf>
    <xf numFmtId="164" fontId="2" fillId="12" borderId="71" xfId="0" applyNumberFormat="1" applyFont="1" applyFill="1" applyBorder="1" applyAlignment="1">
      <alignment horizontal="center"/>
    </xf>
    <xf numFmtId="164" fontId="2" fillId="12" borderId="43" xfId="0" applyNumberFormat="1" applyFont="1" applyFill="1" applyBorder="1" applyAlignment="1">
      <alignment horizontal="center"/>
    </xf>
    <xf numFmtId="164" fontId="2" fillId="12" borderId="72" xfId="0" applyNumberFormat="1" applyFont="1" applyFill="1" applyBorder="1" applyAlignment="1">
      <alignment horizontal="center"/>
    </xf>
    <xf numFmtId="164" fontId="1" fillId="0" borderId="55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164" fontId="1" fillId="0" borderId="5" xfId="0" applyNumberFormat="1" applyFont="1" applyBorder="1" applyAlignment="1">
      <alignment horizontal="center"/>
    </xf>
    <xf numFmtId="164" fontId="1" fillId="0" borderId="58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115" xfId="0" applyFont="1" applyBorder="1" applyAlignment="1">
      <alignment horizontal="left"/>
    </xf>
    <xf numFmtId="164" fontId="1" fillId="0" borderId="123" xfId="0" applyNumberFormat="1" applyFont="1" applyBorder="1" applyAlignment="1">
      <alignment horizontal="left"/>
    </xf>
    <xf numFmtId="164" fontId="1" fillId="0" borderId="55" xfId="0" applyNumberFormat="1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left" wrapText="1"/>
    </xf>
    <xf numFmtId="164" fontId="1" fillId="0" borderId="12" xfId="0" applyNumberFormat="1" applyFont="1" applyBorder="1" applyAlignment="1">
      <alignment horizontal="center" vertical="top"/>
    </xf>
    <xf numFmtId="164" fontId="1" fillId="0" borderId="123" xfId="0" applyNumberFormat="1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left" wrapText="1"/>
    </xf>
    <xf numFmtId="164" fontId="1" fillId="0" borderId="10" xfId="0" applyNumberFormat="1" applyFont="1" applyBorder="1" applyAlignment="1">
      <alignment horizontal="left" wrapText="1"/>
    </xf>
    <xf numFmtId="0" fontId="2" fillId="12" borderId="45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horizontal="center" vertical="center"/>
    </xf>
    <xf numFmtId="0" fontId="2" fillId="12" borderId="23" xfId="0" applyFont="1" applyFill="1" applyBorder="1" applyAlignment="1">
      <alignment horizontal="center" vertical="center" wrapText="1"/>
    </xf>
    <xf numFmtId="0" fontId="2" fillId="12" borderId="18" xfId="0" applyFont="1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164" fontId="1" fillId="0" borderId="88" xfId="0" applyNumberFormat="1" applyFont="1" applyBorder="1" applyAlignment="1">
      <alignment horizontal="left"/>
    </xf>
    <xf numFmtId="164" fontId="1" fillId="0" borderId="19" xfId="0" applyNumberFormat="1" applyFont="1" applyBorder="1" applyAlignment="1">
      <alignment horizontal="left"/>
    </xf>
    <xf numFmtId="164" fontId="1" fillId="0" borderId="92" xfId="0" applyNumberFormat="1" applyFont="1" applyBorder="1" applyAlignment="1">
      <alignment horizontal="center"/>
    </xf>
    <xf numFmtId="164" fontId="1" fillId="0" borderId="93" xfId="0" applyNumberFormat="1" applyFont="1" applyBorder="1" applyAlignment="1">
      <alignment horizontal="center"/>
    </xf>
    <xf numFmtId="164" fontId="1" fillId="0" borderId="94" xfId="0" applyNumberFormat="1" applyFont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15" borderId="69" xfId="0" applyFont="1" applyFill="1" applyBorder="1" applyAlignment="1" applyProtection="1">
      <alignment horizontal="center" vertical="center" wrapText="1"/>
      <protection locked="0"/>
    </xf>
    <xf numFmtId="0" fontId="2" fillId="15" borderId="65" xfId="0" applyFont="1" applyFill="1" applyBorder="1" applyAlignment="1" applyProtection="1">
      <alignment horizontal="center" vertical="center" wrapText="1"/>
      <protection locked="0"/>
    </xf>
    <xf numFmtId="0" fontId="2" fillId="15" borderId="78" xfId="0" applyFont="1" applyFill="1" applyBorder="1" applyAlignment="1" applyProtection="1">
      <alignment horizontal="center" vertical="center" wrapText="1"/>
      <protection locked="0"/>
    </xf>
    <xf numFmtId="0" fontId="2" fillId="15" borderId="69" xfId="0" applyFont="1" applyFill="1" applyBorder="1" applyAlignment="1" applyProtection="1">
      <alignment horizontal="center" vertical="center" textRotation="90" wrapText="1"/>
      <protection locked="0"/>
    </xf>
    <xf numFmtId="0" fontId="2" fillId="15" borderId="65" xfId="0" applyFont="1" applyFill="1" applyBorder="1" applyAlignment="1" applyProtection="1">
      <alignment horizontal="center" vertical="center" textRotation="90" wrapText="1"/>
      <protection locked="0"/>
    </xf>
    <xf numFmtId="0" fontId="2" fillId="15" borderId="78" xfId="0" applyFont="1" applyFill="1" applyBorder="1" applyAlignment="1" applyProtection="1">
      <alignment horizontal="center" vertical="center" textRotation="90" wrapText="1"/>
      <protection locked="0"/>
    </xf>
    <xf numFmtId="0" fontId="2" fillId="15" borderId="62" xfId="0" applyFont="1" applyFill="1" applyBorder="1" applyAlignment="1" applyProtection="1">
      <alignment horizontal="center" vertical="top" wrapText="1"/>
      <protection locked="0"/>
    </xf>
    <xf numFmtId="0" fontId="2" fillId="15" borderId="44" xfId="0" applyFont="1" applyFill="1" applyBorder="1" applyAlignment="1" applyProtection="1">
      <alignment horizontal="center" vertical="top" wrapText="1"/>
      <protection locked="0"/>
    </xf>
    <xf numFmtId="0" fontId="2" fillId="15" borderId="90" xfId="0" applyFont="1" applyFill="1" applyBorder="1" applyAlignment="1" applyProtection="1">
      <alignment horizontal="center" vertical="top" wrapText="1"/>
      <protection locked="0"/>
    </xf>
    <xf numFmtId="0" fontId="2" fillId="15" borderId="87" xfId="0" applyFont="1" applyFill="1" applyBorder="1" applyAlignment="1" applyProtection="1">
      <alignment horizontal="center" vertical="top" wrapText="1"/>
      <protection locked="0"/>
    </xf>
    <xf numFmtId="0" fontId="2" fillId="15" borderId="97" xfId="0" applyFont="1" applyFill="1" applyBorder="1" applyAlignment="1" applyProtection="1">
      <alignment horizontal="center" vertical="top" wrapText="1"/>
      <protection locked="0"/>
    </xf>
    <xf numFmtId="0" fontId="2" fillId="15" borderId="85" xfId="0" applyFont="1" applyFill="1" applyBorder="1" applyAlignment="1" applyProtection="1">
      <alignment horizontal="center" vertical="top" wrapText="1"/>
      <protection locked="0"/>
    </xf>
    <xf numFmtId="0" fontId="1" fillId="15" borderId="60" xfId="0" applyFont="1" applyFill="1" applyBorder="1" applyAlignment="1" applyProtection="1">
      <alignment horizontal="center" vertical="top" wrapText="1"/>
      <protection locked="0"/>
    </xf>
    <xf numFmtId="0" fontId="1" fillId="15" borderId="77" xfId="0" applyFont="1" applyFill="1" applyBorder="1" applyAlignment="1" applyProtection="1">
      <alignment horizontal="center" vertical="top" wrapText="1"/>
      <protection locked="0"/>
    </xf>
    <xf numFmtId="0" fontId="1" fillId="15" borderId="49" xfId="0" applyFont="1" applyFill="1" applyBorder="1" applyAlignment="1" applyProtection="1">
      <alignment horizontal="center" vertical="top" wrapText="1"/>
      <protection locked="0"/>
    </xf>
    <xf numFmtId="0" fontId="1" fillId="15" borderId="6" xfId="0" applyFont="1" applyFill="1" applyBorder="1" applyAlignment="1" applyProtection="1">
      <alignment horizontal="left" vertical="top" wrapText="1"/>
      <protection locked="0"/>
    </xf>
    <xf numFmtId="0" fontId="1" fillId="15" borderId="24" xfId="0" applyFont="1" applyFill="1" applyBorder="1" applyAlignment="1" applyProtection="1">
      <alignment horizontal="left" vertical="top" wrapText="1"/>
      <protection locked="0"/>
    </xf>
    <xf numFmtId="0" fontId="1" fillId="15" borderId="27" xfId="0" applyFont="1" applyFill="1" applyBorder="1" applyAlignment="1" applyProtection="1">
      <alignment horizontal="left" vertical="top" wrapText="1"/>
      <protection locked="0"/>
    </xf>
    <xf numFmtId="0" fontId="1" fillId="15" borderId="75" xfId="0" applyFont="1" applyFill="1" applyBorder="1" applyAlignment="1" applyProtection="1">
      <alignment horizontal="center" vertical="top" wrapText="1"/>
      <protection locked="0"/>
    </xf>
    <xf numFmtId="0" fontId="1" fillId="15" borderId="61" xfId="0" applyFont="1" applyFill="1" applyBorder="1" applyAlignment="1" applyProtection="1">
      <alignment horizontal="center" vertical="top" wrapText="1"/>
      <protection locked="0"/>
    </xf>
    <xf numFmtId="0" fontId="1" fillId="15" borderId="83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Border="1" applyAlignment="1" applyProtection="1">
      <alignment horizontal="right"/>
      <protection locked="0"/>
    </xf>
    <xf numFmtId="49" fontId="2" fillId="16" borderId="26" xfId="0" applyNumberFormat="1" applyFont="1" applyFill="1" applyBorder="1" applyAlignment="1">
      <alignment horizontal="center" vertical="top"/>
    </xf>
    <xf numFmtId="0" fontId="1" fillId="16" borderId="35" xfId="0" applyFont="1" applyFill="1" applyBorder="1" applyAlignment="1">
      <alignment horizontal="left" vertical="top" wrapText="1"/>
    </xf>
    <xf numFmtId="49" fontId="4" fillId="15" borderId="26" xfId="0" applyNumberFormat="1" applyFont="1" applyFill="1" applyBorder="1" applyAlignment="1">
      <alignment horizontal="center" vertical="top" wrapText="1"/>
    </xf>
    <xf numFmtId="49" fontId="1" fillId="16" borderId="82" xfId="0" applyNumberFormat="1" applyFont="1" applyFill="1" applyBorder="1" applyAlignment="1">
      <alignment horizontal="center" vertical="top" textRotation="90"/>
    </xf>
    <xf numFmtId="0" fontId="1" fillId="15" borderId="36" xfId="0" applyFont="1" applyFill="1" applyBorder="1" applyAlignment="1">
      <alignment horizontal="center" vertical="top" textRotation="90" wrapText="1"/>
    </xf>
    <xf numFmtId="49" fontId="1" fillId="15" borderId="36" xfId="0" applyNumberFormat="1" applyFont="1" applyFill="1" applyBorder="1" applyAlignment="1">
      <alignment horizontal="center" vertical="top" wrapText="1"/>
    </xf>
    <xf numFmtId="164" fontId="1" fillId="16" borderId="91" xfId="0" applyNumberFormat="1" applyFont="1" applyFill="1" applyBorder="1" applyAlignment="1" applyProtection="1">
      <alignment horizontal="center" vertical="center"/>
      <protection locked="0"/>
    </xf>
    <xf numFmtId="164" fontId="1" fillId="16" borderId="94" xfId="0" applyNumberFormat="1" applyFont="1" applyFill="1" applyBorder="1" applyAlignment="1" applyProtection="1">
      <alignment horizontal="center" vertical="center"/>
      <protection locked="0"/>
    </xf>
    <xf numFmtId="49" fontId="2" fillId="16" borderId="24" xfId="0" applyNumberFormat="1" applyFont="1" applyFill="1" applyBorder="1" applyAlignment="1">
      <alignment horizontal="center" vertical="top"/>
    </xf>
    <xf numFmtId="0" fontId="1" fillId="16" borderId="3" xfId="0" applyFont="1" applyFill="1" applyBorder="1" applyAlignment="1">
      <alignment horizontal="left" vertical="top" wrapText="1"/>
    </xf>
    <xf numFmtId="49" fontId="4" fillId="15" borderId="24" xfId="0" applyNumberFormat="1" applyFont="1" applyFill="1" applyBorder="1" applyAlignment="1">
      <alignment horizontal="center" vertical="top" wrapText="1"/>
    </xf>
    <xf numFmtId="49" fontId="1" fillId="16" borderId="34" xfId="0" applyNumberFormat="1" applyFont="1" applyFill="1" applyBorder="1" applyAlignment="1">
      <alignment horizontal="center" vertical="top" textRotation="90"/>
    </xf>
    <xf numFmtId="0" fontId="1" fillId="15" borderId="57" xfId="0" applyFont="1" applyFill="1" applyBorder="1" applyAlignment="1">
      <alignment horizontal="center" vertical="top" textRotation="90" wrapText="1"/>
    </xf>
    <xf numFmtId="49" fontId="1" fillId="15" borderId="95" xfId="0" applyNumberFormat="1" applyFont="1" applyFill="1" applyBorder="1" applyAlignment="1">
      <alignment horizontal="center" vertical="top" wrapText="1"/>
    </xf>
    <xf numFmtId="164" fontId="1" fillId="15" borderId="75" xfId="0" applyNumberFormat="1" applyFont="1" applyFill="1" applyBorder="1" applyAlignment="1" applyProtection="1">
      <alignment horizontal="center" vertical="center"/>
      <protection locked="0"/>
    </xf>
    <xf numFmtId="164" fontId="1" fillId="15" borderId="74" xfId="0" applyNumberFormat="1" applyFont="1" applyFill="1" applyBorder="1" applyAlignment="1" applyProtection="1">
      <alignment horizontal="center" vertical="center"/>
      <protection locked="0"/>
    </xf>
    <xf numFmtId="164" fontId="1" fillId="15" borderId="76" xfId="0" applyNumberFormat="1" applyFont="1" applyFill="1" applyBorder="1" applyAlignment="1" applyProtection="1">
      <alignment horizontal="center" vertical="center"/>
      <protection locked="0"/>
    </xf>
    <xf numFmtId="0" fontId="8" fillId="15" borderId="38" xfId="0" applyFont="1" applyFill="1" applyBorder="1" applyAlignment="1">
      <alignment horizontal="center" vertical="center" wrapText="1"/>
    </xf>
    <xf numFmtId="164" fontId="1" fillId="15" borderId="39" xfId="0" applyNumberFormat="1" applyFont="1" applyFill="1" applyBorder="1" applyAlignment="1" applyProtection="1">
      <alignment horizontal="center" vertical="center"/>
      <protection locked="0"/>
    </xf>
    <xf numFmtId="164" fontId="1" fillId="15" borderId="72" xfId="0" applyNumberFormat="1" applyFont="1" applyFill="1" applyBorder="1" applyAlignment="1" applyProtection="1">
      <alignment horizontal="center" vertical="center"/>
      <protection locked="0"/>
    </xf>
    <xf numFmtId="164" fontId="1" fillId="16" borderId="56" xfId="0" applyNumberFormat="1" applyFont="1" applyFill="1" applyBorder="1" applyAlignment="1">
      <alignment horizontal="center" vertical="center"/>
    </xf>
    <xf numFmtId="164" fontId="1" fillId="15" borderId="70" xfId="0" applyNumberFormat="1" applyFont="1" applyFill="1" applyBorder="1" applyAlignment="1" applyProtection="1">
      <alignment horizontal="center" vertical="center"/>
      <protection locked="0"/>
    </xf>
    <xf numFmtId="164" fontId="1" fillId="15" borderId="38" xfId="0" applyNumberFormat="1" applyFont="1" applyFill="1" applyBorder="1" applyAlignment="1" applyProtection="1">
      <alignment horizontal="center" vertical="center"/>
      <protection locked="0"/>
    </xf>
    <xf numFmtId="49" fontId="2" fillId="16" borderId="27" xfId="0" applyNumberFormat="1" applyFont="1" applyFill="1" applyBorder="1" applyAlignment="1">
      <alignment horizontal="center" vertical="top"/>
    </xf>
    <xf numFmtId="49" fontId="4" fillId="15" borderId="27" xfId="0" applyNumberFormat="1" applyFont="1" applyFill="1" applyBorder="1" applyAlignment="1">
      <alignment horizontal="center" vertical="top" wrapText="1"/>
    </xf>
    <xf numFmtId="49" fontId="1" fillId="16" borderId="70" xfId="0" applyNumberFormat="1" applyFont="1" applyFill="1" applyBorder="1" applyAlignment="1">
      <alignment horizontal="center" vertical="top" textRotation="90"/>
    </xf>
    <xf numFmtId="0" fontId="1" fillId="15" borderId="38" xfId="0" applyFont="1" applyFill="1" applyBorder="1" applyAlignment="1">
      <alignment horizontal="center" vertical="top" textRotation="90" wrapText="1"/>
    </xf>
    <xf numFmtId="49" fontId="1" fillId="15" borderId="78" xfId="0" applyNumberFormat="1" applyFont="1" applyFill="1" applyBorder="1" applyAlignment="1">
      <alignment horizontal="center" vertical="top" wrapText="1"/>
    </xf>
    <xf numFmtId="49" fontId="2" fillId="26" borderId="120" xfId="0" applyNumberFormat="1" applyFont="1" applyFill="1" applyBorder="1" applyAlignment="1">
      <alignment horizontal="center" vertical="top"/>
    </xf>
    <xf numFmtId="49" fontId="2" fillId="5" borderId="121" xfId="0" applyNumberFormat="1" applyFont="1" applyFill="1" applyBorder="1" applyAlignment="1">
      <alignment horizontal="center" vertical="top"/>
    </xf>
    <xf numFmtId="49" fontId="2" fillId="6" borderId="121" xfId="0" applyNumberFormat="1" applyFont="1" applyFill="1" applyBorder="1" applyAlignment="1">
      <alignment horizontal="center" vertical="top"/>
    </xf>
    <xf numFmtId="49" fontId="2" fillId="29" borderId="17" xfId="0" applyNumberFormat="1" applyFont="1" applyFill="1" applyBorder="1" applyAlignment="1">
      <alignment horizontal="center" vertical="top" textRotation="90" wrapText="1"/>
    </xf>
    <xf numFmtId="0" fontId="1" fillId="29" borderId="17" xfId="1" applyFont="1" applyFill="1" applyBorder="1" applyAlignment="1" applyProtection="1">
      <alignment horizontal="left" vertical="top" wrapText="1"/>
    </xf>
    <xf numFmtId="0" fontId="1" fillId="29" borderId="17" xfId="0" applyFont="1" applyFill="1" applyBorder="1" applyAlignment="1">
      <alignment horizontal="center" vertical="top" wrapText="1"/>
    </xf>
    <xf numFmtId="49" fontId="1" fillId="29" borderId="29" xfId="0" applyNumberFormat="1" applyFont="1" applyFill="1" applyBorder="1" applyAlignment="1">
      <alignment horizontal="center" vertical="top" textRotation="90"/>
    </xf>
    <xf numFmtId="49" fontId="1" fillId="29" borderId="15" xfId="0" applyNumberFormat="1" applyFont="1" applyFill="1" applyBorder="1" applyAlignment="1">
      <alignment horizontal="center" vertical="top" textRotation="90"/>
    </xf>
    <xf numFmtId="49" fontId="1" fillId="29" borderId="15" xfId="0" applyNumberFormat="1" applyFont="1" applyFill="1" applyBorder="1" applyAlignment="1">
      <alignment horizontal="center" vertical="top"/>
    </xf>
    <xf numFmtId="164" fontId="1" fillId="29" borderId="85" xfId="0" applyNumberFormat="1" applyFont="1" applyFill="1" applyBorder="1" applyAlignment="1" applyProtection="1">
      <alignment horizontal="center" vertical="center"/>
      <protection locked="0"/>
    </xf>
    <xf numFmtId="0" fontId="1" fillId="29" borderId="79" xfId="0" applyFont="1" applyFill="1" applyBorder="1" applyAlignment="1">
      <alignment horizontal="left" vertical="top" wrapText="1"/>
    </xf>
    <xf numFmtId="49" fontId="1" fillId="29" borderId="26" xfId="0" applyNumberFormat="1" applyFont="1" applyFill="1" applyBorder="1" applyAlignment="1">
      <alignment horizontal="center" vertical="top"/>
    </xf>
    <xf numFmtId="49" fontId="1" fillId="29" borderId="64" xfId="0" applyNumberFormat="1" applyFont="1" applyFill="1" applyBorder="1" applyAlignment="1">
      <alignment horizontal="center" vertical="top"/>
    </xf>
    <xf numFmtId="49" fontId="2" fillId="29" borderId="40" xfId="0" applyNumberFormat="1" applyFont="1" applyFill="1" applyBorder="1" applyAlignment="1">
      <alignment horizontal="center" vertical="top" textRotation="90" wrapText="1"/>
    </xf>
    <xf numFmtId="0" fontId="1" fillId="29" borderId="40" xfId="1" applyFont="1" applyFill="1" applyBorder="1" applyAlignment="1" applyProtection="1">
      <alignment horizontal="left" vertical="top" wrapText="1"/>
    </xf>
    <xf numFmtId="0" fontId="1" fillId="29" borderId="40" xfId="0" applyFont="1" applyFill="1" applyBorder="1" applyAlignment="1">
      <alignment horizontal="center" vertical="top" wrapText="1"/>
    </xf>
    <xf numFmtId="49" fontId="1" fillId="29" borderId="70" xfId="0" applyNumberFormat="1" applyFont="1" applyFill="1" applyBorder="1" applyAlignment="1">
      <alignment horizontal="center" vertical="top" textRotation="90"/>
    </xf>
    <xf numFmtId="49" fontId="1" fillId="29" borderId="38" xfId="0" applyNumberFormat="1" applyFont="1" applyFill="1" applyBorder="1" applyAlignment="1">
      <alignment horizontal="center" vertical="top" textRotation="90"/>
    </xf>
    <xf numFmtId="49" fontId="1" fillId="29" borderId="38" xfId="0" applyNumberFormat="1" applyFont="1" applyFill="1" applyBorder="1" applyAlignment="1">
      <alignment horizontal="center" vertical="top"/>
    </xf>
    <xf numFmtId="164" fontId="1" fillId="29" borderId="77" xfId="0" applyNumberFormat="1" applyFont="1" applyFill="1" applyBorder="1" applyAlignment="1">
      <alignment horizontal="center" vertical="center"/>
    </xf>
    <xf numFmtId="164" fontId="1" fillId="29" borderId="24" xfId="0" applyNumberFormat="1" applyFont="1" applyFill="1" applyBorder="1" applyAlignment="1" applyProtection="1">
      <alignment horizontal="center" vertical="center"/>
      <protection locked="0"/>
    </xf>
    <xf numFmtId="164" fontId="1" fillId="29" borderId="63" xfId="0" applyNumberFormat="1" applyFont="1" applyFill="1" applyBorder="1" applyAlignment="1" applyProtection="1">
      <alignment horizontal="center" vertical="center"/>
      <protection locked="0"/>
    </xf>
    <xf numFmtId="164" fontId="1" fillId="29" borderId="65" xfId="0" applyNumberFormat="1" applyFont="1" applyFill="1" applyBorder="1" applyAlignment="1" applyProtection="1">
      <alignment horizontal="center" vertical="center"/>
      <protection locked="0"/>
    </xf>
    <xf numFmtId="0" fontId="1" fillId="29" borderId="77" xfId="0" applyFont="1" applyFill="1" applyBorder="1" applyAlignment="1">
      <alignment horizontal="left" vertical="top" wrapText="1"/>
    </xf>
    <xf numFmtId="49" fontId="1" fillId="29" borderId="24" xfId="0" applyNumberFormat="1" applyFont="1" applyFill="1" applyBorder="1" applyAlignment="1">
      <alignment horizontal="center" vertical="top"/>
    </xf>
    <xf numFmtId="49" fontId="1" fillId="29" borderId="61" xfId="0" applyNumberFormat="1" applyFont="1" applyFill="1" applyBorder="1" applyAlignment="1">
      <alignment horizontal="center" vertical="top"/>
    </xf>
    <xf numFmtId="0" fontId="2" fillId="29" borderId="59" xfId="0" applyFont="1" applyFill="1" applyBorder="1" applyAlignment="1">
      <alignment horizontal="center" vertical="top" wrapText="1"/>
    </xf>
    <xf numFmtId="164" fontId="2" fillId="29" borderId="17" xfId="0" applyNumberFormat="1" applyFont="1" applyFill="1" applyBorder="1" applyAlignment="1">
      <alignment horizontal="center" vertical="top"/>
    </xf>
    <xf numFmtId="0" fontId="1" fillId="29" borderId="49" xfId="0" applyFont="1" applyFill="1" applyBorder="1" applyAlignment="1">
      <alignment horizontal="left" vertical="top" wrapText="1"/>
    </xf>
    <xf numFmtId="49" fontId="1" fillId="29" borderId="27" xfId="0" applyNumberFormat="1" applyFont="1" applyFill="1" applyBorder="1" applyAlignment="1">
      <alignment horizontal="center" vertical="top"/>
    </xf>
    <xf numFmtId="49" fontId="1" fillId="29" borderId="83" xfId="0" applyNumberFormat="1" applyFont="1" applyFill="1" applyBorder="1" applyAlignment="1">
      <alignment horizontal="center" vertical="top"/>
    </xf>
    <xf numFmtId="0" fontId="8" fillId="29" borderId="79" xfId="0" applyFont="1" applyFill="1" applyBorder="1" applyAlignment="1">
      <alignment horizontal="left" vertical="top" wrapText="1"/>
    </xf>
    <xf numFmtId="0" fontId="8" fillId="29" borderId="88" xfId="0" applyFont="1" applyFill="1" applyBorder="1" applyAlignment="1">
      <alignment horizontal="left" vertical="top" wrapText="1"/>
    </xf>
    <xf numFmtId="49" fontId="1" fillId="29" borderId="91" xfId="0" applyNumberFormat="1" applyFont="1" applyFill="1" applyBorder="1" applyAlignment="1">
      <alignment horizontal="center" vertical="top"/>
    </xf>
    <xf numFmtId="49" fontId="1" fillId="29" borderId="94" xfId="0" applyNumberFormat="1" applyFont="1" applyFill="1" applyBorder="1" applyAlignment="1">
      <alignment horizontal="center" vertical="top"/>
    </xf>
    <xf numFmtId="0" fontId="1" fillId="29" borderId="49" xfId="0" applyFont="1" applyFill="1" applyBorder="1" applyAlignment="1">
      <alignment vertical="top" wrapText="1"/>
    </xf>
    <xf numFmtId="49" fontId="1" fillId="29" borderId="27" xfId="0" applyNumberFormat="1" applyFont="1" applyFill="1" applyBorder="1" applyAlignment="1">
      <alignment horizontal="center" vertical="top"/>
    </xf>
    <xf numFmtId="49" fontId="1" fillId="29" borderId="83" xfId="0" applyNumberFormat="1" applyFont="1" applyFill="1" applyBorder="1" applyAlignment="1">
      <alignment horizontal="center" vertical="top"/>
    </xf>
    <xf numFmtId="0" fontId="10" fillId="29" borderId="53" xfId="0" applyFont="1" applyFill="1" applyBorder="1" applyAlignment="1">
      <alignment vertical="top" wrapText="1"/>
    </xf>
    <xf numFmtId="49" fontId="1" fillId="29" borderId="35" xfId="0" applyNumberFormat="1" applyFont="1" applyFill="1" applyBorder="1" applyAlignment="1">
      <alignment horizontal="center" vertical="top"/>
    </xf>
    <xf numFmtId="49" fontId="1" fillId="29" borderId="54" xfId="0" applyNumberFormat="1" applyFont="1" applyFill="1" applyBorder="1" applyAlignment="1">
      <alignment horizontal="center" vertical="top"/>
    </xf>
    <xf numFmtId="0" fontId="11" fillId="29" borderId="123" xfId="0" applyFont="1" applyFill="1" applyBorder="1" applyAlignment="1">
      <alignment wrapText="1"/>
    </xf>
    <xf numFmtId="49" fontId="1" fillId="29" borderId="3" xfId="0" applyNumberFormat="1" applyFont="1" applyFill="1" applyBorder="1" applyAlignment="1">
      <alignment horizontal="center" vertical="top"/>
    </xf>
    <xf numFmtId="49" fontId="1" fillId="29" borderId="119" xfId="0" applyNumberFormat="1" applyFont="1" applyFill="1" applyBorder="1" applyAlignment="1">
      <alignment horizontal="center" vertical="top"/>
    </xf>
    <xf numFmtId="49" fontId="2" fillId="29" borderId="121" xfId="0" applyNumberFormat="1" applyFont="1" applyFill="1" applyBorder="1" applyAlignment="1">
      <alignment horizontal="center" vertical="top" textRotation="90" wrapText="1"/>
    </xf>
    <xf numFmtId="0" fontId="1" fillId="29" borderId="121" xfId="1" applyFont="1" applyFill="1" applyBorder="1" applyAlignment="1" applyProtection="1">
      <alignment horizontal="left" vertical="top" wrapText="1"/>
    </xf>
    <xf numFmtId="0" fontId="1" fillId="29" borderId="121" xfId="0" applyFont="1" applyFill="1" applyBorder="1" applyAlignment="1">
      <alignment horizontal="center" vertical="top" wrapText="1"/>
    </xf>
    <xf numFmtId="49" fontId="1" fillId="29" borderId="126" xfId="0" applyNumberFormat="1" applyFont="1" applyFill="1" applyBorder="1" applyAlignment="1">
      <alignment horizontal="center" vertical="top" textRotation="90"/>
    </xf>
    <xf numFmtId="49" fontId="1" fillId="29" borderId="130" xfId="0" applyNumberFormat="1" applyFont="1" applyFill="1" applyBorder="1" applyAlignment="1">
      <alignment horizontal="center" vertical="top" textRotation="90"/>
    </xf>
    <xf numFmtId="49" fontId="1" fillId="29" borderId="130" xfId="0" applyNumberFormat="1" applyFont="1" applyFill="1" applyBorder="1" applyAlignment="1">
      <alignment horizontal="center" vertical="top"/>
    </xf>
    <xf numFmtId="0" fontId="1" fillId="29" borderId="68" xfId="0" applyFont="1" applyFill="1" applyBorder="1" applyAlignment="1">
      <alignment horizontal="center" vertical="center" wrapText="1"/>
    </xf>
    <xf numFmtId="0" fontId="9" fillId="29" borderId="0" xfId="0" applyFont="1" applyFill="1" applyAlignment="1">
      <alignment vertical="top" wrapText="1"/>
    </xf>
    <xf numFmtId="0" fontId="1" fillId="29" borderId="88" xfId="0" applyFont="1" applyFill="1" applyBorder="1" applyAlignment="1">
      <alignment horizontal="left" vertical="top" wrapText="1"/>
    </xf>
    <xf numFmtId="164" fontId="2" fillId="29" borderId="79" xfId="0" applyNumberFormat="1" applyFont="1" applyFill="1" applyBorder="1" applyAlignment="1">
      <alignment horizontal="center" vertical="top"/>
    </xf>
    <xf numFmtId="164" fontId="2" fillId="29" borderId="26" xfId="0" applyNumberFormat="1" applyFont="1" applyFill="1" applyBorder="1" applyAlignment="1">
      <alignment horizontal="center" vertical="top"/>
    </xf>
    <xf numFmtId="164" fontId="2" fillId="29" borderId="64" xfId="0" applyNumberFormat="1" applyFont="1" applyFill="1" applyBorder="1" applyAlignment="1">
      <alignment horizontal="center" vertical="top"/>
    </xf>
    <xf numFmtId="164" fontId="2" fillId="29" borderId="69" xfId="0" applyNumberFormat="1" applyFont="1" applyFill="1" applyBorder="1" applyAlignment="1">
      <alignment horizontal="center" vertical="top"/>
    </xf>
    <xf numFmtId="49" fontId="2" fillId="29" borderId="26" xfId="0" applyNumberFormat="1" applyFont="1" applyFill="1" applyBorder="1" applyAlignment="1">
      <alignment horizontal="center" vertical="top" wrapText="1"/>
    </xf>
    <xf numFmtId="0" fontId="1" fillId="29" borderId="26" xfId="0" applyFont="1" applyFill="1" applyBorder="1" applyAlignment="1">
      <alignment horizontal="left" vertical="top" wrapText="1"/>
    </xf>
    <xf numFmtId="0" fontId="1" fillId="29" borderId="26" xfId="0" applyFont="1" applyFill="1" applyBorder="1" applyAlignment="1">
      <alignment horizontal="center" vertical="top" wrapText="1"/>
    </xf>
    <xf numFmtId="49" fontId="1" fillId="29" borderId="82" xfId="0" applyNumberFormat="1" applyFont="1" applyFill="1" applyBorder="1" applyAlignment="1">
      <alignment horizontal="center" vertical="top" textRotation="90"/>
    </xf>
    <xf numFmtId="49" fontId="1" fillId="29" borderId="36" xfId="0" applyNumberFormat="1" applyFont="1" applyFill="1" applyBorder="1" applyAlignment="1">
      <alignment horizontal="center" vertical="top" textRotation="90"/>
    </xf>
    <xf numFmtId="49" fontId="1" fillId="29" borderId="36" xfId="0" applyNumberFormat="1" applyFont="1" applyFill="1" applyBorder="1" applyAlignment="1">
      <alignment horizontal="center" vertical="top"/>
    </xf>
    <xf numFmtId="0" fontId="1" fillId="29" borderId="36" xfId="0" applyFont="1" applyFill="1" applyBorder="1" applyAlignment="1">
      <alignment horizontal="center" vertical="center" wrapText="1"/>
    </xf>
    <xf numFmtId="164" fontId="1" fillId="29" borderId="53" xfId="0" applyNumberFormat="1" applyFont="1" applyFill="1" applyBorder="1" applyAlignment="1">
      <alignment horizontal="center" vertical="center"/>
    </xf>
    <xf numFmtId="164" fontId="1" fillId="29" borderId="81" xfId="0" applyNumberFormat="1" applyFont="1" applyFill="1" applyBorder="1" applyAlignment="1" applyProtection="1">
      <alignment horizontal="center" vertical="center"/>
      <protection locked="0"/>
    </xf>
    <xf numFmtId="164" fontId="1" fillId="29" borderId="51" xfId="0" applyNumberFormat="1" applyFont="1" applyFill="1" applyBorder="1" applyAlignment="1" applyProtection="1">
      <alignment horizontal="center" vertical="center"/>
      <protection locked="0"/>
    </xf>
    <xf numFmtId="49" fontId="2" fillId="29" borderId="40" xfId="0" applyNumberFormat="1" applyFont="1" applyFill="1" applyBorder="1" applyAlignment="1">
      <alignment horizontal="center" vertical="top" wrapText="1"/>
    </xf>
    <xf numFmtId="0" fontId="1" fillId="29" borderId="40" xfId="0" applyFont="1" applyFill="1" applyBorder="1" applyAlignment="1">
      <alignment horizontal="left" vertical="top" wrapText="1"/>
    </xf>
    <xf numFmtId="0" fontId="2" fillId="29" borderId="15" xfId="0" applyFont="1" applyFill="1" applyBorder="1" applyAlignment="1">
      <alignment horizontal="center" vertical="top" wrapText="1"/>
    </xf>
    <xf numFmtId="164" fontId="2" fillId="29" borderId="62" xfId="0" applyNumberFormat="1" applyFont="1" applyFill="1" applyBorder="1" applyAlignment="1">
      <alignment horizontal="center" vertical="top"/>
    </xf>
    <xf numFmtId="164" fontId="2" fillId="29" borderId="52" xfId="0" applyNumberFormat="1" applyFont="1" applyFill="1" applyBorder="1" applyAlignment="1">
      <alignment horizontal="center" vertical="top"/>
    </xf>
  </cellXfs>
  <cellStyles count="2">
    <cellStyle name="Aiškinamasis tekstas" xfId="1" builtinId="53" customBuiltin="1"/>
    <cellStyle name="Įprastas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66CC99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letra_AS/Desktop/2018-2020%20planas/05_programa/05_u&#382;daviniai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_Uzdaviniai"/>
      <sheetName val="Suvestine"/>
      <sheetName val="lesu poreikis"/>
      <sheetName val="islaidos"/>
    </sheetNames>
    <sheetDataSet>
      <sheetData sheetId="0">
        <row r="200">
          <cell r="K200">
            <v>1600.4</v>
          </cell>
        </row>
      </sheetData>
      <sheetData sheetId="1">
        <row r="6">
          <cell r="J6">
            <v>54.7</v>
          </cell>
        </row>
        <row r="14">
          <cell r="L14">
            <v>0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556"/>
  <sheetViews>
    <sheetView tabSelected="1" zoomScale="85" zoomScaleNormal="85" zoomScaleSheetLayoutView="85" zoomScalePageLayoutView="85" workbookViewId="0">
      <pane ySplit="21" topLeftCell="A250" activePane="bottomLeft" state="frozen"/>
      <selection pane="bottomLeft" activeCell="E252" sqref="E252:E254"/>
    </sheetView>
  </sheetViews>
  <sheetFormatPr defaultRowHeight="12.75" x14ac:dyDescent="0.2"/>
  <cols>
    <col min="1" max="1" width="3.28515625" style="42"/>
    <col min="2" max="4" width="3.42578125" style="42" customWidth="1"/>
    <col min="5" max="5" width="20.28515625" style="42"/>
    <col min="6" max="6" width="2.7109375" style="42"/>
    <col min="7" max="7" width="3.28515625" style="42" customWidth="1"/>
    <col min="8" max="8" width="3" style="42" customWidth="1"/>
    <col min="9" max="9" width="3.42578125" style="42" customWidth="1"/>
    <col min="10" max="10" width="8.42578125" style="42" customWidth="1"/>
    <col min="11" max="11" width="8.7109375" style="42" customWidth="1"/>
    <col min="12" max="12" width="8.140625" style="42" customWidth="1"/>
    <col min="13" max="13" width="8" style="42"/>
    <col min="14" max="14" width="7.7109375" style="42"/>
    <col min="15" max="15" width="8" style="41"/>
    <col min="16" max="16" width="7.7109375" style="41"/>
    <col min="17" max="17" width="8" style="41"/>
    <col min="18" max="18" width="7.7109375" style="41"/>
    <col min="19" max="20" width="8" style="42"/>
    <col min="21" max="26" width="7.7109375" style="42"/>
    <col min="27" max="28" width="7.7109375" style="41"/>
    <col min="29" max="29" width="18.85546875" style="60" customWidth="1"/>
    <col min="30" max="30" width="4.28515625" style="60" customWidth="1"/>
    <col min="31" max="31" width="4.5703125" style="60" customWidth="1"/>
    <col min="32" max="32" width="4.85546875" style="60" customWidth="1"/>
    <col min="33" max="39" width="0" style="42" hidden="1" customWidth="1"/>
    <col min="40" max="40" width="1.140625" style="42" customWidth="1"/>
    <col min="41" max="41" width="0.140625" style="42" customWidth="1"/>
    <col min="42" max="1019" width="9" style="42"/>
    <col min="1020" max="16384" width="9.140625" style="41"/>
  </cols>
  <sheetData>
    <row r="1" spans="1:40" s="46" customFormat="1" ht="11.25" customHeight="1" x14ac:dyDescent="0.2">
      <c r="A1" s="43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5"/>
      <c r="Q1" s="45"/>
      <c r="R1" s="45"/>
      <c r="S1" s="44"/>
      <c r="T1" s="44"/>
      <c r="U1" s="44"/>
      <c r="V1" s="44"/>
      <c r="W1" s="44"/>
      <c r="X1" s="44"/>
      <c r="Y1" s="44"/>
      <c r="Z1" s="568" t="s">
        <v>335</v>
      </c>
      <c r="AA1" s="568"/>
      <c r="AB1" s="568"/>
      <c r="AC1" s="568"/>
      <c r="AD1" s="568"/>
      <c r="AE1" s="568"/>
      <c r="AF1" s="568"/>
    </row>
    <row r="2" spans="1:40" s="46" customFormat="1" ht="15" customHeight="1" x14ac:dyDescent="0.2">
      <c r="A2" s="43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45"/>
      <c r="Q2" s="45"/>
      <c r="R2" s="45"/>
      <c r="S2" s="44"/>
      <c r="T2" s="44"/>
      <c r="U2" s="44"/>
      <c r="V2" s="44"/>
      <c r="W2" s="44"/>
      <c r="X2" s="44"/>
      <c r="Y2" s="44"/>
      <c r="Z2" s="568" t="s">
        <v>352</v>
      </c>
      <c r="AA2" s="568"/>
      <c r="AB2" s="568"/>
      <c r="AC2" s="568"/>
      <c r="AD2" s="568"/>
      <c r="AE2" s="568"/>
      <c r="AF2" s="568"/>
    </row>
    <row r="3" spans="1:40" s="46" customFormat="1" ht="12.75" customHeight="1" x14ac:dyDescent="0.2">
      <c r="A3" s="43"/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45"/>
      <c r="Q3" s="45"/>
      <c r="R3" s="45"/>
      <c r="S3" s="44"/>
      <c r="T3" s="44"/>
      <c r="U3" s="44"/>
      <c r="V3" s="44"/>
      <c r="W3" s="44"/>
      <c r="X3" s="44"/>
      <c r="Y3" s="44"/>
      <c r="Z3" s="568" t="s">
        <v>377</v>
      </c>
      <c r="AA3" s="568"/>
      <c r="AB3" s="568"/>
      <c r="AC3" s="568"/>
      <c r="AD3" s="568"/>
      <c r="AE3" s="568"/>
      <c r="AF3" s="568"/>
    </row>
    <row r="4" spans="1:40" s="46" customFormat="1" ht="12.75" customHeight="1" x14ac:dyDescent="0.2">
      <c r="A4" s="43"/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45"/>
      <c r="Q4" s="45"/>
      <c r="R4" s="45"/>
      <c r="S4" s="44"/>
      <c r="T4" s="44"/>
      <c r="U4" s="44"/>
      <c r="V4" s="44"/>
      <c r="W4" s="44"/>
      <c r="X4" s="44"/>
      <c r="Y4" s="44"/>
      <c r="Z4" s="568" t="s">
        <v>378</v>
      </c>
      <c r="AA4" s="568"/>
      <c r="AB4" s="568"/>
      <c r="AC4" s="568"/>
      <c r="AD4" s="568"/>
      <c r="AE4" s="568"/>
      <c r="AF4" s="568"/>
    </row>
    <row r="5" spans="1:40" s="46" customFormat="1" ht="12.75" customHeight="1" x14ac:dyDescent="0.2">
      <c r="A5" s="43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45"/>
      <c r="Q5" s="45"/>
      <c r="R5" s="45"/>
      <c r="S5" s="44"/>
      <c r="T5" s="44"/>
      <c r="U5" s="44"/>
      <c r="V5" s="44"/>
      <c r="W5" s="44"/>
      <c r="X5" s="44"/>
      <c r="Y5" s="44"/>
      <c r="Z5" s="568" t="s">
        <v>402</v>
      </c>
      <c r="AA5" s="568"/>
      <c r="AB5" s="568"/>
      <c r="AC5" s="568"/>
      <c r="AD5" s="568"/>
      <c r="AE5" s="568"/>
      <c r="AF5" s="568"/>
    </row>
    <row r="6" spans="1:40" s="46" customFormat="1" ht="12.75" customHeight="1" x14ac:dyDescent="0.2">
      <c r="A6" s="43"/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5"/>
      <c r="P6" s="45"/>
      <c r="Q6" s="45"/>
      <c r="R6" s="45"/>
      <c r="S6" s="44"/>
      <c r="T6" s="44"/>
      <c r="U6" s="44"/>
      <c r="V6" s="44"/>
      <c r="W6" s="44"/>
      <c r="X6" s="44"/>
      <c r="Y6" s="44"/>
      <c r="Z6" s="568" t="s">
        <v>385</v>
      </c>
      <c r="AA6" s="568"/>
      <c r="AB6" s="568"/>
      <c r="AC6" s="568"/>
      <c r="AD6" s="568"/>
      <c r="AE6" s="568"/>
      <c r="AF6" s="568"/>
    </row>
    <row r="7" spans="1:40" s="46" customFormat="1" ht="12.75" customHeight="1" x14ac:dyDescent="0.2">
      <c r="A7" s="43"/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5"/>
      <c r="P7" s="45"/>
      <c r="Q7" s="45"/>
      <c r="R7" s="45"/>
      <c r="S7" s="44"/>
      <c r="T7" s="44"/>
      <c r="U7" s="44"/>
      <c r="V7" s="44"/>
      <c r="W7" s="44"/>
      <c r="X7" s="44"/>
      <c r="Y7" s="44"/>
      <c r="Z7" s="568" t="s">
        <v>403</v>
      </c>
      <c r="AA7" s="568"/>
      <c r="AB7" s="568"/>
      <c r="AC7" s="568"/>
      <c r="AD7" s="568"/>
      <c r="AE7" s="568"/>
      <c r="AF7" s="568"/>
    </row>
    <row r="8" spans="1:40" s="46" customFormat="1" ht="12.75" customHeight="1" x14ac:dyDescent="0.2">
      <c r="A8" s="43"/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5"/>
      <c r="P8" s="45"/>
      <c r="Q8" s="45"/>
      <c r="R8" s="45"/>
      <c r="S8" s="44"/>
      <c r="T8" s="44"/>
      <c r="U8" s="44"/>
      <c r="V8" s="44"/>
      <c r="W8" s="44"/>
      <c r="X8" s="44"/>
      <c r="Y8" s="44"/>
      <c r="Z8" s="568" t="s">
        <v>412</v>
      </c>
      <c r="AA8" s="568"/>
      <c r="AB8" s="568"/>
      <c r="AC8" s="568"/>
      <c r="AD8" s="568"/>
      <c r="AE8" s="568"/>
      <c r="AF8" s="568"/>
      <c r="AG8" s="568"/>
      <c r="AH8" s="568"/>
      <c r="AI8" s="568"/>
      <c r="AJ8" s="568"/>
      <c r="AK8" s="568"/>
      <c r="AL8" s="568"/>
      <c r="AM8" s="568"/>
      <c r="AN8" s="568"/>
    </row>
    <row r="9" spans="1:40" s="46" customFormat="1" ht="12.75" customHeight="1" x14ac:dyDescent="0.2">
      <c r="A9" s="43"/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5"/>
      <c r="P9" s="45"/>
      <c r="Q9" s="45"/>
      <c r="R9" s="45"/>
      <c r="S9" s="44"/>
      <c r="T9" s="44"/>
      <c r="U9" s="44"/>
      <c r="V9" s="44"/>
      <c r="W9" s="44"/>
      <c r="X9" s="44"/>
      <c r="Y9" s="44"/>
      <c r="Z9" s="568" t="s">
        <v>413</v>
      </c>
      <c r="AA9" s="568"/>
      <c r="AB9" s="568"/>
      <c r="AC9" s="568"/>
      <c r="AD9" s="568"/>
      <c r="AE9" s="568"/>
      <c r="AF9" s="568"/>
    </row>
    <row r="10" spans="1:40" s="46" customFormat="1" ht="12.75" customHeight="1" x14ac:dyDescent="0.2">
      <c r="A10" s="43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5"/>
      <c r="P10" s="45"/>
      <c r="Q10" s="45"/>
      <c r="R10" s="45"/>
      <c r="S10" s="44"/>
      <c r="T10" s="44"/>
      <c r="U10" s="44"/>
      <c r="V10" s="44"/>
      <c r="W10" s="44"/>
      <c r="X10" s="44"/>
      <c r="Y10" s="44"/>
      <c r="Z10" s="568" t="s">
        <v>414</v>
      </c>
      <c r="AA10" s="568"/>
      <c r="AB10" s="568"/>
      <c r="AC10" s="568"/>
      <c r="AD10" s="568"/>
      <c r="AE10" s="568"/>
      <c r="AF10" s="568"/>
    </row>
    <row r="11" spans="1:40" s="46" customFormat="1" ht="12.75" customHeight="1" x14ac:dyDescent="0.2">
      <c r="A11" s="43"/>
      <c r="B11" s="43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45"/>
      <c r="Q11" s="45"/>
      <c r="R11" s="45"/>
      <c r="S11" s="44"/>
      <c r="T11" s="44"/>
      <c r="U11" s="44"/>
      <c r="V11" s="44"/>
      <c r="W11" s="44"/>
      <c r="X11" s="44"/>
      <c r="Y11" s="44"/>
      <c r="Z11" s="568" t="s">
        <v>416</v>
      </c>
      <c r="AA11" s="568"/>
      <c r="AB11" s="568"/>
      <c r="AC11" s="568"/>
      <c r="AD11" s="568"/>
      <c r="AE11" s="568"/>
      <c r="AF11" s="568"/>
    </row>
    <row r="12" spans="1:40" s="46" customFormat="1" ht="12.75" customHeight="1" x14ac:dyDescent="0.2">
      <c r="A12" s="43"/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5"/>
      <c r="P12" s="45"/>
      <c r="Q12" s="45"/>
      <c r="R12" s="45"/>
      <c r="S12" s="44"/>
      <c r="T12" s="44"/>
      <c r="U12" s="44"/>
      <c r="V12" s="44"/>
      <c r="W12" s="44"/>
      <c r="X12" s="44"/>
      <c r="Y12" s="44"/>
      <c r="Z12" s="568" t="s">
        <v>452</v>
      </c>
      <c r="AA12" s="568"/>
      <c r="AB12" s="568"/>
      <c r="AC12" s="568"/>
      <c r="AD12" s="568"/>
      <c r="AE12" s="568"/>
      <c r="AF12" s="568"/>
    </row>
    <row r="13" spans="1:40" s="46" customFormat="1" ht="12.75" customHeight="1" x14ac:dyDescent="0.2">
      <c r="A13" s="43"/>
      <c r="B13" s="43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5"/>
      <c r="P13" s="45"/>
      <c r="Q13" s="45"/>
      <c r="R13" s="45"/>
      <c r="S13" s="44"/>
      <c r="T13" s="44"/>
      <c r="U13" s="44"/>
      <c r="V13" s="44"/>
      <c r="W13" s="44"/>
      <c r="X13" s="44"/>
      <c r="Y13" s="44"/>
      <c r="Z13" s="568" t="s">
        <v>453</v>
      </c>
      <c r="AA13" s="568"/>
      <c r="AB13" s="568"/>
      <c r="AC13" s="568"/>
      <c r="AD13" s="568"/>
      <c r="AE13" s="568"/>
      <c r="AF13" s="568"/>
    </row>
    <row r="14" spans="1:40" s="46" customFormat="1" ht="13.5" customHeight="1" x14ac:dyDescent="0.2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1122"/>
      <c r="AA14" s="1122"/>
      <c r="AB14" s="1122"/>
      <c r="AC14" s="481"/>
      <c r="AD14" s="481"/>
      <c r="AE14" s="596" t="s">
        <v>336</v>
      </c>
      <c r="AF14" s="596"/>
    </row>
    <row r="15" spans="1:40" ht="15.75" customHeight="1" x14ac:dyDescent="0.2">
      <c r="A15" s="1152" t="s">
        <v>386</v>
      </c>
      <c r="B15" s="1152"/>
      <c r="C15" s="1152"/>
      <c r="D15" s="1152"/>
      <c r="E15" s="1152"/>
      <c r="F15" s="1152"/>
      <c r="G15" s="1152"/>
      <c r="H15" s="1152"/>
      <c r="I15" s="1152"/>
      <c r="J15" s="1152"/>
      <c r="K15" s="1152"/>
      <c r="L15" s="1152"/>
      <c r="M15" s="1152"/>
      <c r="N15" s="1152"/>
      <c r="O15" s="1152"/>
      <c r="P15" s="1152"/>
      <c r="Q15" s="1152"/>
      <c r="R15" s="1152"/>
      <c r="S15" s="1152"/>
      <c r="T15" s="1152"/>
      <c r="U15" s="1152"/>
      <c r="V15" s="1152"/>
      <c r="W15" s="1152"/>
      <c r="X15" s="1152"/>
      <c r="Y15" s="1152"/>
      <c r="Z15" s="1152"/>
      <c r="AA15" s="1152"/>
      <c r="AB15" s="1152"/>
      <c r="AC15" s="1152"/>
      <c r="AD15" s="1152"/>
      <c r="AE15" s="1152"/>
      <c r="AF15" s="1152"/>
    </row>
    <row r="16" spans="1:40" ht="13.5" customHeight="1" x14ac:dyDescent="0.2">
      <c r="A16" s="1153" t="s">
        <v>0</v>
      </c>
      <c r="B16" s="1153"/>
      <c r="C16" s="1153"/>
      <c r="D16" s="1153"/>
      <c r="E16" s="1153"/>
      <c r="F16" s="1153"/>
      <c r="G16" s="1153"/>
      <c r="H16" s="1153"/>
      <c r="I16" s="1153"/>
      <c r="J16" s="1153"/>
      <c r="K16" s="1153"/>
      <c r="L16" s="1153"/>
      <c r="M16" s="1153"/>
      <c r="N16" s="1153"/>
      <c r="O16" s="1153"/>
      <c r="P16" s="1153"/>
      <c r="Q16" s="1153"/>
      <c r="R16" s="1153"/>
      <c r="S16" s="1153"/>
      <c r="T16" s="1153"/>
      <c r="U16" s="1153"/>
      <c r="V16" s="1153"/>
      <c r="W16" s="1153"/>
      <c r="X16" s="1153"/>
      <c r="Y16" s="1153"/>
      <c r="Z16" s="1153"/>
      <c r="AA16" s="1153"/>
      <c r="AB16" s="1153"/>
      <c r="AC16" s="1153"/>
      <c r="AD16" s="1153"/>
      <c r="AE16" s="1153"/>
      <c r="AF16" s="1153"/>
    </row>
    <row r="17" spans="1:59" ht="13.5" customHeight="1" x14ac:dyDescent="0.2">
      <c r="A17" s="1154" t="s">
        <v>1</v>
      </c>
      <c r="B17" s="1154"/>
      <c r="C17" s="1154"/>
      <c r="D17" s="1154"/>
      <c r="E17" s="1154"/>
      <c r="F17" s="1154"/>
      <c r="G17" s="1154"/>
      <c r="H17" s="1154"/>
      <c r="I17" s="1154"/>
      <c r="J17" s="1154"/>
      <c r="K17" s="1154"/>
      <c r="L17" s="1154"/>
      <c r="M17" s="1154"/>
      <c r="N17" s="1154"/>
      <c r="O17" s="1154"/>
      <c r="P17" s="1154"/>
      <c r="Q17" s="1154"/>
      <c r="R17" s="1154"/>
      <c r="S17" s="1154"/>
      <c r="T17" s="1154"/>
      <c r="U17" s="1154"/>
      <c r="V17" s="1154"/>
      <c r="W17" s="1154"/>
      <c r="X17" s="1154"/>
      <c r="Y17" s="1154"/>
      <c r="Z17" s="1154"/>
      <c r="AA17" s="1154"/>
      <c r="AB17" s="1154"/>
      <c r="AC17" s="1154"/>
      <c r="AD17" s="1154"/>
      <c r="AE17" s="1154"/>
      <c r="AF17" s="1154"/>
    </row>
    <row r="18" spans="1:59" ht="14.25" customHeight="1" thickBot="1" x14ac:dyDescent="0.25">
      <c r="A18" s="1020" t="s">
        <v>241</v>
      </c>
      <c r="B18" s="1020"/>
      <c r="C18" s="1020"/>
      <c r="D18" s="1020"/>
      <c r="E18" s="1020"/>
      <c r="F18" s="1020"/>
      <c r="G18" s="1020"/>
      <c r="H18" s="1020"/>
      <c r="I18" s="1020"/>
      <c r="J18" s="1020"/>
      <c r="K18" s="1020"/>
      <c r="L18" s="1020"/>
      <c r="M18" s="1020"/>
      <c r="N18" s="1020"/>
      <c r="O18" s="1020"/>
      <c r="P18" s="1020"/>
      <c r="Q18" s="1020"/>
      <c r="R18" s="1020"/>
      <c r="S18" s="1020"/>
      <c r="T18" s="1020"/>
      <c r="U18" s="1020"/>
      <c r="V18" s="1020"/>
      <c r="W18" s="1020"/>
      <c r="X18" s="1020"/>
      <c r="Y18" s="1020"/>
      <c r="Z18" s="1020"/>
      <c r="AA18" s="1020"/>
      <c r="AB18" s="1020"/>
      <c r="AC18" s="1020"/>
      <c r="AD18" s="1020"/>
      <c r="AE18" s="1020"/>
      <c r="AF18" s="1020"/>
    </row>
    <row r="19" spans="1:59" ht="25.5" customHeight="1" thickBot="1" x14ac:dyDescent="0.25">
      <c r="A19" s="1155" t="s">
        <v>2</v>
      </c>
      <c r="B19" s="1158" t="s">
        <v>3</v>
      </c>
      <c r="C19" s="1161" t="s">
        <v>4</v>
      </c>
      <c r="D19" s="1164" t="s">
        <v>5</v>
      </c>
      <c r="E19" s="1167" t="s">
        <v>6</v>
      </c>
      <c r="F19" s="1126" t="s">
        <v>7</v>
      </c>
      <c r="G19" s="1126" t="s">
        <v>8</v>
      </c>
      <c r="H19" s="1126" t="s">
        <v>9</v>
      </c>
      <c r="I19" s="1123" t="s">
        <v>10</v>
      </c>
      <c r="J19" s="1126" t="s">
        <v>11</v>
      </c>
      <c r="K19" s="1129" t="s">
        <v>353</v>
      </c>
      <c r="L19" s="1130"/>
      <c r="M19" s="1130"/>
      <c r="N19" s="1131"/>
      <c r="O19" s="1129" t="s">
        <v>354</v>
      </c>
      <c r="P19" s="1130"/>
      <c r="Q19" s="1130"/>
      <c r="R19" s="1131"/>
      <c r="S19" s="1132" t="s">
        <v>355</v>
      </c>
      <c r="T19" s="1133"/>
      <c r="U19" s="1133"/>
      <c r="V19" s="1134"/>
      <c r="W19" s="1023" t="s">
        <v>356</v>
      </c>
      <c r="X19" s="1024"/>
      <c r="Y19" s="1024"/>
      <c r="Z19" s="1025"/>
      <c r="AA19" s="1026" t="s">
        <v>308</v>
      </c>
      <c r="AB19" s="1026" t="s">
        <v>357</v>
      </c>
      <c r="AC19" s="1014" t="s">
        <v>254</v>
      </c>
      <c r="AD19" s="1015"/>
      <c r="AE19" s="1015"/>
      <c r="AF19" s="1016"/>
    </row>
    <row r="20" spans="1:59" ht="18" customHeight="1" thickTop="1" thickBot="1" x14ac:dyDescent="0.25">
      <c r="A20" s="1156"/>
      <c r="B20" s="1159"/>
      <c r="C20" s="1162"/>
      <c r="D20" s="1165"/>
      <c r="E20" s="1168"/>
      <c r="F20" s="1127"/>
      <c r="G20" s="1127"/>
      <c r="H20" s="1127"/>
      <c r="I20" s="1124"/>
      <c r="J20" s="1127"/>
      <c r="K20" s="1135" t="s">
        <v>12</v>
      </c>
      <c r="L20" s="1137" t="s">
        <v>13</v>
      </c>
      <c r="M20" s="1137"/>
      <c r="N20" s="1138" t="s">
        <v>240</v>
      </c>
      <c r="O20" s="1140" t="s">
        <v>12</v>
      </c>
      <c r="P20" s="1137" t="s">
        <v>13</v>
      </c>
      <c r="Q20" s="1137"/>
      <c r="R20" s="1142" t="s">
        <v>240</v>
      </c>
      <c r="S20" s="1144" t="s">
        <v>12</v>
      </c>
      <c r="T20" s="1017" t="s">
        <v>13</v>
      </c>
      <c r="U20" s="1017"/>
      <c r="V20" s="1018" t="s">
        <v>240</v>
      </c>
      <c r="W20" s="1029" t="s">
        <v>12</v>
      </c>
      <c r="X20" s="1009" t="s">
        <v>13</v>
      </c>
      <c r="Y20" s="1009"/>
      <c r="Z20" s="1021" t="s">
        <v>240</v>
      </c>
      <c r="AA20" s="1027"/>
      <c r="AB20" s="1027"/>
      <c r="AC20" s="1010" t="s">
        <v>253</v>
      </c>
      <c r="AD20" s="1012" t="s">
        <v>255</v>
      </c>
      <c r="AE20" s="1012"/>
      <c r="AF20" s="1013"/>
    </row>
    <row r="21" spans="1:59" ht="114" customHeight="1" thickTop="1" thickBot="1" x14ac:dyDescent="0.25">
      <c r="A21" s="1157"/>
      <c r="B21" s="1160"/>
      <c r="C21" s="1163"/>
      <c r="D21" s="1166"/>
      <c r="E21" s="1169"/>
      <c r="F21" s="1128"/>
      <c r="G21" s="1128"/>
      <c r="H21" s="1128"/>
      <c r="I21" s="1125"/>
      <c r="J21" s="1128"/>
      <c r="K21" s="1136"/>
      <c r="L21" s="267" t="s">
        <v>12</v>
      </c>
      <c r="M21" s="267" t="s">
        <v>14</v>
      </c>
      <c r="N21" s="1139"/>
      <c r="O21" s="1141"/>
      <c r="P21" s="268" t="s">
        <v>12</v>
      </c>
      <c r="Q21" s="268" t="s">
        <v>14</v>
      </c>
      <c r="R21" s="1143"/>
      <c r="S21" s="1145"/>
      <c r="T21" s="269" t="s">
        <v>12</v>
      </c>
      <c r="U21" s="269" t="s">
        <v>14</v>
      </c>
      <c r="V21" s="1019"/>
      <c r="W21" s="1030"/>
      <c r="X21" s="270" t="s">
        <v>12</v>
      </c>
      <c r="Y21" s="270" t="s">
        <v>14</v>
      </c>
      <c r="Z21" s="1022"/>
      <c r="AA21" s="1028"/>
      <c r="AB21" s="1028"/>
      <c r="AC21" s="1011"/>
      <c r="AD21" s="482" t="s">
        <v>274</v>
      </c>
      <c r="AE21" s="482" t="s">
        <v>309</v>
      </c>
      <c r="AF21" s="483" t="s">
        <v>358</v>
      </c>
      <c r="AO21" s="55"/>
      <c r="AP21" s="55"/>
      <c r="AQ21" s="55"/>
      <c r="AR21" s="55"/>
      <c r="AS21" s="55"/>
      <c r="AT21" s="55"/>
      <c r="AU21" s="55"/>
      <c r="AV21" s="55"/>
      <c r="AW21" s="55"/>
      <c r="AX21" s="55"/>
    </row>
    <row r="22" spans="1:59" s="47" customFormat="1" ht="17.25" customHeight="1" thickBot="1" x14ac:dyDescent="0.25">
      <c r="A22" s="1146" t="s">
        <v>15</v>
      </c>
      <c r="B22" s="1147"/>
      <c r="C22" s="1147"/>
      <c r="D22" s="1147"/>
      <c r="E22" s="1147"/>
      <c r="F22" s="1147"/>
      <c r="G22" s="1147"/>
      <c r="H22" s="1147"/>
      <c r="I22" s="1147"/>
      <c r="J22" s="1147"/>
      <c r="K22" s="1147"/>
      <c r="L22" s="1147"/>
      <c r="M22" s="1147"/>
      <c r="N22" s="1147"/>
      <c r="O22" s="1147"/>
      <c r="P22" s="1147"/>
      <c r="Q22" s="1147"/>
      <c r="R22" s="1147"/>
      <c r="S22" s="1147"/>
      <c r="T22" s="1147"/>
      <c r="U22" s="1147"/>
      <c r="V22" s="1147"/>
      <c r="W22" s="1147"/>
      <c r="X22" s="1147"/>
      <c r="Y22" s="1147"/>
      <c r="Z22" s="1147"/>
      <c r="AA22" s="1147"/>
      <c r="AB22" s="1147"/>
      <c r="AC22" s="1147"/>
      <c r="AD22" s="1147"/>
      <c r="AE22" s="1147"/>
      <c r="AF22" s="1148"/>
      <c r="AO22" s="50"/>
      <c r="AP22" s="50"/>
    </row>
    <row r="23" spans="1:59" ht="20.25" customHeight="1" thickBot="1" x14ac:dyDescent="0.25">
      <c r="A23" s="1149" t="s">
        <v>16</v>
      </c>
      <c r="B23" s="1150"/>
      <c r="C23" s="1150"/>
      <c r="D23" s="1150"/>
      <c r="E23" s="1150"/>
      <c r="F23" s="1150"/>
      <c r="G23" s="1150"/>
      <c r="H23" s="1150"/>
      <c r="I23" s="1150"/>
      <c r="J23" s="1150"/>
      <c r="K23" s="1150"/>
      <c r="L23" s="1150"/>
      <c r="M23" s="1150"/>
      <c r="N23" s="1150"/>
      <c r="O23" s="1150"/>
      <c r="P23" s="1150"/>
      <c r="Q23" s="1150"/>
      <c r="R23" s="1150"/>
      <c r="S23" s="1150"/>
      <c r="T23" s="1150"/>
      <c r="U23" s="1150"/>
      <c r="V23" s="1150"/>
      <c r="W23" s="1150"/>
      <c r="X23" s="1150"/>
      <c r="Y23" s="1150"/>
      <c r="Z23" s="1150"/>
      <c r="AA23" s="1150"/>
      <c r="AB23" s="1150"/>
      <c r="AC23" s="1150"/>
      <c r="AD23" s="1150"/>
      <c r="AE23" s="1150"/>
      <c r="AF23" s="1151"/>
      <c r="AO23" s="55"/>
      <c r="AP23" s="50"/>
      <c r="BG23" s="48"/>
    </row>
    <row r="24" spans="1:59" s="50" customFormat="1" ht="20.25" customHeight="1" thickBot="1" x14ac:dyDescent="0.25">
      <c r="A24" s="495" t="s">
        <v>17</v>
      </c>
      <c r="B24" s="271" t="s">
        <v>18</v>
      </c>
      <c r="C24" s="1034" t="s">
        <v>19</v>
      </c>
      <c r="D24" s="1034"/>
      <c r="E24" s="1034"/>
      <c r="F24" s="1034"/>
      <c r="G24" s="1034"/>
      <c r="H24" s="1034"/>
      <c r="I24" s="1034"/>
      <c r="J24" s="1034"/>
      <c r="K24" s="1034"/>
      <c r="L24" s="1034"/>
      <c r="M24" s="1034"/>
      <c r="N24" s="1034"/>
      <c r="O24" s="1034"/>
      <c r="P24" s="1034"/>
      <c r="Q24" s="1034"/>
      <c r="R24" s="1034"/>
      <c r="S24" s="1034"/>
      <c r="T24" s="1034"/>
      <c r="U24" s="1034"/>
      <c r="V24" s="1034"/>
      <c r="W24" s="1034"/>
      <c r="X24" s="1034"/>
      <c r="Y24" s="1034"/>
      <c r="Z24" s="1034"/>
      <c r="AA24" s="1034"/>
      <c r="AB24" s="1034"/>
      <c r="AC24" s="1034"/>
      <c r="AD24" s="1034"/>
      <c r="AE24" s="1034"/>
      <c r="AF24" s="1035"/>
      <c r="AG24" s="49"/>
      <c r="AH24" s="49"/>
      <c r="AI24" s="49"/>
      <c r="AJ24" s="49"/>
      <c r="AK24" s="49"/>
      <c r="AL24" s="49"/>
      <c r="AM24" s="49"/>
      <c r="BG24" s="51"/>
    </row>
    <row r="25" spans="1:59" ht="20.25" customHeight="1" thickBot="1" x14ac:dyDescent="0.25">
      <c r="A25" s="495" t="s">
        <v>17</v>
      </c>
      <c r="B25" s="273" t="s">
        <v>18</v>
      </c>
      <c r="C25" s="274" t="s">
        <v>18</v>
      </c>
      <c r="D25" s="1036" t="s">
        <v>20</v>
      </c>
      <c r="E25" s="1036"/>
      <c r="F25" s="1036"/>
      <c r="G25" s="1036"/>
      <c r="H25" s="1036"/>
      <c r="I25" s="1036"/>
      <c r="J25" s="1036"/>
      <c r="K25" s="1036"/>
      <c r="L25" s="1036"/>
      <c r="M25" s="1036"/>
      <c r="N25" s="1036"/>
      <c r="O25" s="1036"/>
      <c r="P25" s="1036"/>
      <c r="Q25" s="1036"/>
      <c r="R25" s="1036"/>
      <c r="S25" s="1036"/>
      <c r="T25" s="1036"/>
      <c r="U25" s="1036"/>
      <c r="V25" s="1036"/>
      <c r="W25" s="1036"/>
      <c r="X25" s="1036"/>
      <c r="Y25" s="1036"/>
      <c r="Z25" s="1036"/>
      <c r="AA25" s="1036"/>
      <c r="AB25" s="1036"/>
      <c r="AC25" s="1036"/>
      <c r="AD25" s="1036"/>
      <c r="AE25" s="1036"/>
      <c r="AF25" s="1037"/>
      <c r="AG25" s="47"/>
      <c r="AH25" s="47"/>
      <c r="AI25" s="47"/>
      <c r="AJ25" s="47"/>
      <c r="AK25" s="47"/>
      <c r="AL25" s="47"/>
      <c r="AM25" s="47"/>
      <c r="AN25" s="47"/>
      <c r="AO25" s="50"/>
      <c r="AP25" s="50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G25" s="51"/>
    </row>
    <row r="26" spans="1:59" ht="20.25" customHeight="1" x14ac:dyDescent="0.2">
      <c r="A26" s="706" t="s">
        <v>17</v>
      </c>
      <c r="B26" s="620" t="s">
        <v>18</v>
      </c>
      <c r="C26" s="856" t="s">
        <v>18</v>
      </c>
      <c r="D26" s="1102" t="s">
        <v>42</v>
      </c>
      <c r="E26" s="801" t="s">
        <v>380</v>
      </c>
      <c r="F26" s="1105"/>
      <c r="G26" s="1107" t="s">
        <v>270</v>
      </c>
      <c r="H26" s="1110" t="s">
        <v>21</v>
      </c>
      <c r="I26" s="925" t="s">
        <v>22</v>
      </c>
      <c r="J26" s="225" t="s">
        <v>28</v>
      </c>
      <c r="K26" s="226">
        <f>+L26+N26</f>
        <v>0</v>
      </c>
      <c r="L26" s="227">
        <v>0</v>
      </c>
      <c r="M26" s="227">
        <v>0</v>
      </c>
      <c r="N26" s="229">
        <v>0</v>
      </c>
      <c r="O26" s="226">
        <f>+P26+R26</f>
        <v>0</v>
      </c>
      <c r="P26" s="496">
        <v>0</v>
      </c>
      <c r="Q26" s="233">
        <v>0</v>
      </c>
      <c r="R26" s="229">
        <v>0</v>
      </c>
      <c r="S26" s="226">
        <f>+T26+V26</f>
        <v>10</v>
      </c>
      <c r="T26" s="227">
        <v>10</v>
      </c>
      <c r="U26" s="227">
        <v>0</v>
      </c>
      <c r="V26" s="229">
        <v>0</v>
      </c>
      <c r="W26" s="226">
        <f>+X26+Z26</f>
        <v>0</v>
      </c>
      <c r="X26" s="227">
        <v>0</v>
      </c>
      <c r="Y26" s="227">
        <v>0</v>
      </c>
      <c r="Z26" s="229">
        <v>0</v>
      </c>
      <c r="AA26" s="234">
        <v>0</v>
      </c>
      <c r="AB26" s="497">
        <v>0</v>
      </c>
      <c r="AC26" s="1120" t="s">
        <v>381</v>
      </c>
      <c r="AD26" s="753" t="s">
        <v>379</v>
      </c>
      <c r="AE26" s="753" t="s">
        <v>379</v>
      </c>
      <c r="AF26" s="756" t="s">
        <v>39</v>
      </c>
      <c r="AG26" s="47"/>
      <c r="AH26" s="47"/>
      <c r="AI26" s="47"/>
      <c r="AJ26" s="47"/>
      <c r="AK26" s="47"/>
      <c r="AL26" s="47"/>
      <c r="AM26" s="47"/>
      <c r="AN26" s="47"/>
      <c r="AO26" s="50"/>
      <c r="AP26" s="50"/>
      <c r="AQ26" s="494"/>
      <c r="AR26" s="494"/>
      <c r="AS26" s="494"/>
      <c r="AT26" s="494"/>
      <c r="AU26" s="494"/>
      <c r="AV26" s="494"/>
      <c r="AW26" s="494"/>
      <c r="AX26" s="494"/>
      <c r="AY26" s="494"/>
      <c r="AZ26" s="494"/>
      <c r="BA26" s="494"/>
      <c r="BB26" s="494"/>
      <c r="BC26" s="494"/>
      <c r="BD26" s="494"/>
      <c r="BE26" s="494"/>
      <c r="BG26" s="51"/>
    </row>
    <row r="27" spans="1:59" ht="20.25" customHeight="1" thickBot="1" x14ac:dyDescent="0.25">
      <c r="A27" s="714"/>
      <c r="B27" s="698"/>
      <c r="C27" s="857"/>
      <c r="D27" s="1103"/>
      <c r="E27" s="1104"/>
      <c r="F27" s="1106"/>
      <c r="G27" s="1108"/>
      <c r="H27" s="1111"/>
      <c r="I27" s="958"/>
      <c r="J27" s="498" t="s">
        <v>25</v>
      </c>
      <c r="K27" s="230">
        <f>+L27+N27</f>
        <v>0</v>
      </c>
      <c r="L27" s="231">
        <v>0</v>
      </c>
      <c r="M27" s="231">
        <v>0</v>
      </c>
      <c r="N27" s="232">
        <v>0</v>
      </c>
      <c r="O27" s="499">
        <f>P27+R27</f>
        <v>0</v>
      </c>
      <c r="P27" s="500">
        <v>0</v>
      </c>
      <c r="Q27" s="501">
        <v>0</v>
      </c>
      <c r="R27" s="232">
        <v>0</v>
      </c>
      <c r="S27" s="230">
        <f>+T27+V27</f>
        <v>107.5</v>
      </c>
      <c r="T27" s="231">
        <v>107.5</v>
      </c>
      <c r="U27" s="231">
        <v>0</v>
      </c>
      <c r="V27" s="232">
        <v>0</v>
      </c>
      <c r="W27" s="230">
        <f>+X27+Z27</f>
        <v>0</v>
      </c>
      <c r="X27" s="231">
        <v>0</v>
      </c>
      <c r="Y27" s="231">
        <v>0</v>
      </c>
      <c r="Z27" s="232">
        <v>0</v>
      </c>
      <c r="AA27" s="235">
        <v>0</v>
      </c>
      <c r="AB27" s="502">
        <v>0</v>
      </c>
      <c r="AC27" s="1121"/>
      <c r="AD27" s="754"/>
      <c r="AE27" s="754"/>
      <c r="AF27" s="757"/>
      <c r="AG27" s="47"/>
      <c r="AH27" s="47"/>
      <c r="AI27" s="47"/>
      <c r="AJ27" s="47"/>
      <c r="AK27" s="47"/>
      <c r="AL27" s="47"/>
      <c r="AM27" s="47"/>
      <c r="AN27" s="47"/>
      <c r="AO27" s="50"/>
      <c r="AP27" s="50"/>
      <c r="AQ27" s="494"/>
      <c r="AR27" s="494"/>
      <c r="AS27" s="494"/>
      <c r="AT27" s="494"/>
      <c r="AU27" s="494"/>
      <c r="AV27" s="494"/>
      <c r="AW27" s="494"/>
      <c r="AX27" s="494"/>
      <c r="AY27" s="494"/>
      <c r="AZ27" s="494"/>
      <c r="BA27" s="494"/>
      <c r="BB27" s="494"/>
      <c r="BC27" s="494"/>
      <c r="BD27" s="494"/>
      <c r="BE27" s="494"/>
      <c r="BG27" s="51"/>
    </row>
    <row r="28" spans="1:59" ht="20.25" customHeight="1" thickBot="1" x14ac:dyDescent="0.25">
      <c r="A28" s="570"/>
      <c r="B28" s="621"/>
      <c r="C28" s="574"/>
      <c r="D28" s="690"/>
      <c r="E28" s="803"/>
      <c r="F28" s="686"/>
      <c r="G28" s="1109"/>
      <c r="H28" s="1112"/>
      <c r="I28" s="805"/>
      <c r="J28" s="134" t="s">
        <v>26</v>
      </c>
      <c r="K28" s="20">
        <f t="shared" ref="K28:AB28" si="0">SUM(K26:K27)</f>
        <v>0</v>
      </c>
      <c r="L28" s="3">
        <f t="shared" si="0"/>
        <v>0</v>
      </c>
      <c r="M28" s="3">
        <f t="shared" si="0"/>
        <v>0</v>
      </c>
      <c r="N28" s="21">
        <f t="shared" si="0"/>
        <v>0</v>
      </c>
      <c r="O28" s="106">
        <f t="shared" si="0"/>
        <v>0</v>
      </c>
      <c r="P28" s="3">
        <f t="shared" si="0"/>
        <v>0</v>
      </c>
      <c r="Q28" s="3">
        <f t="shared" si="0"/>
        <v>0</v>
      </c>
      <c r="R28" s="21">
        <f t="shared" si="0"/>
        <v>0</v>
      </c>
      <c r="S28" s="20">
        <f t="shared" si="0"/>
        <v>117.5</v>
      </c>
      <c r="T28" s="3">
        <f t="shared" si="0"/>
        <v>117.5</v>
      </c>
      <c r="U28" s="3">
        <f t="shared" si="0"/>
        <v>0</v>
      </c>
      <c r="V28" s="21">
        <f t="shared" si="0"/>
        <v>0</v>
      </c>
      <c r="W28" s="20">
        <f t="shared" si="0"/>
        <v>0</v>
      </c>
      <c r="X28" s="3">
        <f t="shared" si="0"/>
        <v>0</v>
      </c>
      <c r="Y28" s="3">
        <f t="shared" si="0"/>
        <v>0</v>
      </c>
      <c r="Z28" s="21">
        <f t="shared" si="0"/>
        <v>0</v>
      </c>
      <c r="AA28" s="23">
        <f t="shared" si="0"/>
        <v>0</v>
      </c>
      <c r="AB28" s="24">
        <f t="shared" si="0"/>
        <v>0</v>
      </c>
      <c r="AC28" s="1092"/>
      <c r="AD28" s="755"/>
      <c r="AE28" s="755"/>
      <c r="AF28" s="758"/>
      <c r="AG28" s="47"/>
      <c r="AH28" s="47"/>
      <c r="AI28" s="47"/>
      <c r="AJ28" s="47"/>
      <c r="AK28" s="47"/>
      <c r="AL28" s="47"/>
      <c r="AM28" s="47"/>
      <c r="AN28" s="47"/>
      <c r="AO28" s="50"/>
      <c r="AP28" s="50"/>
      <c r="AQ28" s="494"/>
      <c r="AR28" s="494"/>
      <c r="AS28" s="494"/>
      <c r="AT28" s="494"/>
      <c r="AU28" s="494"/>
      <c r="AV28" s="494"/>
      <c r="AW28" s="494"/>
      <c r="AX28" s="494"/>
      <c r="AY28" s="494"/>
      <c r="AZ28" s="494"/>
      <c r="BA28" s="494"/>
      <c r="BB28" s="494"/>
      <c r="BC28" s="494"/>
      <c r="BD28" s="494"/>
      <c r="BE28" s="494"/>
      <c r="BG28" s="51"/>
    </row>
    <row r="29" spans="1:59" ht="23.25" customHeight="1" x14ac:dyDescent="0.2">
      <c r="A29" s="706" t="s">
        <v>17</v>
      </c>
      <c r="B29" s="620" t="s">
        <v>18</v>
      </c>
      <c r="C29" s="856" t="s">
        <v>18</v>
      </c>
      <c r="D29" s="1102" t="s">
        <v>379</v>
      </c>
      <c r="E29" s="904" t="s">
        <v>382</v>
      </c>
      <c r="F29" s="1105"/>
      <c r="G29" s="1107" t="s">
        <v>171</v>
      </c>
      <c r="H29" s="1110" t="s">
        <v>21</v>
      </c>
      <c r="I29" s="925" t="s">
        <v>22</v>
      </c>
      <c r="J29" s="225" t="s">
        <v>28</v>
      </c>
      <c r="K29" s="226">
        <f>+L29+N29</f>
        <v>0</v>
      </c>
      <c r="L29" s="227">
        <v>0</v>
      </c>
      <c r="M29" s="227">
        <v>0</v>
      </c>
      <c r="N29" s="229">
        <v>0</v>
      </c>
      <c r="O29" s="226">
        <f>+P29+R29</f>
        <v>0</v>
      </c>
      <c r="P29" s="496">
        <v>0</v>
      </c>
      <c r="Q29" s="233">
        <v>0</v>
      </c>
      <c r="R29" s="229">
        <v>0</v>
      </c>
      <c r="S29" s="226">
        <f>+T29+V29</f>
        <v>5</v>
      </c>
      <c r="T29" s="227">
        <v>5</v>
      </c>
      <c r="U29" s="227">
        <v>0</v>
      </c>
      <c r="V29" s="229">
        <v>0</v>
      </c>
      <c r="W29" s="226">
        <f>+X29+Z29</f>
        <v>0</v>
      </c>
      <c r="X29" s="227">
        <v>0</v>
      </c>
      <c r="Y29" s="227">
        <v>0</v>
      </c>
      <c r="Z29" s="229">
        <v>0</v>
      </c>
      <c r="AA29" s="234">
        <v>5</v>
      </c>
      <c r="AB29" s="497">
        <v>5.4</v>
      </c>
      <c r="AC29" s="1120" t="s">
        <v>261</v>
      </c>
      <c r="AD29" s="753" t="s">
        <v>39</v>
      </c>
      <c r="AE29" s="753" t="s">
        <v>39</v>
      </c>
      <c r="AF29" s="756" t="s">
        <v>79</v>
      </c>
      <c r="AG29" s="47"/>
      <c r="AH29" s="47"/>
      <c r="AI29" s="47"/>
      <c r="AJ29" s="47"/>
      <c r="AK29" s="47"/>
      <c r="AL29" s="47"/>
      <c r="AM29" s="47"/>
      <c r="AN29" s="47"/>
      <c r="AO29" s="50"/>
      <c r="AP29" s="50"/>
      <c r="AQ29" s="494"/>
      <c r="AR29" s="494"/>
      <c r="AS29" s="494"/>
      <c r="AT29" s="494"/>
      <c r="AU29" s="494"/>
      <c r="AV29" s="494"/>
      <c r="AW29" s="494"/>
      <c r="AX29" s="494"/>
      <c r="AY29" s="494"/>
      <c r="AZ29" s="494"/>
      <c r="BA29" s="494"/>
      <c r="BB29" s="494"/>
      <c r="BC29" s="494"/>
      <c r="BD29" s="494"/>
      <c r="BE29" s="494"/>
      <c r="BG29" s="51"/>
    </row>
    <row r="30" spans="1:59" ht="23.25" customHeight="1" x14ac:dyDescent="0.2">
      <c r="A30" s="707"/>
      <c r="B30" s="698"/>
      <c r="C30" s="923"/>
      <c r="D30" s="1170"/>
      <c r="E30" s="802"/>
      <c r="F30" s="1172"/>
      <c r="G30" s="1117"/>
      <c r="H30" s="1118"/>
      <c r="I30" s="1119"/>
      <c r="J30" s="503" t="s">
        <v>23</v>
      </c>
      <c r="K30" s="504">
        <f>L30+N30</f>
        <v>0</v>
      </c>
      <c r="L30" s="505">
        <v>0</v>
      </c>
      <c r="M30" s="505">
        <v>0</v>
      </c>
      <c r="N30" s="506">
        <v>0</v>
      </c>
      <c r="O30" s="504">
        <f>P30+R30</f>
        <v>0</v>
      </c>
      <c r="P30" s="507">
        <v>0</v>
      </c>
      <c r="Q30" s="508">
        <v>0</v>
      </c>
      <c r="R30" s="509">
        <v>0</v>
      </c>
      <c r="S30" s="510">
        <f>T30+V30</f>
        <v>5</v>
      </c>
      <c r="T30" s="511">
        <v>5</v>
      </c>
      <c r="U30" s="511">
        <v>0</v>
      </c>
      <c r="V30" s="509">
        <v>0</v>
      </c>
      <c r="W30" s="510">
        <f>X30+Z30</f>
        <v>0</v>
      </c>
      <c r="X30" s="511">
        <v>0</v>
      </c>
      <c r="Y30" s="511">
        <v>0</v>
      </c>
      <c r="Z30" s="509">
        <v>0</v>
      </c>
      <c r="AA30" s="512">
        <v>5</v>
      </c>
      <c r="AB30" s="513">
        <v>5.4</v>
      </c>
      <c r="AC30" s="1121"/>
      <c r="AD30" s="754"/>
      <c r="AE30" s="754"/>
      <c r="AF30" s="757"/>
      <c r="AG30" s="47"/>
      <c r="AH30" s="47"/>
      <c r="AI30" s="47"/>
      <c r="AJ30" s="47"/>
      <c r="AK30" s="47"/>
      <c r="AL30" s="47"/>
      <c r="AM30" s="47"/>
      <c r="AN30" s="47"/>
      <c r="AO30" s="50"/>
      <c r="AP30" s="50"/>
      <c r="AQ30" s="494"/>
      <c r="AR30" s="494"/>
      <c r="AS30" s="494"/>
      <c r="AT30" s="494"/>
      <c r="AU30" s="494"/>
      <c r="AV30" s="494"/>
      <c r="AW30" s="494"/>
      <c r="AX30" s="494"/>
      <c r="AY30" s="494"/>
      <c r="AZ30" s="494"/>
      <c r="BA30" s="494"/>
      <c r="BB30" s="494"/>
      <c r="BC30" s="494"/>
      <c r="BD30" s="494"/>
      <c r="BE30" s="494"/>
      <c r="BG30" s="51"/>
    </row>
    <row r="31" spans="1:59" ht="27" customHeight="1" thickBot="1" x14ac:dyDescent="0.25">
      <c r="A31" s="714"/>
      <c r="B31" s="698"/>
      <c r="C31" s="857"/>
      <c r="D31" s="1103"/>
      <c r="E31" s="802"/>
      <c r="F31" s="1106"/>
      <c r="G31" s="1108"/>
      <c r="H31" s="1111"/>
      <c r="I31" s="958"/>
      <c r="J31" s="498" t="s">
        <v>25</v>
      </c>
      <c r="K31" s="499">
        <f>+L31+N31</f>
        <v>0</v>
      </c>
      <c r="L31" s="514">
        <v>0</v>
      </c>
      <c r="M31" s="514">
        <v>0</v>
      </c>
      <c r="N31" s="515">
        <v>0</v>
      </c>
      <c r="O31" s="499">
        <f>P31+R31</f>
        <v>0</v>
      </c>
      <c r="P31" s="516">
        <v>0</v>
      </c>
      <c r="Q31" s="517">
        <v>0</v>
      </c>
      <c r="R31" s="515">
        <v>0</v>
      </c>
      <c r="S31" s="499">
        <f>+T31+V31</f>
        <v>41</v>
      </c>
      <c r="T31" s="514">
        <v>41</v>
      </c>
      <c r="U31" s="514">
        <v>0</v>
      </c>
      <c r="V31" s="515">
        <v>0</v>
      </c>
      <c r="W31" s="499">
        <f>+X31+Z31</f>
        <v>0</v>
      </c>
      <c r="X31" s="514">
        <v>0</v>
      </c>
      <c r="Y31" s="514">
        <v>0</v>
      </c>
      <c r="Z31" s="515">
        <v>0</v>
      </c>
      <c r="AA31" s="518">
        <v>41</v>
      </c>
      <c r="AB31" s="519">
        <v>41.2</v>
      </c>
      <c r="AC31" s="1121"/>
      <c r="AD31" s="754"/>
      <c r="AE31" s="754"/>
      <c r="AF31" s="757"/>
      <c r="AG31" s="47"/>
      <c r="AH31" s="47"/>
      <c r="AI31" s="47"/>
      <c r="AJ31" s="47"/>
      <c r="AK31" s="47"/>
      <c r="AL31" s="47"/>
      <c r="AM31" s="47"/>
      <c r="AN31" s="47"/>
      <c r="AO31" s="50"/>
      <c r="AP31" s="50"/>
      <c r="AQ31" s="494"/>
      <c r="AR31" s="494"/>
      <c r="AS31" s="494"/>
      <c r="AT31" s="494"/>
      <c r="AU31" s="494"/>
      <c r="AV31" s="494"/>
      <c r="AW31" s="494"/>
      <c r="AX31" s="494"/>
      <c r="AY31" s="494"/>
      <c r="AZ31" s="494"/>
      <c r="BA31" s="494"/>
      <c r="BB31" s="494"/>
      <c r="BC31" s="494"/>
      <c r="BD31" s="494"/>
      <c r="BE31" s="494"/>
      <c r="BG31" s="51"/>
    </row>
    <row r="32" spans="1:59" ht="55.5" customHeight="1" thickBot="1" x14ac:dyDescent="0.25">
      <c r="A32" s="570"/>
      <c r="B32" s="621"/>
      <c r="C32" s="574"/>
      <c r="D32" s="690"/>
      <c r="E32" s="1173"/>
      <c r="F32" s="686"/>
      <c r="G32" s="1109"/>
      <c r="H32" s="1112"/>
      <c r="I32" s="805"/>
      <c r="J32" s="134" t="s">
        <v>26</v>
      </c>
      <c r="K32" s="20">
        <f t="shared" ref="K32:AB32" si="1">SUM(K29:K31)</f>
        <v>0</v>
      </c>
      <c r="L32" s="3">
        <f t="shared" si="1"/>
        <v>0</v>
      </c>
      <c r="M32" s="3">
        <f t="shared" si="1"/>
        <v>0</v>
      </c>
      <c r="N32" s="21">
        <f t="shared" si="1"/>
        <v>0</v>
      </c>
      <c r="O32" s="106">
        <f t="shared" si="1"/>
        <v>0</v>
      </c>
      <c r="P32" s="3">
        <f t="shared" si="1"/>
        <v>0</v>
      </c>
      <c r="Q32" s="3">
        <f t="shared" si="1"/>
        <v>0</v>
      </c>
      <c r="R32" s="21">
        <f t="shared" si="1"/>
        <v>0</v>
      </c>
      <c r="S32" s="20">
        <f t="shared" si="1"/>
        <v>51</v>
      </c>
      <c r="T32" s="3">
        <f t="shared" si="1"/>
        <v>51</v>
      </c>
      <c r="U32" s="3">
        <f t="shared" si="1"/>
        <v>0</v>
      </c>
      <c r="V32" s="21">
        <f t="shared" si="1"/>
        <v>0</v>
      </c>
      <c r="W32" s="20">
        <f t="shared" si="1"/>
        <v>0</v>
      </c>
      <c r="X32" s="3">
        <f t="shared" si="1"/>
        <v>0</v>
      </c>
      <c r="Y32" s="3">
        <f t="shared" si="1"/>
        <v>0</v>
      </c>
      <c r="Z32" s="21">
        <f t="shared" si="1"/>
        <v>0</v>
      </c>
      <c r="AA32" s="23">
        <f t="shared" si="1"/>
        <v>51</v>
      </c>
      <c r="AB32" s="24">
        <f t="shared" si="1"/>
        <v>52</v>
      </c>
      <c r="AC32" s="1092"/>
      <c r="AD32" s="755"/>
      <c r="AE32" s="755"/>
      <c r="AF32" s="758"/>
      <c r="AG32" s="47"/>
      <c r="AH32" s="47"/>
      <c r="AI32" s="47"/>
      <c r="AJ32" s="47"/>
      <c r="AK32" s="47"/>
      <c r="AL32" s="47"/>
      <c r="AM32" s="47"/>
      <c r="AN32" s="47"/>
      <c r="AO32" s="50"/>
      <c r="AP32" s="50"/>
      <c r="AQ32" s="494"/>
      <c r="AR32" s="494"/>
      <c r="AS32" s="494"/>
      <c r="AT32" s="494"/>
      <c r="AU32" s="494"/>
      <c r="AV32" s="494"/>
      <c r="AW32" s="494"/>
      <c r="AX32" s="494"/>
      <c r="AY32" s="494"/>
      <c r="AZ32" s="494"/>
      <c r="BA32" s="494"/>
      <c r="BB32" s="494"/>
      <c r="BC32" s="494"/>
      <c r="BD32" s="494"/>
      <c r="BE32" s="494"/>
      <c r="BG32" s="51"/>
    </row>
    <row r="33" spans="1:1019" ht="29.25" customHeight="1" x14ac:dyDescent="0.2">
      <c r="A33" s="706" t="s">
        <v>17</v>
      </c>
      <c r="B33" s="620" t="s">
        <v>18</v>
      </c>
      <c r="C33" s="856" t="s">
        <v>18</v>
      </c>
      <c r="D33" s="1102" t="s">
        <v>36</v>
      </c>
      <c r="E33" s="801" t="s">
        <v>383</v>
      </c>
      <c r="F33" s="1105"/>
      <c r="G33" s="1107" t="s">
        <v>171</v>
      </c>
      <c r="H33" s="1110" t="s">
        <v>21</v>
      </c>
      <c r="I33" s="925" t="s">
        <v>22</v>
      </c>
      <c r="J33" s="225" t="s">
        <v>28</v>
      </c>
      <c r="K33" s="226">
        <f>+L33+N33</f>
        <v>0</v>
      </c>
      <c r="L33" s="227">
        <v>0</v>
      </c>
      <c r="M33" s="227">
        <v>0</v>
      </c>
      <c r="N33" s="229">
        <v>0</v>
      </c>
      <c r="O33" s="226">
        <f>+P33+R33</f>
        <v>0</v>
      </c>
      <c r="P33" s="496">
        <v>0</v>
      </c>
      <c r="Q33" s="233">
        <v>0</v>
      </c>
      <c r="R33" s="229">
        <v>0</v>
      </c>
      <c r="S33" s="226">
        <f>+T33+V33</f>
        <v>5.2</v>
      </c>
      <c r="T33" s="227">
        <v>5.2</v>
      </c>
      <c r="U33" s="227">
        <v>0</v>
      </c>
      <c r="V33" s="229">
        <v>0</v>
      </c>
      <c r="W33" s="226">
        <f>+X33+Z33</f>
        <v>0</v>
      </c>
      <c r="X33" s="227">
        <v>0</v>
      </c>
      <c r="Y33" s="227">
        <v>0</v>
      </c>
      <c r="Z33" s="229">
        <v>0</v>
      </c>
      <c r="AA33" s="234">
        <v>5.2</v>
      </c>
      <c r="AB33" s="497">
        <v>5.5</v>
      </c>
      <c r="AC33" s="1120" t="s">
        <v>261</v>
      </c>
      <c r="AD33" s="753" t="s">
        <v>39</v>
      </c>
      <c r="AE33" s="753" t="s">
        <v>39</v>
      </c>
      <c r="AF33" s="756" t="s">
        <v>79</v>
      </c>
      <c r="AG33" s="47"/>
      <c r="AH33" s="47"/>
      <c r="AI33" s="47"/>
      <c r="AJ33" s="47"/>
      <c r="AK33" s="47"/>
      <c r="AL33" s="47"/>
      <c r="AM33" s="47"/>
      <c r="AN33" s="47"/>
      <c r="AO33" s="50"/>
      <c r="AP33" s="50"/>
      <c r="AQ33" s="494"/>
      <c r="AR33" s="494"/>
      <c r="AS33" s="494"/>
      <c r="AT33" s="494"/>
      <c r="AU33" s="494"/>
      <c r="AV33" s="494"/>
      <c r="AW33" s="494"/>
      <c r="AX33" s="494"/>
      <c r="AY33" s="494"/>
      <c r="AZ33" s="494"/>
      <c r="BA33" s="494"/>
      <c r="BB33" s="494"/>
      <c r="BC33" s="494"/>
      <c r="BD33" s="494"/>
      <c r="BE33" s="494"/>
      <c r="BG33" s="51"/>
    </row>
    <row r="34" spans="1:1019" ht="30" customHeight="1" x14ac:dyDescent="0.2">
      <c r="A34" s="707"/>
      <c r="B34" s="698"/>
      <c r="C34" s="923"/>
      <c r="D34" s="1170"/>
      <c r="E34" s="1171"/>
      <c r="F34" s="1172"/>
      <c r="G34" s="1117"/>
      <c r="H34" s="1118"/>
      <c r="I34" s="1119"/>
      <c r="J34" s="520" t="s">
        <v>23</v>
      </c>
      <c r="K34" s="510">
        <f>L34+N34</f>
        <v>0</v>
      </c>
      <c r="L34" s="511">
        <v>0</v>
      </c>
      <c r="M34" s="511">
        <v>0</v>
      </c>
      <c r="N34" s="509">
        <v>0</v>
      </c>
      <c r="O34" s="510">
        <f>P34+R34</f>
        <v>0</v>
      </c>
      <c r="P34" s="507">
        <v>0</v>
      </c>
      <c r="Q34" s="508">
        <v>0</v>
      </c>
      <c r="R34" s="509">
        <v>0</v>
      </c>
      <c r="S34" s="510">
        <f>T34+V34</f>
        <v>5.2</v>
      </c>
      <c r="T34" s="511">
        <v>5.2</v>
      </c>
      <c r="U34" s="511">
        <v>0</v>
      </c>
      <c r="V34" s="509">
        <v>0</v>
      </c>
      <c r="W34" s="510">
        <f>X34+Z34</f>
        <v>0</v>
      </c>
      <c r="X34" s="511">
        <v>0</v>
      </c>
      <c r="Y34" s="511">
        <v>0</v>
      </c>
      <c r="Z34" s="509">
        <v>0</v>
      </c>
      <c r="AA34" s="512">
        <v>5.2</v>
      </c>
      <c r="AB34" s="513">
        <v>5.5</v>
      </c>
      <c r="AC34" s="1121"/>
      <c r="AD34" s="754"/>
      <c r="AE34" s="754"/>
      <c r="AF34" s="757"/>
      <c r="AG34" s="47"/>
      <c r="AH34" s="47"/>
      <c r="AI34" s="47"/>
      <c r="AJ34" s="47"/>
      <c r="AK34" s="47"/>
      <c r="AL34" s="47"/>
      <c r="AM34" s="47"/>
      <c r="AN34" s="47"/>
      <c r="AO34" s="50"/>
      <c r="AP34" s="50"/>
      <c r="AQ34" s="494"/>
      <c r="AR34" s="494"/>
      <c r="AS34" s="494"/>
      <c r="AT34" s="494"/>
      <c r="AU34" s="494"/>
      <c r="AV34" s="494"/>
      <c r="AW34" s="494"/>
      <c r="AX34" s="494"/>
      <c r="AY34" s="494"/>
      <c r="AZ34" s="494"/>
      <c r="BA34" s="494"/>
      <c r="BB34" s="494"/>
      <c r="BC34" s="494"/>
      <c r="BD34" s="494"/>
      <c r="BE34" s="494"/>
      <c r="BG34" s="51"/>
    </row>
    <row r="35" spans="1:1019" ht="32.25" customHeight="1" thickBot="1" x14ac:dyDescent="0.25">
      <c r="A35" s="714"/>
      <c r="B35" s="698"/>
      <c r="C35" s="857"/>
      <c r="D35" s="1103"/>
      <c r="E35" s="1104"/>
      <c r="F35" s="1106"/>
      <c r="G35" s="1108"/>
      <c r="H35" s="1111"/>
      <c r="I35" s="958"/>
      <c r="J35" s="498" t="s">
        <v>25</v>
      </c>
      <c r="K35" s="499">
        <f>+L35+N35</f>
        <v>0</v>
      </c>
      <c r="L35" s="514">
        <v>0</v>
      </c>
      <c r="M35" s="514">
        <v>0</v>
      </c>
      <c r="N35" s="515">
        <v>0</v>
      </c>
      <c r="O35" s="499">
        <f>P35+R35</f>
        <v>0</v>
      </c>
      <c r="P35" s="516">
        <v>0</v>
      </c>
      <c r="Q35" s="517">
        <v>0</v>
      </c>
      <c r="R35" s="515">
        <v>0</v>
      </c>
      <c r="S35" s="499">
        <f>+T35+V35</f>
        <v>42</v>
      </c>
      <c r="T35" s="514">
        <v>42</v>
      </c>
      <c r="U35" s="514">
        <v>0</v>
      </c>
      <c r="V35" s="515">
        <v>0</v>
      </c>
      <c r="W35" s="499">
        <f>+X35+Z35</f>
        <v>0</v>
      </c>
      <c r="X35" s="514">
        <v>0</v>
      </c>
      <c r="Y35" s="514">
        <v>0</v>
      </c>
      <c r="Z35" s="515">
        <v>0</v>
      </c>
      <c r="AA35" s="518">
        <v>42</v>
      </c>
      <c r="AB35" s="519">
        <v>43</v>
      </c>
      <c r="AC35" s="1121"/>
      <c r="AD35" s="754"/>
      <c r="AE35" s="754"/>
      <c r="AF35" s="757"/>
      <c r="AG35" s="47"/>
      <c r="AH35" s="47"/>
      <c r="AI35" s="47"/>
      <c r="AJ35" s="47"/>
      <c r="AK35" s="47"/>
      <c r="AL35" s="47"/>
      <c r="AM35" s="47"/>
      <c r="AN35" s="47"/>
      <c r="AO35" s="50"/>
      <c r="AP35" s="50"/>
      <c r="AQ35" s="494"/>
      <c r="AR35" s="494"/>
      <c r="AS35" s="494"/>
      <c r="AT35" s="494"/>
      <c r="AU35" s="494"/>
      <c r="AV35" s="494"/>
      <c r="AW35" s="494"/>
      <c r="AX35" s="494"/>
      <c r="AY35" s="494"/>
      <c r="AZ35" s="494"/>
      <c r="BA35" s="494"/>
      <c r="BB35" s="494"/>
      <c r="BC35" s="494"/>
      <c r="BD35" s="494"/>
      <c r="BE35" s="494"/>
      <c r="BG35" s="51"/>
    </row>
    <row r="36" spans="1:1019" ht="49.5" customHeight="1" thickBot="1" x14ac:dyDescent="0.25">
      <c r="A36" s="570"/>
      <c r="B36" s="621"/>
      <c r="C36" s="574"/>
      <c r="D36" s="690"/>
      <c r="E36" s="803"/>
      <c r="F36" s="686"/>
      <c r="G36" s="1109"/>
      <c r="H36" s="1112"/>
      <c r="I36" s="805"/>
      <c r="J36" s="134" t="s">
        <v>26</v>
      </c>
      <c r="K36" s="20">
        <f t="shared" ref="K36:AB36" si="2">SUM(K33:K35)</f>
        <v>0</v>
      </c>
      <c r="L36" s="3">
        <f t="shared" si="2"/>
        <v>0</v>
      </c>
      <c r="M36" s="3">
        <f t="shared" si="2"/>
        <v>0</v>
      </c>
      <c r="N36" s="21">
        <f t="shared" si="2"/>
        <v>0</v>
      </c>
      <c r="O36" s="106">
        <f t="shared" si="2"/>
        <v>0</v>
      </c>
      <c r="P36" s="3">
        <f t="shared" si="2"/>
        <v>0</v>
      </c>
      <c r="Q36" s="3">
        <f t="shared" si="2"/>
        <v>0</v>
      </c>
      <c r="R36" s="21">
        <f t="shared" si="2"/>
        <v>0</v>
      </c>
      <c r="S36" s="20">
        <f t="shared" si="2"/>
        <v>52.4</v>
      </c>
      <c r="T36" s="3">
        <f t="shared" si="2"/>
        <v>52.4</v>
      </c>
      <c r="U36" s="3">
        <f t="shared" si="2"/>
        <v>0</v>
      </c>
      <c r="V36" s="21">
        <f t="shared" si="2"/>
        <v>0</v>
      </c>
      <c r="W36" s="20">
        <f t="shared" si="2"/>
        <v>0</v>
      </c>
      <c r="X36" s="3">
        <f t="shared" si="2"/>
        <v>0</v>
      </c>
      <c r="Y36" s="3">
        <f t="shared" si="2"/>
        <v>0</v>
      </c>
      <c r="Z36" s="21">
        <f t="shared" si="2"/>
        <v>0</v>
      </c>
      <c r="AA36" s="23">
        <f t="shared" si="2"/>
        <v>52.4</v>
      </c>
      <c r="AB36" s="24">
        <f t="shared" si="2"/>
        <v>54</v>
      </c>
      <c r="AC36" s="1092"/>
      <c r="AD36" s="755"/>
      <c r="AE36" s="755"/>
      <c r="AF36" s="758"/>
      <c r="AG36" s="47"/>
      <c r="AH36" s="47"/>
      <c r="AI36" s="47"/>
      <c r="AJ36" s="47"/>
      <c r="AK36" s="47"/>
      <c r="AL36" s="47"/>
      <c r="AM36" s="47"/>
      <c r="AN36" s="47"/>
      <c r="AO36" s="50"/>
      <c r="AP36" s="50"/>
      <c r="AQ36" s="494"/>
      <c r="AR36" s="494"/>
      <c r="AS36" s="494"/>
      <c r="AT36" s="494"/>
      <c r="AU36" s="494"/>
      <c r="AV36" s="494"/>
      <c r="AW36" s="494"/>
      <c r="AX36" s="494"/>
      <c r="AY36" s="494"/>
      <c r="AZ36" s="494"/>
      <c r="BA36" s="494"/>
      <c r="BB36" s="494"/>
      <c r="BC36" s="494"/>
      <c r="BD36" s="494"/>
      <c r="BE36" s="494"/>
      <c r="BG36" s="51"/>
    </row>
    <row r="37" spans="1:1019" ht="20.25" customHeight="1" x14ac:dyDescent="0.2">
      <c r="A37" s="706" t="s">
        <v>17</v>
      </c>
      <c r="B37" s="620" t="s">
        <v>18</v>
      </c>
      <c r="C37" s="856" t="s">
        <v>18</v>
      </c>
      <c r="D37" s="1102" t="s">
        <v>375</v>
      </c>
      <c r="E37" s="801" t="s">
        <v>376</v>
      </c>
      <c r="F37" s="1105"/>
      <c r="G37" s="1107" t="s">
        <v>167</v>
      </c>
      <c r="H37" s="1110" t="s">
        <v>21</v>
      </c>
      <c r="I37" s="925" t="s">
        <v>22</v>
      </c>
      <c r="J37" s="225" t="s">
        <v>28</v>
      </c>
      <c r="K37" s="226">
        <f>+L37+N37</f>
        <v>0</v>
      </c>
      <c r="L37" s="227">
        <v>0</v>
      </c>
      <c r="M37" s="227">
        <v>0</v>
      </c>
      <c r="N37" s="229">
        <v>0</v>
      </c>
      <c r="O37" s="226">
        <f>+P37+R37</f>
        <v>0</v>
      </c>
      <c r="P37" s="496">
        <v>0</v>
      </c>
      <c r="Q37" s="233">
        <v>0</v>
      </c>
      <c r="R37" s="229">
        <v>0</v>
      </c>
      <c r="S37" s="226">
        <f>+T37+V37</f>
        <v>200</v>
      </c>
      <c r="T37" s="227">
        <v>0</v>
      </c>
      <c r="U37" s="227">
        <v>0</v>
      </c>
      <c r="V37" s="229">
        <v>200</v>
      </c>
      <c r="W37" s="226">
        <f>+X37+Z37</f>
        <v>0</v>
      </c>
      <c r="X37" s="227">
        <v>0</v>
      </c>
      <c r="Y37" s="227">
        <v>0</v>
      </c>
      <c r="Z37" s="229">
        <v>0</v>
      </c>
      <c r="AA37" s="234">
        <v>72.599999999999994</v>
      </c>
      <c r="AB37" s="497">
        <v>0</v>
      </c>
      <c r="AC37" s="1120" t="s">
        <v>176</v>
      </c>
      <c r="AD37" s="753" t="s">
        <v>39</v>
      </c>
      <c r="AE37" s="753" t="s">
        <v>29</v>
      </c>
      <c r="AF37" s="756" t="s">
        <v>39</v>
      </c>
      <c r="AG37" s="47"/>
      <c r="AH37" s="47"/>
      <c r="AI37" s="47"/>
      <c r="AJ37" s="47"/>
      <c r="AK37" s="47"/>
      <c r="AL37" s="47"/>
      <c r="AM37" s="47"/>
      <c r="AN37" s="47"/>
      <c r="AO37" s="50"/>
      <c r="AP37" s="50"/>
      <c r="AQ37" s="493"/>
      <c r="AR37" s="493"/>
      <c r="AS37" s="493"/>
      <c r="AT37" s="493"/>
      <c r="AU37" s="493"/>
      <c r="AV37" s="493"/>
      <c r="AW37" s="493"/>
      <c r="AX37" s="493"/>
      <c r="AY37" s="493"/>
      <c r="AZ37" s="493"/>
      <c r="BA37" s="493"/>
      <c r="BB37" s="493"/>
      <c r="BC37" s="493"/>
      <c r="BD37" s="493"/>
      <c r="BE37" s="493"/>
      <c r="BG37" s="51"/>
    </row>
    <row r="38" spans="1:1019" ht="20.25" customHeight="1" thickBot="1" x14ac:dyDescent="0.25">
      <c r="A38" s="714"/>
      <c r="B38" s="698"/>
      <c r="C38" s="857"/>
      <c r="D38" s="1103"/>
      <c r="E38" s="1104"/>
      <c r="F38" s="1106"/>
      <c r="G38" s="1108"/>
      <c r="H38" s="1111"/>
      <c r="I38" s="958"/>
      <c r="J38" s="498" t="s">
        <v>25</v>
      </c>
      <c r="K38" s="230">
        <f>+L38+N38</f>
        <v>0</v>
      </c>
      <c r="L38" s="231">
        <v>0</v>
      </c>
      <c r="M38" s="231">
        <v>0</v>
      </c>
      <c r="N38" s="232">
        <v>0</v>
      </c>
      <c r="O38" s="499">
        <f>P38+R38</f>
        <v>0</v>
      </c>
      <c r="P38" s="500">
        <v>0</v>
      </c>
      <c r="Q38" s="501">
        <v>0</v>
      </c>
      <c r="R38" s="232">
        <v>0</v>
      </c>
      <c r="S38" s="230">
        <f>+T38+V38</f>
        <v>360</v>
      </c>
      <c r="T38" s="231">
        <v>0</v>
      </c>
      <c r="U38" s="231">
        <v>0</v>
      </c>
      <c r="V38" s="232">
        <v>360</v>
      </c>
      <c r="W38" s="230">
        <f>+X38+Z38</f>
        <v>0</v>
      </c>
      <c r="X38" s="231">
        <v>0</v>
      </c>
      <c r="Y38" s="231">
        <v>0</v>
      </c>
      <c r="Z38" s="232">
        <v>0</v>
      </c>
      <c r="AA38" s="235">
        <v>90</v>
      </c>
      <c r="AB38" s="502">
        <v>0</v>
      </c>
      <c r="AC38" s="1121"/>
      <c r="AD38" s="754"/>
      <c r="AE38" s="754"/>
      <c r="AF38" s="757"/>
      <c r="AG38" s="47"/>
      <c r="AH38" s="47"/>
      <c r="AI38" s="47"/>
      <c r="AJ38" s="47"/>
      <c r="AK38" s="47"/>
      <c r="AL38" s="47"/>
      <c r="AM38" s="47"/>
      <c r="AN38" s="47"/>
      <c r="AO38" s="50"/>
      <c r="AP38" s="50"/>
      <c r="AQ38" s="493"/>
      <c r="AR38" s="493"/>
      <c r="AS38" s="493"/>
      <c r="AT38" s="493"/>
      <c r="AU38" s="493"/>
      <c r="AV38" s="493"/>
      <c r="AW38" s="493"/>
      <c r="AX38" s="493"/>
      <c r="AY38" s="493"/>
      <c r="AZ38" s="493"/>
      <c r="BA38" s="493"/>
      <c r="BB38" s="493"/>
      <c r="BC38" s="493"/>
      <c r="BD38" s="493"/>
      <c r="BE38" s="493"/>
      <c r="BG38" s="51"/>
    </row>
    <row r="39" spans="1:1019" ht="30" customHeight="1" thickBot="1" x14ac:dyDescent="0.25">
      <c r="A39" s="570"/>
      <c r="B39" s="621"/>
      <c r="C39" s="574"/>
      <c r="D39" s="690"/>
      <c r="E39" s="803"/>
      <c r="F39" s="686"/>
      <c r="G39" s="1109"/>
      <c r="H39" s="1112"/>
      <c r="I39" s="805"/>
      <c r="J39" s="134" t="s">
        <v>26</v>
      </c>
      <c r="K39" s="20">
        <f t="shared" ref="K39:AB39" si="3">SUM(K37:K38)</f>
        <v>0</v>
      </c>
      <c r="L39" s="3">
        <f t="shared" si="3"/>
        <v>0</v>
      </c>
      <c r="M39" s="3">
        <f t="shared" si="3"/>
        <v>0</v>
      </c>
      <c r="N39" s="21">
        <f t="shared" si="3"/>
        <v>0</v>
      </c>
      <c r="O39" s="106">
        <f t="shared" si="3"/>
        <v>0</v>
      </c>
      <c r="P39" s="3">
        <f t="shared" si="3"/>
        <v>0</v>
      </c>
      <c r="Q39" s="3">
        <f t="shared" si="3"/>
        <v>0</v>
      </c>
      <c r="R39" s="21">
        <f t="shared" si="3"/>
        <v>0</v>
      </c>
      <c r="S39" s="20">
        <f t="shared" si="3"/>
        <v>560</v>
      </c>
      <c r="T39" s="3">
        <f t="shared" si="3"/>
        <v>0</v>
      </c>
      <c r="U39" s="3">
        <f t="shared" si="3"/>
        <v>0</v>
      </c>
      <c r="V39" s="21">
        <f t="shared" si="3"/>
        <v>560</v>
      </c>
      <c r="W39" s="20">
        <f t="shared" si="3"/>
        <v>0</v>
      </c>
      <c r="X39" s="3">
        <f t="shared" si="3"/>
        <v>0</v>
      </c>
      <c r="Y39" s="3">
        <f t="shared" si="3"/>
        <v>0</v>
      </c>
      <c r="Z39" s="21">
        <f t="shared" si="3"/>
        <v>0</v>
      </c>
      <c r="AA39" s="23">
        <f t="shared" si="3"/>
        <v>162.6</v>
      </c>
      <c r="AB39" s="24">
        <f t="shared" si="3"/>
        <v>0</v>
      </c>
      <c r="AC39" s="1092"/>
      <c r="AD39" s="755"/>
      <c r="AE39" s="755"/>
      <c r="AF39" s="758"/>
      <c r="AG39" s="47"/>
      <c r="AH39" s="47"/>
      <c r="AI39" s="47"/>
      <c r="AJ39" s="47"/>
      <c r="AK39" s="47"/>
      <c r="AL39" s="47"/>
      <c r="AM39" s="47"/>
      <c r="AN39" s="47"/>
      <c r="AO39" s="50"/>
      <c r="AP39" s="50"/>
      <c r="AQ39" s="493"/>
      <c r="AR39" s="493"/>
      <c r="AS39" s="493"/>
      <c r="AT39" s="493"/>
      <c r="AU39" s="493"/>
      <c r="AV39" s="493"/>
      <c r="AW39" s="493"/>
      <c r="AX39" s="493"/>
      <c r="AY39" s="493"/>
      <c r="AZ39" s="493"/>
      <c r="BA39" s="493"/>
      <c r="BB39" s="493"/>
      <c r="BC39" s="493"/>
      <c r="BD39" s="493"/>
      <c r="BE39" s="493"/>
      <c r="BG39" s="51"/>
    </row>
    <row r="40" spans="1:1019" ht="15" customHeight="1" x14ac:dyDescent="0.2">
      <c r="A40" s="706" t="s">
        <v>17</v>
      </c>
      <c r="B40" s="620" t="s">
        <v>18</v>
      </c>
      <c r="C40" s="856" t="s">
        <v>18</v>
      </c>
      <c r="D40" s="837" t="s">
        <v>44</v>
      </c>
      <c r="E40" s="641" t="s">
        <v>45</v>
      </c>
      <c r="F40" s="644"/>
      <c r="G40" s="981" t="s">
        <v>281</v>
      </c>
      <c r="H40" s="984" t="s">
        <v>21</v>
      </c>
      <c r="I40" s="653" t="s">
        <v>22</v>
      </c>
      <c r="J40" s="275" t="s">
        <v>24</v>
      </c>
      <c r="K40" s="156">
        <f>+L40+N40</f>
        <v>56.5</v>
      </c>
      <c r="L40" s="12">
        <v>0</v>
      </c>
      <c r="M40" s="12">
        <v>0</v>
      </c>
      <c r="N40" s="109">
        <v>56.5</v>
      </c>
      <c r="O40" s="153">
        <f>+P40+R40</f>
        <v>0</v>
      </c>
      <c r="P40" s="299">
        <v>0</v>
      </c>
      <c r="Q40" s="236">
        <v>0</v>
      </c>
      <c r="R40" s="109">
        <v>0</v>
      </c>
      <c r="S40" s="156">
        <f>+T40+V40</f>
        <v>0</v>
      </c>
      <c r="T40" s="12">
        <v>0</v>
      </c>
      <c r="U40" s="12">
        <v>0</v>
      </c>
      <c r="V40" s="109">
        <v>0</v>
      </c>
      <c r="W40" s="156">
        <f>+X40+Z40</f>
        <v>0</v>
      </c>
      <c r="X40" s="12">
        <v>0</v>
      </c>
      <c r="Y40" s="12">
        <v>0</v>
      </c>
      <c r="Z40" s="109">
        <v>0</v>
      </c>
      <c r="AA40" s="286">
        <v>0</v>
      </c>
      <c r="AB40" s="292">
        <v>0</v>
      </c>
      <c r="AC40" s="777" t="s">
        <v>256</v>
      </c>
      <c r="AD40" s="590" t="s">
        <v>257</v>
      </c>
      <c r="AE40" s="590" t="s">
        <v>39</v>
      </c>
      <c r="AF40" s="593" t="s">
        <v>39</v>
      </c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6"/>
    </row>
    <row r="41" spans="1:1019" ht="15.75" customHeight="1" x14ac:dyDescent="0.2">
      <c r="A41" s="714"/>
      <c r="B41" s="698"/>
      <c r="C41" s="857"/>
      <c r="D41" s="839"/>
      <c r="E41" s="642"/>
      <c r="F41" s="645"/>
      <c r="G41" s="982"/>
      <c r="H41" s="985"/>
      <c r="I41" s="654"/>
      <c r="J41" s="276" t="s">
        <v>28</v>
      </c>
      <c r="K41" s="190">
        <f>+L41+N41</f>
        <v>103.6</v>
      </c>
      <c r="L41" s="97">
        <v>0</v>
      </c>
      <c r="M41" s="97">
        <v>0</v>
      </c>
      <c r="N41" s="280">
        <v>103.6</v>
      </c>
      <c r="O41" s="182">
        <f>+P41+R41</f>
        <v>377.1</v>
      </c>
      <c r="P41" s="241">
        <v>0</v>
      </c>
      <c r="Q41" s="242">
        <v>0</v>
      </c>
      <c r="R41" s="280">
        <v>377.1</v>
      </c>
      <c r="S41" s="190">
        <f>+T41+V41</f>
        <v>377.1</v>
      </c>
      <c r="T41" s="97">
        <v>0</v>
      </c>
      <c r="U41" s="97">
        <v>0</v>
      </c>
      <c r="V41" s="280">
        <v>377.1</v>
      </c>
      <c r="W41" s="190">
        <f>+X41+Z41</f>
        <v>0</v>
      </c>
      <c r="X41" s="97">
        <v>0</v>
      </c>
      <c r="Y41" s="97">
        <v>0</v>
      </c>
      <c r="Z41" s="280">
        <v>0</v>
      </c>
      <c r="AA41" s="290">
        <v>0</v>
      </c>
      <c r="AB41" s="300">
        <v>0</v>
      </c>
      <c r="AC41" s="951"/>
      <c r="AD41" s="591"/>
      <c r="AE41" s="591"/>
      <c r="AF41" s="594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6"/>
    </row>
    <row r="42" spans="1:1019" ht="15" customHeight="1" thickBot="1" x14ac:dyDescent="0.25">
      <c r="A42" s="714"/>
      <c r="B42" s="698"/>
      <c r="C42" s="857"/>
      <c r="D42" s="839"/>
      <c r="E42" s="642"/>
      <c r="F42" s="645"/>
      <c r="G42" s="982"/>
      <c r="H42" s="985"/>
      <c r="I42" s="654"/>
      <c r="J42" s="301" t="s">
        <v>25</v>
      </c>
      <c r="K42" s="294">
        <f>+L42+N42</f>
        <v>6.1</v>
      </c>
      <c r="L42" s="110">
        <v>0</v>
      </c>
      <c r="M42" s="110">
        <v>0</v>
      </c>
      <c r="N42" s="111">
        <v>6.1</v>
      </c>
      <c r="O42" s="161">
        <f>P42+R42</f>
        <v>377.1</v>
      </c>
      <c r="P42" s="302">
        <v>0</v>
      </c>
      <c r="Q42" s="295">
        <v>0</v>
      </c>
      <c r="R42" s="111">
        <v>377.1</v>
      </c>
      <c r="S42" s="294">
        <f>+T42+V42</f>
        <v>377.1</v>
      </c>
      <c r="T42" s="110">
        <v>0</v>
      </c>
      <c r="U42" s="110">
        <v>0</v>
      </c>
      <c r="V42" s="111">
        <v>377.1</v>
      </c>
      <c r="W42" s="294">
        <f>+X42+Z42</f>
        <v>0</v>
      </c>
      <c r="X42" s="110">
        <v>0</v>
      </c>
      <c r="Y42" s="110">
        <v>0</v>
      </c>
      <c r="Z42" s="111">
        <v>0</v>
      </c>
      <c r="AA42" s="298">
        <v>0</v>
      </c>
      <c r="AB42" s="296">
        <v>0</v>
      </c>
      <c r="AC42" s="951"/>
      <c r="AD42" s="591"/>
      <c r="AE42" s="591"/>
      <c r="AF42" s="594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4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  <c r="EO42" s="41"/>
      <c r="EP42" s="41"/>
      <c r="EQ42" s="41"/>
      <c r="ER42" s="41"/>
      <c r="ES42" s="41"/>
      <c r="ET42" s="41"/>
      <c r="EU42" s="41"/>
      <c r="EV42" s="41"/>
      <c r="EW42" s="41"/>
      <c r="EX42" s="41"/>
      <c r="EY42" s="41"/>
      <c r="EZ42" s="41"/>
      <c r="FA42" s="41"/>
      <c r="FB42" s="41"/>
      <c r="FC42" s="41"/>
      <c r="FD42" s="41"/>
      <c r="FE42" s="41"/>
      <c r="FF42" s="41"/>
      <c r="FG42" s="41"/>
      <c r="FH42" s="41"/>
      <c r="FI42" s="41"/>
      <c r="FJ42" s="41"/>
      <c r="FK42" s="41"/>
      <c r="FL42" s="41"/>
      <c r="FM42" s="41"/>
      <c r="FN42" s="41"/>
      <c r="FO42" s="41"/>
      <c r="FP42" s="41"/>
      <c r="FQ42" s="41"/>
      <c r="FR42" s="41"/>
      <c r="FS42" s="41"/>
      <c r="FT42" s="41"/>
      <c r="FU42" s="41"/>
      <c r="FV42" s="41"/>
      <c r="FW42" s="41"/>
      <c r="FX42" s="41"/>
      <c r="FY42" s="41"/>
      <c r="FZ42" s="41"/>
      <c r="GA42" s="41"/>
      <c r="GB42" s="41"/>
      <c r="GC42" s="41"/>
      <c r="GD42" s="41"/>
      <c r="GE42" s="41"/>
      <c r="GF42" s="41"/>
      <c r="GG42" s="41"/>
      <c r="GH42" s="41"/>
      <c r="GI42" s="41"/>
      <c r="GJ42" s="41"/>
      <c r="GK42" s="41"/>
      <c r="GL42" s="41"/>
      <c r="GM42" s="41"/>
      <c r="GN42" s="41"/>
      <c r="GO42" s="41"/>
      <c r="GP42" s="41"/>
      <c r="GQ42" s="41"/>
      <c r="GR42" s="41"/>
      <c r="GS42" s="41"/>
      <c r="GT42" s="41"/>
      <c r="GU42" s="41"/>
      <c r="GV42" s="41"/>
      <c r="GW42" s="41"/>
      <c r="GX42" s="41"/>
      <c r="GY42" s="41"/>
      <c r="GZ42" s="41"/>
      <c r="HA42" s="41"/>
      <c r="HB42" s="41"/>
      <c r="HC42" s="41"/>
      <c r="HD42" s="41"/>
      <c r="HE42" s="41"/>
      <c r="HF42" s="41"/>
      <c r="HG42" s="41"/>
      <c r="HH42" s="41"/>
      <c r="HI42" s="41"/>
      <c r="HJ42" s="41"/>
      <c r="HK42" s="41"/>
      <c r="HL42" s="41"/>
      <c r="HM42" s="41"/>
      <c r="HN42" s="41"/>
      <c r="HO42" s="41"/>
      <c r="HP42" s="41"/>
      <c r="HQ42" s="41"/>
      <c r="HR42" s="41"/>
      <c r="HS42" s="41"/>
      <c r="HT42" s="41"/>
      <c r="HU42" s="41"/>
      <c r="HV42" s="41"/>
      <c r="HW42" s="41"/>
      <c r="HX42" s="41"/>
      <c r="HY42" s="41"/>
      <c r="HZ42" s="41"/>
      <c r="IA42" s="41"/>
      <c r="IB42" s="41"/>
      <c r="IC42" s="41"/>
      <c r="ID42" s="41"/>
      <c r="IE42" s="41"/>
      <c r="IF42" s="41"/>
      <c r="IG42" s="41"/>
      <c r="IH42" s="41"/>
      <c r="II42" s="41"/>
      <c r="IJ42" s="41"/>
      <c r="IK42" s="41"/>
      <c r="IL42" s="41"/>
      <c r="IM42" s="41"/>
      <c r="IN42" s="41"/>
      <c r="IO42" s="41"/>
      <c r="IP42" s="41"/>
      <c r="IQ42" s="41"/>
      <c r="IR42" s="41"/>
      <c r="IS42" s="41"/>
      <c r="IT42" s="41"/>
      <c r="IU42" s="41"/>
      <c r="IV42" s="41"/>
      <c r="IW42" s="41"/>
      <c r="IX42" s="41"/>
      <c r="IY42" s="41"/>
      <c r="IZ42" s="41"/>
      <c r="JA42" s="41"/>
      <c r="JB42" s="41"/>
      <c r="JC42" s="41"/>
      <c r="JD42" s="41"/>
      <c r="JE42" s="41"/>
      <c r="JF42" s="41"/>
      <c r="JG42" s="41"/>
      <c r="JH42" s="41"/>
      <c r="JI42" s="41"/>
      <c r="JJ42" s="41"/>
      <c r="JK42" s="41"/>
      <c r="JL42" s="41"/>
      <c r="JM42" s="41"/>
      <c r="JN42" s="41"/>
      <c r="JO42" s="41"/>
      <c r="JP42" s="41"/>
      <c r="JQ42" s="41"/>
      <c r="JR42" s="41"/>
      <c r="JS42" s="41"/>
      <c r="JT42" s="41"/>
      <c r="JU42" s="41"/>
      <c r="JV42" s="41"/>
      <c r="JW42" s="41"/>
      <c r="JX42" s="41"/>
      <c r="JY42" s="41"/>
      <c r="JZ42" s="41"/>
      <c r="KA42" s="41"/>
      <c r="KB42" s="41"/>
      <c r="KC42" s="41"/>
      <c r="KD42" s="41"/>
      <c r="KE42" s="41"/>
      <c r="KF42" s="41"/>
      <c r="KG42" s="41"/>
      <c r="KH42" s="41"/>
      <c r="KI42" s="41"/>
      <c r="KJ42" s="41"/>
      <c r="KK42" s="41"/>
      <c r="KL42" s="41"/>
      <c r="KM42" s="41"/>
      <c r="KN42" s="41"/>
      <c r="KO42" s="41"/>
      <c r="KP42" s="41"/>
      <c r="KQ42" s="41"/>
      <c r="KR42" s="41"/>
      <c r="KS42" s="41"/>
      <c r="KT42" s="41"/>
      <c r="KU42" s="41"/>
      <c r="KV42" s="41"/>
      <c r="KW42" s="41"/>
      <c r="KX42" s="41"/>
      <c r="KY42" s="41"/>
      <c r="KZ42" s="41"/>
      <c r="LA42" s="41"/>
      <c r="LB42" s="41"/>
      <c r="LC42" s="41"/>
      <c r="LD42" s="41"/>
      <c r="LE42" s="41"/>
      <c r="LF42" s="41"/>
      <c r="LG42" s="41"/>
      <c r="LH42" s="41"/>
      <c r="LI42" s="41"/>
      <c r="LJ42" s="41"/>
      <c r="LK42" s="41"/>
      <c r="LL42" s="41"/>
      <c r="LM42" s="41"/>
      <c r="LN42" s="41"/>
      <c r="LO42" s="41"/>
      <c r="LP42" s="41"/>
      <c r="LQ42" s="41"/>
      <c r="LR42" s="41"/>
      <c r="LS42" s="41"/>
      <c r="LT42" s="41"/>
      <c r="LU42" s="41"/>
      <c r="LV42" s="41"/>
      <c r="LW42" s="41"/>
      <c r="LX42" s="41"/>
      <c r="LY42" s="41"/>
      <c r="LZ42" s="41"/>
      <c r="MA42" s="41"/>
      <c r="MB42" s="41"/>
      <c r="MC42" s="41"/>
      <c r="MD42" s="41"/>
      <c r="ME42" s="41"/>
      <c r="MF42" s="41"/>
      <c r="MG42" s="41"/>
      <c r="MH42" s="41"/>
      <c r="MI42" s="41"/>
      <c r="MJ42" s="41"/>
      <c r="MK42" s="41"/>
      <c r="ML42" s="41"/>
      <c r="MM42" s="41"/>
      <c r="MN42" s="41"/>
      <c r="MO42" s="41"/>
      <c r="MP42" s="41"/>
      <c r="MQ42" s="41"/>
      <c r="MR42" s="41"/>
      <c r="MS42" s="41"/>
      <c r="MT42" s="41"/>
      <c r="MU42" s="41"/>
      <c r="MV42" s="41"/>
      <c r="MW42" s="41"/>
      <c r="MX42" s="41"/>
      <c r="MY42" s="41"/>
      <c r="MZ42" s="41"/>
      <c r="NA42" s="41"/>
      <c r="NB42" s="41"/>
      <c r="NC42" s="41"/>
      <c r="ND42" s="41"/>
      <c r="NE42" s="41"/>
      <c r="NF42" s="41"/>
      <c r="NG42" s="41"/>
      <c r="NH42" s="41"/>
      <c r="NI42" s="41"/>
      <c r="NJ42" s="41"/>
      <c r="NK42" s="41"/>
      <c r="NL42" s="41"/>
      <c r="NM42" s="41"/>
      <c r="NN42" s="41"/>
      <c r="NO42" s="41"/>
      <c r="NP42" s="41"/>
      <c r="NQ42" s="41"/>
      <c r="NR42" s="41"/>
      <c r="NS42" s="41"/>
      <c r="NT42" s="41"/>
      <c r="NU42" s="41"/>
      <c r="NV42" s="41"/>
      <c r="NW42" s="41"/>
      <c r="NX42" s="41"/>
      <c r="NY42" s="41"/>
      <c r="NZ42" s="41"/>
      <c r="OA42" s="41"/>
      <c r="OB42" s="41"/>
      <c r="OC42" s="41"/>
      <c r="OD42" s="41"/>
      <c r="OE42" s="41"/>
      <c r="OF42" s="41"/>
      <c r="OG42" s="41"/>
      <c r="OH42" s="41"/>
      <c r="OI42" s="41"/>
      <c r="OJ42" s="41"/>
      <c r="OK42" s="41"/>
      <c r="OL42" s="41"/>
      <c r="OM42" s="41"/>
      <c r="ON42" s="41"/>
      <c r="OO42" s="41"/>
      <c r="OP42" s="41"/>
      <c r="OQ42" s="41"/>
      <c r="OR42" s="41"/>
      <c r="OS42" s="41"/>
      <c r="OT42" s="41"/>
      <c r="OU42" s="41"/>
      <c r="OV42" s="41"/>
      <c r="OW42" s="41"/>
      <c r="OX42" s="41"/>
      <c r="OY42" s="41"/>
      <c r="OZ42" s="41"/>
      <c r="PA42" s="41"/>
      <c r="PB42" s="41"/>
      <c r="PC42" s="41"/>
      <c r="PD42" s="41"/>
      <c r="PE42" s="41"/>
      <c r="PF42" s="41"/>
      <c r="PG42" s="41"/>
      <c r="PH42" s="41"/>
      <c r="PI42" s="41"/>
      <c r="PJ42" s="41"/>
      <c r="PK42" s="41"/>
      <c r="PL42" s="41"/>
      <c r="PM42" s="41"/>
      <c r="PN42" s="41"/>
      <c r="PO42" s="41"/>
      <c r="PP42" s="41"/>
      <c r="PQ42" s="41"/>
      <c r="PR42" s="41"/>
      <c r="PS42" s="41"/>
      <c r="PT42" s="41"/>
      <c r="PU42" s="41"/>
      <c r="PV42" s="41"/>
      <c r="PW42" s="41"/>
      <c r="PX42" s="41"/>
      <c r="PY42" s="41"/>
      <c r="PZ42" s="41"/>
      <c r="QA42" s="41"/>
      <c r="QB42" s="41"/>
      <c r="QC42" s="41"/>
      <c r="QD42" s="41"/>
      <c r="QE42" s="41"/>
      <c r="QF42" s="41"/>
      <c r="QG42" s="41"/>
      <c r="QH42" s="41"/>
      <c r="QI42" s="41"/>
      <c r="QJ42" s="41"/>
      <c r="QK42" s="41"/>
      <c r="QL42" s="41"/>
      <c r="QM42" s="41"/>
      <c r="QN42" s="41"/>
      <c r="QO42" s="41"/>
      <c r="QP42" s="41"/>
      <c r="QQ42" s="41"/>
      <c r="QR42" s="41"/>
      <c r="QS42" s="41"/>
      <c r="QT42" s="41"/>
      <c r="QU42" s="41"/>
      <c r="QV42" s="41"/>
      <c r="QW42" s="41"/>
      <c r="QX42" s="41"/>
      <c r="QY42" s="41"/>
      <c r="QZ42" s="41"/>
      <c r="RA42" s="41"/>
      <c r="RB42" s="41"/>
      <c r="RC42" s="41"/>
      <c r="RD42" s="41"/>
      <c r="RE42" s="41"/>
      <c r="RF42" s="41"/>
      <c r="RG42" s="41"/>
      <c r="RH42" s="41"/>
      <c r="RI42" s="41"/>
      <c r="RJ42" s="41"/>
      <c r="RK42" s="41"/>
      <c r="RL42" s="41"/>
      <c r="RM42" s="41"/>
      <c r="RN42" s="41"/>
      <c r="RO42" s="41"/>
      <c r="RP42" s="41"/>
      <c r="RQ42" s="41"/>
      <c r="RR42" s="41"/>
      <c r="RS42" s="41"/>
      <c r="RT42" s="41"/>
      <c r="RU42" s="41"/>
      <c r="RV42" s="41"/>
      <c r="RW42" s="41"/>
      <c r="RX42" s="41"/>
      <c r="RY42" s="41"/>
      <c r="RZ42" s="41"/>
      <c r="SA42" s="41"/>
      <c r="SB42" s="41"/>
      <c r="SC42" s="41"/>
      <c r="SD42" s="41"/>
      <c r="SE42" s="41"/>
      <c r="SF42" s="41"/>
      <c r="SG42" s="41"/>
      <c r="SH42" s="41"/>
      <c r="SI42" s="41"/>
      <c r="SJ42" s="41"/>
      <c r="SK42" s="41"/>
      <c r="SL42" s="41"/>
      <c r="SM42" s="41"/>
      <c r="SN42" s="41"/>
      <c r="SO42" s="41"/>
      <c r="SP42" s="41"/>
      <c r="SQ42" s="41"/>
      <c r="SR42" s="41"/>
      <c r="SS42" s="41"/>
      <c r="ST42" s="41"/>
      <c r="SU42" s="41"/>
      <c r="SV42" s="41"/>
      <c r="SW42" s="41"/>
      <c r="SX42" s="41"/>
      <c r="SY42" s="41"/>
      <c r="SZ42" s="41"/>
      <c r="TA42" s="41"/>
      <c r="TB42" s="41"/>
      <c r="TC42" s="41"/>
      <c r="TD42" s="41"/>
      <c r="TE42" s="41"/>
      <c r="TF42" s="41"/>
      <c r="TG42" s="41"/>
      <c r="TH42" s="41"/>
      <c r="TI42" s="41"/>
      <c r="TJ42" s="41"/>
      <c r="TK42" s="41"/>
      <c r="TL42" s="41"/>
      <c r="TM42" s="41"/>
      <c r="TN42" s="41"/>
      <c r="TO42" s="41"/>
      <c r="TP42" s="41"/>
      <c r="TQ42" s="41"/>
      <c r="TR42" s="41"/>
      <c r="TS42" s="41"/>
      <c r="TT42" s="41"/>
      <c r="TU42" s="41"/>
      <c r="TV42" s="41"/>
      <c r="TW42" s="41"/>
      <c r="TX42" s="41"/>
      <c r="TY42" s="41"/>
      <c r="TZ42" s="41"/>
      <c r="UA42" s="41"/>
      <c r="UB42" s="41"/>
      <c r="UC42" s="41"/>
      <c r="UD42" s="41"/>
      <c r="UE42" s="41"/>
      <c r="UF42" s="41"/>
      <c r="UG42" s="41"/>
      <c r="UH42" s="41"/>
      <c r="UI42" s="41"/>
      <c r="UJ42" s="41"/>
      <c r="UK42" s="41"/>
      <c r="UL42" s="41"/>
      <c r="UM42" s="41"/>
      <c r="UN42" s="41"/>
      <c r="UO42" s="41"/>
      <c r="UP42" s="41"/>
      <c r="UQ42" s="41"/>
      <c r="UR42" s="41"/>
      <c r="US42" s="41"/>
      <c r="UT42" s="41"/>
      <c r="UU42" s="41"/>
      <c r="UV42" s="41"/>
      <c r="UW42" s="41"/>
      <c r="UX42" s="41"/>
      <c r="UY42" s="41"/>
      <c r="UZ42" s="41"/>
      <c r="VA42" s="41"/>
      <c r="VB42" s="41"/>
      <c r="VC42" s="41"/>
      <c r="VD42" s="41"/>
      <c r="VE42" s="41"/>
      <c r="VF42" s="41"/>
      <c r="VG42" s="41"/>
      <c r="VH42" s="41"/>
      <c r="VI42" s="41"/>
      <c r="VJ42" s="41"/>
      <c r="VK42" s="41"/>
      <c r="VL42" s="41"/>
      <c r="VM42" s="41"/>
      <c r="VN42" s="41"/>
      <c r="VO42" s="41"/>
      <c r="VP42" s="41"/>
      <c r="VQ42" s="41"/>
      <c r="VR42" s="41"/>
      <c r="VS42" s="41"/>
      <c r="VT42" s="41"/>
      <c r="VU42" s="41"/>
      <c r="VV42" s="41"/>
      <c r="VW42" s="41"/>
      <c r="VX42" s="41"/>
      <c r="VY42" s="41"/>
      <c r="VZ42" s="41"/>
      <c r="WA42" s="41"/>
      <c r="WB42" s="41"/>
      <c r="WC42" s="41"/>
      <c r="WD42" s="41"/>
      <c r="WE42" s="41"/>
      <c r="WF42" s="41"/>
      <c r="WG42" s="41"/>
      <c r="WH42" s="41"/>
      <c r="WI42" s="41"/>
      <c r="WJ42" s="41"/>
      <c r="WK42" s="41"/>
      <c r="WL42" s="41"/>
      <c r="WM42" s="41"/>
      <c r="WN42" s="41"/>
      <c r="WO42" s="41"/>
      <c r="WP42" s="41"/>
      <c r="WQ42" s="41"/>
      <c r="WR42" s="41"/>
      <c r="WS42" s="41"/>
      <c r="WT42" s="41"/>
      <c r="WU42" s="41"/>
      <c r="WV42" s="41"/>
      <c r="WW42" s="41"/>
      <c r="WX42" s="41"/>
      <c r="WY42" s="41"/>
      <c r="WZ42" s="41"/>
      <c r="XA42" s="41"/>
      <c r="XB42" s="41"/>
      <c r="XC42" s="41"/>
      <c r="XD42" s="41"/>
      <c r="XE42" s="41"/>
      <c r="XF42" s="41"/>
      <c r="XG42" s="41"/>
      <c r="XH42" s="41"/>
      <c r="XI42" s="41"/>
      <c r="XJ42" s="41"/>
      <c r="XK42" s="41"/>
      <c r="XL42" s="41"/>
      <c r="XM42" s="41"/>
      <c r="XN42" s="41"/>
      <c r="XO42" s="41"/>
      <c r="XP42" s="41"/>
      <c r="XQ42" s="41"/>
      <c r="XR42" s="41"/>
      <c r="XS42" s="41"/>
      <c r="XT42" s="41"/>
      <c r="XU42" s="41"/>
      <c r="XV42" s="41"/>
      <c r="XW42" s="41"/>
      <c r="XX42" s="41"/>
      <c r="XY42" s="41"/>
      <c r="XZ42" s="41"/>
      <c r="YA42" s="41"/>
      <c r="YB42" s="41"/>
      <c r="YC42" s="41"/>
      <c r="YD42" s="41"/>
      <c r="YE42" s="41"/>
      <c r="YF42" s="41"/>
      <c r="YG42" s="41"/>
      <c r="YH42" s="41"/>
      <c r="YI42" s="41"/>
      <c r="YJ42" s="41"/>
      <c r="YK42" s="41"/>
      <c r="YL42" s="41"/>
      <c r="YM42" s="41"/>
      <c r="YN42" s="41"/>
      <c r="YO42" s="41"/>
      <c r="YP42" s="41"/>
      <c r="YQ42" s="41"/>
      <c r="YR42" s="41"/>
      <c r="YS42" s="41"/>
      <c r="YT42" s="41"/>
      <c r="YU42" s="41"/>
      <c r="YV42" s="41"/>
      <c r="YW42" s="41"/>
      <c r="YX42" s="41"/>
      <c r="YY42" s="41"/>
      <c r="YZ42" s="41"/>
      <c r="ZA42" s="41"/>
      <c r="ZB42" s="41"/>
      <c r="ZC42" s="41"/>
      <c r="ZD42" s="41"/>
      <c r="ZE42" s="41"/>
      <c r="ZF42" s="41"/>
      <c r="ZG42" s="41"/>
      <c r="ZH42" s="41"/>
      <c r="ZI42" s="41"/>
      <c r="ZJ42" s="41"/>
      <c r="ZK42" s="41"/>
      <c r="ZL42" s="41"/>
      <c r="ZM42" s="41"/>
      <c r="ZN42" s="41"/>
      <c r="ZO42" s="41"/>
      <c r="ZP42" s="41"/>
      <c r="ZQ42" s="41"/>
      <c r="ZR42" s="41"/>
      <c r="ZS42" s="41"/>
      <c r="ZT42" s="41"/>
      <c r="ZU42" s="41"/>
      <c r="ZV42" s="41"/>
      <c r="ZW42" s="41"/>
      <c r="ZX42" s="41"/>
      <c r="ZY42" s="41"/>
      <c r="ZZ42" s="41"/>
      <c r="AAA42" s="41"/>
      <c r="AAB42" s="41"/>
      <c r="AAC42" s="41"/>
      <c r="AAD42" s="41"/>
      <c r="AAE42" s="41"/>
      <c r="AAF42" s="41"/>
      <c r="AAG42" s="41"/>
      <c r="AAH42" s="41"/>
      <c r="AAI42" s="41"/>
      <c r="AAJ42" s="41"/>
      <c r="AAK42" s="41"/>
      <c r="AAL42" s="41"/>
      <c r="AAM42" s="41"/>
      <c r="AAN42" s="41"/>
      <c r="AAO42" s="41"/>
      <c r="AAP42" s="41"/>
      <c r="AAQ42" s="41"/>
      <c r="AAR42" s="41"/>
      <c r="AAS42" s="41"/>
      <c r="AAT42" s="41"/>
      <c r="AAU42" s="41"/>
      <c r="AAV42" s="41"/>
      <c r="AAW42" s="41"/>
      <c r="AAX42" s="41"/>
      <c r="AAY42" s="41"/>
      <c r="AAZ42" s="41"/>
      <c r="ABA42" s="41"/>
      <c r="ABB42" s="41"/>
      <c r="ABC42" s="41"/>
      <c r="ABD42" s="41"/>
      <c r="ABE42" s="41"/>
      <c r="ABF42" s="41"/>
      <c r="ABG42" s="41"/>
      <c r="ABH42" s="41"/>
      <c r="ABI42" s="41"/>
      <c r="ABJ42" s="41"/>
      <c r="ABK42" s="41"/>
      <c r="ABL42" s="41"/>
      <c r="ABM42" s="41"/>
      <c r="ABN42" s="41"/>
      <c r="ABO42" s="41"/>
      <c r="ABP42" s="41"/>
      <c r="ABQ42" s="41"/>
      <c r="ABR42" s="41"/>
      <c r="ABS42" s="41"/>
      <c r="ABT42" s="41"/>
      <c r="ABU42" s="41"/>
      <c r="ABV42" s="41"/>
      <c r="ABW42" s="41"/>
      <c r="ABX42" s="41"/>
      <c r="ABY42" s="41"/>
      <c r="ABZ42" s="41"/>
      <c r="ACA42" s="41"/>
      <c r="ACB42" s="41"/>
      <c r="ACC42" s="41"/>
      <c r="ACD42" s="41"/>
      <c r="ACE42" s="41"/>
      <c r="ACF42" s="41"/>
      <c r="ACG42" s="41"/>
      <c r="ACH42" s="41"/>
      <c r="ACI42" s="41"/>
      <c r="ACJ42" s="41"/>
      <c r="ACK42" s="41"/>
      <c r="ACL42" s="41"/>
      <c r="ACM42" s="41"/>
      <c r="ACN42" s="41"/>
      <c r="ACO42" s="41"/>
      <c r="ACP42" s="41"/>
      <c r="ACQ42" s="41"/>
      <c r="ACR42" s="41"/>
      <c r="ACS42" s="41"/>
      <c r="ACT42" s="41"/>
      <c r="ACU42" s="41"/>
      <c r="ACV42" s="41"/>
      <c r="ACW42" s="41"/>
      <c r="ACX42" s="41"/>
      <c r="ACY42" s="41"/>
      <c r="ACZ42" s="41"/>
      <c r="ADA42" s="41"/>
      <c r="ADB42" s="41"/>
      <c r="ADC42" s="41"/>
      <c r="ADD42" s="41"/>
      <c r="ADE42" s="41"/>
      <c r="ADF42" s="41"/>
      <c r="ADG42" s="41"/>
      <c r="ADH42" s="41"/>
      <c r="ADI42" s="41"/>
      <c r="ADJ42" s="41"/>
      <c r="ADK42" s="41"/>
      <c r="ADL42" s="41"/>
      <c r="ADM42" s="41"/>
      <c r="ADN42" s="41"/>
      <c r="ADO42" s="41"/>
      <c r="ADP42" s="41"/>
      <c r="ADQ42" s="41"/>
      <c r="ADR42" s="41"/>
      <c r="ADS42" s="41"/>
      <c r="ADT42" s="41"/>
      <c r="ADU42" s="41"/>
      <c r="ADV42" s="41"/>
      <c r="ADW42" s="41"/>
      <c r="ADX42" s="41"/>
      <c r="ADY42" s="41"/>
      <c r="ADZ42" s="41"/>
      <c r="AEA42" s="41"/>
      <c r="AEB42" s="41"/>
      <c r="AEC42" s="41"/>
      <c r="AED42" s="41"/>
      <c r="AEE42" s="41"/>
      <c r="AEF42" s="41"/>
      <c r="AEG42" s="41"/>
      <c r="AEH42" s="41"/>
      <c r="AEI42" s="41"/>
      <c r="AEJ42" s="41"/>
      <c r="AEK42" s="41"/>
      <c r="AEL42" s="41"/>
      <c r="AEM42" s="41"/>
      <c r="AEN42" s="41"/>
      <c r="AEO42" s="41"/>
      <c r="AEP42" s="41"/>
      <c r="AEQ42" s="41"/>
      <c r="AER42" s="41"/>
      <c r="AES42" s="41"/>
      <c r="AET42" s="41"/>
      <c r="AEU42" s="41"/>
      <c r="AEV42" s="41"/>
      <c r="AEW42" s="41"/>
      <c r="AEX42" s="41"/>
      <c r="AEY42" s="41"/>
      <c r="AEZ42" s="41"/>
      <c r="AFA42" s="41"/>
      <c r="AFB42" s="41"/>
      <c r="AFC42" s="41"/>
      <c r="AFD42" s="41"/>
      <c r="AFE42" s="41"/>
      <c r="AFF42" s="41"/>
      <c r="AFG42" s="41"/>
      <c r="AFH42" s="41"/>
      <c r="AFI42" s="41"/>
      <c r="AFJ42" s="41"/>
      <c r="AFK42" s="41"/>
      <c r="AFL42" s="41"/>
      <c r="AFM42" s="41"/>
      <c r="AFN42" s="41"/>
      <c r="AFO42" s="41"/>
      <c r="AFP42" s="41"/>
      <c r="AFQ42" s="41"/>
      <c r="AFR42" s="41"/>
      <c r="AFS42" s="41"/>
      <c r="AFT42" s="41"/>
      <c r="AFU42" s="41"/>
      <c r="AFV42" s="41"/>
      <c r="AFW42" s="41"/>
      <c r="AFX42" s="41"/>
      <c r="AFY42" s="41"/>
      <c r="AFZ42" s="41"/>
      <c r="AGA42" s="41"/>
      <c r="AGB42" s="41"/>
      <c r="AGC42" s="41"/>
      <c r="AGD42" s="41"/>
      <c r="AGE42" s="41"/>
      <c r="AGF42" s="41"/>
      <c r="AGG42" s="41"/>
      <c r="AGH42" s="41"/>
      <c r="AGI42" s="41"/>
      <c r="AGJ42" s="41"/>
      <c r="AGK42" s="41"/>
      <c r="AGL42" s="41"/>
      <c r="AGM42" s="41"/>
      <c r="AGN42" s="41"/>
      <c r="AGO42" s="41"/>
      <c r="AGP42" s="41"/>
      <c r="AGQ42" s="41"/>
      <c r="AGR42" s="41"/>
      <c r="AGS42" s="41"/>
      <c r="AGT42" s="41"/>
      <c r="AGU42" s="41"/>
      <c r="AGV42" s="41"/>
      <c r="AGW42" s="41"/>
      <c r="AGX42" s="41"/>
      <c r="AGY42" s="41"/>
      <c r="AGZ42" s="41"/>
      <c r="AHA42" s="41"/>
      <c r="AHB42" s="41"/>
      <c r="AHC42" s="41"/>
      <c r="AHD42" s="41"/>
      <c r="AHE42" s="41"/>
      <c r="AHF42" s="41"/>
      <c r="AHG42" s="41"/>
      <c r="AHH42" s="41"/>
      <c r="AHI42" s="41"/>
      <c r="AHJ42" s="41"/>
      <c r="AHK42" s="41"/>
      <c r="AHL42" s="41"/>
      <c r="AHM42" s="41"/>
      <c r="AHN42" s="41"/>
      <c r="AHO42" s="41"/>
      <c r="AHP42" s="41"/>
      <c r="AHQ42" s="41"/>
      <c r="AHR42" s="41"/>
      <c r="AHS42" s="41"/>
      <c r="AHT42" s="41"/>
      <c r="AHU42" s="41"/>
      <c r="AHV42" s="41"/>
      <c r="AHW42" s="41"/>
      <c r="AHX42" s="41"/>
      <c r="AHY42" s="41"/>
      <c r="AHZ42" s="41"/>
      <c r="AIA42" s="41"/>
      <c r="AIB42" s="41"/>
      <c r="AIC42" s="41"/>
      <c r="AID42" s="41"/>
      <c r="AIE42" s="41"/>
      <c r="AIF42" s="41"/>
      <c r="AIG42" s="41"/>
      <c r="AIH42" s="41"/>
      <c r="AII42" s="41"/>
      <c r="AIJ42" s="41"/>
      <c r="AIK42" s="41"/>
      <c r="AIL42" s="41"/>
      <c r="AIM42" s="41"/>
      <c r="AIN42" s="41"/>
      <c r="AIO42" s="41"/>
      <c r="AIP42" s="41"/>
      <c r="AIQ42" s="41"/>
      <c r="AIR42" s="41"/>
      <c r="AIS42" s="41"/>
      <c r="AIT42" s="41"/>
      <c r="AIU42" s="41"/>
      <c r="AIV42" s="41"/>
      <c r="AIW42" s="41"/>
      <c r="AIX42" s="41"/>
      <c r="AIY42" s="41"/>
      <c r="AIZ42" s="41"/>
      <c r="AJA42" s="41"/>
      <c r="AJB42" s="41"/>
      <c r="AJC42" s="41"/>
      <c r="AJD42" s="41"/>
      <c r="AJE42" s="41"/>
      <c r="AJF42" s="41"/>
      <c r="AJG42" s="41"/>
      <c r="AJH42" s="41"/>
      <c r="AJI42" s="41"/>
      <c r="AJJ42" s="41"/>
      <c r="AJK42" s="41"/>
      <c r="AJL42" s="41"/>
      <c r="AJM42" s="41"/>
      <c r="AJN42" s="41"/>
      <c r="AJO42" s="41"/>
      <c r="AJP42" s="41"/>
      <c r="AJQ42" s="41"/>
      <c r="AJR42" s="41"/>
      <c r="AJS42" s="41"/>
      <c r="AJT42" s="41"/>
      <c r="AJU42" s="41"/>
      <c r="AJV42" s="41"/>
      <c r="AJW42" s="41"/>
      <c r="AJX42" s="41"/>
      <c r="AJY42" s="41"/>
      <c r="AJZ42" s="41"/>
      <c r="AKA42" s="41"/>
      <c r="AKB42" s="41"/>
      <c r="AKC42" s="41"/>
      <c r="AKD42" s="41"/>
      <c r="AKE42" s="41"/>
      <c r="AKF42" s="41"/>
      <c r="AKG42" s="41"/>
      <c r="AKH42" s="41"/>
      <c r="AKI42" s="41"/>
      <c r="AKJ42" s="41"/>
      <c r="AKK42" s="41"/>
      <c r="AKL42" s="41"/>
      <c r="AKM42" s="41"/>
      <c r="AKN42" s="41"/>
      <c r="AKO42" s="41"/>
      <c r="AKP42" s="41"/>
      <c r="AKQ42" s="41"/>
      <c r="AKR42" s="41"/>
      <c r="AKS42" s="41"/>
      <c r="AKT42" s="41"/>
      <c r="AKU42" s="41"/>
      <c r="AKV42" s="41"/>
      <c r="AKW42" s="41"/>
      <c r="AKX42" s="41"/>
      <c r="AKY42" s="41"/>
      <c r="AKZ42" s="41"/>
      <c r="ALA42" s="41"/>
      <c r="ALB42" s="41"/>
      <c r="ALC42" s="41"/>
      <c r="ALD42" s="41"/>
      <c r="ALE42" s="41"/>
      <c r="ALF42" s="41"/>
      <c r="ALG42" s="41"/>
      <c r="ALH42" s="41"/>
      <c r="ALI42" s="41"/>
      <c r="ALJ42" s="41"/>
      <c r="ALK42" s="41"/>
      <c r="ALL42" s="41"/>
      <c r="ALM42" s="41"/>
      <c r="ALN42" s="41"/>
      <c r="ALO42" s="41"/>
      <c r="ALP42" s="41"/>
      <c r="ALQ42" s="41"/>
      <c r="ALR42" s="41"/>
      <c r="ALS42" s="41"/>
      <c r="ALT42" s="41"/>
      <c r="ALU42" s="41"/>
      <c r="ALV42" s="41"/>
      <c r="ALW42" s="41"/>
      <c r="ALX42" s="41"/>
      <c r="ALY42" s="41"/>
      <c r="ALZ42" s="41"/>
      <c r="AMA42" s="41"/>
      <c r="AMB42" s="41"/>
      <c r="AMC42" s="41"/>
      <c r="AMD42" s="41"/>
      <c r="AME42" s="41"/>
    </row>
    <row r="43" spans="1:1019" ht="22.5" customHeight="1" thickBot="1" x14ac:dyDescent="0.25">
      <c r="A43" s="570"/>
      <c r="B43" s="621"/>
      <c r="C43" s="574"/>
      <c r="D43" s="640"/>
      <c r="E43" s="643"/>
      <c r="F43" s="646"/>
      <c r="G43" s="983"/>
      <c r="H43" s="986"/>
      <c r="I43" s="655"/>
      <c r="J43" s="127" t="s">
        <v>26</v>
      </c>
      <c r="K43" s="8">
        <f t="shared" ref="K43:N43" si="4">SUM(K40:K42)</f>
        <v>166.2</v>
      </c>
      <c r="L43" s="2">
        <f t="shared" si="4"/>
        <v>0</v>
      </c>
      <c r="M43" s="2">
        <f t="shared" si="4"/>
        <v>0</v>
      </c>
      <c r="N43" s="7">
        <f t="shared" si="4"/>
        <v>166.2</v>
      </c>
      <c r="O43" s="6">
        <f>SUM(O40:O42)</f>
        <v>754.2</v>
      </c>
      <c r="P43" s="2">
        <f>SUM(P40:P42)</f>
        <v>0</v>
      </c>
      <c r="Q43" s="2">
        <f>SUM(Q40:Q42)</f>
        <v>0</v>
      </c>
      <c r="R43" s="7">
        <f>SUM(R40:R42)</f>
        <v>754.2</v>
      </c>
      <c r="S43" s="8">
        <f t="shared" ref="S43:Z43" si="5">SUM(S40:S42)</f>
        <v>754.2</v>
      </c>
      <c r="T43" s="2">
        <f t="shared" si="5"/>
        <v>0</v>
      </c>
      <c r="U43" s="2">
        <f t="shared" si="5"/>
        <v>0</v>
      </c>
      <c r="V43" s="7">
        <f t="shared" si="5"/>
        <v>754.2</v>
      </c>
      <c r="W43" s="8">
        <f t="shared" si="5"/>
        <v>0</v>
      </c>
      <c r="X43" s="2">
        <f t="shared" si="5"/>
        <v>0</v>
      </c>
      <c r="Y43" s="2">
        <f t="shared" si="5"/>
        <v>0</v>
      </c>
      <c r="Z43" s="7">
        <f t="shared" si="5"/>
        <v>0</v>
      </c>
      <c r="AA43" s="23">
        <f>SUM(AA40:AA42)</f>
        <v>0</v>
      </c>
      <c r="AB43" s="24">
        <f>SUM(AB40:AB42)</f>
        <v>0</v>
      </c>
      <c r="AC43" s="589"/>
      <c r="AD43" s="592"/>
      <c r="AE43" s="592"/>
      <c r="AF43" s="595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4"/>
    </row>
    <row r="44" spans="1:1019" ht="17.25" customHeight="1" thickBot="1" x14ac:dyDescent="0.25">
      <c r="A44" s="611" t="s">
        <v>17</v>
      </c>
      <c r="B44" s="620" t="s">
        <v>18</v>
      </c>
      <c r="C44" s="711" t="s">
        <v>18</v>
      </c>
      <c r="D44" s="638" t="s">
        <v>48</v>
      </c>
      <c r="E44" s="799" t="s">
        <v>49</v>
      </c>
      <c r="F44" s="680"/>
      <c r="G44" s="981" t="s">
        <v>93</v>
      </c>
      <c r="H44" s="984" t="s">
        <v>21</v>
      </c>
      <c r="I44" s="653" t="s">
        <v>22</v>
      </c>
      <c r="J44" s="275" t="s">
        <v>25</v>
      </c>
      <c r="K44" s="156">
        <f>+L44+N44</f>
        <v>0</v>
      </c>
      <c r="L44" s="12">
        <v>0</v>
      </c>
      <c r="M44" s="238">
        <v>0</v>
      </c>
      <c r="N44" s="109">
        <v>0</v>
      </c>
      <c r="O44" s="153">
        <f>+P44+R44</f>
        <v>0</v>
      </c>
      <c r="P44" s="12">
        <v>0</v>
      </c>
      <c r="Q44" s="238">
        <v>0</v>
      </c>
      <c r="R44" s="109">
        <v>0</v>
      </c>
      <c r="S44" s="156">
        <f>+T44+V44</f>
        <v>0</v>
      </c>
      <c r="T44" s="12">
        <v>0</v>
      </c>
      <c r="U44" s="238">
        <v>0</v>
      </c>
      <c r="V44" s="109">
        <v>0</v>
      </c>
      <c r="W44" s="156">
        <f>+X44+Z44</f>
        <v>0</v>
      </c>
      <c r="X44" s="236">
        <v>0</v>
      </c>
      <c r="Y44" s="236">
        <v>0</v>
      </c>
      <c r="Z44" s="109">
        <v>0</v>
      </c>
      <c r="AA44" s="286">
        <v>0</v>
      </c>
      <c r="AB44" s="292">
        <v>0</v>
      </c>
      <c r="AC44" s="657" t="s">
        <v>177</v>
      </c>
      <c r="AD44" s="614" t="s">
        <v>314</v>
      </c>
      <c r="AE44" s="614" t="s">
        <v>315</v>
      </c>
      <c r="AF44" s="628" t="s">
        <v>315</v>
      </c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4"/>
    </row>
    <row r="45" spans="1:1019" ht="17.25" customHeight="1" thickBot="1" x14ac:dyDescent="0.25">
      <c r="A45" s="612"/>
      <c r="B45" s="698"/>
      <c r="C45" s="726"/>
      <c r="D45" s="639"/>
      <c r="E45" s="800"/>
      <c r="F45" s="681"/>
      <c r="G45" s="982"/>
      <c r="H45" s="985"/>
      <c r="I45" s="654"/>
      <c r="J45" s="277" t="s">
        <v>28</v>
      </c>
      <c r="K45" s="294">
        <f>+L45+N45</f>
        <v>4</v>
      </c>
      <c r="L45" s="303">
        <v>4</v>
      </c>
      <c r="M45" s="304">
        <v>0</v>
      </c>
      <c r="N45" s="305">
        <v>0</v>
      </c>
      <c r="O45" s="185">
        <f>+P45+R45</f>
        <v>6</v>
      </c>
      <c r="P45" s="110">
        <v>6</v>
      </c>
      <c r="Q45" s="306">
        <v>0</v>
      </c>
      <c r="R45" s="305">
        <v>0</v>
      </c>
      <c r="S45" s="294">
        <f>+T45+V45</f>
        <v>6</v>
      </c>
      <c r="T45" s="303">
        <v>6</v>
      </c>
      <c r="U45" s="304">
        <v>0</v>
      </c>
      <c r="V45" s="305">
        <v>0</v>
      </c>
      <c r="W45" s="294">
        <f>+X45+Z45</f>
        <v>0</v>
      </c>
      <c r="X45" s="304">
        <v>0</v>
      </c>
      <c r="Y45" s="304">
        <v>0</v>
      </c>
      <c r="Z45" s="305">
        <v>0</v>
      </c>
      <c r="AA45" s="307">
        <v>6</v>
      </c>
      <c r="AB45" s="308">
        <v>6</v>
      </c>
      <c r="AC45" s="657"/>
      <c r="AD45" s="614"/>
      <c r="AE45" s="614"/>
      <c r="AF45" s="628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4"/>
    </row>
    <row r="46" spans="1:1019" ht="25.5" customHeight="1" thickBot="1" x14ac:dyDescent="0.25">
      <c r="A46" s="613"/>
      <c r="B46" s="621"/>
      <c r="C46" s="574"/>
      <c r="D46" s="640"/>
      <c r="E46" s="643"/>
      <c r="F46" s="646"/>
      <c r="G46" s="983"/>
      <c r="H46" s="986"/>
      <c r="I46" s="655"/>
      <c r="J46" s="127" t="s">
        <v>26</v>
      </c>
      <c r="K46" s="6">
        <f t="shared" ref="K46:N46" si="6">SUM(K44:K45)</f>
        <v>4</v>
      </c>
      <c r="L46" s="5">
        <f t="shared" si="6"/>
        <v>4</v>
      </c>
      <c r="M46" s="5">
        <f t="shared" si="6"/>
        <v>0</v>
      </c>
      <c r="N46" s="7">
        <f t="shared" si="6"/>
        <v>0</v>
      </c>
      <c r="O46" s="194">
        <f t="shared" ref="O46:AB46" si="7">SUM(O44:O45)</f>
        <v>6</v>
      </c>
      <c r="P46" s="174">
        <f t="shared" si="7"/>
        <v>6</v>
      </c>
      <c r="Q46" s="176">
        <f t="shared" si="7"/>
        <v>0</v>
      </c>
      <c r="R46" s="195">
        <f t="shared" si="7"/>
        <v>0</v>
      </c>
      <c r="S46" s="6">
        <f t="shared" si="7"/>
        <v>6</v>
      </c>
      <c r="T46" s="5">
        <f t="shared" si="7"/>
        <v>6</v>
      </c>
      <c r="U46" s="5">
        <f t="shared" si="7"/>
        <v>0</v>
      </c>
      <c r="V46" s="7">
        <f t="shared" si="7"/>
        <v>0</v>
      </c>
      <c r="W46" s="6">
        <f t="shared" si="7"/>
        <v>0</v>
      </c>
      <c r="X46" s="5">
        <f t="shared" si="7"/>
        <v>0</v>
      </c>
      <c r="Y46" s="5">
        <f t="shared" si="7"/>
        <v>0</v>
      </c>
      <c r="Z46" s="7">
        <f t="shared" si="7"/>
        <v>0</v>
      </c>
      <c r="AA46" s="23">
        <f t="shared" si="7"/>
        <v>6</v>
      </c>
      <c r="AB46" s="24">
        <f t="shared" si="7"/>
        <v>6</v>
      </c>
      <c r="AC46" s="657"/>
      <c r="AD46" s="614"/>
      <c r="AE46" s="614"/>
      <c r="AF46" s="628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6"/>
    </row>
    <row r="47" spans="1:1019" ht="19.5" customHeight="1" x14ac:dyDescent="0.2">
      <c r="A47" s="611" t="s">
        <v>17</v>
      </c>
      <c r="B47" s="620" t="s">
        <v>18</v>
      </c>
      <c r="C47" s="856" t="s">
        <v>18</v>
      </c>
      <c r="D47" s="837" t="s">
        <v>55</v>
      </c>
      <c r="E47" s="641" t="s">
        <v>56</v>
      </c>
      <c r="F47" s="680"/>
      <c r="G47" s="981" t="s">
        <v>93</v>
      </c>
      <c r="H47" s="984" t="s">
        <v>21</v>
      </c>
      <c r="I47" s="653" t="s">
        <v>22</v>
      </c>
      <c r="J47" s="275" t="s">
        <v>25</v>
      </c>
      <c r="K47" s="153">
        <f>+L47+N47</f>
        <v>0</v>
      </c>
      <c r="L47" s="12">
        <v>0</v>
      </c>
      <c r="M47" s="238">
        <v>0</v>
      </c>
      <c r="N47" s="109">
        <v>0</v>
      </c>
      <c r="O47" s="153">
        <f>+P47+R47</f>
        <v>0</v>
      </c>
      <c r="P47" s="12">
        <v>0</v>
      </c>
      <c r="Q47" s="238">
        <v>0</v>
      </c>
      <c r="R47" s="109">
        <v>0</v>
      </c>
      <c r="S47" s="153">
        <f>+T47+V47</f>
        <v>0</v>
      </c>
      <c r="T47" s="12">
        <v>0</v>
      </c>
      <c r="U47" s="238">
        <v>0</v>
      </c>
      <c r="V47" s="109">
        <v>0</v>
      </c>
      <c r="W47" s="156">
        <f>+X47+Z47</f>
        <v>0</v>
      </c>
      <c r="X47" s="236">
        <v>0</v>
      </c>
      <c r="Y47" s="236">
        <v>0</v>
      </c>
      <c r="Z47" s="109">
        <v>0</v>
      </c>
      <c r="AA47" s="286">
        <v>0</v>
      </c>
      <c r="AB47" s="286">
        <v>0</v>
      </c>
      <c r="AC47" s="587" t="s">
        <v>178</v>
      </c>
      <c r="AD47" s="590" t="s">
        <v>79</v>
      </c>
      <c r="AE47" s="590" t="s">
        <v>79</v>
      </c>
      <c r="AF47" s="593" t="s">
        <v>79</v>
      </c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6"/>
    </row>
    <row r="48" spans="1:1019" ht="20.25" customHeight="1" thickBot="1" x14ac:dyDescent="0.25">
      <c r="A48" s="612"/>
      <c r="B48" s="698"/>
      <c r="C48" s="857"/>
      <c r="D48" s="839"/>
      <c r="E48" s="642"/>
      <c r="F48" s="681"/>
      <c r="G48" s="982"/>
      <c r="H48" s="985"/>
      <c r="I48" s="654"/>
      <c r="J48" s="121" t="s">
        <v>28</v>
      </c>
      <c r="K48" s="125">
        <f>+L48+N48</f>
        <v>38.799999999999997</v>
      </c>
      <c r="L48" s="98">
        <v>0</v>
      </c>
      <c r="M48" s="15">
        <v>0</v>
      </c>
      <c r="N48" s="105">
        <v>38.799999999999997</v>
      </c>
      <c r="O48" s="125">
        <f>+P48+R48</f>
        <v>150</v>
      </c>
      <c r="P48" s="98">
        <v>0</v>
      </c>
      <c r="Q48" s="133">
        <v>0</v>
      </c>
      <c r="R48" s="239">
        <v>150</v>
      </c>
      <c r="S48" s="125">
        <f>+T48+V48</f>
        <v>100</v>
      </c>
      <c r="T48" s="98">
        <v>0</v>
      </c>
      <c r="U48" s="15">
        <v>0</v>
      </c>
      <c r="V48" s="105">
        <v>100</v>
      </c>
      <c r="W48" s="187">
        <f>+X48+Z48</f>
        <v>0</v>
      </c>
      <c r="X48" s="13">
        <v>0</v>
      </c>
      <c r="Y48" s="13">
        <v>0</v>
      </c>
      <c r="Z48" s="105">
        <v>0</v>
      </c>
      <c r="AA48" s="287">
        <v>150</v>
      </c>
      <c r="AB48" s="287">
        <v>150</v>
      </c>
      <c r="AC48" s="588"/>
      <c r="AD48" s="591"/>
      <c r="AE48" s="591"/>
      <c r="AF48" s="594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6"/>
    </row>
    <row r="49" spans="1:59" ht="21.75" customHeight="1" thickBot="1" x14ac:dyDescent="0.25">
      <c r="A49" s="613"/>
      <c r="B49" s="621"/>
      <c r="C49" s="574"/>
      <c r="D49" s="640"/>
      <c r="E49" s="643"/>
      <c r="F49" s="646"/>
      <c r="G49" s="983"/>
      <c r="H49" s="986"/>
      <c r="I49" s="655"/>
      <c r="J49" s="127" t="s">
        <v>26</v>
      </c>
      <c r="K49" s="6">
        <f t="shared" ref="K49:N49" si="8">SUM(K47:K48)</f>
        <v>38.799999999999997</v>
      </c>
      <c r="L49" s="5">
        <f t="shared" si="8"/>
        <v>0</v>
      </c>
      <c r="M49" s="5">
        <f t="shared" si="8"/>
        <v>0</v>
      </c>
      <c r="N49" s="7">
        <f t="shared" si="8"/>
        <v>38.799999999999997</v>
      </c>
      <c r="O49" s="106">
        <f t="shared" ref="O49:AB49" si="9">SUM(O47:O48)</f>
        <v>150</v>
      </c>
      <c r="P49" s="3">
        <f t="shared" si="9"/>
        <v>0</v>
      </c>
      <c r="Q49" s="3">
        <f t="shared" si="9"/>
        <v>0</v>
      </c>
      <c r="R49" s="21">
        <f t="shared" si="9"/>
        <v>150</v>
      </c>
      <c r="S49" s="6">
        <f t="shared" si="9"/>
        <v>100</v>
      </c>
      <c r="T49" s="5">
        <f t="shared" si="9"/>
        <v>0</v>
      </c>
      <c r="U49" s="5">
        <f t="shared" si="9"/>
        <v>0</v>
      </c>
      <c r="V49" s="7">
        <f t="shared" si="9"/>
        <v>100</v>
      </c>
      <c r="W49" s="6">
        <f t="shared" si="9"/>
        <v>0</v>
      </c>
      <c r="X49" s="5">
        <f t="shared" si="9"/>
        <v>0</v>
      </c>
      <c r="Y49" s="5">
        <f t="shared" si="9"/>
        <v>0</v>
      </c>
      <c r="Z49" s="7">
        <f t="shared" si="9"/>
        <v>0</v>
      </c>
      <c r="AA49" s="23">
        <f t="shared" si="9"/>
        <v>150</v>
      </c>
      <c r="AB49" s="23">
        <f t="shared" si="9"/>
        <v>150</v>
      </c>
      <c r="AC49" s="589"/>
      <c r="AD49" s="592"/>
      <c r="AE49" s="592"/>
      <c r="AF49" s="59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6"/>
    </row>
    <row r="50" spans="1:59" ht="15" customHeight="1" thickBot="1" x14ac:dyDescent="0.25">
      <c r="A50" s="611" t="s">
        <v>17</v>
      </c>
      <c r="B50" s="620" t="s">
        <v>18</v>
      </c>
      <c r="C50" s="711" t="s">
        <v>18</v>
      </c>
      <c r="D50" s="638" t="s">
        <v>57</v>
      </c>
      <c r="E50" s="799" t="s">
        <v>180</v>
      </c>
      <c r="F50" s="680"/>
      <c r="G50" s="647" t="s">
        <v>123</v>
      </c>
      <c r="H50" s="650" t="s">
        <v>21</v>
      </c>
      <c r="I50" s="653" t="s">
        <v>22</v>
      </c>
      <c r="J50" s="275" t="s">
        <v>25</v>
      </c>
      <c r="K50" s="156">
        <f>+L50+N50</f>
        <v>671.6</v>
      </c>
      <c r="L50" s="12">
        <v>0</v>
      </c>
      <c r="M50" s="238">
        <v>0</v>
      </c>
      <c r="N50" s="109">
        <v>671.6</v>
      </c>
      <c r="O50" s="153">
        <f>+P50+R50</f>
        <v>0</v>
      </c>
      <c r="P50" s="12">
        <v>0</v>
      </c>
      <c r="Q50" s="238">
        <v>0</v>
      </c>
      <c r="R50" s="109">
        <v>0</v>
      </c>
      <c r="S50" s="156">
        <f>+T50+V50</f>
        <v>0</v>
      </c>
      <c r="T50" s="12">
        <v>0</v>
      </c>
      <c r="U50" s="238">
        <v>0</v>
      </c>
      <c r="V50" s="109">
        <v>0</v>
      </c>
      <c r="W50" s="156">
        <f>+X50+Z50</f>
        <v>0</v>
      </c>
      <c r="X50" s="236">
        <v>0</v>
      </c>
      <c r="Y50" s="236">
        <v>0</v>
      </c>
      <c r="Z50" s="109">
        <v>0</v>
      </c>
      <c r="AA50" s="286">
        <v>0</v>
      </c>
      <c r="AB50" s="286">
        <v>0</v>
      </c>
      <c r="AC50" s="657" t="s">
        <v>251</v>
      </c>
      <c r="AD50" s="614" t="s">
        <v>39</v>
      </c>
      <c r="AE50" s="614" t="s">
        <v>39</v>
      </c>
      <c r="AF50" s="628" t="s">
        <v>39</v>
      </c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6"/>
    </row>
    <row r="51" spans="1:59" ht="15" customHeight="1" thickBot="1" x14ac:dyDescent="0.25">
      <c r="A51" s="612"/>
      <c r="B51" s="698"/>
      <c r="C51" s="726"/>
      <c r="D51" s="639"/>
      <c r="E51" s="800"/>
      <c r="F51" s="681"/>
      <c r="G51" s="648"/>
      <c r="H51" s="651"/>
      <c r="I51" s="654"/>
      <c r="J51" s="276" t="s">
        <v>23</v>
      </c>
      <c r="K51" s="190">
        <f>+L51+N51</f>
        <v>54.5</v>
      </c>
      <c r="L51" s="97">
        <v>0</v>
      </c>
      <c r="M51" s="272">
        <v>0</v>
      </c>
      <c r="N51" s="192">
        <v>54.5</v>
      </c>
      <c r="O51" s="184">
        <f>+P51+R51</f>
        <v>0</v>
      </c>
      <c r="P51" s="191">
        <v>0</v>
      </c>
      <c r="Q51" s="272">
        <v>0</v>
      </c>
      <c r="R51" s="192">
        <v>0</v>
      </c>
      <c r="S51" s="190">
        <f>+T51+V51</f>
        <v>0</v>
      </c>
      <c r="T51" s="97">
        <v>0</v>
      </c>
      <c r="U51" s="272">
        <v>0</v>
      </c>
      <c r="V51" s="192">
        <v>0</v>
      </c>
      <c r="W51" s="190">
        <f>+X51+Z51</f>
        <v>0</v>
      </c>
      <c r="X51" s="191">
        <v>0</v>
      </c>
      <c r="Y51" s="272">
        <v>0</v>
      </c>
      <c r="Z51" s="192">
        <v>0</v>
      </c>
      <c r="AA51" s="288">
        <v>0</v>
      </c>
      <c r="AB51" s="290">
        <v>0</v>
      </c>
      <c r="AC51" s="657"/>
      <c r="AD51" s="614"/>
      <c r="AE51" s="614"/>
      <c r="AF51" s="628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6"/>
    </row>
    <row r="52" spans="1:59" ht="14.25" customHeight="1" thickBot="1" x14ac:dyDescent="0.25">
      <c r="A52" s="612"/>
      <c r="B52" s="698"/>
      <c r="C52" s="726"/>
      <c r="D52" s="639"/>
      <c r="E52" s="800"/>
      <c r="F52" s="681"/>
      <c r="G52" s="648"/>
      <c r="H52" s="651"/>
      <c r="I52" s="654"/>
      <c r="J52" s="276" t="s">
        <v>24</v>
      </c>
      <c r="K52" s="190">
        <f>+L52+N52</f>
        <v>0</v>
      </c>
      <c r="L52" s="191">
        <v>0</v>
      </c>
      <c r="M52" s="272">
        <v>0</v>
      </c>
      <c r="N52" s="192">
        <v>0</v>
      </c>
      <c r="O52" s="184">
        <f>+P52+R52</f>
        <v>0</v>
      </c>
      <c r="P52" s="191">
        <v>0</v>
      </c>
      <c r="Q52" s="272">
        <v>0</v>
      </c>
      <c r="R52" s="192">
        <v>0</v>
      </c>
      <c r="S52" s="190">
        <f>+T52+V52</f>
        <v>0</v>
      </c>
      <c r="T52" s="191">
        <v>0</v>
      </c>
      <c r="U52" s="272">
        <v>0</v>
      </c>
      <c r="V52" s="192">
        <v>0</v>
      </c>
      <c r="W52" s="190">
        <f>+X52+Z52</f>
        <v>0</v>
      </c>
      <c r="X52" s="193">
        <v>0</v>
      </c>
      <c r="Y52" s="193">
        <v>0</v>
      </c>
      <c r="Z52" s="192">
        <v>0</v>
      </c>
      <c r="AA52" s="288">
        <v>0</v>
      </c>
      <c r="AB52" s="288">
        <v>0</v>
      </c>
      <c r="AC52" s="657"/>
      <c r="AD52" s="614"/>
      <c r="AE52" s="614"/>
      <c r="AF52" s="628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6"/>
    </row>
    <row r="53" spans="1:59" ht="14.25" customHeight="1" thickBot="1" x14ac:dyDescent="0.25">
      <c r="A53" s="612"/>
      <c r="B53" s="698"/>
      <c r="C53" s="726"/>
      <c r="D53" s="639"/>
      <c r="E53" s="800"/>
      <c r="F53" s="681"/>
      <c r="G53" s="648"/>
      <c r="H53" s="651"/>
      <c r="I53" s="654"/>
      <c r="J53" s="278" t="s">
        <v>337</v>
      </c>
      <c r="K53" s="187">
        <f>L53+N53</f>
        <v>0</v>
      </c>
      <c r="L53" s="97">
        <v>0</v>
      </c>
      <c r="M53" s="243">
        <v>0</v>
      </c>
      <c r="N53" s="280">
        <v>0</v>
      </c>
      <c r="O53" s="184">
        <f>P53+R53</f>
        <v>0</v>
      </c>
      <c r="P53" s="97">
        <v>0</v>
      </c>
      <c r="Q53" s="243">
        <v>0</v>
      </c>
      <c r="R53" s="280">
        <v>0</v>
      </c>
      <c r="S53" s="190">
        <f>T53+V53</f>
        <v>0</v>
      </c>
      <c r="T53" s="97">
        <v>0</v>
      </c>
      <c r="U53" s="243">
        <v>0</v>
      </c>
      <c r="V53" s="280">
        <v>0</v>
      </c>
      <c r="W53" s="190">
        <f>X53+Z53</f>
        <v>0</v>
      </c>
      <c r="X53" s="242">
        <v>0</v>
      </c>
      <c r="Y53" s="242">
        <v>0</v>
      </c>
      <c r="Z53" s="280">
        <v>0</v>
      </c>
      <c r="AA53" s="290">
        <v>0</v>
      </c>
      <c r="AB53" s="290">
        <v>0</v>
      </c>
      <c r="AC53" s="657"/>
      <c r="AD53" s="614"/>
      <c r="AE53" s="614"/>
      <c r="AF53" s="628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6"/>
    </row>
    <row r="54" spans="1:59" ht="16.5" customHeight="1" thickBot="1" x14ac:dyDescent="0.25">
      <c r="A54" s="612"/>
      <c r="B54" s="698"/>
      <c r="C54" s="726"/>
      <c r="D54" s="639"/>
      <c r="E54" s="800"/>
      <c r="F54" s="681"/>
      <c r="G54" s="648"/>
      <c r="H54" s="651"/>
      <c r="I54" s="654"/>
      <c r="J54" s="277" t="s">
        <v>28</v>
      </c>
      <c r="K54" s="294">
        <f>+L54+N54</f>
        <v>384.2</v>
      </c>
      <c r="L54" s="177">
        <v>0</v>
      </c>
      <c r="M54" s="306">
        <v>0</v>
      </c>
      <c r="N54" s="305">
        <v>384.2</v>
      </c>
      <c r="O54" s="161">
        <f>+P54+R54</f>
        <v>0</v>
      </c>
      <c r="P54" s="177">
        <v>0</v>
      </c>
      <c r="Q54" s="306">
        <v>0</v>
      </c>
      <c r="R54" s="305">
        <v>0</v>
      </c>
      <c r="S54" s="164">
        <f>+T54+V54</f>
        <v>0</v>
      </c>
      <c r="T54" s="177">
        <v>0</v>
      </c>
      <c r="U54" s="306">
        <v>0</v>
      </c>
      <c r="V54" s="305">
        <v>0</v>
      </c>
      <c r="W54" s="164">
        <f>+X54+Z54</f>
        <v>0</v>
      </c>
      <c r="X54" s="304">
        <v>0</v>
      </c>
      <c r="Y54" s="304">
        <v>0</v>
      </c>
      <c r="Z54" s="305">
        <v>0</v>
      </c>
      <c r="AA54" s="307">
        <v>0</v>
      </c>
      <c r="AB54" s="307">
        <v>0</v>
      </c>
      <c r="AC54" s="657"/>
      <c r="AD54" s="614"/>
      <c r="AE54" s="614"/>
      <c r="AF54" s="628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6"/>
    </row>
    <row r="55" spans="1:59" ht="21.75" customHeight="1" thickBot="1" x14ac:dyDescent="0.25">
      <c r="A55" s="613"/>
      <c r="B55" s="621"/>
      <c r="C55" s="574"/>
      <c r="D55" s="640"/>
      <c r="E55" s="643"/>
      <c r="F55" s="646"/>
      <c r="G55" s="649"/>
      <c r="H55" s="652"/>
      <c r="I55" s="655"/>
      <c r="J55" s="127" t="s">
        <v>26</v>
      </c>
      <c r="K55" s="6">
        <f t="shared" ref="K55:N55" si="10">SUM(K50:K54)</f>
        <v>1110.3</v>
      </c>
      <c r="L55" s="2">
        <f t="shared" si="10"/>
        <v>0</v>
      </c>
      <c r="M55" s="4">
        <f t="shared" si="10"/>
        <v>0</v>
      </c>
      <c r="N55" s="7">
        <f t="shared" si="10"/>
        <v>1110.3</v>
      </c>
      <c r="O55" s="106">
        <f t="shared" ref="O55:AB55" si="11">SUM(O50:O54)</f>
        <v>0</v>
      </c>
      <c r="P55" s="3">
        <f t="shared" si="11"/>
        <v>0</v>
      </c>
      <c r="Q55" s="3">
        <f t="shared" si="11"/>
        <v>0</v>
      </c>
      <c r="R55" s="21">
        <f t="shared" si="11"/>
        <v>0</v>
      </c>
      <c r="S55" s="6">
        <f t="shared" si="11"/>
        <v>0</v>
      </c>
      <c r="T55" s="2">
        <f t="shared" si="11"/>
        <v>0</v>
      </c>
      <c r="U55" s="4">
        <f t="shared" si="11"/>
        <v>0</v>
      </c>
      <c r="V55" s="7">
        <f t="shared" si="11"/>
        <v>0</v>
      </c>
      <c r="W55" s="6">
        <f t="shared" si="11"/>
        <v>0</v>
      </c>
      <c r="X55" s="2">
        <f t="shared" si="11"/>
        <v>0</v>
      </c>
      <c r="Y55" s="2">
        <f t="shared" si="11"/>
        <v>0</v>
      </c>
      <c r="Z55" s="7">
        <f t="shared" si="11"/>
        <v>0</v>
      </c>
      <c r="AA55" s="23">
        <f t="shared" si="11"/>
        <v>0</v>
      </c>
      <c r="AB55" s="23">
        <f t="shared" si="11"/>
        <v>0</v>
      </c>
      <c r="AC55" s="657"/>
      <c r="AD55" s="614"/>
      <c r="AE55" s="614"/>
      <c r="AF55" s="628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6"/>
    </row>
    <row r="56" spans="1:59" ht="13.5" customHeight="1" thickBot="1" x14ac:dyDescent="0.25">
      <c r="A56" s="995" t="s">
        <v>17</v>
      </c>
      <c r="B56" s="632" t="s">
        <v>18</v>
      </c>
      <c r="C56" s="998" t="s">
        <v>18</v>
      </c>
      <c r="D56" s="638" t="s">
        <v>285</v>
      </c>
      <c r="E56" s="993" t="s">
        <v>286</v>
      </c>
      <c r="F56" s="680"/>
      <c r="G56" s="647" t="s">
        <v>387</v>
      </c>
      <c r="H56" s="650" t="s">
        <v>21</v>
      </c>
      <c r="I56" s="653" t="s">
        <v>22</v>
      </c>
      <c r="J56" s="275" t="s">
        <v>25</v>
      </c>
      <c r="K56" s="153">
        <f>+L56+N56</f>
        <v>0</v>
      </c>
      <c r="L56" s="12">
        <v>0</v>
      </c>
      <c r="M56" s="238">
        <v>0</v>
      </c>
      <c r="N56" s="109">
        <v>0</v>
      </c>
      <c r="O56" s="153">
        <f>+P56+R56</f>
        <v>0</v>
      </c>
      <c r="P56" s="12">
        <v>0</v>
      </c>
      <c r="Q56" s="238">
        <v>0</v>
      </c>
      <c r="R56" s="109">
        <v>0</v>
      </c>
      <c r="S56" s="153">
        <f>+T56+V56</f>
        <v>0</v>
      </c>
      <c r="T56" s="12">
        <v>0</v>
      </c>
      <c r="U56" s="238">
        <v>0</v>
      </c>
      <c r="V56" s="109">
        <v>0</v>
      </c>
      <c r="W56" s="153">
        <f>+X56+Z56</f>
        <v>0</v>
      </c>
      <c r="X56" s="236">
        <v>0</v>
      </c>
      <c r="Y56" s="236">
        <v>0</v>
      </c>
      <c r="Z56" s="109">
        <v>0</v>
      </c>
      <c r="AA56" s="286">
        <v>0</v>
      </c>
      <c r="AB56" s="286">
        <v>0</v>
      </c>
      <c r="AC56" s="657" t="s">
        <v>275</v>
      </c>
      <c r="AD56" s="1003" t="s">
        <v>39</v>
      </c>
      <c r="AE56" s="614" t="s">
        <v>39</v>
      </c>
      <c r="AF56" s="628" t="s">
        <v>39</v>
      </c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6"/>
    </row>
    <row r="57" spans="1:59" ht="15.75" customHeight="1" thickBot="1" x14ac:dyDescent="0.25">
      <c r="A57" s="996"/>
      <c r="B57" s="633"/>
      <c r="C57" s="999"/>
      <c r="D57" s="639"/>
      <c r="E57" s="994"/>
      <c r="F57" s="681"/>
      <c r="G57" s="648"/>
      <c r="H57" s="651"/>
      <c r="I57" s="654"/>
      <c r="J57" s="276" t="s">
        <v>23</v>
      </c>
      <c r="K57" s="184">
        <f>+L57+N57</f>
        <v>0</v>
      </c>
      <c r="L57" s="191">
        <v>0</v>
      </c>
      <c r="M57" s="272">
        <v>0</v>
      </c>
      <c r="N57" s="192">
        <v>0</v>
      </c>
      <c r="O57" s="184">
        <f>+P57+R57</f>
        <v>0</v>
      </c>
      <c r="P57" s="191">
        <v>0</v>
      </c>
      <c r="Q57" s="272">
        <v>0</v>
      </c>
      <c r="R57" s="192">
        <v>0</v>
      </c>
      <c r="S57" s="184">
        <f>+T57+V57</f>
        <v>0</v>
      </c>
      <c r="T57" s="191">
        <v>0</v>
      </c>
      <c r="U57" s="272">
        <v>0</v>
      </c>
      <c r="V57" s="192">
        <v>0</v>
      </c>
      <c r="W57" s="184">
        <f>+X57+Z57</f>
        <v>0</v>
      </c>
      <c r="X57" s="193">
        <v>0</v>
      </c>
      <c r="Y57" s="193">
        <v>0</v>
      </c>
      <c r="Z57" s="192">
        <v>0</v>
      </c>
      <c r="AA57" s="288">
        <v>0</v>
      </c>
      <c r="AB57" s="288">
        <v>0</v>
      </c>
      <c r="AC57" s="657"/>
      <c r="AD57" s="1003"/>
      <c r="AE57" s="614"/>
      <c r="AF57" s="628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6"/>
    </row>
    <row r="58" spans="1:59" ht="15" customHeight="1" thickBot="1" x14ac:dyDescent="0.25">
      <c r="A58" s="996"/>
      <c r="B58" s="633"/>
      <c r="C58" s="999"/>
      <c r="D58" s="639"/>
      <c r="E58" s="994"/>
      <c r="F58" s="681"/>
      <c r="G58" s="648"/>
      <c r="H58" s="651"/>
      <c r="I58" s="654"/>
      <c r="J58" s="276" t="s">
        <v>24</v>
      </c>
      <c r="K58" s="184">
        <f>+L58+N58</f>
        <v>0</v>
      </c>
      <c r="L58" s="191">
        <v>0</v>
      </c>
      <c r="M58" s="272">
        <v>0</v>
      </c>
      <c r="N58" s="192">
        <v>0</v>
      </c>
      <c r="O58" s="184">
        <f>+P58+R58</f>
        <v>0</v>
      </c>
      <c r="P58" s="191">
        <v>0</v>
      </c>
      <c r="Q58" s="272">
        <v>0</v>
      </c>
      <c r="R58" s="192">
        <v>0</v>
      </c>
      <c r="S58" s="184">
        <f>+T58+V58</f>
        <v>0</v>
      </c>
      <c r="T58" s="191">
        <v>0</v>
      </c>
      <c r="U58" s="272">
        <v>0</v>
      </c>
      <c r="V58" s="192">
        <v>0</v>
      </c>
      <c r="W58" s="184">
        <f>+X58+Z58</f>
        <v>0</v>
      </c>
      <c r="X58" s="193">
        <v>0</v>
      </c>
      <c r="Y58" s="193">
        <v>0</v>
      </c>
      <c r="Z58" s="192">
        <v>0</v>
      </c>
      <c r="AA58" s="288">
        <v>0</v>
      </c>
      <c r="AB58" s="288">
        <v>0</v>
      </c>
      <c r="AC58" s="657"/>
      <c r="AD58" s="1003"/>
      <c r="AE58" s="614"/>
      <c r="AF58" s="628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6"/>
    </row>
    <row r="59" spans="1:59" ht="15" customHeight="1" thickBot="1" x14ac:dyDescent="0.25">
      <c r="A59" s="996"/>
      <c r="B59" s="633"/>
      <c r="C59" s="999"/>
      <c r="D59" s="639"/>
      <c r="E59" s="994"/>
      <c r="F59" s="681"/>
      <c r="G59" s="648"/>
      <c r="H59" s="651"/>
      <c r="I59" s="654"/>
      <c r="J59" s="277" t="s">
        <v>28</v>
      </c>
      <c r="K59" s="185">
        <f>+L59+N59</f>
        <v>1.9</v>
      </c>
      <c r="L59" s="177">
        <v>0</v>
      </c>
      <c r="M59" s="306">
        <v>0</v>
      </c>
      <c r="N59" s="305">
        <v>1.9</v>
      </c>
      <c r="O59" s="185">
        <f>+P59+R59</f>
        <v>1.9</v>
      </c>
      <c r="P59" s="177">
        <v>0</v>
      </c>
      <c r="Q59" s="306">
        <v>0</v>
      </c>
      <c r="R59" s="305">
        <v>1.9</v>
      </c>
      <c r="S59" s="185">
        <f>+T59+V59</f>
        <v>1.9</v>
      </c>
      <c r="T59" s="177">
        <v>0</v>
      </c>
      <c r="U59" s="306">
        <v>0</v>
      </c>
      <c r="V59" s="305">
        <v>1.9</v>
      </c>
      <c r="W59" s="185">
        <f>+X59+Z59</f>
        <v>0</v>
      </c>
      <c r="X59" s="304">
        <v>0</v>
      </c>
      <c r="Y59" s="304">
        <v>0</v>
      </c>
      <c r="Z59" s="305">
        <v>0</v>
      </c>
      <c r="AA59" s="307">
        <v>0</v>
      </c>
      <c r="AB59" s="307">
        <v>0</v>
      </c>
      <c r="AC59" s="657"/>
      <c r="AD59" s="1003"/>
      <c r="AE59" s="614"/>
      <c r="AF59" s="628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6"/>
    </row>
    <row r="60" spans="1:59" ht="18" customHeight="1" thickBot="1" x14ac:dyDescent="0.25">
      <c r="A60" s="997"/>
      <c r="B60" s="634"/>
      <c r="C60" s="1000"/>
      <c r="D60" s="640"/>
      <c r="E60" s="990"/>
      <c r="F60" s="646"/>
      <c r="G60" s="649"/>
      <c r="H60" s="652"/>
      <c r="I60" s="655"/>
      <c r="J60" s="134" t="s">
        <v>26</v>
      </c>
      <c r="K60" s="106">
        <f t="shared" ref="K60:AB60" si="12">SUM(K56:K59)</f>
        <v>1.9</v>
      </c>
      <c r="L60" s="3">
        <f t="shared" si="12"/>
        <v>0</v>
      </c>
      <c r="M60" s="107">
        <f t="shared" si="12"/>
        <v>0</v>
      </c>
      <c r="N60" s="21">
        <f t="shared" si="12"/>
        <v>1.9</v>
      </c>
      <c r="O60" s="106">
        <f t="shared" si="12"/>
        <v>1.9</v>
      </c>
      <c r="P60" s="3">
        <f t="shared" si="12"/>
        <v>0</v>
      </c>
      <c r="Q60" s="3">
        <f t="shared" si="12"/>
        <v>0</v>
      </c>
      <c r="R60" s="21">
        <f t="shared" si="12"/>
        <v>1.9</v>
      </c>
      <c r="S60" s="106">
        <f t="shared" si="12"/>
        <v>1.9</v>
      </c>
      <c r="T60" s="3">
        <f t="shared" si="12"/>
        <v>0</v>
      </c>
      <c r="U60" s="107">
        <f t="shared" si="12"/>
        <v>0</v>
      </c>
      <c r="V60" s="21">
        <f t="shared" si="12"/>
        <v>1.9</v>
      </c>
      <c r="W60" s="106">
        <f t="shared" si="12"/>
        <v>0</v>
      </c>
      <c r="X60" s="3">
        <f t="shared" si="12"/>
        <v>0</v>
      </c>
      <c r="Y60" s="3">
        <f t="shared" si="12"/>
        <v>0</v>
      </c>
      <c r="Z60" s="21">
        <f t="shared" si="12"/>
        <v>0</v>
      </c>
      <c r="AA60" s="23">
        <f t="shared" si="12"/>
        <v>0</v>
      </c>
      <c r="AB60" s="23">
        <f t="shared" si="12"/>
        <v>0</v>
      </c>
      <c r="AC60" s="657"/>
      <c r="AD60" s="1003"/>
      <c r="AE60" s="614"/>
      <c r="AF60" s="628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6"/>
    </row>
    <row r="61" spans="1:59" ht="18.75" customHeight="1" thickBot="1" x14ac:dyDescent="0.25">
      <c r="A61" s="995" t="s">
        <v>17</v>
      </c>
      <c r="B61" s="632" t="s">
        <v>18</v>
      </c>
      <c r="C61" s="998" t="s">
        <v>18</v>
      </c>
      <c r="D61" s="638" t="s">
        <v>41</v>
      </c>
      <c r="E61" s="799" t="s">
        <v>181</v>
      </c>
      <c r="F61" s="680"/>
      <c r="G61" s="647" t="s">
        <v>123</v>
      </c>
      <c r="H61" s="650" t="s">
        <v>21</v>
      </c>
      <c r="I61" s="653" t="s">
        <v>22</v>
      </c>
      <c r="J61" s="275" t="s">
        <v>25</v>
      </c>
      <c r="K61" s="153">
        <f>+L61+N61</f>
        <v>124.5</v>
      </c>
      <c r="L61" s="12">
        <v>0</v>
      </c>
      <c r="M61" s="238">
        <v>0</v>
      </c>
      <c r="N61" s="109">
        <v>124.5</v>
      </c>
      <c r="O61" s="153">
        <f>+P61+R61</f>
        <v>0</v>
      </c>
      <c r="P61" s="12">
        <v>0</v>
      </c>
      <c r="Q61" s="238">
        <v>0</v>
      </c>
      <c r="R61" s="109">
        <v>0</v>
      </c>
      <c r="S61" s="153">
        <f>+T61+V61</f>
        <v>0</v>
      </c>
      <c r="T61" s="12">
        <v>0</v>
      </c>
      <c r="U61" s="238">
        <v>0</v>
      </c>
      <c r="V61" s="109">
        <v>0</v>
      </c>
      <c r="W61" s="153">
        <f>+X61+Z61</f>
        <v>0</v>
      </c>
      <c r="X61" s="236">
        <v>0</v>
      </c>
      <c r="Y61" s="236">
        <v>0</v>
      </c>
      <c r="Z61" s="109">
        <v>0</v>
      </c>
      <c r="AA61" s="286">
        <v>0</v>
      </c>
      <c r="AB61" s="286">
        <v>0</v>
      </c>
      <c r="AC61" s="657" t="s">
        <v>275</v>
      </c>
      <c r="AD61" s="1003" t="s">
        <v>39</v>
      </c>
      <c r="AE61" s="614" t="s">
        <v>39</v>
      </c>
      <c r="AF61" s="628" t="s">
        <v>39</v>
      </c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6"/>
    </row>
    <row r="62" spans="1:59" ht="18.75" customHeight="1" thickBot="1" x14ac:dyDescent="0.25">
      <c r="A62" s="996"/>
      <c r="B62" s="633"/>
      <c r="C62" s="999"/>
      <c r="D62" s="639"/>
      <c r="E62" s="800"/>
      <c r="F62" s="681"/>
      <c r="G62" s="648"/>
      <c r="H62" s="651"/>
      <c r="I62" s="654"/>
      <c r="J62" s="276" t="s">
        <v>23</v>
      </c>
      <c r="K62" s="184">
        <f>+L62+N62</f>
        <v>0</v>
      </c>
      <c r="L62" s="191">
        <v>0</v>
      </c>
      <c r="M62" s="272">
        <v>0</v>
      </c>
      <c r="N62" s="192">
        <v>0</v>
      </c>
      <c r="O62" s="184">
        <f>+P62+R62</f>
        <v>0</v>
      </c>
      <c r="P62" s="191">
        <v>0</v>
      </c>
      <c r="Q62" s="272">
        <v>0</v>
      </c>
      <c r="R62" s="192">
        <v>0</v>
      </c>
      <c r="S62" s="184">
        <f>+T62+V62</f>
        <v>0</v>
      </c>
      <c r="T62" s="191">
        <v>0</v>
      </c>
      <c r="U62" s="272">
        <v>0</v>
      </c>
      <c r="V62" s="192">
        <v>0</v>
      </c>
      <c r="W62" s="184">
        <f>+X62+Z62</f>
        <v>0</v>
      </c>
      <c r="X62" s="193">
        <v>0</v>
      </c>
      <c r="Y62" s="193">
        <v>0</v>
      </c>
      <c r="Z62" s="192">
        <v>0</v>
      </c>
      <c r="AA62" s="288">
        <v>0</v>
      </c>
      <c r="AB62" s="288">
        <v>0</v>
      </c>
      <c r="AC62" s="657"/>
      <c r="AD62" s="1003"/>
      <c r="AE62" s="614"/>
      <c r="AF62" s="628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6"/>
    </row>
    <row r="63" spans="1:59" ht="16.5" customHeight="1" thickBot="1" x14ac:dyDescent="0.25">
      <c r="A63" s="996"/>
      <c r="B63" s="633"/>
      <c r="C63" s="999"/>
      <c r="D63" s="639"/>
      <c r="E63" s="800"/>
      <c r="F63" s="681"/>
      <c r="G63" s="648"/>
      <c r="H63" s="651"/>
      <c r="I63" s="654"/>
      <c r="J63" s="276" t="s">
        <v>24</v>
      </c>
      <c r="K63" s="184">
        <f>+L63+N63</f>
        <v>0</v>
      </c>
      <c r="L63" s="191">
        <v>0</v>
      </c>
      <c r="M63" s="272">
        <v>0</v>
      </c>
      <c r="N63" s="192">
        <v>0</v>
      </c>
      <c r="O63" s="184">
        <f>+P63+R63</f>
        <v>0</v>
      </c>
      <c r="P63" s="191">
        <v>0</v>
      </c>
      <c r="Q63" s="272">
        <v>0</v>
      </c>
      <c r="R63" s="192">
        <v>0</v>
      </c>
      <c r="S63" s="184">
        <f>+T63+V63</f>
        <v>0</v>
      </c>
      <c r="T63" s="191">
        <v>0</v>
      </c>
      <c r="U63" s="272">
        <v>0</v>
      </c>
      <c r="V63" s="192">
        <v>0</v>
      </c>
      <c r="W63" s="184">
        <f>+X63+Z63</f>
        <v>0</v>
      </c>
      <c r="X63" s="193">
        <v>0</v>
      </c>
      <c r="Y63" s="193">
        <v>0</v>
      </c>
      <c r="Z63" s="192">
        <v>0</v>
      </c>
      <c r="AA63" s="288">
        <v>0</v>
      </c>
      <c r="AB63" s="288">
        <v>0</v>
      </c>
      <c r="AC63" s="657"/>
      <c r="AD63" s="1003"/>
      <c r="AE63" s="614"/>
      <c r="AF63" s="628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6"/>
    </row>
    <row r="64" spans="1:59" ht="19.5" customHeight="1" thickBot="1" x14ac:dyDescent="0.25">
      <c r="A64" s="996"/>
      <c r="B64" s="633"/>
      <c r="C64" s="999"/>
      <c r="D64" s="639"/>
      <c r="E64" s="800"/>
      <c r="F64" s="681"/>
      <c r="G64" s="648"/>
      <c r="H64" s="651"/>
      <c r="I64" s="654"/>
      <c r="J64" s="277" t="s">
        <v>28</v>
      </c>
      <c r="K64" s="185">
        <f>+L64+N64</f>
        <v>0</v>
      </c>
      <c r="L64" s="177">
        <v>0</v>
      </c>
      <c r="M64" s="306">
        <v>0</v>
      </c>
      <c r="N64" s="305">
        <v>0</v>
      </c>
      <c r="O64" s="185">
        <f>+P64+R64</f>
        <v>0</v>
      </c>
      <c r="P64" s="177">
        <v>0</v>
      </c>
      <c r="Q64" s="306">
        <v>0</v>
      </c>
      <c r="R64" s="305">
        <v>0</v>
      </c>
      <c r="S64" s="185">
        <f>+T64+V64</f>
        <v>0</v>
      </c>
      <c r="T64" s="177">
        <v>0</v>
      </c>
      <c r="U64" s="306">
        <v>0</v>
      </c>
      <c r="V64" s="305">
        <v>0</v>
      </c>
      <c r="W64" s="185">
        <f>+X64+Z64</f>
        <v>0</v>
      </c>
      <c r="X64" s="304">
        <v>0</v>
      </c>
      <c r="Y64" s="304">
        <v>0</v>
      </c>
      <c r="Z64" s="305">
        <v>0</v>
      </c>
      <c r="AA64" s="307">
        <v>0</v>
      </c>
      <c r="AB64" s="307">
        <v>0</v>
      </c>
      <c r="AC64" s="657"/>
      <c r="AD64" s="1003"/>
      <c r="AE64" s="614"/>
      <c r="AF64" s="628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6"/>
    </row>
    <row r="65" spans="1:59" ht="29.25" customHeight="1" thickBot="1" x14ac:dyDescent="0.25">
      <c r="A65" s="997"/>
      <c r="B65" s="634"/>
      <c r="C65" s="1000"/>
      <c r="D65" s="640"/>
      <c r="E65" s="643"/>
      <c r="F65" s="646"/>
      <c r="G65" s="649"/>
      <c r="H65" s="652"/>
      <c r="I65" s="655"/>
      <c r="J65" s="134" t="s">
        <v>26</v>
      </c>
      <c r="K65" s="106">
        <f t="shared" ref="K65:N65" si="13">SUM(K61:K64)</f>
        <v>124.5</v>
      </c>
      <c r="L65" s="3">
        <f t="shared" si="13"/>
        <v>0</v>
      </c>
      <c r="M65" s="107">
        <f t="shared" si="13"/>
        <v>0</v>
      </c>
      <c r="N65" s="21">
        <f t="shared" si="13"/>
        <v>124.5</v>
      </c>
      <c r="O65" s="106">
        <f t="shared" ref="O65:AB65" si="14">SUM(O61:O64)</f>
        <v>0</v>
      </c>
      <c r="P65" s="3">
        <f t="shared" si="14"/>
        <v>0</v>
      </c>
      <c r="Q65" s="3">
        <f t="shared" si="14"/>
        <v>0</v>
      </c>
      <c r="R65" s="21">
        <f t="shared" si="14"/>
        <v>0</v>
      </c>
      <c r="S65" s="106">
        <f t="shared" si="14"/>
        <v>0</v>
      </c>
      <c r="T65" s="3">
        <f t="shared" si="14"/>
        <v>0</v>
      </c>
      <c r="U65" s="107">
        <f t="shared" si="14"/>
        <v>0</v>
      </c>
      <c r="V65" s="21">
        <f t="shared" si="14"/>
        <v>0</v>
      </c>
      <c r="W65" s="106">
        <f t="shared" si="14"/>
        <v>0</v>
      </c>
      <c r="X65" s="3">
        <f t="shared" si="14"/>
        <v>0</v>
      </c>
      <c r="Y65" s="3">
        <f t="shared" si="14"/>
        <v>0</v>
      </c>
      <c r="Z65" s="21">
        <f t="shared" si="14"/>
        <v>0</v>
      </c>
      <c r="AA65" s="23">
        <f t="shared" si="14"/>
        <v>0</v>
      </c>
      <c r="AB65" s="23">
        <f t="shared" si="14"/>
        <v>0</v>
      </c>
      <c r="AC65" s="657"/>
      <c r="AD65" s="1003"/>
      <c r="AE65" s="614"/>
      <c r="AF65" s="628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6"/>
    </row>
    <row r="66" spans="1:59" ht="15.75" customHeight="1" x14ac:dyDescent="0.2">
      <c r="A66" s="611" t="s">
        <v>17</v>
      </c>
      <c r="B66" s="620" t="s">
        <v>18</v>
      </c>
      <c r="C66" s="711" t="s">
        <v>18</v>
      </c>
      <c r="D66" s="638" t="s">
        <v>58</v>
      </c>
      <c r="E66" s="799" t="s">
        <v>182</v>
      </c>
      <c r="F66" s="680"/>
      <c r="G66" s="647" t="s">
        <v>167</v>
      </c>
      <c r="H66" s="650" t="s">
        <v>21</v>
      </c>
      <c r="I66" s="653" t="s">
        <v>22</v>
      </c>
      <c r="J66" s="275" t="s">
        <v>25</v>
      </c>
      <c r="K66" s="156">
        <f>+L66+N66</f>
        <v>0</v>
      </c>
      <c r="L66" s="12">
        <v>0</v>
      </c>
      <c r="M66" s="238">
        <v>0</v>
      </c>
      <c r="N66" s="109">
        <v>0</v>
      </c>
      <c r="O66" s="153">
        <f>+P66+R66</f>
        <v>255.8</v>
      </c>
      <c r="P66" s="12">
        <v>0</v>
      </c>
      <c r="Q66" s="238">
        <v>0</v>
      </c>
      <c r="R66" s="109">
        <v>255.8</v>
      </c>
      <c r="S66" s="156">
        <f>+T66+V66</f>
        <v>255.8</v>
      </c>
      <c r="T66" s="12">
        <v>0</v>
      </c>
      <c r="U66" s="238">
        <v>0</v>
      </c>
      <c r="V66" s="109">
        <v>255.8</v>
      </c>
      <c r="W66" s="156">
        <f>+X66+Z66</f>
        <v>0</v>
      </c>
      <c r="X66" s="236">
        <v>0</v>
      </c>
      <c r="Y66" s="236">
        <v>0</v>
      </c>
      <c r="Z66" s="109">
        <v>0</v>
      </c>
      <c r="AA66" s="286">
        <v>0</v>
      </c>
      <c r="AB66" s="286">
        <v>0</v>
      </c>
      <c r="AC66" s="587" t="s">
        <v>179</v>
      </c>
      <c r="AD66" s="1005" t="s">
        <v>276</v>
      </c>
      <c r="AE66" s="590" t="s">
        <v>39</v>
      </c>
      <c r="AF66" s="593" t="s">
        <v>39</v>
      </c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6"/>
    </row>
    <row r="67" spans="1:59" ht="15" customHeight="1" x14ac:dyDescent="0.2">
      <c r="A67" s="612"/>
      <c r="B67" s="698"/>
      <c r="C67" s="726"/>
      <c r="D67" s="639"/>
      <c r="E67" s="800"/>
      <c r="F67" s="681"/>
      <c r="G67" s="648"/>
      <c r="H67" s="651"/>
      <c r="I67" s="654"/>
      <c r="J67" s="276" t="s">
        <v>23</v>
      </c>
      <c r="K67" s="190">
        <f>+L67+N67</f>
        <v>0</v>
      </c>
      <c r="L67" s="191">
        <v>0</v>
      </c>
      <c r="M67" s="272">
        <v>0</v>
      </c>
      <c r="N67" s="192">
        <v>0</v>
      </c>
      <c r="O67" s="182">
        <f>+P67+R67</f>
        <v>20.7</v>
      </c>
      <c r="P67" s="191">
        <v>0</v>
      </c>
      <c r="Q67" s="272">
        <v>0</v>
      </c>
      <c r="R67" s="192">
        <v>20.7</v>
      </c>
      <c r="S67" s="190">
        <f>+T67+V67</f>
        <v>20.7</v>
      </c>
      <c r="T67" s="191">
        <v>0</v>
      </c>
      <c r="U67" s="272">
        <v>0</v>
      </c>
      <c r="V67" s="192">
        <v>20.7</v>
      </c>
      <c r="W67" s="190">
        <f>+X67+Z67</f>
        <v>0</v>
      </c>
      <c r="X67" s="193">
        <v>0</v>
      </c>
      <c r="Y67" s="193">
        <v>0</v>
      </c>
      <c r="Z67" s="192">
        <v>0</v>
      </c>
      <c r="AA67" s="288">
        <v>0</v>
      </c>
      <c r="AB67" s="288">
        <v>0</v>
      </c>
      <c r="AC67" s="588"/>
      <c r="AD67" s="1006"/>
      <c r="AE67" s="591"/>
      <c r="AF67" s="594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6"/>
    </row>
    <row r="68" spans="1:59" ht="15" customHeight="1" x14ac:dyDescent="0.2">
      <c r="A68" s="612"/>
      <c r="B68" s="698"/>
      <c r="C68" s="726"/>
      <c r="D68" s="639"/>
      <c r="E68" s="800"/>
      <c r="F68" s="681"/>
      <c r="G68" s="648"/>
      <c r="H68" s="1004"/>
      <c r="I68" s="1116"/>
      <c r="J68" s="540" t="s">
        <v>24</v>
      </c>
      <c r="K68" s="190">
        <f>L68+N68</f>
        <v>370.3</v>
      </c>
      <c r="L68" s="191">
        <v>0</v>
      </c>
      <c r="M68" s="272">
        <v>0</v>
      </c>
      <c r="N68" s="192">
        <v>370.3</v>
      </c>
      <c r="O68" s="182">
        <f>P68+R68</f>
        <v>0</v>
      </c>
      <c r="P68" s="191">
        <v>0</v>
      </c>
      <c r="Q68" s="272">
        <v>0</v>
      </c>
      <c r="R68" s="192">
        <v>0</v>
      </c>
      <c r="S68" s="190">
        <f>T68+V68</f>
        <v>0</v>
      </c>
      <c r="T68" s="191">
        <v>0</v>
      </c>
      <c r="U68" s="272">
        <v>0</v>
      </c>
      <c r="V68" s="192">
        <v>0</v>
      </c>
      <c r="W68" s="190">
        <f>X68+Z68</f>
        <v>0</v>
      </c>
      <c r="X68" s="193">
        <v>0</v>
      </c>
      <c r="Y68" s="193">
        <v>0</v>
      </c>
      <c r="Z68" s="192">
        <v>0</v>
      </c>
      <c r="AA68" s="541">
        <v>0</v>
      </c>
      <c r="AB68" s="541">
        <v>0</v>
      </c>
      <c r="AC68" s="588"/>
      <c r="AD68" s="1006"/>
      <c r="AE68" s="591"/>
      <c r="AF68" s="594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6"/>
    </row>
    <row r="69" spans="1:59" ht="15.75" customHeight="1" x14ac:dyDescent="0.2">
      <c r="A69" s="612"/>
      <c r="B69" s="698"/>
      <c r="C69" s="726"/>
      <c r="D69" s="639"/>
      <c r="E69" s="800"/>
      <c r="F69" s="681"/>
      <c r="G69" s="648"/>
      <c r="H69" s="651"/>
      <c r="I69" s="654"/>
      <c r="J69" s="276" t="s">
        <v>337</v>
      </c>
      <c r="K69" s="190">
        <f>+L69+N69</f>
        <v>20.9</v>
      </c>
      <c r="L69" s="191">
        <v>0</v>
      </c>
      <c r="M69" s="272">
        <v>0</v>
      </c>
      <c r="N69" s="192">
        <v>20.9</v>
      </c>
      <c r="O69" s="182">
        <f>+P69+R69</f>
        <v>0</v>
      </c>
      <c r="P69" s="191">
        <v>0</v>
      </c>
      <c r="Q69" s="272">
        <v>0</v>
      </c>
      <c r="R69" s="192">
        <v>0</v>
      </c>
      <c r="S69" s="190">
        <f>+T69+V69</f>
        <v>124.5</v>
      </c>
      <c r="T69" s="191">
        <v>0</v>
      </c>
      <c r="U69" s="272">
        <v>0</v>
      </c>
      <c r="V69" s="192">
        <v>124.5</v>
      </c>
      <c r="W69" s="190">
        <f>+X69+Z69</f>
        <v>0</v>
      </c>
      <c r="X69" s="193">
        <v>0</v>
      </c>
      <c r="Y69" s="193">
        <v>0</v>
      </c>
      <c r="Z69" s="192">
        <v>0</v>
      </c>
      <c r="AA69" s="288">
        <v>0</v>
      </c>
      <c r="AB69" s="288">
        <v>0</v>
      </c>
      <c r="AC69" s="588"/>
      <c r="AD69" s="1006"/>
      <c r="AE69" s="591"/>
      <c r="AF69" s="594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6"/>
    </row>
    <row r="70" spans="1:59" ht="15" customHeight="1" thickBot="1" x14ac:dyDescent="0.25">
      <c r="A70" s="612"/>
      <c r="B70" s="698"/>
      <c r="C70" s="726"/>
      <c r="D70" s="639"/>
      <c r="E70" s="800"/>
      <c r="F70" s="681"/>
      <c r="G70" s="648"/>
      <c r="H70" s="651"/>
      <c r="I70" s="654"/>
      <c r="J70" s="121" t="s">
        <v>28</v>
      </c>
      <c r="K70" s="187">
        <f>+L70+N70</f>
        <v>527</v>
      </c>
      <c r="L70" s="14">
        <v>0</v>
      </c>
      <c r="M70" s="15">
        <v>0</v>
      </c>
      <c r="N70" s="105">
        <v>527</v>
      </c>
      <c r="O70" s="183">
        <f>+P70+R70</f>
        <v>326.7</v>
      </c>
      <c r="P70" s="14">
        <v>0</v>
      </c>
      <c r="Q70" s="15">
        <v>0</v>
      </c>
      <c r="R70" s="239">
        <v>326.7</v>
      </c>
      <c r="S70" s="187">
        <f>+T70+V70</f>
        <v>326.7</v>
      </c>
      <c r="T70" s="14">
        <v>0</v>
      </c>
      <c r="U70" s="15">
        <v>0</v>
      </c>
      <c r="V70" s="105">
        <v>326.7</v>
      </c>
      <c r="W70" s="187">
        <f>+X70+Z70</f>
        <v>0</v>
      </c>
      <c r="X70" s="13">
        <v>0</v>
      </c>
      <c r="Y70" s="13">
        <v>0</v>
      </c>
      <c r="Z70" s="105">
        <v>0</v>
      </c>
      <c r="AA70" s="287">
        <v>0</v>
      </c>
      <c r="AB70" s="287">
        <v>0</v>
      </c>
      <c r="AC70" s="588"/>
      <c r="AD70" s="1006"/>
      <c r="AE70" s="591"/>
      <c r="AF70" s="594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6"/>
    </row>
    <row r="71" spans="1:59" ht="21.75" customHeight="1" thickBot="1" x14ac:dyDescent="0.25">
      <c r="A71" s="613"/>
      <c r="B71" s="621"/>
      <c r="C71" s="574"/>
      <c r="D71" s="640"/>
      <c r="E71" s="643"/>
      <c r="F71" s="646"/>
      <c r="G71" s="649"/>
      <c r="H71" s="652"/>
      <c r="I71" s="655"/>
      <c r="J71" s="449" t="s">
        <v>26</v>
      </c>
      <c r="K71" s="8">
        <f>SUM(K66:K70)</f>
        <v>918.2</v>
      </c>
      <c r="L71" s="2">
        <f t="shared" ref="L71:AB71" si="15">SUM(L66:L70)</f>
        <v>0</v>
      </c>
      <c r="M71" s="2">
        <f t="shared" si="15"/>
        <v>0</v>
      </c>
      <c r="N71" s="7">
        <f t="shared" si="15"/>
        <v>918.2</v>
      </c>
      <c r="O71" s="8">
        <f t="shared" si="15"/>
        <v>603.20000000000005</v>
      </c>
      <c r="P71" s="2">
        <f t="shared" si="15"/>
        <v>0</v>
      </c>
      <c r="Q71" s="2">
        <f t="shared" si="15"/>
        <v>0</v>
      </c>
      <c r="R71" s="7">
        <f t="shared" si="15"/>
        <v>603.20000000000005</v>
      </c>
      <c r="S71" s="8">
        <f t="shared" si="15"/>
        <v>727.7</v>
      </c>
      <c r="T71" s="2">
        <f t="shared" si="15"/>
        <v>0</v>
      </c>
      <c r="U71" s="2">
        <f t="shared" si="15"/>
        <v>0</v>
      </c>
      <c r="V71" s="7">
        <f t="shared" si="15"/>
        <v>727.7</v>
      </c>
      <c r="W71" s="8">
        <f t="shared" si="15"/>
        <v>0</v>
      </c>
      <c r="X71" s="2">
        <f t="shared" si="15"/>
        <v>0</v>
      </c>
      <c r="Y71" s="2">
        <f t="shared" si="15"/>
        <v>0</v>
      </c>
      <c r="Z71" s="7">
        <f t="shared" si="15"/>
        <v>0</v>
      </c>
      <c r="AA71" s="9">
        <f t="shared" si="15"/>
        <v>0</v>
      </c>
      <c r="AB71" s="9">
        <f t="shared" si="15"/>
        <v>0</v>
      </c>
      <c r="AC71" s="1008"/>
      <c r="AD71" s="1007"/>
      <c r="AE71" s="592"/>
      <c r="AF71" s="59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6"/>
    </row>
    <row r="72" spans="1:59" ht="15" customHeight="1" thickBot="1" x14ac:dyDescent="0.25">
      <c r="A72" s="611" t="s">
        <v>17</v>
      </c>
      <c r="B72" s="620" t="s">
        <v>18</v>
      </c>
      <c r="C72" s="711" t="s">
        <v>18</v>
      </c>
      <c r="D72" s="638" t="s">
        <v>43</v>
      </c>
      <c r="E72" s="993" t="s">
        <v>287</v>
      </c>
      <c r="F72" s="680"/>
      <c r="G72" s="647" t="s">
        <v>123</v>
      </c>
      <c r="H72" s="650" t="s">
        <v>21</v>
      </c>
      <c r="I72" s="653" t="s">
        <v>22</v>
      </c>
      <c r="J72" s="275" t="s">
        <v>25</v>
      </c>
      <c r="K72" s="188">
        <f>+L72+N72</f>
        <v>0</v>
      </c>
      <c r="L72" s="191">
        <v>0</v>
      </c>
      <c r="M72" s="272">
        <v>0</v>
      </c>
      <c r="N72" s="192">
        <v>0</v>
      </c>
      <c r="O72" s="182">
        <f>+P72+R72</f>
        <v>0</v>
      </c>
      <c r="P72" s="191">
        <v>0</v>
      </c>
      <c r="Q72" s="272">
        <v>0</v>
      </c>
      <c r="R72" s="192">
        <v>0</v>
      </c>
      <c r="S72" s="188">
        <f>+T72+V72</f>
        <v>0</v>
      </c>
      <c r="T72" s="191">
        <v>0</v>
      </c>
      <c r="U72" s="272">
        <v>0</v>
      </c>
      <c r="V72" s="192">
        <v>0</v>
      </c>
      <c r="W72" s="188">
        <f>+X72+Z72</f>
        <v>0</v>
      </c>
      <c r="X72" s="193">
        <v>0</v>
      </c>
      <c r="Y72" s="193">
        <v>0</v>
      </c>
      <c r="Z72" s="192">
        <v>0</v>
      </c>
      <c r="AA72" s="541">
        <v>0</v>
      </c>
      <c r="AB72" s="541">
        <v>0</v>
      </c>
      <c r="AC72" s="587" t="s">
        <v>179</v>
      </c>
      <c r="AD72" s="614" t="s">
        <v>39</v>
      </c>
      <c r="AE72" s="614" t="s">
        <v>39</v>
      </c>
      <c r="AF72" s="628" t="s">
        <v>39</v>
      </c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6"/>
    </row>
    <row r="73" spans="1:59" ht="14.25" customHeight="1" thickBot="1" x14ac:dyDescent="0.25">
      <c r="A73" s="612"/>
      <c r="B73" s="698"/>
      <c r="C73" s="726"/>
      <c r="D73" s="639"/>
      <c r="E73" s="1031"/>
      <c r="F73" s="681"/>
      <c r="G73" s="648"/>
      <c r="H73" s="651"/>
      <c r="I73" s="654"/>
      <c r="J73" s="276" t="s">
        <v>23</v>
      </c>
      <c r="K73" s="190">
        <f>+L73+N73</f>
        <v>0</v>
      </c>
      <c r="L73" s="191">
        <v>0</v>
      </c>
      <c r="M73" s="272">
        <v>0</v>
      </c>
      <c r="N73" s="192">
        <v>0</v>
      </c>
      <c r="O73" s="184">
        <f>+P73+R73</f>
        <v>0</v>
      </c>
      <c r="P73" s="191">
        <v>0</v>
      </c>
      <c r="Q73" s="272">
        <v>0</v>
      </c>
      <c r="R73" s="192">
        <v>0</v>
      </c>
      <c r="S73" s="190">
        <f>+T73+V73</f>
        <v>0</v>
      </c>
      <c r="T73" s="191">
        <v>0</v>
      </c>
      <c r="U73" s="272">
        <v>0</v>
      </c>
      <c r="V73" s="192">
        <v>0</v>
      </c>
      <c r="W73" s="190">
        <f>+X73+Z73</f>
        <v>0</v>
      </c>
      <c r="X73" s="193">
        <v>0</v>
      </c>
      <c r="Y73" s="193">
        <v>0</v>
      </c>
      <c r="Z73" s="192">
        <v>0</v>
      </c>
      <c r="AA73" s="288">
        <v>0</v>
      </c>
      <c r="AB73" s="288">
        <v>0</v>
      </c>
      <c r="AC73" s="588"/>
      <c r="AD73" s="614"/>
      <c r="AE73" s="614"/>
      <c r="AF73" s="628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6"/>
    </row>
    <row r="74" spans="1:59" ht="14.25" customHeight="1" thickBot="1" x14ac:dyDescent="0.25">
      <c r="A74" s="612"/>
      <c r="B74" s="698"/>
      <c r="C74" s="726"/>
      <c r="D74" s="639"/>
      <c r="E74" s="1031"/>
      <c r="F74" s="681"/>
      <c r="G74" s="648"/>
      <c r="H74" s="651"/>
      <c r="I74" s="654"/>
      <c r="J74" s="276" t="s">
        <v>24</v>
      </c>
      <c r="K74" s="190">
        <f>+L74+N74</f>
        <v>0</v>
      </c>
      <c r="L74" s="191">
        <v>0</v>
      </c>
      <c r="M74" s="272">
        <v>0</v>
      </c>
      <c r="N74" s="192">
        <v>0</v>
      </c>
      <c r="O74" s="184">
        <f>+P74+R74</f>
        <v>0</v>
      </c>
      <c r="P74" s="191">
        <v>0</v>
      </c>
      <c r="Q74" s="272">
        <v>0</v>
      </c>
      <c r="R74" s="192">
        <v>0</v>
      </c>
      <c r="S74" s="190">
        <f>+T74+V74</f>
        <v>0</v>
      </c>
      <c r="T74" s="191">
        <v>0</v>
      </c>
      <c r="U74" s="272">
        <v>0</v>
      </c>
      <c r="V74" s="192">
        <v>0</v>
      </c>
      <c r="W74" s="190">
        <f>+X74+Z74</f>
        <v>0</v>
      </c>
      <c r="X74" s="193">
        <v>0</v>
      </c>
      <c r="Y74" s="193">
        <v>0</v>
      </c>
      <c r="Z74" s="192">
        <v>0</v>
      </c>
      <c r="AA74" s="288">
        <v>0</v>
      </c>
      <c r="AB74" s="288">
        <v>0</v>
      </c>
      <c r="AC74" s="588"/>
      <c r="AD74" s="614"/>
      <c r="AE74" s="614"/>
      <c r="AF74" s="628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6"/>
    </row>
    <row r="75" spans="1:59" ht="15" customHeight="1" thickBot="1" x14ac:dyDescent="0.25">
      <c r="A75" s="612"/>
      <c r="B75" s="698"/>
      <c r="C75" s="726"/>
      <c r="D75" s="639"/>
      <c r="E75" s="1031"/>
      <c r="F75" s="681"/>
      <c r="G75" s="648"/>
      <c r="H75" s="651"/>
      <c r="I75" s="654"/>
      <c r="J75" s="277" t="s">
        <v>28</v>
      </c>
      <c r="K75" s="294">
        <f>+L75+N75</f>
        <v>2</v>
      </c>
      <c r="L75" s="304">
        <v>0</v>
      </c>
      <c r="M75" s="304">
        <v>0</v>
      </c>
      <c r="N75" s="305">
        <v>2</v>
      </c>
      <c r="O75" s="185">
        <f>+P75+R75</f>
        <v>2</v>
      </c>
      <c r="P75" s="177">
        <v>0</v>
      </c>
      <c r="Q75" s="306">
        <v>0</v>
      </c>
      <c r="R75" s="305">
        <v>2</v>
      </c>
      <c r="S75" s="294">
        <f>+T75+V75</f>
        <v>2</v>
      </c>
      <c r="T75" s="304">
        <v>0</v>
      </c>
      <c r="U75" s="304">
        <v>0</v>
      </c>
      <c r="V75" s="305">
        <v>2</v>
      </c>
      <c r="W75" s="294">
        <f>+X75+Z75</f>
        <v>0</v>
      </c>
      <c r="X75" s="304">
        <v>0</v>
      </c>
      <c r="Y75" s="304">
        <v>0</v>
      </c>
      <c r="Z75" s="305">
        <v>0</v>
      </c>
      <c r="AA75" s="307">
        <v>2</v>
      </c>
      <c r="AB75" s="307">
        <v>2</v>
      </c>
      <c r="AC75" s="588"/>
      <c r="AD75" s="614"/>
      <c r="AE75" s="614"/>
      <c r="AF75" s="628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6"/>
    </row>
    <row r="76" spans="1:59" ht="22.5" customHeight="1" thickBot="1" x14ac:dyDescent="0.25">
      <c r="A76" s="613"/>
      <c r="B76" s="621"/>
      <c r="C76" s="574"/>
      <c r="D76" s="640"/>
      <c r="E76" s="1032"/>
      <c r="F76" s="646"/>
      <c r="G76" s="649"/>
      <c r="H76" s="652"/>
      <c r="I76" s="655"/>
      <c r="J76" s="127" t="s">
        <v>26</v>
      </c>
      <c r="K76" s="6">
        <f t="shared" ref="K76:AB76" si="16">SUM(K72:K75)</f>
        <v>2</v>
      </c>
      <c r="L76" s="5">
        <f t="shared" si="16"/>
        <v>0</v>
      </c>
      <c r="M76" s="5">
        <f t="shared" si="16"/>
        <v>0</v>
      </c>
      <c r="N76" s="7">
        <f t="shared" si="16"/>
        <v>2</v>
      </c>
      <c r="O76" s="194">
        <f t="shared" si="16"/>
        <v>2</v>
      </c>
      <c r="P76" s="174">
        <f t="shared" si="16"/>
        <v>0</v>
      </c>
      <c r="Q76" s="174">
        <f t="shared" si="16"/>
        <v>0</v>
      </c>
      <c r="R76" s="195">
        <f t="shared" si="16"/>
        <v>2</v>
      </c>
      <c r="S76" s="6">
        <f t="shared" si="16"/>
        <v>2</v>
      </c>
      <c r="T76" s="5">
        <f t="shared" si="16"/>
        <v>0</v>
      </c>
      <c r="U76" s="5">
        <f t="shared" si="16"/>
        <v>0</v>
      </c>
      <c r="V76" s="7">
        <f t="shared" si="16"/>
        <v>2</v>
      </c>
      <c r="W76" s="6">
        <f t="shared" si="16"/>
        <v>0</v>
      </c>
      <c r="X76" s="2">
        <f t="shared" si="16"/>
        <v>0</v>
      </c>
      <c r="Y76" s="2">
        <f t="shared" si="16"/>
        <v>0</v>
      </c>
      <c r="Z76" s="7">
        <f t="shared" si="16"/>
        <v>0</v>
      </c>
      <c r="AA76" s="23">
        <f t="shared" si="16"/>
        <v>2</v>
      </c>
      <c r="AB76" s="23">
        <f t="shared" si="16"/>
        <v>2</v>
      </c>
      <c r="AC76" s="589"/>
      <c r="AD76" s="614"/>
      <c r="AE76" s="614"/>
      <c r="AF76" s="628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6"/>
    </row>
    <row r="77" spans="1:59" ht="16.5" customHeight="1" thickBot="1" x14ac:dyDescent="0.25">
      <c r="A77" s="611" t="s">
        <v>17</v>
      </c>
      <c r="B77" s="620" t="s">
        <v>18</v>
      </c>
      <c r="C77" s="711" t="s">
        <v>18</v>
      </c>
      <c r="D77" s="638" t="s">
        <v>46</v>
      </c>
      <c r="E77" s="795" t="s">
        <v>122</v>
      </c>
      <c r="F77" s="680"/>
      <c r="G77" s="647" t="s">
        <v>388</v>
      </c>
      <c r="H77" s="650" t="s">
        <v>21</v>
      </c>
      <c r="I77" s="653" t="s">
        <v>22</v>
      </c>
      <c r="J77" s="275" t="s">
        <v>25</v>
      </c>
      <c r="K77" s="156">
        <f>+L77+N77</f>
        <v>25.4</v>
      </c>
      <c r="L77" s="12">
        <v>0</v>
      </c>
      <c r="M77" s="238">
        <v>0</v>
      </c>
      <c r="N77" s="109">
        <v>25.4</v>
      </c>
      <c r="O77" s="153">
        <f>+P77+R77</f>
        <v>0</v>
      </c>
      <c r="P77" s="12">
        <v>0</v>
      </c>
      <c r="Q77" s="238">
        <v>0</v>
      </c>
      <c r="R77" s="109">
        <v>0</v>
      </c>
      <c r="S77" s="156">
        <f>+T77+V77</f>
        <v>0</v>
      </c>
      <c r="T77" s="12">
        <v>0</v>
      </c>
      <c r="U77" s="238">
        <v>0</v>
      </c>
      <c r="V77" s="109">
        <v>0</v>
      </c>
      <c r="W77" s="156">
        <f>+X77+Z77</f>
        <v>0</v>
      </c>
      <c r="X77" s="236">
        <v>0</v>
      </c>
      <c r="Y77" s="236">
        <v>0</v>
      </c>
      <c r="Z77" s="109">
        <v>0</v>
      </c>
      <c r="AA77" s="286">
        <v>0</v>
      </c>
      <c r="AB77" s="286">
        <v>0</v>
      </c>
      <c r="AC77" s="657" t="s">
        <v>252</v>
      </c>
      <c r="AD77" s="614" t="s">
        <v>39</v>
      </c>
      <c r="AE77" s="614" t="s">
        <v>39</v>
      </c>
      <c r="AF77" s="628" t="s">
        <v>39</v>
      </c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6"/>
    </row>
    <row r="78" spans="1:59" ht="18.75" customHeight="1" thickBot="1" x14ac:dyDescent="0.25">
      <c r="A78" s="612"/>
      <c r="B78" s="698"/>
      <c r="C78" s="726"/>
      <c r="D78" s="639"/>
      <c r="E78" s="796"/>
      <c r="F78" s="681"/>
      <c r="G78" s="648"/>
      <c r="H78" s="651"/>
      <c r="I78" s="654"/>
      <c r="J78" s="276" t="s">
        <v>23</v>
      </c>
      <c r="K78" s="190">
        <f>+L78+N78</f>
        <v>2.1</v>
      </c>
      <c r="L78" s="191">
        <v>0</v>
      </c>
      <c r="M78" s="272">
        <v>0</v>
      </c>
      <c r="N78" s="192">
        <v>2.1</v>
      </c>
      <c r="O78" s="184">
        <f>+P78+R78</f>
        <v>0</v>
      </c>
      <c r="P78" s="191">
        <v>0</v>
      </c>
      <c r="Q78" s="272">
        <v>0</v>
      </c>
      <c r="R78" s="192">
        <v>0</v>
      </c>
      <c r="S78" s="190">
        <f>+T78+V78</f>
        <v>0</v>
      </c>
      <c r="T78" s="191">
        <v>0</v>
      </c>
      <c r="U78" s="272">
        <v>0</v>
      </c>
      <c r="V78" s="192">
        <v>0</v>
      </c>
      <c r="W78" s="190">
        <f>+X78+Z78</f>
        <v>0</v>
      </c>
      <c r="X78" s="193">
        <v>0</v>
      </c>
      <c r="Y78" s="193">
        <v>0</v>
      </c>
      <c r="Z78" s="192">
        <v>0</v>
      </c>
      <c r="AA78" s="288">
        <v>0</v>
      </c>
      <c r="AB78" s="288">
        <v>0</v>
      </c>
      <c r="AC78" s="657"/>
      <c r="AD78" s="614"/>
      <c r="AE78" s="614"/>
      <c r="AF78" s="628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6"/>
    </row>
    <row r="79" spans="1:59" ht="18.75" customHeight="1" thickBot="1" x14ac:dyDescent="0.25">
      <c r="A79" s="612"/>
      <c r="B79" s="698"/>
      <c r="C79" s="726"/>
      <c r="D79" s="639"/>
      <c r="E79" s="796"/>
      <c r="F79" s="681"/>
      <c r="G79" s="648"/>
      <c r="H79" s="651"/>
      <c r="I79" s="654"/>
      <c r="J79" s="276" t="s">
        <v>87</v>
      </c>
      <c r="K79" s="190">
        <f>L79+N79</f>
        <v>0</v>
      </c>
      <c r="L79" s="191">
        <v>0</v>
      </c>
      <c r="M79" s="272">
        <v>0</v>
      </c>
      <c r="N79" s="192">
        <v>0</v>
      </c>
      <c r="O79" s="184">
        <f>P79+R79</f>
        <v>0</v>
      </c>
      <c r="P79" s="191">
        <v>0</v>
      </c>
      <c r="Q79" s="272">
        <v>0</v>
      </c>
      <c r="R79" s="192">
        <v>0</v>
      </c>
      <c r="S79" s="190">
        <f>T79+V79</f>
        <v>0</v>
      </c>
      <c r="T79" s="191">
        <v>0</v>
      </c>
      <c r="U79" s="272">
        <v>0</v>
      </c>
      <c r="V79" s="192">
        <v>0</v>
      </c>
      <c r="W79" s="190">
        <f>X79+Z79</f>
        <v>0</v>
      </c>
      <c r="X79" s="193">
        <v>0</v>
      </c>
      <c r="Y79" s="193">
        <v>0</v>
      </c>
      <c r="Z79" s="192">
        <v>0</v>
      </c>
      <c r="AA79" s="288">
        <v>0</v>
      </c>
      <c r="AB79" s="288">
        <v>0</v>
      </c>
      <c r="AC79" s="657"/>
      <c r="AD79" s="614"/>
      <c r="AE79" s="614"/>
      <c r="AF79" s="628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6"/>
    </row>
    <row r="80" spans="1:59" ht="19.5" customHeight="1" thickBot="1" x14ac:dyDescent="0.25">
      <c r="A80" s="612"/>
      <c r="B80" s="698"/>
      <c r="C80" s="726"/>
      <c r="D80" s="639"/>
      <c r="E80" s="796"/>
      <c r="F80" s="681"/>
      <c r="G80" s="648"/>
      <c r="H80" s="651"/>
      <c r="I80" s="654"/>
      <c r="J80" s="276" t="s">
        <v>24</v>
      </c>
      <c r="K80" s="190">
        <f>+L80+N80</f>
        <v>35.6</v>
      </c>
      <c r="L80" s="191">
        <v>0</v>
      </c>
      <c r="M80" s="272">
        <v>0</v>
      </c>
      <c r="N80" s="192">
        <v>35.6</v>
      </c>
      <c r="O80" s="184">
        <f>+P80+R80</f>
        <v>0</v>
      </c>
      <c r="P80" s="191">
        <v>0</v>
      </c>
      <c r="Q80" s="272">
        <v>0</v>
      </c>
      <c r="R80" s="192">
        <v>0</v>
      </c>
      <c r="S80" s="190">
        <f>+T80+V80</f>
        <v>0</v>
      </c>
      <c r="T80" s="191">
        <v>0</v>
      </c>
      <c r="U80" s="272">
        <v>0</v>
      </c>
      <c r="V80" s="192">
        <v>0</v>
      </c>
      <c r="W80" s="190">
        <f>+X80+Z80</f>
        <v>0</v>
      </c>
      <c r="X80" s="193">
        <v>0</v>
      </c>
      <c r="Y80" s="193">
        <v>0</v>
      </c>
      <c r="Z80" s="192">
        <v>0</v>
      </c>
      <c r="AA80" s="288">
        <v>0</v>
      </c>
      <c r="AB80" s="288">
        <v>0</v>
      </c>
      <c r="AC80" s="657"/>
      <c r="AD80" s="614"/>
      <c r="AE80" s="614"/>
      <c r="AF80" s="628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6"/>
    </row>
    <row r="81" spans="1:59" ht="17.25" customHeight="1" thickBot="1" x14ac:dyDescent="0.25">
      <c r="A81" s="612"/>
      <c r="B81" s="698"/>
      <c r="C81" s="726"/>
      <c r="D81" s="639"/>
      <c r="E81" s="796"/>
      <c r="F81" s="681"/>
      <c r="G81" s="648"/>
      <c r="H81" s="651"/>
      <c r="I81" s="654"/>
      <c r="J81" s="277" t="s">
        <v>28</v>
      </c>
      <c r="K81" s="294">
        <f>+L81+N81</f>
        <v>24.3</v>
      </c>
      <c r="L81" s="304">
        <v>0</v>
      </c>
      <c r="M81" s="304">
        <v>0</v>
      </c>
      <c r="N81" s="305">
        <v>24.3</v>
      </c>
      <c r="O81" s="185">
        <f>+P81+R81</f>
        <v>0</v>
      </c>
      <c r="P81" s="177">
        <v>0</v>
      </c>
      <c r="Q81" s="306">
        <v>0</v>
      </c>
      <c r="R81" s="305">
        <v>0</v>
      </c>
      <c r="S81" s="294">
        <f>+T81+V81</f>
        <v>0</v>
      </c>
      <c r="T81" s="304">
        <v>0</v>
      </c>
      <c r="U81" s="304">
        <v>0</v>
      </c>
      <c r="V81" s="305">
        <v>0</v>
      </c>
      <c r="W81" s="294">
        <f>+X81+Z81</f>
        <v>0</v>
      </c>
      <c r="X81" s="304">
        <v>0</v>
      </c>
      <c r="Y81" s="304">
        <v>0</v>
      </c>
      <c r="Z81" s="305">
        <v>0</v>
      </c>
      <c r="AA81" s="307">
        <v>0</v>
      </c>
      <c r="AB81" s="307">
        <v>0</v>
      </c>
      <c r="AC81" s="657"/>
      <c r="AD81" s="614"/>
      <c r="AE81" s="614"/>
      <c r="AF81" s="628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6"/>
    </row>
    <row r="82" spans="1:59" ht="24.75" customHeight="1" thickBot="1" x14ac:dyDescent="0.25">
      <c r="A82" s="613"/>
      <c r="B82" s="621"/>
      <c r="C82" s="574"/>
      <c r="D82" s="640"/>
      <c r="E82" s="602"/>
      <c r="F82" s="646"/>
      <c r="G82" s="649"/>
      <c r="H82" s="652"/>
      <c r="I82" s="655"/>
      <c r="J82" s="127" t="s">
        <v>26</v>
      </c>
      <c r="K82" s="6">
        <f>SUM(K77:K81)</f>
        <v>87.4</v>
      </c>
      <c r="L82" s="5">
        <f t="shared" ref="L82:N82" si="17">SUM(L77:L81)</f>
        <v>0</v>
      </c>
      <c r="M82" s="5">
        <f t="shared" si="17"/>
        <v>0</v>
      </c>
      <c r="N82" s="7">
        <f t="shared" si="17"/>
        <v>87.4</v>
      </c>
      <c r="O82" s="194">
        <f t="shared" ref="O82:AB82" si="18">SUM(O77:O81)</f>
        <v>0</v>
      </c>
      <c r="P82" s="174">
        <f t="shared" si="18"/>
        <v>0</v>
      </c>
      <c r="Q82" s="174">
        <f t="shared" si="18"/>
        <v>0</v>
      </c>
      <c r="R82" s="195">
        <f t="shared" si="18"/>
        <v>0</v>
      </c>
      <c r="S82" s="6">
        <f t="shared" si="18"/>
        <v>0</v>
      </c>
      <c r="T82" s="5">
        <f t="shared" si="18"/>
        <v>0</v>
      </c>
      <c r="U82" s="5">
        <f t="shared" si="18"/>
        <v>0</v>
      </c>
      <c r="V82" s="7">
        <f t="shared" si="18"/>
        <v>0</v>
      </c>
      <c r="W82" s="6">
        <f t="shared" si="18"/>
        <v>0</v>
      </c>
      <c r="X82" s="2">
        <f t="shared" si="18"/>
        <v>0</v>
      </c>
      <c r="Y82" s="2">
        <f t="shared" si="18"/>
        <v>0</v>
      </c>
      <c r="Z82" s="7">
        <f t="shared" si="18"/>
        <v>0</v>
      </c>
      <c r="AA82" s="23">
        <f t="shared" si="18"/>
        <v>0</v>
      </c>
      <c r="AB82" s="23">
        <f t="shared" si="18"/>
        <v>0</v>
      </c>
      <c r="AC82" s="657"/>
      <c r="AD82" s="614"/>
      <c r="AE82" s="614"/>
      <c r="AF82" s="628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6"/>
    </row>
    <row r="83" spans="1:59" ht="15.75" customHeight="1" x14ac:dyDescent="0.2">
      <c r="A83" s="611" t="s">
        <v>17</v>
      </c>
      <c r="B83" s="620" t="s">
        <v>18</v>
      </c>
      <c r="C83" s="711" t="s">
        <v>18</v>
      </c>
      <c r="D83" s="638" t="s">
        <v>59</v>
      </c>
      <c r="E83" s="799" t="s">
        <v>262</v>
      </c>
      <c r="F83" s="680"/>
      <c r="G83" s="647" t="s">
        <v>387</v>
      </c>
      <c r="H83" s="650" t="s">
        <v>21</v>
      </c>
      <c r="I83" s="653" t="s">
        <v>22</v>
      </c>
      <c r="J83" s="275" t="s">
        <v>25</v>
      </c>
      <c r="K83" s="156">
        <f>+L83+N83</f>
        <v>0</v>
      </c>
      <c r="L83" s="12">
        <v>0</v>
      </c>
      <c r="M83" s="238">
        <v>0</v>
      </c>
      <c r="N83" s="109">
        <v>0</v>
      </c>
      <c r="O83" s="247">
        <f>+P83+R83</f>
        <v>143.1</v>
      </c>
      <c r="P83" s="12">
        <v>0</v>
      </c>
      <c r="Q83" s="12">
        <v>0</v>
      </c>
      <c r="R83" s="155">
        <v>143.1</v>
      </c>
      <c r="S83" s="156">
        <f>+T83+V83</f>
        <v>143.1</v>
      </c>
      <c r="T83" s="12">
        <v>0</v>
      </c>
      <c r="U83" s="238">
        <v>0</v>
      </c>
      <c r="V83" s="109">
        <v>143.1</v>
      </c>
      <c r="W83" s="156">
        <f>+X83+Z83</f>
        <v>0</v>
      </c>
      <c r="X83" s="236">
        <v>0</v>
      </c>
      <c r="Y83" s="236">
        <v>0</v>
      </c>
      <c r="Z83" s="109">
        <v>0</v>
      </c>
      <c r="AA83" s="286">
        <v>0</v>
      </c>
      <c r="AB83" s="286">
        <v>0</v>
      </c>
      <c r="AC83" s="587" t="s">
        <v>183</v>
      </c>
      <c r="AD83" s="590" t="s">
        <v>33</v>
      </c>
      <c r="AE83" s="590" t="s">
        <v>39</v>
      </c>
      <c r="AF83" s="593" t="s">
        <v>39</v>
      </c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6"/>
    </row>
    <row r="84" spans="1:59" ht="15.75" customHeight="1" x14ac:dyDescent="0.2">
      <c r="A84" s="612"/>
      <c r="B84" s="698"/>
      <c r="C84" s="726"/>
      <c r="D84" s="639"/>
      <c r="E84" s="800"/>
      <c r="F84" s="681"/>
      <c r="G84" s="648"/>
      <c r="H84" s="651"/>
      <c r="I84" s="654"/>
      <c r="J84" s="276" t="s">
        <v>23</v>
      </c>
      <c r="K84" s="190">
        <f>+L84+N84</f>
        <v>0</v>
      </c>
      <c r="L84" s="191">
        <v>0</v>
      </c>
      <c r="M84" s="272">
        <v>0</v>
      </c>
      <c r="N84" s="192">
        <v>0</v>
      </c>
      <c r="O84" s="309">
        <f>+P84+R84</f>
        <v>0</v>
      </c>
      <c r="P84" s="97">
        <v>0</v>
      </c>
      <c r="Q84" s="97">
        <v>0</v>
      </c>
      <c r="R84" s="199">
        <v>0</v>
      </c>
      <c r="S84" s="190">
        <f>+T84+V84</f>
        <v>0</v>
      </c>
      <c r="T84" s="191">
        <v>0</v>
      </c>
      <c r="U84" s="272">
        <v>0</v>
      </c>
      <c r="V84" s="192">
        <v>0</v>
      </c>
      <c r="W84" s="190">
        <f>+X84+Z84</f>
        <v>0</v>
      </c>
      <c r="X84" s="193">
        <v>0</v>
      </c>
      <c r="Y84" s="193">
        <v>0</v>
      </c>
      <c r="Z84" s="192">
        <v>0</v>
      </c>
      <c r="AA84" s="288">
        <v>0</v>
      </c>
      <c r="AB84" s="288">
        <v>0</v>
      </c>
      <c r="AC84" s="588"/>
      <c r="AD84" s="591"/>
      <c r="AE84" s="591"/>
      <c r="AF84" s="594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6"/>
    </row>
    <row r="85" spans="1:59" ht="15.75" customHeight="1" x14ac:dyDescent="0.2">
      <c r="A85" s="612"/>
      <c r="B85" s="698"/>
      <c r="C85" s="726"/>
      <c r="D85" s="639"/>
      <c r="E85" s="800"/>
      <c r="F85" s="681"/>
      <c r="G85" s="648"/>
      <c r="H85" s="651"/>
      <c r="I85" s="654"/>
      <c r="J85" s="276" t="s">
        <v>337</v>
      </c>
      <c r="K85" s="190">
        <f>+L85+N85</f>
        <v>0</v>
      </c>
      <c r="L85" s="191">
        <v>0</v>
      </c>
      <c r="M85" s="272">
        <v>0</v>
      </c>
      <c r="N85" s="192">
        <v>0</v>
      </c>
      <c r="O85" s="309">
        <f>+P85+R85</f>
        <v>0</v>
      </c>
      <c r="P85" s="97">
        <v>0</v>
      </c>
      <c r="Q85" s="97">
        <v>0</v>
      </c>
      <c r="R85" s="199">
        <v>0</v>
      </c>
      <c r="S85" s="190">
        <f>+T85+V85</f>
        <v>0</v>
      </c>
      <c r="T85" s="191">
        <v>0</v>
      </c>
      <c r="U85" s="272">
        <v>0</v>
      </c>
      <c r="V85" s="192">
        <v>0</v>
      </c>
      <c r="W85" s="190">
        <f>+X85+Z85</f>
        <v>0</v>
      </c>
      <c r="X85" s="193">
        <v>0</v>
      </c>
      <c r="Y85" s="193">
        <v>0</v>
      </c>
      <c r="Z85" s="192">
        <v>0</v>
      </c>
      <c r="AA85" s="288">
        <v>0</v>
      </c>
      <c r="AB85" s="288">
        <v>0</v>
      </c>
      <c r="AC85" s="588"/>
      <c r="AD85" s="591"/>
      <c r="AE85" s="591"/>
      <c r="AF85" s="594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6"/>
    </row>
    <row r="86" spans="1:59" ht="15.75" customHeight="1" thickBot="1" x14ac:dyDescent="0.25">
      <c r="A86" s="612"/>
      <c r="B86" s="698"/>
      <c r="C86" s="726"/>
      <c r="D86" s="639"/>
      <c r="E86" s="800"/>
      <c r="F86" s="681"/>
      <c r="G86" s="648"/>
      <c r="H86" s="651"/>
      <c r="I86" s="654"/>
      <c r="J86" s="277" t="s">
        <v>28</v>
      </c>
      <c r="K86" s="294">
        <f>+L86+N86</f>
        <v>15.8</v>
      </c>
      <c r="L86" s="177">
        <v>0</v>
      </c>
      <c r="M86" s="306">
        <v>0</v>
      </c>
      <c r="N86" s="305">
        <v>15.8</v>
      </c>
      <c r="O86" s="310">
        <f>+P86+R86</f>
        <v>33.299999999999997</v>
      </c>
      <c r="P86" s="110">
        <v>0</v>
      </c>
      <c r="Q86" s="110">
        <v>0</v>
      </c>
      <c r="R86" s="201">
        <v>33.299999999999997</v>
      </c>
      <c r="S86" s="294">
        <f>+T86+V86</f>
        <v>33.299999999999997</v>
      </c>
      <c r="T86" s="177">
        <v>0</v>
      </c>
      <c r="U86" s="306">
        <v>0</v>
      </c>
      <c r="V86" s="305">
        <v>33.299999999999997</v>
      </c>
      <c r="W86" s="294">
        <f>+X86+Z86</f>
        <v>0</v>
      </c>
      <c r="X86" s="304">
        <v>0</v>
      </c>
      <c r="Y86" s="304">
        <v>0</v>
      </c>
      <c r="Z86" s="305">
        <v>0</v>
      </c>
      <c r="AA86" s="307">
        <v>0</v>
      </c>
      <c r="AB86" s="307">
        <v>0</v>
      </c>
      <c r="AC86" s="588"/>
      <c r="AD86" s="591"/>
      <c r="AE86" s="591"/>
      <c r="AF86" s="594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6"/>
    </row>
    <row r="87" spans="1:59" ht="22.5" customHeight="1" thickBot="1" x14ac:dyDescent="0.25">
      <c r="A87" s="613"/>
      <c r="B87" s="621"/>
      <c r="C87" s="574"/>
      <c r="D87" s="640"/>
      <c r="E87" s="643"/>
      <c r="F87" s="646"/>
      <c r="G87" s="649"/>
      <c r="H87" s="652"/>
      <c r="I87" s="655"/>
      <c r="J87" s="127" t="s">
        <v>26</v>
      </c>
      <c r="K87" s="6">
        <f t="shared" ref="K87:N87" si="19">SUM(K83:K86)</f>
        <v>15.8</v>
      </c>
      <c r="L87" s="5">
        <f t="shared" si="19"/>
        <v>0</v>
      </c>
      <c r="M87" s="5">
        <f t="shared" si="19"/>
        <v>0</v>
      </c>
      <c r="N87" s="7">
        <f t="shared" si="19"/>
        <v>15.8</v>
      </c>
      <c r="O87" s="194">
        <f>SUM(O83:O86)</f>
        <v>176.39999999999998</v>
      </c>
      <c r="P87" s="174">
        <f t="shared" ref="P87:Q87" si="20">SUM(P83:P86)</f>
        <v>0</v>
      </c>
      <c r="Q87" s="174">
        <f t="shared" si="20"/>
        <v>0</v>
      </c>
      <c r="R87" s="195">
        <f>SUM(R83:R86)</f>
        <v>176.39999999999998</v>
      </c>
      <c r="S87" s="6">
        <f t="shared" ref="S87:Z87" si="21">SUM(S83:S86)</f>
        <v>176.39999999999998</v>
      </c>
      <c r="T87" s="5">
        <f t="shared" si="21"/>
        <v>0</v>
      </c>
      <c r="U87" s="5">
        <f t="shared" si="21"/>
        <v>0</v>
      </c>
      <c r="V87" s="7">
        <f t="shared" si="21"/>
        <v>176.39999999999998</v>
      </c>
      <c r="W87" s="6">
        <f t="shared" si="21"/>
        <v>0</v>
      </c>
      <c r="X87" s="2">
        <f t="shared" si="21"/>
        <v>0</v>
      </c>
      <c r="Y87" s="2">
        <f t="shared" si="21"/>
        <v>0</v>
      </c>
      <c r="Z87" s="7">
        <f t="shared" si="21"/>
        <v>0</v>
      </c>
      <c r="AA87" s="23">
        <f>SUM(AA83:AA86)</f>
        <v>0</v>
      </c>
      <c r="AB87" s="23">
        <f>SUM(AB83:AB86)</f>
        <v>0</v>
      </c>
      <c r="AC87" s="589"/>
      <c r="AD87" s="592"/>
      <c r="AE87" s="592"/>
      <c r="AF87" s="59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6"/>
    </row>
    <row r="88" spans="1:59" ht="15" customHeight="1" thickBot="1" x14ac:dyDescent="0.25">
      <c r="A88" s="611" t="s">
        <v>17</v>
      </c>
      <c r="B88" s="620" t="s">
        <v>18</v>
      </c>
      <c r="C88" s="711" t="s">
        <v>18</v>
      </c>
      <c r="D88" s="638" t="s">
        <v>50</v>
      </c>
      <c r="E88" s="795" t="s">
        <v>121</v>
      </c>
      <c r="F88" s="680"/>
      <c r="G88" s="647" t="s">
        <v>389</v>
      </c>
      <c r="H88" s="650" t="s">
        <v>21</v>
      </c>
      <c r="I88" s="653" t="s">
        <v>22</v>
      </c>
      <c r="J88" s="275" t="s">
        <v>25</v>
      </c>
      <c r="K88" s="156">
        <f>+L88+N88</f>
        <v>41.6</v>
      </c>
      <c r="L88" s="12">
        <v>0</v>
      </c>
      <c r="M88" s="238">
        <v>0</v>
      </c>
      <c r="N88" s="109">
        <v>41.6</v>
      </c>
      <c r="O88" s="153">
        <f>+P88+R88</f>
        <v>0</v>
      </c>
      <c r="P88" s="12">
        <v>0</v>
      </c>
      <c r="Q88" s="238">
        <v>0</v>
      </c>
      <c r="R88" s="109">
        <v>0</v>
      </c>
      <c r="S88" s="156">
        <f>+T88+V88</f>
        <v>0</v>
      </c>
      <c r="T88" s="12">
        <v>0</v>
      </c>
      <c r="U88" s="238">
        <v>0</v>
      </c>
      <c r="V88" s="109">
        <v>0</v>
      </c>
      <c r="W88" s="156">
        <f>+X88+Z88</f>
        <v>0</v>
      </c>
      <c r="X88" s="236">
        <v>0</v>
      </c>
      <c r="Y88" s="236">
        <v>0</v>
      </c>
      <c r="Z88" s="109">
        <v>0</v>
      </c>
      <c r="AA88" s="286">
        <v>0</v>
      </c>
      <c r="AB88" s="286">
        <v>0</v>
      </c>
      <c r="AC88" s="657" t="s">
        <v>228</v>
      </c>
      <c r="AD88" s="614" t="s">
        <v>39</v>
      </c>
      <c r="AE88" s="614" t="s">
        <v>39</v>
      </c>
      <c r="AF88" s="628" t="s">
        <v>39</v>
      </c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6"/>
    </row>
    <row r="89" spans="1:59" ht="14.25" customHeight="1" thickBot="1" x14ac:dyDescent="0.25">
      <c r="A89" s="612"/>
      <c r="B89" s="698"/>
      <c r="C89" s="726"/>
      <c r="D89" s="639"/>
      <c r="E89" s="796"/>
      <c r="F89" s="681"/>
      <c r="G89" s="648"/>
      <c r="H89" s="651"/>
      <c r="I89" s="654"/>
      <c r="J89" s="276" t="s">
        <v>23</v>
      </c>
      <c r="K89" s="190">
        <f>+L89+N89</f>
        <v>0</v>
      </c>
      <c r="L89" s="191">
        <v>0</v>
      </c>
      <c r="M89" s="272">
        <v>0</v>
      </c>
      <c r="N89" s="192">
        <v>0</v>
      </c>
      <c r="O89" s="184">
        <f>+P89+R89</f>
        <v>0</v>
      </c>
      <c r="P89" s="191">
        <v>0</v>
      </c>
      <c r="Q89" s="272">
        <v>0</v>
      </c>
      <c r="R89" s="192">
        <v>0</v>
      </c>
      <c r="S89" s="190">
        <f>+T89+V89</f>
        <v>0</v>
      </c>
      <c r="T89" s="191">
        <v>0</v>
      </c>
      <c r="U89" s="272">
        <v>0</v>
      </c>
      <c r="V89" s="192">
        <v>0</v>
      </c>
      <c r="W89" s="190">
        <f>+X89+Z89</f>
        <v>0</v>
      </c>
      <c r="X89" s="193">
        <v>0</v>
      </c>
      <c r="Y89" s="193">
        <v>0</v>
      </c>
      <c r="Z89" s="192">
        <v>0</v>
      </c>
      <c r="AA89" s="288">
        <v>0</v>
      </c>
      <c r="AB89" s="288">
        <v>0</v>
      </c>
      <c r="AC89" s="657"/>
      <c r="AD89" s="614"/>
      <c r="AE89" s="614"/>
      <c r="AF89" s="628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6"/>
    </row>
    <row r="90" spans="1:59" ht="15" customHeight="1" thickBot="1" x14ac:dyDescent="0.25">
      <c r="A90" s="612"/>
      <c r="B90" s="698"/>
      <c r="C90" s="726"/>
      <c r="D90" s="639"/>
      <c r="E90" s="796"/>
      <c r="F90" s="681"/>
      <c r="G90" s="648"/>
      <c r="H90" s="651"/>
      <c r="I90" s="654"/>
      <c r="J90" s="276" t="s">
        <v>87</v>
      </c>
      <c r="K90" s="190">
        <f>L90+N90</f>
        <v>0</v>
      </c>
      <c r="L90" s="191">
        <v>0</v>
      </c>
      <c r="M90" s="272">
        <v>0</v>
      </c>
      <c r="N90" s="192">
        <v>0</v>
      </c>
      <c r="O90" s="184">
        <f>P90+R90</f>
        <v>0</v>
      </c>
      <c r="P90" s="191">
        <v>0</v>
      </c>
      <c r="Q90" s="272">
        <v>0</v>
      </c>
      <c r="R90" s="192">
        <v>0</v>
      </c>
      <c r="S90" s="190">
        <f>T90+V90</f>
        <v>0</v>
      </c>
      <c r="T90" s="191">
        <v>0</v>
      </c>
      <c r="U90" s="272">
        <v>0</v>
      </c>
      <c r="V90" s="192">
        <v>0</v>
      </c>
      <c r="W90" s="190">
        <f>X90+Z90</f>
        <v>0</v>
      </c>
      <c r="X90" s="193">
        <v>0</v>
      </c>
      <c r="Y90" s="193">
        <v>0</v>
      </c>
      <c r="Z90" s="192">
        <v>0</v>
      </c>
      <c r="AA90" s="288">
        <v>0</v>
      </c>
      <c r="AB90" s="288">
        <v>0</v>
      </c>
      <c r="AC90" s="657"/>
      <c r="AD90" s="614"/>
      <c r="AE90" s="614"/>
      <c r="AF90" s="628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6"/>
    </row>
    <row r="91" spans="1:59" ht="14.25" customHeight="1" thickBot="1" x14ac:dyDescent="0.25">
      <c r="A91" s="612"/>
      <c r="B91" s="698"/>
      <c r="C91" s="726"/>
      <c r="D91" s="639"/>
      <c r="E91" s="796"/>
      <c r="F91" s="681"/>
      <c r="G91" s="648"/>
      <c r="H91" s="651"/>
      <c r="I91" s="654"/>
      <c r="J91" s="276" t="s">
        <v>24</v>
      </c>
      <c r="K91" s="190">
        <f>+L91+N91</f>
        <v>567.6</v>
      </c>
      <c r="L91" s="191">
        <v>94</v>
      </c>
      <c r="M91" s="272">
        <v>0</v>
      </c>
      <c r="N91" s="192">
        <v>473.6</v>
      </c>
      <c r="O91" s="184">
        <f>+P91+R91</f>
        <v>0</v>
      </c>
      <c r="P91" s="191">
        <v>0</v>
      </c>
      <c r="Q91" s="272">
        <v>0</v>
      </c>
      <c r="R91" s="192">
        <v>0</v>
      </c>
      <c r="S91" s="190">
        <f>+T91+V91</f>
        <v>0</v>
      </c>
      <c r="T91" s="191">
        <v>0</v>
      </c>
      <c r="U91" s="272">
        <v>0</v>
      </c>
      <c r="V91" s="192">
        <v>0</v>
      </c>
      <c r="W91" s="190">
        <f>+X91+Z91</f>
        <v>0</v>
      </c>
      <c r="X91" s="193">
        <v>0</v>
      </c>
      <c r="Y91" s="193">
        <v>0</v>
      </c>
      <c r="Z91" s="192">
        <v>0</v>
      </c>
      <c r="AA91" s="288">
        <v>0</v>
      </c>
      <c r="AB91" s="288">
        <v>0</v>
      </c>
      <c r="AC91" s="657"/>
      <c r="AD91" s="614"/>
      <c r="AE91" s="614"/>
      <c r="AF91" s="628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6"/>
    </row>
    <row r="92" spans="1:59" ht="15.75" customHeight="1" thickBot="1" x14ac:dyDescent="0.25">
      <c r="A92" s="612"/>
      <c r="B92" s="698"/>
      <c r="C92" s="726"/>
      <c r="D92" s="639"/>
      <c r="E92" s="796"/>
      <c r="F92" s="681"/>
      <c r="G92" s="648"/>
      <c r="H92" s="651"/>
      <c r="I92" s="654"/>
      <c r="J92" s="121" t="s">
        <v>28</v>
      </c>
      <c r="K92" s="187">
        <f>+L92+N92</f>
        <v>318.39999999999998</v>
      </c>
      <c r="L92" s="13">
        <v>0</v>
      </c>
      <c r="M92" s="13">
        <v>0</v>
      </c>
      <c r="N92" s="105">
        <v>318.39999999999998</v>
      </c>
      <c r="O92" s="125">
        <f>+P92+R92</f>
        <v>0</v>
      </c>
      <c r="P92" s="14">
        <v>0</v>
      </c>
      <c r="Q92" s="15">
        <v>0</v>
      </c>
      <c r="R92" s="105">
        <v>0</v>
      </c>
      <c r="S92" s="187">
        <f>+T92+V92</f>
        <v>0</v>
      </c>
      <c r="T92" s="13">
        <v>0</v>
      </c>
      <c r="U92" s="13">
        <v>0</v>
      </c>
      <c r="V92" s="105">
        <v>0</v>
      </c>
      <c r="W92" s="187">
        <f>+X92+Z92</f>
        <v>0</v>
      </c>
      <c r="X92" s="13">
        <v>0</v>
      </c>
      <c r="Y92" s="13">
        <v>0</v>
      </c>
      <c r="Z92" s="105">
        <v>0</v>
      </c>
      <c r="AA92" s="287">
        <v>0</v>
      </c>
      <c r="AB92" s="287">
        <v>0</v>
      </c>
      <c r="AC92" s="657"/>
      <c r="AD92" s="614"/>
      <c r="AE92" s="614"/>
      <c r="AF92" s="628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6"/>
    </row>
    <row r="93" spans="1:59" ht="21" customHeight="1" thickBot="1" x14ac:dyDescent="0.25">
      <c r="A93" s="613"/>
      <c r="B93" s="621"/>
      <c r="C93" s="574"/>
      <c r="D93" s="640"/>
      <c r="E93" s="602"/>
      <c r="F93" s="646"/>
      <c r="G93" s="649"/>
      <c r="H93" s="652"/>
      <c r="I93" s="655"/>
      <c r="J93" s="127" t="s">
        <v>26</v>
      </c>
      <c r="K93" s="6">
        <f t="shared" ref="K93:N93" si="22">SUM(K88:K92)</f>
        <v>927.6</v>
      </c>
      <c r="L93" s="5">
        <f t="shared" si="22"/>
        <v>94</v>
      </c>
      <c r="M93" s="5">
        <f t="shared" si="22"/>
        <v>0</v>
      </c>
      <c r="N93" s="7">
        <f t="shared" si="22"/>
        <v>833.6</v>
      </c>
      <c r="O93" s="6">
        <f t="shared" ref="O93:AB93" si="23">SUM(O88:O92)</f>
        <v>0</v>
      </c>
      <c r="P93" s="2">
        <f t="shared" si="23"/>
        <v>0</v>
      </c>
      <c r="Q93" s="2">
        <f t="shared" si="23"/>
        <v>0</v>
      </c>
      <c r="R93" s="7">
        <f t="shared" si="23"/>
        <v>0</v>
      </c>
      <c r="S93" s="6">
        <f t="shared" si="23"/>
        <v>0</v>
      </c>
      <c r="T93" s="5">
        <f t="shared" si="23"/>
        <v>0</v>
      </c>
      <c r="U93" s="5">
        <f t="shared" si="23"/>
        <v>0</v>
      </c>
      <c r="V93" s="7">
        <f t="shared" si="23"/>
        <v>0</v>
      </c>
      <c r="W93" s="6">
        <f t="shared" si="23"/>
        <v>0</v>
      </c>
      <c r="X93" s="2">
        <f t="shared" si="23"/>
        <v>0</v>
      </c>
      <c r="Y93" s="2">
        <f t="shared" si="23"/>
        <v>0</v>
      </c>
      <c r="Z93" s="7">
        <f t="shared" si="23"/>
        <v>0</v>
      </c>
      <c r="AA93" s="23">
        <f t="shared" si="23"/>
        <v>0</v>
      </c>
      <c r="AB93" s="23">
        <f t="shared" si="23"/>
        <v>0</v>
      </c>
      <c r="AC93" s="657"/>
      <c r="AD93" s="614"/>
      <c r="AE93" s="614"/>
      <c r="AF93" s="628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6"/>
    </row>
    <row r="94" spans="1:59" ht="20.25" customHeight="1" x14ac:dyDescent="0.2">
      <c r="A94" s="995" t="s">
        <v>17</v>
      </c>
      <c r="B94" s="632" t="s">
        <v>18</v>
      </c>
      <c r="C94" s="998" t="s">
        <v>18</v>
      </c>
      <c r="D94" s="638" t="s">
        <v>51</v>
      </c>
      <c r="E94" s="799" t="s">
        <v>184</v>
      </c>
      <c r="F94" s="680"/>
      <c r="G94" s="647" t="s">
        <v>114</v>
      </c>
      <c r="H94" s="650" t="s">
        <v>21</v>
      </c>
      <c r="I94" s="653" t="s">
        <v>22</v>
      </c>
      <c r="J94" s="275" t="s">
        <v>25</v>
      </c>
      <c r="K94" s="153">
        <f>+L94+N94</f>
        <v>0</v>
      </c>
      <c r="L94" s="12">
        <v>0</v>
      </c>
      <c r="M94" s="238">
        <v>0</v>
      </c>
      <c r="N94" s="109">
        <v>0</v>
      </c>
      <c r="O94" s="153">
        <f>+P94+R94</f>
        <v>0</v>
      </c>
      <c r="P94" s="12">
        <v>0</v>
      </c>
      <c r="Q94" s="238">
        <v>0</v>
      </c>
      <c r="R94" s="109">
        <v>0</v>
      </c>
      <c r="S94" s="153">
        <f>+T94+V94</f>
        <v>0</v>
      </c>
      <c r="T94" s="12">
        <v>0</v>
      </c>
      <c r="U94" s="238">
        <v>0</v>
      </c>
      <c r="V94" s="109">
        <v>0</v>
      </c>
      <c r="W94" s="153">
        <f>+X94+Z94</f>
        <v>0</v>
      </c>
      <c r="X94" s="236">
        <v>0</v>
      </c>
      <c r="Y94" s="236">
        <v>0</v>
      </c>
      <c r="Z94" s="109">
        <v>0</v>
      </c>
      <c r="AA94" s="286">
        <v>0</v>
      </c>
      <c r="AB94" s="286">
        <v>0</v>
      </c>
      <c r="AC94" s="587" t="s">
        <v>289</v>
      </c>
      <c r="AD94" s="590" t="s">
        <v>39</v>
      </c>
      <c r="AE94" s="590" t="s">
        <v>39</v>
      </c>
      <c r="AF94" s="593" t="s">
        <v>39</v>
      </c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6"/>
    </row>
    <row r="95" spans="1:59" ht="19.5" customHeight="1" x14ac:dyDescent="0.2">
      <c r="A95" s="996"/>
      <c r="B95" s="633"/>
      <c r="C95" s="999"/>
      <c r="D95" s="639"/>
      <c r="E95" s="800"/>
      <c r="F95" s="681"/>
      <c r="G95" s="648"/>
      <c r="H95" s="651"/>
      <c r="I95" s="654"/>
      <c r="J95" s="276" t="s">
        <v>337</v>
      </c>
      <c r="K95" s="184">
        <f>+L95+N95</f>
        <v>0</v>
      </c>
      <c r="L95" s="191">
        <v>0</v>
      </c>
      <c r="M95" s="272">
        <v>0</v>
      </c>
      <c r="N95" s="192">
        <v>0</v>
      </c>
      <c r="O95" s="184">
        <f>+P95+R95</f>
        <v>0</v>
      </c>
      <c r="P95" s="191">
        <v>0</v>
      </c>
      <c r="Q95" s="272">
        <v>0</v>
      </c>
      <c r="R95" s="192">
        <v>0</v>
      </c>
      <c r="S95" s="184">
        <f>+T95+V95</f>
        <v>0</v>
      </c>
      <c r="T95" s="191">
        <v>0</v>
      </c>
      <c r="U95" s="272">
        <v>0</v>
      </c>
      <c r="V95" s="192">
        <v>0</v>
      </c>
      <c r="W95" s="184">
        <f>+X95+Z95</f>
        <v>0</v>
      </c>
      <c r="X95" s="193">
        <v>0</v>
      </c>
      <c r="Y95" s="193">
        <v>0</v>
      </c>
      <c r="Z95" s="192">
        <v>0</v>
      </c>
      <c r="AA95" s="288">
        <v>0</v>
      </c>
      <c r="AB95" s="288">
        <v>0</v>
      </c>
      <c r="AC95" s="588"/>
      <c r="AD95" s="591"/>
      <c r="AE95" s="591"/>
      <c r="AF95" s="594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6"/>
    </row>
    <row r="96" spans="1:59" ht="19.5" customHeight="1" x14ac:dyDescent="0.2">
      <c r="A96" s="996"/>
      <c r="B96" s="633"/>
      <c r="C96" s="999"/>
      <c r="D96" s="639"/>
      <c r="E96" s="800"/>
      <c r="F96" s="681"/>
      <c r="G96" s="648"/>
      <c r="H96" s="651"/>
      <c r="I96" s="654"/>
      <c r="J96" s="276" t="s">
        <v>24</v>
      </c>
      <c r="K96" s="184">
        <f>+L96+N96</f>
        <v>0</v>
      </c>
      <c r="L96" s="191">
        <v>0</v>
      </c>
      <c r="M96" s="272">
        <v>0</v>
      </c>
      <c r="N96" s="192">
        <v>0</v>
      </c>
      <c r="O96" s="184">
        <f>+P96+R96</f>
        <v>0</v>
      </c>
      <c r="P96" s="191">
        <v>0</v>
      </c>
      <c r="Q96" s="272">
        <v>0</v>
      </c>
      <c r="R96" s="192">
        <v>0</v>
      </c>
      <c r="S96" s="184">
        <f>+T96+V96</f>
        <v>0</v>
      </c>
      <c r="T96" s="191">
        <v>0</v>
      </c>
      <c r="U96" s="272">
        <v>0</v>
      </c>
      <c r="V96" s="192">
        <v>0</v>
      </c>
      <c r="W96" s="184">
        <f>+X96+Z96</f>
        <v>0</v>
      </c>
      <c r="X96" s="193">
        <v>0</v>
      </c>
      <c r="Y96" s="193">
        <v>0</v>
      </c>
      <c r="Z96" s="192">
        <v>0</v>
      </c>
      <c r="AA96" s="288">
        <v>0</v>
      </c>
      <c r="AB96" s="288">
        <v>0</v>
      </c>
      <c r="AC96" s="588"/>
      <c r="AD96" s="591"/>
      <c r="AE96" s="591"/>
      <c r="AF96" s="594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6"/>
    </row>
    <row r="97" spans="1:1019" ht="19.5" customHeight="1" thickBot="1" x14ac:dyDescent="0.25">
      <c r="A97" s="996"/>
      <c r="B97" s="633"/>
      <c r="C97" s="999"/>
      <c r="D97" s="639"/>
      <c r="E97" s="800"/>
      <c r="F97" s="681"/>
      <c r="G97" s="648"/>
      <c r="H97" s="651"/>
      <c r="I97" s="654"/>
      <c r="J97" s="277" t="s">
        <v>28</v>
      </c>
      <c r="K97" s="185">
        <f>+L97+N97</f>
        <v>0</v>
      </c>
      <c r="L97" s="304">
        <v>0</v>
      </c>
      <c r="M97" s="304">
        <v>0</v>
      </c>
      <c r="N97" s="305">
        <v>0</v>
      </c>
      <c r="O97" s="185">
        <f>+P97+R97</f>
        <v>0</v>
      </c>
      <c r="P97" s="177">
        <v>0</v>
      </c>
      <c r="Q97" s="306">
        <v>0</v>
      </c>
      <c r="R97" s="305">
        <v>0</v>
      </c>
      <c r="S97" s="185">
        <f>+T97+V97</f>
        <v>0</v>
      </c>
      <c r="T97" s="304">
        <v>0</v>
      </c>
      <c r="U97" s="304">
        <v>0</v>
      </c>
      <c r="V97" s="305">
        <v>0</v>
      </c>
      <c r="W97" s="185">
        <f>+X97+Z97</f>
        <v>0</v>
      </c>
      <c r="X97" s="304">
        <v>0</v>
      </c>
      <c r="Y97" s="304">
        <v>0</v>
      </c>
      <c r="Z97" s="305">
        <v>0</v>
      </c>
      <c r="AA97" s="307">
        <v>0</v>
      </c>
      <c r="AB97" s="307">
        <v>0</v>
      </c>
      <c r="AC97" s="588"/>
      <c r="AD97" s="591"/>
      <c r="AE97" s="591"/>
      <c r="AF97" s="594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6"/>
    </row>
    <row r="98" spans="1:1019" ht="24" customHeight="1" thickBot="1" x14ac:dyDescent="0.25">
      <c r="A98" s="997"/>
      <c r="B98" s="634"/>
      <c r="C98" s="1000"/>
      <c r="D98" s="640"/>
      <c r="E98" s="643"/>
      <c r="F98" s="646"/>
      <c r="G98" s="649"/>
      <c r="H98" s="652"/>
      <c r="I98" s="655"/>
      <c r="J98" s="127" t="s">
        <v>26</v>
      </c>
      <c r="K98" s="6">
        <f t="shared" ref="K98:N98" si="24">SUM(K94:K97)</f>
        <v>0</v>
      </c>
      <c r="L98" s="5">
        <f t="shared" si="24"/>
        <v>0</v>
      </c>
      <c r="M98" s="5">
        <f t="shared" si="24"/>
        <v>0</v>
      </c>
      <c r="N98" s="7">
        <f t="shared" si="24"/>
        <v>0</v>
      </c>
      <c r="O98" s="6">
        <f t="shared" ref="O98:AB98" si="25">SUM(O94:O97)</f>
        <v>0</v>
      </c>
      <c r="P98" s="2">
        <f t="shared" si="25"/>
        <v>0</v>
      </c>
      <c r="Q98" s="2">
        <f t="shared" si="25"/>
        <v>0</v>
      </c>
      <c r="R98" s="7">
        <f t="shared" si="25"/>
        <v>0</v>
      </c>
      <c r="S98" s="6">
        <f t="shared" si="25"/>
        <v>0</v>
      </c>
      <c r="T98" s="5">
        <f t="shared" si="25"/>
        <v>0</v>
      </c>
      <c r="U98" s="5">
        <f t="shared" si="25"/>
        <v>0</v>
      </c>
      <c r="V98" s="7">
        <f t="shared" si="25"/>
        <v>0</v>
      </c>
      <c r="W98" s="6">
        <f t="shared" si="25"/>
        <v>0</v>
      </c>
      <c r="X98" s="2">
        <f t="shared" si="25"/>
        <v>0</v>
      </c>
      <c r="Y98" s="2">
        <f t="shared" si="25"/>
        <v>0</v>
      </c>
      <c r="Z98" s="7">
        <f t="shared" si="25"/>
        <v>0</v>
      </c>
      <c r="AA98" s="9">
        <f t="shared" si="25"/>
        <v>0</v>
      </c>
      <c r="AB98" s="9">
        <f t="shared" si="25"/>
        <v>0</v>
      </c>
      <c r="AC98" s="589"/>
      <c r="AD98" s="592"/>
      <c r="AE98" s="592"/>
      <c r="AF98" s="59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6"/>
    </row>
    <row r="99" spans="1:1019" ht="16.5" customHeight="1" thickBot="1" x14ac:dyDescent="0.25">
      <c r="A99" s="611" t="s">
        <v>17</v>
      </c>
      <c r="B99" s="620" t="s">
        <v>18</v>
      </c>
      <c r="C99" s="711" t="s">
        <v>18</v>
      </c>
      <c r="D99" s="638" t="s">
        <v>52</v>
      </c>
      <c r="E99" s="799" t="s">
        <v>185</v>
      </c>
      <c r="F99" s="680"/>
      <c r="G99" s="647" t="s">
        <v>123</v>
      </c>
      <c r="H99" s="650" t="s">
        <v>21</v>
      </c>
      <c r="I99" s="653" t="s">
        <v>22</v>
      </c>
      <c r="J99" s="275" t="s">
        <v>25</v>
      </c>
      <c r="K99" s="156">
        <f>+L99+N99</f>
        <v>0</v>
      </c>
      <c r="L99" s="12">
        <v>0</v>
      </c>
      <c r="M99" s="238">
        <v>0</v>
      </c>
      <c r="N99" s="109">
        <v>0</v>
      </c>
      <c r="O99" s="153">
        <f>+P99+R99</f>
        <v>0</v>
      </c>
      <c r="P99" s="12">
        <v>0</v>
      </c>
      <c r="Q99" s="238">
        <v>0</v>
      </c>
      <c r="R99" s="109">
        <v>0</v>
      </c>
      <c r="S99" s="156">
        <f>+T99+V99</f>
        <v>0</v>
      </c>
      <c r="T99" s="12">
        <v>0</v>
      </c>
      <c r="U99" s="238">
        <v>0</v>
      </c>
      <c r="V99" s="109">
        <v>0</v>
      </c>
      <c r="W99" s="156">
        <f>+X99+Z99</f>
        <v>0</v>
      </c>
      <c r="X99" s="236">
        <v>0</v>
      </c>
      <c r="Y99" s="236">
        <v>0</v>
      </c>
      <c r="Z99" s="109">
        <v>0</v>
      </c>
      <c r="AA99" s="286">
        <v>0</v>
      </c>
      <c r="AB99" s="286">
        <v>0</v>
      </c>
      <c r="AC99" s="657" t="s">
        <v>229</v>
      </c>
      <c r="AD99" s="1003" t="s">
        <v>39</v>
      </c>
      <c r="AE99" s="614" t="s">
        <v>39</v>
      </c>
      <c r="AF99" s="628" t="s">
        <v>39</v>
      </c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6"/>
    </row>
    <row r="100" spans="1:1019" ht="16.5" customHeight="1" thickBot="1" x14ac:dyDescent="0.25">
      <c r="A100" s="612"/>
      <c r="B100" s="698"/>
      <c r="C100" s="726"/>
      <c r="D100" s="639"/>
      <c r="E100" s="800"/>
      <c r="F100" s="681"/>
      <c r="G100" s="648"/>
      <c r="H100" s="651"/>
      <c r="I100" s="654"/>
      <c r="J100" s="276" t="s">
        <v>23</v>
      </c>
      <c r="K100" s="190">
        <f>+L100+N100</f>
        <v>0</v>
      </c>
      <c r="L100" s="97">
        <v>0</v>
      </c>
      <c r="M100" s="272">
        <v>0</v>
      </c>
      <c r="N100" s="192">
        <v>0</v>
      </c>
      <c r="O100" s="184">
        <f>+P100+R100</f>
        <v>0</v>
      </c>
      <c r="P100" s="191">
        <v>0</v>
      </c>
      <c r="Q100" s="272">
        <v>0</v>
      </c>
      <c r="R100" s="192">
        <v>0</v>
      </c>
      <c r="S100" s="190">
        <f>+T100+V100</f>
        <v>0</v>
      </c>
      <c r="T100" s="97">
        <v>0</v>
      </c>
      <c r="U100" s="272">
        <v>0</v>
      </c>
      <c r="V100" s="192">
        <v>0</v>
      </c>
      <c r="W100" s="190">
        <f>+X100+Z100</f>
        <v>0</v>
      </c>
      <c r="X100" s="193">
        <v>0</v>
      </c>
      <c r="Y100" s="193">
        <v>0</v>
      </c>
      <c r="Z100" s="192">
        <v>0</v>
      </c>
      <c r="AA100" s="288">
        <v>0</v>
      </c>
      <c r="AB100" s="288">
        <v>0</v>
      </c>
      <c r="AC100" s="657"/>
      <c r="AD100" s="1003"/>
      <c r="AE100" s="614"/>
      <c r="AF100" s="628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6"/>
    </row>
    <row r="101" spans="1:1019" ht="16.5" customHeight="1" thickBot="1" x14ac:dyDescent="0.25">
      <c r="A101" s="612"/>
      <c r="B101" s="698"/>
      <c r="C101" s="726"/>
      <c r="D101" s="639"/>
      <c r="E101" s="800"/>
      <c r="F101" s="681"/>
      <c r="G101" s="648"/>
      <c r="H101" s="651"/>
      <c r="I101" s="654"/>
      <c r="J101" s="276" t="s">
        <v>24</v>
      </c>
      <c r="K101" s="190">
        <f>+L101+N101</f>
        <v>0</v>
      </c>
      <c r="L101" s="191">
        <v>0</v>
      </c>
      <c r="M101" s="272">
        <v>0</v>
      </c>
      <c r="N101" s="192">
        <v>0</v>
      </c>
      <c r="O101" s="184">
        <f>+P101+R101</f>
        <v>0</v>
      </c>
      <c r="P101" s="191">
        <v>0</v>
      </c>
      <c r="Q101" s="272">
        <v>0</v>
      </c>
      <c r="R101" s="192">
        <v>0</v>
      </c>
      <c r="S101" s="190">
        <f>+T101+V101</f>
        <v>0</v>
      </c>
      <c r="T101" s="191">
        <v>0</v>
      </c>
      <c r="U101" s="272">
        <v>0</v>
      </c>
      <c r="V101" s="192">
        <v>0</v>
      </c>
      <c r="W101" s="190">
        <f>+X101+Z101</f>
        <v>0</v>
      </c>
      <c r="X101" s="193">
        <v>0</v>
      </c>
      <c r="Y101" s="193">
        <v>0</v>
      </c>
      <c r="Z101" s="192">
        <v>0</v>
      </c>
      <c r="AA101" s="288">
        <v>0</v>
      </c>
      <c r="AB101" s="288">
        <v>0</v>
      </c>
      <c r="AC101" s="657"/>
      <c r="AD101" s="1003"/>
      <c r="AE101" s="614"/>
      <c r="AF101" s="628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6"/>
    </row>
    <row r="102" spans="1:1019" ht="17.25" customHeight="1" thickBot="1" x14ac:dyDescent="0.25">
      <c r="A102" s="612"/>
      <c r="B102" s="698"/>
      <c r="C102" s="726"/>
      <c r="D102" s="639"/>
      <c r="E102" s="800"/>
      <c r="F102" s="681"/>
      <c r="G102" s="648"/>
      <c r="H102" s="651"/>
      <c r="I102" s="654"/>
      <c r="J102" s="277" t="s">
        <v>28</v>
      </c>
      <c r="K102" s="294">
        <f>+L102+N102</f>
        <v>0</v>
      </c>
      <c r="L102" s="177">
        <v>0</v>
      </c>
      <c r="M102" s="306">
        <v>0</v>
      </c>
      <c r="N102" s="305">
        <v>0</v>
      </c>
      <c r="O102" s="185">
        <f>+P102+R102</f>
        <v>0</v>
      </c>
      <c r="P102" s="177">
        <v>0</v>
      </c>
      <c r="Q102" s="306">
        <v>0</v>
      </c>
      <c r="R102" s="305">
        <v>0</v>
      </c>
      <c r="S102" s="294">
        <f>+T102+V102</f>
        <v>0</v>
      </c>
      <c r="T102" s="177">
        <v>0</v>
      </c>
      <c r="U102" s="306">
        <v>0</v>
      </c>
      <c r="V102" s="305">
        <v>0</v>
      </c>
      <c r="W102" s="294">
        <f>+X102+Z102</f>
        <v>0</v>
      </c>
      <c r="X102" s="304">
        <v>0</v>
      </c>
      <c r="Y102" s="304">
        <v>0</v>
      </c>
      <c r="Z102" s="305">
        <v>0</v>
      </c>
      <c r="AA102" s="307">
        <v>0</v>
      </c>
      <c r="AB102" s="307">
        <v>0</v>
      </c>
      <c r="AC102" s="657"/>
      <c r="AD102" s="1003"/>
      <c r="AE102" s="614"/>
      <c r="AF102" s="628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4"/>
      <c r="BH102" s="41"/>
      <c r="BI102" s="41"/>
      <c r="BJ102" s="41"/>
      <c r="BK102" s="41"/>
      <c r="BL102" s="41"/>
      <c r="BM102" s="41"/>
      <c r="BN102" s="41"/>
      <c r="BO102" s="41"/>
      <c r="BP102" s="41"/>
      <c r="BQ102" s="41"/>
      <c r="BR102" s="41"/>
      <c r="BS102" s="41"/>
      <c r="BT102" s="41"/>
      <c r="BU102" s="41"/>
      <c r="BV102" s="41"/>
      <c r="BW102" s="41"/>
      <c r="BX102" s="41"/>
      <c r="BY102" s="41"/>
      <c r="BZ102" s="41"/>
      <c r="CA102" s="41"/>
      <c r="CB102" s="41"/>
      <c r="CC102" s="41"/>
      <c r="CD102" s="41"/>
      <c r="CE102" s="41"/>
      <c r="CF102" s="41"/>
      <c r="CG102" s="41"/>
      <c r="CH102" s="41"/>
      <c r="CI102" s="41"/>
      <c r="CJ102" s="41"/>
      <c r="CK102" s="41"/>
      <c r="CL102" s="41"/>
      <c r="CM102" s="41"/>
      <c r="CN102" s="41"/>
      <c r="CO102" s="41"/>
      <c r="CP102" s="41"/>
      <c r="CQ102" s="41"/>
      <c r="CR102" s="41"/>
      <c r="CS102" s="41"/>
      <c r="CT102" s="41"/>
      <c r="CU102" s="41"/>
      <c r="CV102" s="41"/>
      <c r="CW102" s="41"/>
      <c r="CX102" s="41"/>
      <c r="CY102" s="41"/>
      <c r="CZ102" s="41"/>
      <c r="DA102" s="41"/>
      <c r="DB102" s="41"/>
      <c r="DC102" s="41"/>
      <c r="DD102" s="41"/>
      <c r="DE102" s="41"/>
      <c r="DF102" s="41"/>
      <c r="DG102" s="41"/>
      <c r="DH102" s="41"/>
      <c r="DI102" s="41"/>
      <c r="DJ102" s="41"/>
      <c r="DK102" s="41"/>
      <c r="DL102" s="41"/>
      <c r="DM102" s="41"/>
      <c r="DN102" s="41"/>
      <c r="DO102" s="41"/>
      <c r="DP102" s="41"/>
      <c r="DQ102" s="41"/>
      <c r="DR102" s="41"/>
      <c r="DS102" s="41"/>
      <c r="DT102" s="41"/>
      <c r="DU102" s="41"/>
      <c r="DV102" s="41"/>
      <c r="DW102" s="41"/>
      <c r="DX102" s="41"/>
      <c r="DY102" s="41"/>
      <c r="DZ102" s="41"/>
      <c r="EA102" s="41"/>
      <c r="EB102" s="41"/>
      <c r="EC102" s="41"/>
      <c r="ED102" s="41"/>
      <c r="EE102" s="41"/>
      <c r="EF102" s="41"/>
      <c r="EG102" s="41"/>
      <c r="EH102" s="41"/>
      <c r="EI102" s="41"/>
      <c r="EJ102" s="41"/>
      <c r="EK102" s="41"/>
      <c r="EL102" s="41"/>
      <c r="EM102" s="41"/>
      <c r="EN102" s="41"/>
      <c r="EO102" s="41"/>
      <c r="EP102" s="41"/>
      <c r="EQ102" s="41"/>
      <c r="ER102" s="41"/>
      <c r="ES102" s="41"/>
      <c r="ET102" s="41"/>
      <c r="EU102" s="41"/>
      <c r="EV102" s="41"/>
      <c r="EW102" s="41"/>
      <c r="EX102" s="41"/>
      <c r="EY102" s="41"/>
      <c r="EZ102" s="41"/>
      <c r="FA102" s="41"/>
      <c r="FB102" s="41"/>
      <c r="FC102" s="41"/>
      <c r="FD102" s="41"/>
      <c r="FE102" s="41"/>
      <c r="FF102" s="41"/>
      <c r="FG102" s="41"/>
      <c r="FH102" s="41"/>
      <c r="FI102" s="41"/>
      <c r="FJ102" s="41"/>
      <c r="FK102" s="41"/>
      <c r="FL102" s="41"/>
      <c r="FM102" s="41"/>
      <c r="FN102" s="41"/>
      <c r="FO102" s="41"/>
      <c r="FP102" s="41"/>
      <c r="FQ102" s="41"/>
      <c r="FR102" s="41"/>
      <c r="FS102" s="41"/>
      <c r="FT102" s="41"/>
      <c r="FU102" s="41"/>
      <c r="FV102" s="41"/>
      <c r="FW102" s="41"/>
      <c r="FX102" s="41"/>
      <c r="FY102" s="41"/>
      <c r="FZ102" s="41"/>
      <c r="GA102" s="41"/>
      <c r="GB102" s="41"/>
      <c r="GC102" s="41"/>
      <c r="GD102" s="41"/>
      <c r="GE102" s="41"/>
      <c r="GF102" s="41"/>
      <c r="GG102" s="41"/>
      <c r="GH102" s="41"/>
      <c r="GI102" s="41"/>
      <c r="GJ102" s="41"/>
      <c r="GK102" s="41"/>
      <c r="GL102" s="41"/>
      <c r="GM102" s="41"/>
      <c r="GN102" s="41"/>
      <c r="GO102" s="41"/>
      <c r="GP102" s="41"/>
      <c r="GQ102" s="41"/>
      <c r="GR102" s="41"/>
      <c r="GS102" s="41"/>
      <c r="GT102" s="41"/>
      <c r="GU102" s="41"/>
      <c r="GV102" s="41"/>
      <c r="GW102" s="41"/>
      <c r="GX102" s="41"/>
      <c r="GY102" s="41"/>
      <c r="GZ102" s="41"/>
      <c r="HA102" s="41"/>
      <c r="HB102" s="41"/>
      <c r="HC102" s="41"/>
      <c r="HD102" s="41"/>
      <c r="HE102" s="41"/>
      <c r="HF102" s="41"/>
      <c r="HG102" s="41"/>
      <c r="HH102" s="41"/>
      <c r="HI102" s="41"/>
      <c r="HJ102" s="41"/>
      <c r="HK102" s="41"/>
      <c r="HL102" s="41"/>
      <c r="HM102" s="41"/>
      <c r="HN102" s="41"/>
      <c r="HO102" s="41"/>
      <c r="HP102" s="41"/>
      <c r="HQ102" s="41"/>
      <c r="HR102" s="41"/>
      <c r="HS102" s="41"/>
      <c r="HT102" s="41"/>
      <c r="HU102" s="41"/>
      <c r="HV102" s="41"/>
      <c r="HW102" s="41"/>
      <c r="HX102" s="41"/>
      <c r="HY102" s="41"/>
      <c r="HZ102" s="41"/>
      <c r="IA102" s="41"/>
      <c r="IB102" s="41"/>
      <c r="IC102" s="41"/>
      <c r="ID102" s="41"/>
      <c r="IE102" s="41"/>
      <c r="IF102" s="41"/>
      <c r="IG102" s="41"/>
      <c r="IH102" s="41"/>
      <c r="II102" s="41"/>
      <c r="IJ102" s="41"/>
      <c r="IK102" s="41"/>
      <c r="IL102" s="41"/>
      <c r="IM102" s="41"/>
      <c r="IN102" s="41"/>
      <c r="IO102" s="41"/>
      <c r="IP102" s="41"/>
      <c r="IQ102" s="41"/>
      <c r="IR102" s="41"/>
      <c r="IS102" s="41"/>
      <c r="IT102" s="41"/>
      <c r="IU102" s="41"/>
      <c r="IV102" s="41"/>
      <c r="IW102" s="41"/>
      <c r="IX102" s="41"/>
      <c r="IY102" s="41"/>
      <c r="IZ102" s="41"/>
      <c r="JA102" s="41"/>
      <c r="JB102" s="41"/>
      <c r="JC102" s="41"/>
      <c r="JD102" s="41"/>
      <c r="JE102" s="41"/>
      <c r="JF102" s="41"/>
      <c r="JG102" s="41"/>
      <c r="JH102" s="41"/>
      <c r="JI102" s="41"/>
      <c r="JJ102" s="41"/>
      <c r="JK102" s="41"/>
      <c r="JL102" s="41"/>
      <c r="JM102" s="41"/>
      <c r="JN102" s="41"/>
      <c r="JO102" s="41"/>
      <c r="JP102" s="41"/>
      <c r="JQ102" s="41"/>
      <c r="JR102" s="41"/>
      <c r="JS102" s="41"/>
      <c r="JT102" s="41"/>
      <c r="JU102" s="41"/>
      <c r="JV102" s="41"/>
      <c r="JW102" s="41"/>
      <c r="JX102" s="41"/>
      <c r="JY102" s="41"/>
      <c r="JZ102" s="41"/>
      <c r="KA102" s="41"/>
      <c r="KB102" s="41"/>
      <c r="KC102" s="41"/>
      <c r="KD102" s="41"/>
      <c r="KE102" s="41"/>
      <c r="KF102" s="41"/>
      <c r="KG102" s="41"/>
      <c r="KH102" s="41"/>
      <c r="KI102" s="41"/>
      <c r="KJ102" s="41"/>
      <c r="KK102" s="41"/>
      <c r="KL102" s="41"/>
      <c r="KM102" s="41"/>
      <c r="KN102" s="41"/>
      <c r="KO102" s="41"/>
      <c r="KP102" s="41"/>
      <c r="KQ102" s="41"/>
      <c r="KR102" s="41"/>
      <c r="KS102" s="41"/>
      <c r="KT102" s="41"/>
      <c r="KU102" s="41"/>
      <c r="KV102" s="41"/>
      <c r="KW102" s="41"/>
      <c r="KX102" s="41"/>
      <c r="KY102" s="41"/>
      <c r="KZ102" s="41"/>
      <c r="LA102" s="41"/>
      <c r="LB102" s="41"/>
      <c r="LC102" s="41"/>
      <c r="LD102" s="41"/>
      <c r="LE102" s="41"/>
      <c r="LF102" s="41"/>
      <c r="LG102" s="41"/>
      <c r="LH102" s="41"/>
      <c r="LI102" s="41"/>
      <c r="LJ102" s="41"/>
      <c r="LK102" s="41"/>
      <c r="LL102" s="41"/>
      <c r="LM102" s="41"/>
      <c r="LN102" s="41"/>
      <c r="LO102" s="41"/>
      <c r="LP102" s="41"/>
      <c r="LQ102" s="41"/>
      <c r="LR102" s="41"/>
      <c r="LS102" s="41"/>
      <c r="LT102" s="41"/>
      <c r="LU102" s="41"/>
      <c r="LV102" s="41"/>
      <c r="LW102" s="41"/>
      <c r="LX102" s="41"/>
      <c r="LY102" s="41"/>
      <c r="LZ102" s="41"/>
      <c r="MA102" s="41"/>
      <c r="MB102" s="41"/>
      <c r="MC102" s="41"/>
      <c r="MD102" s="41"/>
      <c r="ME102" s="41"/>
      <c r="MF102" s="41"/>
      <c r="MG102" s="41"/>
      <c r="MH102" s="41"/>
      <c r="MI102" s="41"/>
      <c r="MJ102" s="41"/>
      <c r="MK102" s="41"/>
      <c r="ML102" s="41"/>
      <c r="MM102" s="41"/>
      <c r="MN102" s="41"/>
      <c r="MO102" s="41"/>
      <c r="MP102" s="41"/>
      <c r="MQ102" s="41"/>
      <c r="MR102" s="41"/>
      <c r="MS102" s="41"/>
      <c r="MT102" s="41"/>
      <c r="MU102" s="41"/>
      <c r="MV102" s="41"/>
      <c r="MW102" s="41"/>
      <c r="MX102" s="41"/>
      <c r="MY102" s="41"/>
      <c r="MZ102" s="41"/>
      <c r="NA102" s="41"/>
      <c r="NB102" s="41"/>
      <c r="NC102" s="41"/>
      <c r="ND102" s="41"/>
      <c r="NE102" s="41"/>
      <c r="NF102" s="41"/>
      <c r="NG102" s="41"/>
      <c r="NH102" s="41"/>
      <c r="NI102" s="41"/>
      <c r="NJ102" s="41"/>
      <c r="NK102" s="41"/>
      <c r="NL102" s="41"/>
      <c r="NM102" s="41"/>
      <c r="NN102" s="41"/>
      <c r="NO102" s="41"/>
      <c r="NP102" s="41"/>
      <c r="NQ102" s="41"/>
      <c r="NR102" s="41"/>
      <c r="NS102" s="41"/>
      <c r="NT102" s="41"/>
      <c r="NU102" s="41"/>
      <c r="NV102" s="41"/>
      <c r="NW102" s="41"/>
      <c r="NX102" s="41"/>
      <c r="NY102" s="41"/>
      <c r="NZ102" s="41"/>
      <c r="OA102" s="41"/>
      <c r="OB102" s="41"/>
      <c r="OC102" s="41"/>
      <c r="OD102" s="41"/>
      <c r="OE102" s="41"/>
      <c r="OF102" s="41"/>
      <c r="OG102" s="41"/>
      <c r="OH102" s="41"/>
      <c r="OI102" s="41"/>
      <c r="OJ102" s="41"/>
      <c r="OK102" s="41"/>
      <c r="OL102" s="41"/>
      <c r="OM102" s="41"/>
      <c r="ON102" s="41"/>
      <c r="OO102" s="41"/>
      <c r="OP102" s="41"/>
      <c r="OQ102" s="41"/>
      <c r="OR102" s="41"/>
      <c r="OS102" s="41"/>
      <c r="OT102" s="41"/>
      <c r="OU102" s="41"/>
      <c r="OV102" s="41"/>
      <c r="OW102" s="41"/>
      <c r="OX102" s="41"/>
      <c r="OY102" s="41"/>
      <c r="OZ102" s="41"/>
      <c r="PA102" s="41"/>
      <c r="PB102" s="41"/>
      <c r="PC102" s="41"/>
      <c r="PD102" s="41"/>
      <c r="PE102" s="41"/>
      <c r="PF102" s="41"/>
      <c r="PG102" s="41"/>
      <c r="PH102" s="41"/>
      <c r="PI102" s="41"/>
      <c r="PJ102" s="41"/>
      <c r="PK102" s="41"/>
      <c r="PL102" s="41"/>
      <c r="PM102" s="41"/>
      <c r="PN102" s="41"/>
      <c r="PO102" s="41"/>
      <c r="PP102" s="41"/>
      <c r="PQ102" s="41"/>
      <c r="PR102" s="41"/>
      <c r="PS102" s="41"/>
      <c r="PT102" s="41"/>
      <c r="PU102" s="41"/>
      <c r="PV102" s="41"/>
      <c r="PW102" s="41"/>
      <c r="PX102" s="41"/>
      <c r="PY102" s="41"/>
      <c r="PZ102" s="41"/>
      <c r="QA102" s="41"/>
      <c r="QB102" s="41"/>
      <c r="QC102" s="41"/>
      <c r="QD102" s="41"/>
      <c r="QE102" s="41"/>
      <c r="QF102" s="41"/>
      <c r="QG102" s="41"/>
      <c r="QH102" s="41"/>
      <c r="QI102" s="41"/>
      <c r="QJ102" s="41"/>
      <c r="QK102" s="41"/>
      <c r="QL102" s="41"/>
      <c r="QM102" s="41"/>
      <c r="QN102" s="41"/>
      <c r="QO102" s="41"/>
      <c r="QP102" s="41"/>
      <c r="QQ102" s="41"/>
      <c r="QR102" s="41"/>
      <c r="QS102" s="41"/>
      <c r="QT102" s="41"/>
      <c r="QU102" s="41"/>
      <c r="QV102" s="41"/>
      <c r="QW102" s="41"/>
      <c r="QX102" s="41"/>
      <c r="QY102" s="41"/>
      <c r="QZ102" s="41"/>
      <c r="RA102" s="41"/>
      <c r="RB102" s="41"/>
      <c r="RC102" s="41"/>
      <c r="RD102" s="41"/>
      <c r="RE102" s="41"/>
      <c r="RF102" s="41"/>
      <c r="RG102" s="41"/>
      <c r="RH102" s="41"/>
      <c r="RI102" s="41"/>
      <c r="RJ102" s="41"/>
      <c r="RK102" s="41"/>
      <c r="RL102" s="41"/>
      <c r="RM102" s="41"/>
      <c r="RN102" s="41"/>
      <c r="RO102" s="41"/>
      <c r="RP102" s="41"/>
      <c r="RQ102" s="41"/>
      <c r="RR102" s="41"/>
      <c r="RS102" s="41"/>
      <c r="RT102" s="41"/>
      <c r="RU102" s="41"/>
      <c r="RV102" s="41"/>
      <c r="RW102" s="41"/>
      <c r="RX102" s="41"/>
      <c r="RY102" s="41"/>
      <c r="RZ102" s="41"/>
      <c r="SA102" s="41"/>
      <c r="SB102" s="41"/>
      <c r="SC102" s="41"/>
      <c r="SD102" s="41"/>
      <c r="SE102" s="41"/>
      <c r="SF102" s="41"/>
      <c r="SG102" s="41"/>
      <c r="SH102" s="41"/>
      <c r="SI102" s="41"/>
      <c r="SJ102" s="41"/>
      <c r="SK102" s="41"/>
      <c r="SL102" s="41"/>
      <c r="SM102" s="41"/>
      <c r="SN102" s="41"/>
      <c r="SO102" s="41"/>
      <c r="SP102" s="41"/>
      <c r="SQ102" s="41"/>
      <c r="SR102" s="41"/>
      <c r="SS102" s="41"/>
      <c r="ST102" s="41"/>
      <c r="SU102" s="41"/>
      <c r="SV102" s="41"/>
      <c r="SW102" s="41"/>
      <c r="SX102" s="41"/>
      <c r="SY102" s="41"/>
      <c r="SZ102" s="41"/>
      <c r="TA102" s="41"/>
      <c r="TB102" s="41"/>
      <c r="TC102" s="41"/>
      <c r="TD102" s="41"/>
      <c r="TE102" s="41"/>
      <c r="TF102" s="41"/>
      <c r="TG102" s="41"/>
      <c r="TH102" s="41"/>
      <c r="TI102" s="41"/>
      <c r="TJ102" s="41"/>
      <c r="TK102" s="41"/>
      <c r="TL102" s="41"/>
      <c r="TM102" s="41"/>
      <c r="TN102" s="41"/>
      <c r="TO102" s="41"/>
      <c r="TP102" s="41"/>
      <c r="TQ102" s="41"/>
      <c r="TR102" s="41"/>
      <c r="TS102" s="41"/>
      <c r="TT102" s="41"/>
      <c r="TU102" s="41"/>
      <c r="TV102" s="41"/>
      <c r="TW102" s="41"/>
      <c r="TX102" s="41"/>
      <c r="TY102" s="41"/>
      <c r="TZ102" s="41"/>
      <c r="UA102" s="41"/>
      <c r="UB102" s="41"/>
      <c r="UC102" s="41"/>
      <c r="UD102" s="41"/>
      <c r="UE102" s="41"/>
      <c r="UF102" s="41"/>
      <c r="UG102" s="41"/>
      <c r="UH102" s="41"/>
      <c r="UI102" s="41"/>
      <c r="UJ102" s="41"/>
      <c r="UK102" s="41"/>
      <c r="UL102" s="41"/>
      <c r="UM102" s="41"/>
      <c r="UN102" s="41"/>
      <c r="UO102" s="41"/>
      <c r="UP102" s="41"/>
      <c r="UQ102" s="41"/>
      <c r="UR102" s="41"/>
      <c r="US102" s="41"/>
      <c r="UT102" s="41"/>
      <c r="UU102" s="41"/>
      <c r="UV102" s="41"/>
      <c r="UW102" s="41"/>
      <c r="UX102" s="41"/>
      <c r="UY102" s="41"/>
      <c r="UZ102" s="41"/>
      <c r="VA102" s="41"/>
      <c r="VB102" s="41"/>
      <c r="VC102" s="41"/>
      <c r="VD102" s="41"/>
      <c r="VE102" s="41"/>
      <c r="VF102" s="41"/>
      <c r="VG102" s="41"/>
      <c r="VH102" s="41"/>
      <c r="VI102" s="41"/>
      <c r="VJ102" s="41"/>
      <c r="VK102" s="41"/>
      <c r="VL102" s="41"/>
      <c r="VM102" s="41"/>
      <c r="VN102" s="41"/>
      <c r="VO102" s="41"/>
      <c r="VP102" s="41"/>
      <c r="VQ102" s="41"/>
      <c r="VR102" s="41"/>
      <c r="VS102" s="41"/>
      <c r="VT102" s="41"/>
      <c r="VU102" s="41"/>
      <c r="VV102" s="41"/>
      <c r="VW102" s="41"/>
      <c r="VX102" s="41"/>
      <c r="VY102" s="41"/>
      <c r="VZ102" s="41"/>
      <c r="WA102" s="41"/>
      <c r="WB102" s="41"/>
      <c r="WC102" s="41"/>
      <c r="WD102" s="41"/>
      <c r="WE102" s="41"/>
      <c r="WF102" s="41"/>
      <c r="WG102" s="41"/>
      <c r="WH102" s="41"/>
      <c r="WI102" s="41"/>
      <c r="WJ102" s="41"/>
      <c r="WK102" s="41"/>
      <c r="WL102" s="41"/>
      <c r="WM102" s="41"/>
      <c r="WN102" s="41"/>
      <c r="WO102" s="41"/>
      <c r="WP102" s="41"/>
      <c r="WQ102" s="41"/>
      <c r="WR102" s="41"/>
      <c r="WS102" s="41"/>
      <c r="WT102" s="41"/>
      <c r="WU102" s="41"/>
      <c r="WV102" s="41"/>
      <c r="WW102" s="41"/>
      <c r="WX102" s="41"/>
      <c r="WY102" s="41"/>
      <c r="WZ102" s="41"/>
      <c r="XA102" s="41"/>
      <c r="XB102" s="41"/>
      <c r="XC102" s="41"/>
      <c r="XD102" s="41"/>
      <c r="XE102" s="41"/>
      <c r="XF102" s="41"/>
      <c r="XG102" s="41"/>
      <c r="XH102" s="41"/>
      <c r="XI102" s="41"/>
      <c r="XJ102" s="41"/>
      <c r="XK102" s="41"/>
      <c r="XL102" s="41"/>
      <c r="XM102" s="41"/>
      <c r="XN102" s="41"/>
      <c r="XO102" s="41"/>
      <c r="XP102" s="41"/>
      <c r="XQ102" s="41"/>
      <c r="XR102" s="41"/>
      <c r="XS102" s="41"/>
      <c r="XT102" s="41"/>
      <c r="XU102" s="41"/>
      <c r="XV102" s="41"/>
      <c r="XW102" s="41"/>
      <c r="XX102" s="41"/>
      <c r="XY102" s="41"/>
      <c r="XZ102" s="41"/>
      <c r="YA102" s="41"/>
      <c r="YB102" s="41"/>
      <c r="YC102" s="41"/>
      <c r="YD102" s="41"/>
      <c r="YE102" s="41"/>
      <c r="YF102" s="41"/>
      <c r="YG102" s="41"/>
      <c r="YH102" s="41"/>
      <c r="YI102" s="41"/>
      <c r="YJ102" s="41"/>
      <c r="YK102" s="41"/>
      <c r="YL102" s="41"/>
      <c r="YM102" s="41"/>
      <c r="YN102" s="41"/>
      <c r="YO102" s="41"/>
      <c r="YP102" s="41"/>
      <c r="YQ102" s="41"/>
      <c r="YR102" s="41"/>
      <c r="YS102" s="41"/>
      <c r="YT102" s="41"/>
      <c r="YU102" s="41"/>
      <c r="YV102" s="41"/>
      <c r="YW102" s="41"/>
      <c r="YX102" s="41"/>
      <c r="YY102" s="41"/>
      <c r="YZ102" s="41"/>
      <c r="ZA102" s="41"/>
      <c r="ZB102" s="41"/>
      <c r="ZC102" s="41"/>
      <c r="ZD102" s="41"/>
      <c r="ZE102" s="41"/>
      <c r="ZF102" s="41"/>
      <c r="ZG102" s="41"/>
      <c r="ZH102" s="41"/>
      <c r="ZI102" s="41"/>
      <c r="ZJ102" s="41"/>
      <c r="ZK102" s="41"/>
      <c r="ZL102" s="41"/>
      <c r="ZM102" s="41"/>
      <c r="ZN102" s="41"/>
      <c r="ZO102" s="41"/>
      <c r="ZP102" s="41"/>
      <c r="ZQ102" s="41"/>
      <c r="ZR102" s="41"/>
      <c r="ZS102" s="41"/>
      <c r="ZT102" s="41"/>
      <c r="ZU102" s="41"/>
      <c r="ZV102" s="41"/>
      <c r="ZW102" s="41"/>
      <c r="ZX102" s="41"/>
      <c r="ZY102" s="41"/>
      <c r="ZZ102" s="41"/>
      <c r="AAA102" s="41"/>
      <c r="AAB102" s="41"/>
      <c r="AAC102" s="41"/>
      <c r="AAD102" s="41"/>
      <c r="AAE102" s="41"/>
      <c r="AAF102" s="41"/>
      <c r="AAG102" s="41"/>
      <c r="AAH102" s="41"/>
      <c r="AAI102" s="41"/>
      <c r="AAJ102" s="41"/>
      <c r="AAK102" s="41"/>
      <c r="AAL102" s="41"/>
      <c r="AAM102" s="41"/>
      <c r="AAN102" s="41"/>
      <c r="AAO102" s="41"/>
      <c r="AAP102" s="41"/>
      <c r="AAQ102" s="41"/>
      <c r="AAR102" s="41"/>
      <c r="AAS102" s="41"/>
      <c r="AAT102" s="41"/>
      <c r="AAU102" s="41"/>
      <c r="AAV102" s="41"/>
      <c r="AAW102" s="41"/>
      <c r="AAX102" s="41"/>
      <c r="AAY102" s="41"/>
      <c r="AAZ102" s="41"/>
      <c r="ABA102" s="41"/>
      <c r="ABB102" s="41"/>
      <c r="ABC102" s="41"/>
      <c r="ABD102" s="41"/>
      <c r="ABE102" s="41"/>
      <c r="ABF102" s="41"/>
      <c r="ABG102" s="41"/>
      <c r="ABH102" s="41"/>
      <c r="ABI102" s="41"/>
      <c r="ABJ102" s="41"/>
      <c r="ABK102" s="41"/>
      <c r="ABL102" s="41"/>
      <c r="ABM102" s="41"/>
      <c r="ABN102" s="41"/>
      <c r="ABO102" s="41"/>
      <c r="ABP102" s="41"/>
      <c r="ABQ102" s="41"/>
      <c r="ABR102" s="41"/>
      <c r="ABS102" s="41"/>
      <c r="ABT102" s="41"/>
      <c r="ABU102" s="41"/>
      <c r="ABV102" s="41"/>
      <c r="ABW102" s="41"/>
      <c r="ABX102" s="41"/>
      <c r="ABY102" s="41"/>
      <c r="ABZ102" s="41"/>
      <c r="ACA102" s="41"/>
      <c r="ACB102" s="41"/>
      <c r="ACC102" s="41"/>
      <c r="ACD102" s="41"/>
      <c r="ACE102" s="41"/>
      <c r="ACF102" s="41"/>
      <c r="ACG102" s="41"/>
      <c r="ACH102" s="41"/>
      <c r="ACI102" s="41"/>
      <c r="ACJ102" s="41"/>
      <c r="ACK102" s="41"/>
      <c r="ACL102" s="41"/>
      <c r="ACM102" s="41"/>
      <c r="ACN102" s="41"/>
      <c r="ACO102" s="41"/>
      <c r="ACP102" s="41"/>
      <c r="ACQ102" s="41"/>
      <c r="ACR102" s="41"/>
      <c r="ACS102" s="41"/>
      <c r="ACT102" s="41"/>
      <c r="ACU102" s="41"/>
      <c r="ACV102" s="41"/>
      <c r="ACW102" s="41"/>
      <c r="ACX102" s="41"/>
      <c r="ACY102" s="41"/>
      <c r="ACZ102" s="41"/>
      <c r="ADA102" s="41"/>
      <c r="ADB102" s="41"/>
      <c r="ADC102" s="41"/>
      <c r="ADD102" s="41"/>
      <c r="ADE102" s="41"/>
      <c r="ADF102" s="41"/>
      <c r="ADG102" s="41"/>
      <c r="ADH102" s="41"/>
      <c r="ADI102" s="41"/>
      <c r="ADJ102" s="41"/>
      <c r="ADK102" s="41"/>
      <c r="ADL102" s="41"/>
      <c r="ADM102" s="41"/>
      <c r="ADN102" s="41"/>
      <c r="ADO102" s="41"/>
      <c r="ADP102" s="41"/>
      <c r="ADQ102" s="41"/>
      <c r="ADR102" s="41"/>
      <c r="ADS102" s="41"/>
      <c r="ADT102" s="41"/>
      <c r="ADU102" s="41"/>
      <c r="ADV102" s="41"/>
      <c r="ADW102" s="41"/>
      <c r="ADX102" s="41"/>
      <c r="ADY102" s="41"/>
      <c r="ADZ102" s="41"/>
      <c r="AEA102" s="41"/>
      <c r="AEB102" s="41"/>
      <c r="AEC102" s="41"/>
      <c r="AED102" s="41"/>
      <c r="AEE102" s="41"/>
      <c r="AEF102" s="41"/>
      <c r="AEG102" s="41"/>
      <c r="AEH102" s="41"/>
      <c r="AEI102" s="41"/>
      <c r="AEJ102" s="41"/>
      <c r="AEK102" s="41"/>
      <c r="AEL102" s="41"/>
      <c r="AEM102" s="41"/>
      <c r="AEN102" s="41"/>
      <c r="AEO102" s="41"/>
      <c r="AEP102" s="41"/>
      <c r="AEQ102" s="41"/>
      <c r="AER102" s="41"/>
      <c r="AES102" s="41"/>
      <c r="AET102" s="41"/>
      <c r="AEU102" s="41"/>
      <c r="AEV102" s="41"/>
      <c r="AEW102" s="41"/>
      <c r="AEX102" s="41"/>
      <c r="AEY102" s="41"/>
      <c r="AEZ102" s="41"/>
      <c r="AFA102" s="41"/>
      <c r="AFB102" s="41"/>
      <c r="AFC102" s="41"/>
      <c r="AFD102" s="41"/>
      <c r="AFE102" s="41"/>
      <c r="AFF102" s="41"/>
      <c r="AFG102" s="41"/>
      <c r="AFH102" s="41"/>
      <c r="AFI102" s="41"/>
      <c r="AFJ102" s="41"/>
      <c r="AFK102" s="41"/>
      <c r="AFL102" s="41"/>
      <c r="AFM102" s="41"/>
      <c r="AFN102" s="41"/>
      <c r="AFO102" s="41"/>
      <c r="AFP102" s="41"/>
      <c r="AFQ102" s="41"/>
      <c r="AFR102" s="41"/>
      <c r="AFS102" s="41"/>
      <c r="AFT102" s="41"/>
      <c r="AFU102" s="41"/>
      <c r="AFV102" s="41"/>
      <c r="AFW102" s="41"/>
      <c r="AFX102" s="41"/>
      <c r="AFY102" s="41"/>
      <c r="AFZ102" s="41"/>
      <c r="AGA102" s="41"/>
      <c r="AGB102" s="41"/>
      <c r="AGC102" s="41"/>
      <c r="AGD102" s="41"/>
      <c r="AGE102" s="41"/>
      <c r="AGF102" s="41"/>
      <c r="AGG102" s="41"/>
      <c r="AGH102" s="41"/>
      <c r="AGI102" s="41"/>
      <c r="AGJ102" s="41"/>
      <c r="AGK102" s="41"/>
      <c r="AGL102" s="41"/>
      <c r="AGM102" s="41"/>
      <c r="AGN102" s="41"/>
      <c r="AGO102" s="41"/>
      <c r="AGP102" s="41"/>
      <c r="AGQ102" s="41"/>
      <c r="AGR102" s="41"/>
      <c r="AGS102" s="41"/>
      <c r="AGT102" s="41"/>
      <c r="AGU102" s="41"/>
      <c r="AGV102" s="41"/>
      <c r="AGW102" s="41"/>
      <c r="AGX102" s="41"/>
      <c r="AGY102" s="41"/>
      <c r="AGZ102" s="41"/>
      <c r="AHA102" s="41"/>
      <c r="AHB102" s="41"/>
      <c r="AHC102" s="41"/>
      <c r="AHD102" s="41"/>
      <c r="AHE102" s="41"/>
      <c r="AHF102" s="41"/>
      <c r="AHG102" s="41"/>
      <c r="AHH102" s="41"/>
      <c r="AHI102" s="41"/>
      <c r="AHJ102" s="41"/>
      <c r="AHK102" s="41"/>
      <c r="AHL102" s="41"/>
      <c r="AHM102" s="41"/>
      <c r="AHN102" s="41"/>
      <c r="AHO102" s="41"/>
      <c r="AHP102" s="41"/>
      <c r="AHQ102" s="41"/>
      <c r="AHR102" s="41"/>
      <c r="AHS102" s="41"/>
      <c r="AHT102" s="41"/>
      <c r="AHU102" s="41"/>
      <c r="AHV102" s="41"/>
      <c r="AHW102" s="41"/>
      <c r="AHX102" s="41"/>
      <c r="AHY102" s="41"/>
      <c r="AHZ102" s="41"/>
      <c r="AIA102" s="41"/>
      <c r="AIB102" s="41"/>
      <c r="AIC102" s="41"/>
      <c r="AID102" s="41"/>
      <c r="AIE102" s="41"/>
      <c r="AIF102" s="41"/>
      <c r="AIG102" s="41"/>
      <c r="AIH102" s="41"/>
      <c r="AII102" s="41"/>
      <c r="AIJ102" s="41"/>
      <c r="AIK102" s="41"/>
      <c r="AIL102" s="41"/>
      <c r="AIM102" s="41"/>
      <c r="AIN102" s="41"/>
      <c r="AIO102" s="41"/>
      <c r="AIP102" s="41"/>
      <c r="AIQ102" s="41"/>
      <c r="AIR102" s="41"/>
      <c r="AIS102" s="41"/>
      <c r="AIT102" s="41"/>
      <c r="AIU102" s="41"/>
      <c r="AIV102" s="41"/>
      <c r="AIW102" s="41"/>
      <c r="AIX102" s="41"/>
      <c r="AIY102" s="41"/>
      <c r="AIZ102" s="41"/>
      <c r="AJA102" s="41"/>
      <c r="AJB102" s="41"/>
      <c r="AJC102" s="41"/>
      <c r="AJD102" s="41"/>
      <c r="AJE102" s="41"/>
      <c r="AJF102" s="41"/>
      <c r="AJG102" s="41"/>
      <c r="AJH102" s="41"/>
      <c r="AJI102" s="41"/>
      <c r="AJJ102" s="41"/>
      <c r="AJK102" s="41"/>
      <c r="AJL102" s="41"/>
      <c r="AJM102" s="41"/>
      <c r="AJN102" s="41"/>
      <c r="AJO102" s="41"/>
      <c r="AJP102" s="41"/>
      <c r="AJQ102" s="41"/>
      <c r="AJR102" s="41"/>
      <c r="AJS102" s="41"/>
      <c r="AJT102" s="41"/>
      <c r="AJU102" s="41"/>
      <c r="AJV102" s="41"/>
      <c r="AJW102" s="41"/>
      <c r="AJX102" s="41"/>
      <c r="AJY102" s="41"/>
      <c r="AJZ102" s="41"/>
      <c r="AKA102" s="41"/>
      <c r="AKB102" s="41"/>
      <c r="AKC102" s="41"/>
      <c r="AKD102" s="41"/>
      <c r="AKE102" s="41"/>
      <c r="AKF102" s="41"/>
      <c r="AKG102" s="41"/>
      <c r="AKH102" s="41"/>
      <c r="AKI102" s="41"/>
      <c r="AKJ102" s="41"/>
      <c r="AKK102" s="41"/>
      <c r="AKL102" s="41"/>
      <c r="AKM102" s="41"/>
      <c r="AKN102" s="41"/>
      <c r="AKO102" s="41"/>
      <c r="AKP102" s="41"/>
      <c r="AKQ102" s="41"/>
      <c r="AKR102" s="41"/>
      <c r="AKS102" s="41"/>
      <c r="AKT102" s="41"/>
      <c r="AKU102" s="41"/>
      <c r="AKV102" s="41"/>
      <c r="AKW102" s="41"/>
      <c r="AKX102" s="41"/>
      <c r="AKY102" s="41"/>
      <c r="AKZ102" s="41"/>
      <c r="ALA102" s="41"/>
      <c r="ALB102" s="41"/>
      <c r="ALC102" s="41"/>
      <c r="ALD102" s="41"/>
      <c r="ALE102" s="41"/>
      <c r="ALF102" s="41"/>
      <c r="ALG102" s="41"/>
      <c r="ALH102" s="41"/>
      <c r="ALI102" s="41"/>
      <c r="ALJ102" s="41"/>
      <c r="ALK102" s="41"/>
      <c r="ALL102" s="41"/>
      <c r="ALM102" s="41"/>
      <c r="ALN102" s="41"/>
      <c r="ALO102" s="41"/>
      <c r="ALP102" s="41"/>
      <c r="ALQ102" s="41"/>
      <c r="ALR102" s="41"/>
      <c r="ALS102" s="41"/>
      <c r="ALT102" s="41"/>
      <c r="ALU102" s="41"/>
      <c r="ALV102" s="41"/>
      <c r="ALW102" s="41"/>
      <c r="ALX102" s="41"/>
      <c r="ALY102" s="41"/>
      <c r="ALZ102" s="41"/>
      <c r="AMA102" s="41"/>
      <c r="AMB102" s="41"/>
      <c r="AMC102" s="41"/>
      <c r="AMD102" s="41"/>
      <c r="AME102" s="41"/>
    </row>
    <row r="103" spans="1:1019" ht="27.75" customHeight="1" thickBot="1" x14ac:dyDescent="0.25">
      <c r="A103" s="613"/>
      <c r="B103" s="621"/>
      <c r="C103" s="574"/>
      <c r="D103" s="640"/>
      <c r="E103" s="643"/>
      <c r="F103" s="646"/>
      <c r="G103" s="649"/>
      <c r="H103" s="652"/>
      <c r="I103" s="655"/>
      <c r="J103" s="127" t="s">
        <v>26</v>
      </c>
      <c r="K103" s="6">
        <f t="shared" ref="K103:N103" si="26">SUM(K99:K102)</f>
        <v>0</v>
      </c>
      <c r="L103" s="5">
        <f t="shared" si="26"/>
        <v>0</v>
      </c>
      <c r="M103" s="5">
        <f t="shared" si="26"/>
        <v>0</v>
      </c>
      <c r="N103" s="7">
        <f t="shared" si="26"/>
        <v>0</v>
      </c>
      <c r="O103" s="6">
        <f t="shared" ref="O103:AB103" si="27">SUM(O99:O102)</f>
        <v>0</v>
      </c>
      <c r="P103" s="2">
        <f t="shared" si="27"/>
        <v>0</v>
      </c>
      <c r="Q103" s="2">
        <f t="shared" si="27"/>
        <v>0</v>
      </c>
      <c r="R103" s="7">
        <f t="shared" si="27"/>
        <v>0</v>
      </c>
      <c r="S103" s="6">
        <f t="shared" si="27"/>
        <v>0</v>
      </c>
      <c r="T103" s="5">
        <f t="shared" si="27"/>
        <v>0</v>
      </c>
      <c r="U103" s="5">
        <f t="shared" si="27"/>
        <v>0</v>
      </c>
      <c r="V103" s="7">
        <f t="shared" si="27"/>
        <v>0</v>
      </c>
      <c r="W103" s="6">
        <f t="shared" si="27"/>
        <v>0</v>
      </c>
      <c r="X103" s="2">
        <f t="shared" si="27"/>
        <v>0</v>
      </c>
      <c r="Y103" s="2">
        <f t="shared" si="27"/>
        <v>0</v>
      </c>
      <c r="Z103" s="7">
        <f t="shared" si="27"/>
        <v>0</v>
      </c>
      <c r="AA103" s="9">
        <f t="shared" si="27"/>
        <v>0</v>
      </c>
      <c r="AB103" s="9">
        <f t="shared" si="27"/>
        <v>0</v>
      </c>
      <c r="AC103" s="657"/>
      <c r="AD103" s="1003"/>
      <c r="AE103" s="614"/>
      <c r="AF103" s="628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4"/>
    </row>
    <row r="104" spans="1:1019" ht="15.75" customHeight="1" x14ac:dyDescent="0.2">
      <c r="A104" s="611" t="s">
        <v>17</v>
      </c>
      <c r="B104" s="620" t="s">
        <v>18</v>
      </c>
      <c r="C104" s="711" t="s">
        <v>18</v>
      </c>
      <c r="D104" s="638" t="s">
        <v>53</v>
      </c>
      <c r="E104" s="799" t="s">
        <v>186</v>
      </c>
      <c r="F104" s="680"/>
      <c r="G104" s="647" t="s">
        <v>123</v>
      </c>
      <c r="H104" s="650" t="s">
        <v>21</v>
      </c>
      <c r="I104" s="653" t="s">
        <v>22</v>
      </c>
      <c r="J104" s="275" t="s">
        <v>25</v>
      </c>
      <c r="K104" s="156">
        <f>+L104+N104</f>
        <v>35.200000000000003</v>
      </c>
      <c r="L104" s="12">
        <v>0</v>
      </c>
      <c r="M104" s="238">
        <v>0</v>
      </c>
      <c r="N104" s="109">
        <v>35.200000000000003</v>
      </c>
      <c r="O104" s="153">
        <f>+P104+R104</f>
        <v>0</v>
      </c>
      <c r="P104" s="12">
        <v>0</v>
      </c>
      <c r="Q104" s="238">
        <v>0</v>
      </c>
      <c r="R104" s="109">
        <v>0</v>
      </c>
      <c r="S104" s="156">
        <f>+T104+V104</f>
        <v>0</v>
      </c>
      <c r="T104" s="12">
        <v>0</v>
      </c>
      <c r="U104" s="238">
        <v>0</v>
      </c>
      <c r="V104" s="109">
        <v>0</v>
      </c>
      <c r="W104" s="156">
        <f>+X104+Z104</f>
        <v>0</v>
      </c>
      <c r="X104" s="236">
        <v>0</v>
      </c>
      <c r="Y104" s="236">
        <v>0</v>
      </c>
      <c r="Z104" s="109">
        <v>0</v>
      </c>
      <c r="AA104" s="286">
        <v>0</v>
      </c>
      <c r="AB104" s="286">
        <v>0</v>
      </c>
      <c r="AC104" s="587" t="s">
        <v>230</v>
      </c>
      <c r="AD104" s="590" t="s">
        <v>39</v>
      </c>
      <c r="AE104" s="590" t="s">
        <v>39</v>
      </c>
      <c r="AF104" s="593" t="s">
        <v>39</v>
      </c>
      <c r="AP104" s="57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9"/>
      <c r="BH104" s="60"/>
      <c r="BI104" s="60"/>
      <c r="BJ104" s="60"/>
      <c r="BK104" s="60"/>
      <c r="BL104" s="60"/>
      <c r="BM104" s="60"/>
      <c r="BN104" s="60"/>
      <c r="BO104" s="60"/>
    </row>
    <row r="105" spans="1:1019" s="61" customFormat="1" ht="15.75" customHeight="1" x14ac:dyDescent="0.2">
      <c r="A105" s="612"/>
      <c r="B105" s="698"/>
      <c r="C105" s="726"/>
      <c r="D105" s="639"/>
      <c r="E105" s="800"/>
      <c r="F105" s="681"/>
      <c r="G105" s="648"/>
      <c r="H105" s="651"/>
      <c r="I105" s="654"/>
      <c r="J105" s="311" t="s">
        <v>23</v>
      </c>
      <c r="K105" s="312">
        <f>+L105+N105</f>
        <v>0</v>
      </c>
      <c r="L105" s="313">
        <v>0</v>
      </c>
      <c r="M105" s="224">
        <v>0</v>
      </c>
      <c r="N105" s="314">
        <v>0</v>
      </c>
      <c r="O105" s="202">
        <f>+P105+R105</f>
        <v>0</v>
      </c>
      <c r="P105" s="313">
        <v>0</v>
      </c>
      <c r="Q105" s="224">
        <v>0</v>
      </c>
      <c r="R105" s="314">
        <v>0</v>
      </c>
      <c r="S105" s="312">
        <f>+T105+V105</f>
        <v>0</v>
      </c>
      <c r="T105" s="313">
        <v>0</v>
      </c>
      <c r="U105" s="224">
        <v>0</v>
      </c>
      <c r="V105" s="314">
        <v>0</v>
      </c>
      <c r="W105" s="312">
        <f>+X105+Z105</f>
        <v>0</v>
      </c>
      <c r="X105" s="315">
        <v>0</v>
      </c>
      <c r="Y105" s="315">
        <v>0</v>
      </c>
      <c r="Z105" s="314">
        <v>0</v>
      </c>
      <c r="AA105" s="316">
        <v>0</v>
      </c>
      <c r="AB105" s="316">
        <v>0</v>
      </c>
      <c r="AC105" s="588"/>
      <c r="AD105" s="591"/>
      <c r="AE105" s="591"/>
      <c r="AF105" s="594"/>
      <c r="AQ105" s="62"/>
      <c r="AR105" s="62"/>
      <c r="AS105" s="62"/>
      <c r="AT105" s="62"/>
      <c r="AU105" s="62"/>
      <c r="AV105" s="62"/>
      <c r="AW105" s="62"/>
      <c r="AX105" s="62"/>
      <c r="AY105" s="62"/>
      <c r="AZ105" s="62"/>
      <c r="BA105" s="62"/>
      <c r="BB105" s="62"/>
      <c r="BC105" s="62"/>
      <c r="BD105" s="62"/>
      <c r="BE105" s="62"/>
      <c r="BF105" s="62"/>
      <c r="BG105" s="63"/>
    </row>
    <row r="106" spans="1:1019" ht="15.75" customHeight="1" x14ac:dyDescent="0.2">
      <c r="A106" s="612"/>
      <c r="B106" s="698"/>
      <c r="C106" s="726"/>
      <c r="D106" s="639"/>
      <c r="E106" s="800"/>
      <c r="F106" s="681"/>
      <c r="G106" s="648"/>
      <c r="H106" s="651"/>
      <c r="I106" s="654"/>
      <c r="J106" s="276" t="s">
        <v>24</v>
      </c>
      <c r="K106" s="190">
        <f>+L106+N106</f>
        <v>0</v>
      </c>
      <c r="L106" s="191">
        <v>0</v>
      </c>
      <c r="M106" s="272">
        <v>0</v>
      </c>
      <c r="N106" s="192">
        <v>0</v>
      </c>
      <c r="O106" s="184">
        <f>+P106+R106</f>
        <v>0</v>
      </c>
      <c r="P106" s="191">
        <v>0</v>
      </c>
      <c r="Q106" s="272">
        <v>0</v>
      </c>
      <c r="R106" s="192">
        <v>0</v>
      </c>
      <c r="S106" s="190">
        <f>+T106+V106</f>
        <v>0</v>
      </c>
      <c r="T106" s="191">
        <v>0</v>
      </c>
      <c r="U106" s="272">
        <v>0</v>
      </c>
      <c r="V106" s="192">
        <v>0</v>
      </c>
      <c r="W106" s="190">
        <f>+X106+Z106</f>
        <v>0</v>
      </c>
      <c r="X106" s="193">
        <v>0</v>
      </c>
      <c r="Y106" s="193">
        <v>0</v>
      </c>
      <c r="Z106" s="192">
        <v>0</v>
      </c>
      <c r="AA106" s="288">
        <v>0</v>
      </c>
      <c r="AB106" s="288">
        <v>0</v>
      </c>
      <c r="AC106" s="588"/>
      <c r="AD106" s="591"/>
      <c r="AE106" s="591"/>
      <c r="AF106" s="59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5"/>
      <c r="BH106" s="60"/>
      <c r="BI106" s="60"/>
      <c r="BJ106" s="60"/>
      <c r="BK106" s="60"/>
      <c r="BL106" s="60"/>
      <c r="BM106" s="60"/>
      <c r="BN106" s="60"/>
      <c r="BO106" s="60"/>
    </row>
    <row r="107" spans="1:1019" ht="15.75" customHeight="1" thickBot="1" x14ac:dyDescent="0.25">
      <c r="A107" s="612"/>
      <c r="B107" s="698"/>
      <c r="C107" s="726"/>
      <c r="D107" s="639"/>
      <c r="E107" s="800"/>
      <c r="F107" s="681"/>
      <c r="G107" s="648"/>
      <c r="H107" s="651"/>
      <c r="I107" s="654"/>
      <c r="J107" s="277" t="s">
        <v>28</v>
      </c>
      <c r="K107" s="294">
        <f>+L107+N107</f>
        <v>0.3</v>
      </c>
      <c r="L107" s="177">
        <v>0</v>
      </c>
      <c r="M107" s="306">
        <v>0</v>
      </c>
      <c r="N107" s="305">
        <v>0.3</v>
      </c>
      <c r="O107" s="185">
        <f>+P107+R107</f>
        <v>0</v>
      </c>
      <c r="P107" s="177">
        <v>0</v>
      </c>
      <c r="Q107" s="306">
        <v>0</v>
      </c>
      <c r="R107" s="305">
        <v>0</v>
      </c>
      <c r="S107" s="294">
        <f>+T107+V107</f>
        <v>0</v>
      </c>
      <c r="T107" s="177">
        <v>0</v>
      </c>
      <c r="U107" s="306">
        <v>0</v>
      </c>
      <c r="V107" s="305">
        <v>0</v>
      </c>
      <c r="W107" s="294">
        <f>+X107+Z107</f>
        <v>0</v>
      </c>
      <c r="X107" s="304">
        <v>0</v>
      </c>
      <c r="Y107" s="304">
        <v>0</v>
      </c>
      <c r="Z107" s="305">
        <v>0</v>
      </c>
      <c r="AA107" s="307">
        <v>0</v>
      </c>
      <c r="AB107" s="307">
        <v>0</v>
      </c>
      <c r="AC107" s="588"/>
      <c r="AD107" s="591"/>
      <c r="AE107" s="591"/>
      <c r="AF107" s="59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5"/>
      <c r="BH107" s="60"/>
      <c r="BI107" s="60"/>
      <c r="BJ107" s="60"/>
      <c r="BK107" s="60"/>
      <c r="BL107" s="60"/>
      <c r="BM107" s="60"/>
      <c r="BN107" s="60"/>
      <c r="BO107" s="60"/>
    </row>
    <row r="108" spans="1:1019" s="66" customFormat="1" ht="21" customHeight="1" thickBot="1" x14ac:dyDescent="0.25">
      <c r="A108" s="613"/>
      <c r="B108" s="621"/>
      <c r="C108" s="574"/>
      <c r="D108" s="640"/>
      <c r="E108" s="643"/>
      <c r="F108" s="646"/>
      <c r="G108" s="649"/>
      <c r="H108" s="652"/>
      <c r="I108" s="655"/>
      <c r="J108" s="127" t="s">
        <v>26</v>
      </c>
      <c r="K108" s="6">
        <f t="shared" ref="K108:N108" si="28">SUM(K104:K107)</f>
        <v>35.5</v>
      </c>
      <c r="L108" s="5">
        <f t="shared" si="28"/>
        <v>0</v>
      </c>
      <c r="M108" s="5">
        <f t="shared" si="28"/>
        <v>0</v>
      </c>
      <c r="N108" s="7">
        <f t="shared" si="28"/>
        <v>35.5</v>
      </c>
      <c r="O108" s="6">
        <f t="shared" ref="O108:AB108" si="29">SUM(O104:O107)</f>
        <v>0</v>
      </c>
      <c r="P108" s="2">
        <f t="shared" si="29"/>
        <v>0</v>
      </c>
      <c r="Q108" s="2">
        <f t="shared" si="29"/>
        <v>0</v>
      </c>
      <c r="R108" s="7">
        <f t="shared" si="29"/>
        <v>0</v>
      </c>
      <c r="S108" s="6">
        <f t="shared" si="29"/>
        <v>0</v>
      </c>
      <c r="T108" s="5">
        <f t="shared" si="29"/>
        <v>0</v>
      </c>
      <c r="U108" s="5">
        <f t="shared" si="29"/>
        <v>0</v>
      </c>
      <c r="V108" s="7">
        <f t="shared" si="29"/>
        <v>0</v>
      </c>
      <c r="W108" s="6">
        <f t="shared" si="29"/>
        <v>0</v>
      </c>
      <c r="X108" s="2">
        <f t="shared" si="29"/>
        <v>0</v>
      </c>
      <c r="Y108" s="2">
        <f t="shared" si="29"/>
        <v>0</v>
      </c>
      <c r="Z108" s="7">
        <f t="shared" si="29"/>
        <v>0</v>
      </c>
      <c r="AA108" s="23">
        <f t="shared" si="29"/>
        <v>0</v>
      </c>
      <c r="AB108" s="23">
        <f t="shared" si="29"/>
        <v>0</v>
      </c>
      <c r="AC108" s="589"/>
      <c r="AD108" s="592"/>
      <c r="AE108" s="592"/>
      <c r="AF108" s="595"/>
      <c r="AN108" s="61"/>
      <c r="AO108" s="61"/>
      <c r="AP108" s="61"/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3"/>
      <c r="BH108" s="61"/>
      <c r="BI108" s="61"/>
      <c r="BJ108" s="61"/>
      <c r="BK108" s="61"/>
      <c r="BL108" s="61"/>
      <c r="BM108" s="61"/>
      <c r="BN108" s="61"/>
      <c r="BO108" s="61"/>
    </row>
    <row r="109" spans="1:1019" ht="15.75" customHeight="1" thickBot="1" x14ac:dyDescent="0.25">
      <c r="A109" s="611" t="s">
        <v>17</v>
      </c>
      <c r="B109" s="620" t="s">
        <v>18</v>
      </c>
      <c r="C109" s="711" t="s">
        <v>18</v>
      </c>
      <c r="D109" s="638" t="s">
        <v>54</v>
      </c>
      <c r="E109" s="799" t="s">
        <v>187</v>
      </c>
      <c r="F109" s="680"/>
      <c r="G109" s="647" t="s">
        <v>123</v>
      </c>
      <c r="H109" s="650" t="s">
        <v>21</v>
      </c>
      <c r="I109" s="653" t="s">
        <v>22</v>
      </c>
      <c r="J109" s="275" t="s">
        <v>25</v>
      </c>
      <c r="K109" s="156">
        <f>+L109+N109</f>
        <v>0</v>
      </c>
      <c r="L109" s="12">
        <v>0</v>
      </c>
      <c r="M109" s="238">
        <v>0</v>
      </c>
      <c r="N109" s="109">
        <v>0</v>
      </c>
      <c r="O109" s="153">
        <f>+P109+R109</f>
        <v>0</v>
      </c>
      <c r="P109" s="12">
        <v>0</v>
      </c>
      <c r="Q109" s="238">
        <v>0</v>
      </c>
      <c r="R109" s="109">
        <v>0</v>
      </c>
      <c r="S109" s="156">
        <f>+T109+V109</f>
        <v>0</v>
      </c>
      <c r="T109" s="12">
        <v>0</v>
      </c>
      <c r="U109" s="238">
        <v>0</v>
      </c>
      <c r="V109" s="109">
        <v>0</v>
      </c>
      <c r="W109" s="156">
        <f>+X109+Z109</f>
        <v>0</v>
      </c>
      <c r="X109" s="236">
        <v>0</v>
      </c>
      <c r="Y109" s="236">
        <v>0</v>
      </c>
      <c r="Z109" s="109">
        <v>0</v>
      </c>
      <c r="AA109" s="286">
        <v>0</v>
      </c>
      <c r="AB109" s="286">
        <v>0</v>
      </c>
      <c r="AC109" s="657" t="s">
        <v>229</v>
      </c>
      <c r="AD109" s="614" t="s">
        <v>39</v>
      </c>
      <c r="AE109" s="614" t="s">
        <v>39</v>
      </c>
      <c r="AF109" s="628" t="s">
        <v>39</v>
      </c>
      <c r="AN109" s="60"/>
      <c r="AO109" s="60"/>
      <c r="AP109" s="60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6"/>
    </row>
    <row r="110" spans="1:1019" ht="15" customHeight="1" thickBot="1" x14ac:dyDescent="0.25">
      <c r="A110" s="612"/>
      <c r="B110" s="698"/>
      <c r="C110" s="726"/>
      <c r="D110" s="639"/>
      <c r="E110" s="800"/>
      <c r="F110" s="681"/>
      <c r="G110" s="648"/>
      <c r="H110" s="651"/>
      <c r="I110" s="654"/>
      <c r="J110" s="276" t="s">
        <v>23</v>
      </c>
      <c r="K110" s="190">
        <f>+L110+N110</f>
        <v>0</v>
      </c>
      <c r="L110" s="191">
        <v>0</v>
      </c>
      <c r="M110" s="272">
        <v>0</v>
      </c>
      <c r="N110" s="192">
        <v>0</v>
      </c>
      <c r="O110" s="184">
        <f>+P110+R110</f>
        <v>0</v>
      </c>
      <c r="P110" s="191">
        <v>0</v>
      </c>
      <c r="Q110" s="272">
        <v>0</v>
      </c>
      <c r="R110" s="192">
        <v>0</v>
      </c>
      <c r="S110" s="190">
        <f>+T110+V110</f>
        <v>0</v>
      </c>
      <c r="T110" s="191">
        <v>0</v>
      </c>
      <c r="U110" s="272">
        <v>0</v>
      </c>
      <c r="V110" s="192">
        <v>0</v>
      </c>
      <c r="W110" s="190">
        <f>+X110+Z110</f>
        <v>0</v>
      </c>
      <c r="X110" s="193">
        <v>0</v>
      </c>
      <c r="Y110" s="193">
        <v>0</v>
      </c>
      <c r="Z110" s="192">
        <v>0</v>
      </c>
      <c r="AA110" s="288">
        <v>0</v>
      </c>
      <c r="AB110" s="288">
        <v>0</v>
      </c>
      <c r="AC110" s="657"/>
      <c r="AD110" s="614"/>
      <c r="AE110" s="614"/>
      <c r="AF110" s="628"/>
      <c r="AN110" s="60"/>
      <c r="AO110" s="60"/>
      <c r="AP110" s="60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6"/>
    </row>
    <row r="111" spans="1:1019" s="66" customFormat="1" ht="15.75" customHeight="1" thickBot="1" x14ac:dyDescent="0.25">
      <c r="A111" s="612"/>
      <c r="B111" s="698"/>
      <c r="C111" s="726"/>
      <c r="D111" s="639"/>
      <c r="E111" s="800"/>
      <c r="F111" s="681"/>
      <c r="G111" s="648"/>
      <c r="H111" s="651"/>
      <c r="I111" s="654"/>
      <c r="J111" s="276" t="s">
        <v>24</v>
      </c>
      <c r="K111" s="190">
        <f>+L111+N111</f>
        <v>0</v>
      </c>
      <c r="L111" s="191">
        <v>0</v>
      </c>
      <c r="M111" s="272">
        <v>0</v>
      </c>
      <c r="N111" s="192">
        <v>0</v>
      </c>
      <c r="O111" s="184">
        <f>+P111+R111</f>
        <v>0</v>
      </c>
      <c r="P111" s="191">
        <v>0</v>
      </c>
      <c r="Q111" s="272">
        <v>0</v>
      </c>
      <c r="R111" s="192">
        <v>0</v>
      </c>
      <c r="S111" s="190">
        <f>+T111+V111</f>
        <v>0</v>
      </c>
      <c r="T111" s="191">
        <v>0</v>
      </c>
      <c r="U111" s="272">
        <v>0</v>
      </c>
      <c r="V111" s="192">
        <v>0</v>
      </c>
      <c r="W111" s="190">
        <f>+X111+Z111</f>
        <v>0</v>
      </c>
      <c r="X111" s="193">
        <v>0</v>
      </c>
      <c r="Y111" s="193">
        <v>0</v>
      </c>
      <c r="Z111" s="192">
        <v>0</v>
      </c>
      <c r="AA111" s="288">
        <v>0</v>
      </c>
      <c r="AB111" s="288">
        <v>0</v>
      </c>
      <c r="AC111" s="657"/>
      <c r="AD111" s="614"/>
      <c r="AE111" s="614"/>
      <c r="AF111" s="628"/>
      <c r="AN111" s="61"/>
      <c r="AO111" s="61"/>
      <c r="AP111" s="61"/>
      <c r="AQ111" s="62"/>
      <c r="AR111" s="62"/>
      <c r="AS111" s="62"/>
      <c r="AT111" s="62"/>
      <c r="AU111" s="62"/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3"/>
      <c r="BH111" s="61"/>
      <c r="BI111" s="61"/>
      <c r="BJ111" s="61"/>
      <c r="BK111" s="61"/>
      <c r="BL111" s="61"/>
      <c r="BM111" s="61"/>
      <c r="BN111" s="61"/>
      <c r="BO111" s="61"/>
    </row>
    <row r="112" spans="1:1019" ht="16.5" customHeight="1" thickBot="1" x14ac:dyDescent="0.25">
      <c r="A112" s="612"/>
      <c r="B112" s="698"/>
      <c r="C112" s="726"/>
      <c r="D112" s="639"/>
      <c r="E112" s="800"/>
      <c r="F112" s="681"/>
      <c r="G112" s="648"/>
      <c r="H112" s="651"/>
      <c r="I112" s="654"/>
      <c r="J112" s="121" t="s">
        <v>28</v>
      </c>
      <c r="K112" s="187">
        <f>+L112+N112</f>
        <v>6.4</v>
      </c>
      <c r="L112" s="177">
        <v>0</v>
      </c>
      <c r="M112" s="15">
        <v>0</v>
      </c>
      <c r="N112" s="105">
        <v>6.4</v>
      </c>
      <c r="O112" s="125">
        <f>+P112+R112</f>
        <v>6.4</v>
      </c>
      <c r="P112" s="14">
        <v>0</v>
      </c>
      <c r="Q112" s="15">
        <v>0</v>
      </c>
      <c r="R112" s="105">
        <v>6.4</v>
      </c>
      <c r="S112" s="187">
        <f>+T112+V112</f>
        <v>6.4</v>
      </c>
      <c r="T112" s="177">
        <v>0</v>
      </c>
      <c r="U112" s="15">
        <v>0</v>
      </c>
      <c r="V112" s="105">
        <v>6.4</v>
      </c>
      <c r="W112" s="187">
        <f>+X112+Z112</f>
        <v>0</v>
      </c>
      <c r="X112" s="13">
        <v>0</v>
      </c>
      <c r="Y112" s="13">
        <v>0</v>
      </c>
      <c r="Z112" s="105">
        <v>0</v>
      </c>
      <c r="AA112" s="287">
        <v>6.4</v>
      </c>
      <c r="AB112" s="287">
        <v>6.4</v>
      </c>
      <c r="AC112" s="657"/>
      <c r="AD112" s="614"/>
      <c r="AE112" s="614"/>
      <c r="AF112" s="628"/>
      <c r="AG112" s="41"/>
      <c r="AH112" s="41"/>
      <c r="AI112" s="41"/>
      <c r="AJ112" s="41"/>
      <c r="AK112" s="41"/>
      <c r="AL112" s="41"/>
      <c r="AM112" s="41"/>
      <c r="AN112" s="67"/>
      <c r="AO112" s="67"/>
      <c r="AP112" s="67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  <c r="BF112" s="53"/>
      <c r="BG112" s="54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1"/>
      <c r="CF112" s="41"/>
      <c r="CG112" s="41"/>
      <c r="CH112" s="41"/>
      <c r="CI112" s="41"/>
      <c r="CJ112" s="41"/>
      <c r="CK112" s="41"/>
      <c r="CL112" s="41"/>
      <c r="CM112" s="41"/>
      <c r="CN112" s="41"/>
      <c r="CO112" s="41"/>
      <c r="CP112" s="41"/>
      <c r="CQ112" s="41"/>
      <c r="CR112" s="41"/>
      <c r="CS112" s="41"/>
      <c r="CT112" s="41"/>
      <c r="CU112" s="41"/>
      <c r="CV112" s="41"/>
      <c r="CW112" s="41"/>
      <c r="CX112" s="41"/>
      <c r="CY112" s="41"/>
      <c r="CZ112" s="41"/>
      <c r="DA112" s="41"/>
      <c r="DB112" s="41"/>
      <c r="DC112" s="41"/>
      <c r="DD112" s="41"/>
      <c r="DE112" s="41"/>
      <c r="DF112" s="41"/>
      <c r="DG112" s="41"/>
      <c r="DH112" s="41"/>
      <c r="DI112" s="41"/>
      <c r="DJ112" s="41"/>
      <c r="DK112" s="41"/>
      <c r="DL112" s="41"/>
      <c r="DM112" s="41"/>
      <c r="DN112" s="41"/>
      <c r="DO112" s="41"/>
      <c r="DP112" s="41"/>
      <c r="DQ112" s="41"/>
      <c r="DR112" s="41"/>
      <c r="DS112" s="41"/>
      <c r="DT112" s="41"/>
      <c r="DU112" s="41"/>
      <c r="DV112" s="41"/>
      <c r="DW112" s="41"/>
      <c r="DX112" s="41"/>
      <c r="DY112" s="41"/>
      <c r="DZ112" s="41"/>
      <c r="EA112" s="41"/>
      <c r="EB112" s="41"/>
      <c r="EC112" s="41"/>
      <c r="ED112" s="41"/>
      <c r="EE112" s="41"/>
      <c r="EF112" s="41"/>
      <c r="EG112" s="41"/>
      <c r="EH112" s="41"/>
      <c r="EI112" s="41"/>
      <c r="EJ112" s="41"/>
      <c r="EK112" s="41"/>
      <c r="EL112" s="41"/>
      <c r="EM112" s="41"/>
      <c r="EN112" s="41"/>
      <c r="EO112" s="41"/>
      <c r="EP112" s="41"/>
      <c r="EQ112" s="41"/>
      <c r="ER112" s="41"/>
      <c r="ES112" s="41"/>
      <c r="ET112" s="41"/>
      <c r="EU112" s="41"/>
      <c r="EV112" s="41"/>
      <c r="EW112" s="41"/>
      <c r="EX112" s="41"/>
      <c r="EY112" s="41"/>
      <c r="EZ112" s="41"/>
      <c r="FA112" s="41"/>
      <c r="FB112" s="41"/>
      <c r="FC112" s="41"/>
      <c r="FD112" s="41"/>
      <c r="FE112" s="41"/>
      <c r="FF112" s="41"/>
      <c r="FG112" s="41"/>
      <c r="FH112" s="41"/>
      <c r="FI112" s="41"/>
      <c r="FJ112" s="41"/>
      <c r="FK112" s="41"/>
      <c r="FL112" s="41"/>
      <c r="FM112" s="41"/>
      <c r="FN112" s="41"/>
      <c r="FO112" s="41"/>
      <c r="FP112" s="41"/>
      <c r="FQ112" s="41"/>
      <c r="FR112" s="41"/>
      <c r="FS112" s="41"/>
      <c r="FT112" s="41"/>
      <c r="FU112" s="41"/>
      <c r="FV112" s="41"/>
      <c r="FW112" s="41"/>
      <c r="FX112" s="41"/>
      <c r="FY112" s="41"/>
      <c r="FZ112" s="41"/>
      <c r="GA112" s="41"/>
      <c r="GB112" s="41"/>
      <c r="GC112" s="41"/>
      <c r="GD112" s="41"/>
      <c r="GE112" s="41"/>
      <c r="GF112" s="41"/>
      <c r="GG112" s="41"/>
      <c r="GH112" s="41"/>
      <c r="GI112" s="41"/>
      <c r="GJ112" s="41"/>
      <c r="GK112" s="41"/>
      <c r="GL112" s="41"/>
      <c r="GM112" s="41"/>
      <c r="GN112" s="41"/>
      <c r="GO112" s="41"/>
      <c r="GP112" s="41"/>
      <c r="GQ112" s="41"/>
      <c r="GR112" s="41"/>
      <c r="GS112" s="41"/>
      <c r="GT112" s="41"/>
      <c r="GU112" s="41"/>
      <c r="GV112" s="41"/>
      <c r="GW112" s="41"/>
      <c r="GX112" s="41"/>
      <c r="GY112" s="41"/>
      <c r="GZ112" s="41"/>
      <c r="HA112" s="41"/>
      <c r="HB112" s="41"/>
      <c r="HC112" s="41"/>
      <c r="HD112" s="41"/>
      <c r="HE112" s="41"/>
      <c r="HF112" s="41"/>
      <c r="HG112" s="41"/>
      <c r="HH112" s="41"/>
      <c r="HI112" s="41"/>
      <c r="HJ112" s="41"/>
      <c r="HK112" s="41"/>
      <c r="HL112" s="41"/>
      <c r="HM112" s="41"/>
      <c r="HN112" s="41"/>
      <c r="HO112" s="41"/>
      <c r="HP112" s="41"/>
      <c r="HQ112" s="41"/>
      <c r="HR112" s="41"/>
      <c r="HS112" s="41"/>
      <c r="HT112" s="41"/>
      <c r="HU112" s="41"/>
      <c r="HV112" s="41"/>
      <c r="HW112" s="41"/>
      <c r="HX112" s="41"/>
      <c r="HY112" s="41"/>
      <c r="HZ112" s="41"/>
      <c r="IA112" s="41"/>
      <c r="IB112" s="41"/>
      <c r="IC112" s="41"/>
      <c r="ID112" s="41"/>
      <c r="IE112" s="41"/>
      <c r="IF112" s="41"/>
      <c r="IG112" s="41"/>
      <c r="IH112" s="41"/>
      <c r="II112" s="41"/>
      <c r="IJ112" s="41"/>
      <c r="IK112" s="41"/>
      <c r="IL112" s="41"/>
      <c r="IM112" s="41"/>
      <c r="IN112" s="41"/>
      <c r="IO112" s="41"/>
      <c r="IP112" s="41"/>
      <c r="IQ112" s="41"/>
      <c r="IR112" s="41"/>
      <c r="IS112" s="41"/>
      <c r="IT112" s="41"/>
      <c r="IU112" s="41"/>
      <c r="IV112" s="41"/>
      <c r="IW112" s="41"/>
      <c r="IX112" s="41"/>
      <c r="IY112" s="41"/>
      <c r="IZ112" s="41"/>
      <c r="JA112" s="41"/>
      <c r="JB112" s="41"/>
      <c r="JC112" s="41"/>
      <c r="JD112" s="41"/>
      <c r="JE112" s="41"/>
      <c r="JF112" s="41"/>
      <c r="JG112" s="41"/>
      <c r="JH112" s="41"/>
      <c r="JI112" s="41"/>
      <c r="JJ112" s="41"/>
      <c r="JK112" s="41"/>
      <c r="JL112" s="41"/>
      <c r="JM112" s="41"/>
      <c r="JN112" s="41"/>
      <c r="JO112" s="41"/>
      <c r="JP112" s="41"/>
      <c r="JQ112" s="41"/>
      <c r="JR112" s="41"/>
      <c r="JS112" s="41"/>
      <c r="JT112" s="41"/>
      <c r="JU112" s="41"/>
      <c r="JV112" s="41"/>
      <c r="JW112" s="41"/>
      <c r="JX112" s="41"/>
      <c r="JY112" s="41"/>
      <c r="JZ112" s="41"/>
      <c r="KA112" s="41"/>
      <c r="KB112" s="41"/>
      <c r="KC112" s="41"/>
      <c r="KD112" s="41"/>
      <c r="KE112" s="41"/>
      <c r="KF112" s="41"/>
      <c r="KG112" s="41"/>
      <c r="KH112" s="41"/>
      <c r="KI112" s="41"/>
      <c r="KJ112" s="41"/>
      <c r="KK112" s="41"/>
      <c r="KL112" s="41"/>
      <c r="KM112" s="41"/>
      <c r="KN112" s="41"/>
      <c r="KO112" s="41"/>
      <c r="KP112" s="41"/>
      <c r="KQ112" s="41"/>
      <c r="KR112" s="41"/>
      <c r="KS112" s="41"/>
      <c r="KT112" s="41"/>
      <c r="KU112" s="41"/>
      <c r="KV112" s="41"/>
      <c r="KW112" s="41"/>
      <c r="KX112" s="41"/>
      <c r="KY112" s="41"/>
      <c r="KZ112" s="41"/>
      <c r="LA112" s="41"/>
      <c r="LB112" s="41"/>
      <c r="LC112" s="41"/>
      <c r="LD112" s="41"/>
      <c r="LE112" s="41"/>
      <c r="LF112" s="41"/>
      <c r="LG112" s="41"/>
      <c r="LH112" s="41"/>
      <c r="LI112" s="41"/>
      <c r="LJ112" s="41"/>
      <c r="LK112" s="41"/>
      <c r="LL112" s="41"/>
      <c r="LM112" s="41"/>
      <c r="LN112" s="41"/>
      <c r="LO112" s="41"/>
      <c r="LP112" s="41"/>
      <c r="LQ112" s="41"/>
      <c r="LR112" s="41"/>
      <c r="LS112" s="41"/>
      <c r="LT112" s="41"/>
      <c r="LU112" s="41"/>
      <c r="LV112" s="41"/>
      <c r="LW112" s="41"/>
      <c r="LX112" s="41"/>
      <c r="LY112" s="41"/>
      <c r="LZ112" s="41"/>
      <c r="MA112" s="41"/>
      <c r="MB112" s="41"/>
      <c r="MC112" s="41"/>
      <c r="MD112" s="41"/>
      <c r="ME112" s="41"/>
      <c r="MF112" s="41"/>
      <c r="MG112" s="41"/>
      <c r="MH112" s="41"/>
      <c r="MI112" s="41"/>
      <c r="MJ112" s="41"/>
      <c r="MK112" s="41"/>
      <c r="ML112" s="41"/>
      <c r="MM112" s="41"/>
      <c r="MN112" s="41"/>
      <c r="MO112" s="41"/>
      <c r="MP112" s="41"/>
      <c r="MQ112" s="41"/>
      <c r="MR112" s="41"/>
      <c r="MS112" s="41"/>
      <c r="MT112" s="41"/>
      <c r="MU112" s="41"/>
      <c r="MV112" s="41"/>
      <c r="MW112" s="41"/>
      <c r="MX112" s="41"/>
      <c r="MY112" s="41"/>
      <c r="MZ112" s="41"/>
      <c r="NA112" s="41"/>
      <c r="NB112" s="41"/>
      <c r="NC112" s="41"/>
      <c r="ND112" s="41"/>
      <c r="NE112" s="41"/>
      <c r="NF112" s="41"/>
      <c r="NG112" s="41"/>
      <c r="NH112" s="41"/>
      <c r="NI112" s="41"/>
      <c r="NJ112" s="41"/>
      <c r="NK112" s="41"/>
      <c r="NL112" s="41"/>
      <c r="NM112" s="41"/>
      <c r="NN112" s="41"/>
      <c r="NO112" s="41"/>
      <c r="NP112" s="41"/>
      <c r="NQ112" s="41"/>
      <c r="NR112" s="41"/>
      <c r="NS112" s="41"/>
      <c r="NT112" s="41"/>
      <c r="NU112" s="41"/>
      <c r="NV112" s="41"/>
      <c r="NW112" s="41"/>
      <c r="NX112" s="41"/>
      <c r="NY112" s="41"/>
      <c r="NZ112" s="41"/>
      <c r="OA112" s="41"/>
      <c r="OB112" s="41"/>
      <c r="OC112" s="41"/>
      <c r="OD112" s="41"/>
      <c r="OE112" s="41"/>
      <c r="OF112" s="41"/>
      <c r="OG112" s="41"/>
      <c r="OH112" s="41"/>
      <c r="OI112" s="41"/>
      <c r="OJ112" s="41"/>
      <c r="OK112" s="41"/>
      <c r="OL112" s="41"/>
      <c r="OM112" s="41"/>
      <c r="ON112" s="41"/>
      <c r="OO112" s="41"/>
      <c r="OP112" s="41"/>
      <c r="OQ112" s="41"/>
      <c r="OR112" s="41"/>
      <c r="OS112" s="41"/>
      <c r="OT112" s="41"/>
      <c r="OU112" s="41"/>
      <c r="OV112" s="41"/>
      <c r="OW112" s="41"/>
      <c r="OX112" s="41"/>
      <c r="OY112" s="41"/>
      <c r="OZ112" s="41"/>
      <c r="PA112" s="41"/>
      <c r="PB112" s="41"/>
      <c r="PC112" s="41"/>
      <c r="PD112" s="41"/>
      <c r="PE112" s="41"/>
      <c r="PF112" s="41"/>
      <c r="PG112" s="41"/>
      <c r="PH112" s="41"/>
      <c r="PI112" s="41"/>
      <c r="PJ112" s="41"/>
      <c r="PK112" s="41"/>
      <c r="PL112" s="41"/>
      <c r="PM112" s="41"/>
      <c r="PN112" s="41"/>
      <c r="PO112" s="41"/>
      <c r="PP112" s="41"/>
      <c r="PQ112" s="41"/>
      <c r="PR112" s="41"/>
      <c r="PS112" s="41"/>
      <c r="PT112" s="41"/>
      <c r="PU112" s="41"/>
      <c r="PV112" s="41"/>
      <c r="PW112" s="41"/>
      <c r="PX112" s="41"/>
      <c r="PY112" s="41"/>
      <c r="PZ112" s="41"/>
      <c r="QA112" s="41"/>
      <c r="QB112" s="41"/>
      <c r="QC112" s="41"/>
      <c r="QD112" s="41"/>
      <c r="QE112" s="41"/>
      <c r="QF112" s="41"/>
      <c r="QG112" s="41"/>
      <c r="QH112" s="41"/>
      <c r="QI112" s="41"/>
      <c r="QJ112" s="41"/>
      <c r="QK112" s="41"/>
      <c r="QL112" s="41"/>
      <c r="QM112" s="41"/>
      <c r="QN112" s="41"/>
      <c r="QO112" s="41"/>
      <c r="QP112" s="41"/>
      <c r="QQ112" s="41"/>
      <c r="QR112" s="41"/>
      <c r="QS112" s="41"/>
      <c r="QT112" s="41"/>
      <c r="QU112" s="41"/>
      <c r="QV112" s="41"/>
      <c r="QW112" s="41"/>
      <c r="QX112" s="41"/>
      <c r="QY112" s="41"/>
      <c r="QZ112" s="41"/>
      <c r="RA112" s="41"/>
      <c r="RB112" s="41"/>
      <c r="RC112" s="41"/>
      <c r="RD112" s="41"/>
      <c r="RE112" s="41"/>
      <c r="RF112" s="41"/>
      <c r="RG112" s="41"/>
      <c r="RH112" s="41"/>
      <c r="RI112" s="41"/>
      <c r="RJ112" s="41"/>
      <c r="RK112" s="41"/>
      <c r="RL112" s="41"/>
      <c r="RM112" s="41"/>
      <c r="RN112" s="41"/>
      <c r="RO112" s="41"/>
      <c r="RP112" s="41"/>
      <c r="RQ112" s="41"/>
      <c r="RR112" s="41"/>
      <c r="RS112" s="41"/>
      <c r="RT112" s="41"/>
      <c r="RU112" s="41"/>
      <c r="RV112" s="41"/>
      <c r="RW112" s="41"/>
      <c r="RX112" s="41"/>
      <c r="RY112" s="41"/>
      <c r="RZ112" s="41"/>
      <c r="SA112" s="41"/>
      <c r="SB112" s="41"/>
      <c r="SC112" s="41"/>
      <c r="SD112" s="41"/>
      <c r="SE112" s="41"/>
      <c r="SF112" s="41"/>
      <c r="SG112" s="41"/>
      <c r="SH112" s="41"/>
      <c r="SI112" s="41"/>
      <c r="SJ112" s="41"/>
      <c r="SK112" s="41"/>
      <c r="SL112" s="41"/>
      <c r="SM112" s="41"/>
      <c r="SN112" s="41"/>
      <c r="SO112" s="41"/>
      <c r="SP112" s="41"/>
      <c r="SQ112" s="41"/>
      <c r="SR112" s="41"/>
      <c r="SS112" s="41"/>
      <c r="ST112" s="41"/>
      <c r="SU112" s="41"/>
      <c r="SV112" s="41"/>
      <c r="SW112" s="41"/>
      <c r="SX112" s="41"/>
      <c r="SY112" s="41"/>
      <c r="SZ112" s="41"/>
      <c r="TA112" s="41"/>
      <c r="TB112" s="41"/>
      <c r="TC112" s="41"/>
      <c r="TD112" s="41"/>
      <c r="TE112" s="41"/>
      <c r="TF112" s="41"/>
      <c r="TG112" s="41"/>
      <c r="TH112" s="41"/>
      <c r="TI112" s="41"/>
      <c r="TJ112" s="41"/>
      <c r="TK112" s="41"/>
      <c r="TL112" s="41"/>
      <c r="TM112" s="41"/>
      <c r="TN112" s="41"/>
      <c r="TO112" s="41"/>
      <c r="TP112" s="41"/>
      <c r="TQ112" s="41"/>
      <c r="TR112" s="41"/>
      <c r="TS112" s="41"/>
      <c r="TT112" s="41"/>
      <c r="TU112" s="41"/>
      <c r="TV112" s="41"/>
      <c r="TW112" s="41"/>
      <c r="TX112" s="41"/>
      <c r="TY112" s="41"/>
      <c r="TZ112" s="41"/>
      <c r="UA112" s="41"/>
      <c r="UB112" s="41"/>
      <c r="UC112" s="41"/>
      <c r="UD112" s="41"/>
      <c r="UE112" s="41"/>
      <c r="UF112" s="41"/>
      <c r="UG112" s="41"/>
      <c r="UH112" s="41"/>
      <c r="UI112" s="41"/>
      <c r="UJ112" s="41"/>
      <c r="UK112" s="41"/>
      <c r="UL112" s="41"/>
      <c r="UM112" s="41"/>
      <c r="UN112" s="41"/>
      <c r="UO112" s="41"/>
      <c r="UP112" s="41"/>
      <c r="UQ112" s="41"/>
      <c r="UR112" s="41"/>
      <c r="US112" s="41"/>
      <c r="UT112" s="41"/>
      <c r="UU112" s="41"/>
      <c r="UV112" s="41"/>
      <c r="UW112" s="41"/>
      <c r="UX112" s="41"/>
      <c r="UY112" s="41"/>
      <c r="UZ112" s="41"/>
      <c r="VA112" s="41"/>
      <c r="VB112" s="41"/>
      <c r="VC112" s="41"/>
      <c r="VD112" s="41"/>
      <c r="VE112" s="41"/>
      <c r="VF112" s="41"/>
      <c r="VG112" s="41"/>
      <c r="VH112" s="41"/>
      <c r="VI112" s="41"/>
      <c r="VJ112" s="41"/>
      <c r="VK112" s="41"/>
      <c r="VL112" s="41"/>
      <c r="VM112" s="41"/>
      <c r="VN112" s="41"/>
      <c r="VO112" s="41"/>
      <c r="VP112" s="41"/>
      <c r="VQ112" s="41"/>
      <c r="VR112" s="41"/>
      <c r="VS112" s="41"/>
      <c r="VT112" s="41"/>
      <c r="VU112" s="41"/>
      <c r="VV112" s="41"/>
      <c r="VW112" s="41"/>
      <c r="VX112" s="41"/>
      <c r="VY112" s="41"/>
      <c r="VZ112" s="41"/>
      <c r="WA112" s="41"/>
      <c r="WB112" s="41"/>
      <c r="WC112" s="41"/>
      <c r="WD112" s="41"/>
      <c r="WE112" s="41"/>
      <c r="WF112" s="41"/>
      <c r="WG112" s="41"/>
      <c r="WH112" s="41"/>
      <c r="WI112" s="41"/>
      <c r="WJ112" s="41"/>
      <c r="WK112" s="41"/>
      <c r="WL112" s="41"/>
      <c r="WM112" s="41"/>
      <c r="WN112" s="41"/>
      <c r="WO112" s="41"/>
      <c r="WP112" s="41"/>
      <c r="WQ112" s="41"/>
      <c r="WR112" s="41"/>
      <c r="WS112" s="41"/>
      <c r="WT112" s="41"/>
      <c r="WU112" s="41"/>
      <c r="WV112" s="41"/>
      <c r="WW112" s="41"/>
      <c r="WX112" s="41"/>
      <c r="WY112" s="41"/>
      <c r="WZ112" s="41"/>
      <c r="XA112" s="41"/>
      <c r="XB112" s="41"/>
      <c r="XC112" s="41"/>
      <c r="XD112" s="41"/>
      <c r="XE112" s="41"/>
      <c r="XF112" s="41"/>
      <c r="XG112" s="41"/>
      <c r="XH112" s="41"/>
      <c r="XI112" s="41"/>
      <c r="XJ112" s="41"/>
      <c r="XK112" s="41"/>
      <c r="XL112" s="41"/>
      <c r="XM112" s="41"/>
      <c r="XN112" s="41"/>
      <c r="XO112" s="41"/>
      <c r="XP112" s="41"/>
      <c r="XQ112" s="41"/>
      <c r="XR112" s="41"/>
      <c r="XS112" s="41"/>
      <c r="XT112" s="41"/>
      <c r="XU112" s="41"/>
      <c r="XV112" s="41"/>
      <c r="XW112" s="41"/>
      <c r="XX112" s="41"/>
      <c r="XY112" s="41"/>
      <c r="XZ112" s="41"/>
      <c r="YA112" s="41"/>
      <c r="YB112" s="41"/>
      <c r="YC112" s="41"/>
      <c r="YD112" s="41"/>
      <c r="YE112" s="41"/>
      <c r="YF112" s="41"/>
      <c r="YG112" s="41"/>
      <c r="YH112" s="41"/>
      <c r="YI112" s="41"/>
      <c r="YJ112" s="41"/>
      <c r="YK112" s="41"/>
      <c r="YL112" s="41"/>
      <c r="YM112" s="41"/>
      <c r="YN112" s="41"/>
      <c r="YO112" s="41"/>
      <c r="YP112" s="41"/>
      <c r="YQ112" s="41"/>
      <c r="YR112" s="41"/>
      <c r="YS112" s="41"/>
      <c r="YT112" s="41"/>
      <c r="YU112" s="41"/>
      <c r="YV112" s="41"/>
      <c r="YW112" s="41"/>
      <c r="YX112" s="41"/>
      <c r="YY112" s="41"/>
      <c r="YZ112" s="41"/>
      <c r="ZA112" s="41"/>
      <c r="ZB112" s="41"/>
      <c r="ZC112" s="41"/>
      <c r="ZD112" s="41"/>
      <c r="ZE112" s="41"/>
      <c r="ZF112" s="41"/>
      <c r="ZG112" s="41"/>
      <c r="ZH112" s="41"/>
      <c r="ZI112" s="41"/>
      <c r="ZJ112" s="41"/>
      <c r="ZK112" s="41"/>
      <c r="ZL112" s="41"/>
      <c r="ZM112" s="41"/>
      <c r="ZN112" s="41"/>
      <c r="ZO112" s="41"/>
      <c r="ZP112" s="41"/>
      <c r="ZQ112" s="41"/>
      <c r="ZR112" s="41"/>
      <c r="ZS112" s="41"/>
      <c r="ZT112" s="41"/>
      <c r="ZU112" s="41"/>
      <c r="ZV112" s="41"/>
      <c r="ZW112" s="41"/>
      <c r="ZX112" s="41"/>
      <c r="ZY112" s="41"/>
      <c r="ZZ112" s="41"/>
      <c r="AAA112" s="41"/>
      <c r="AAB112" s="41"/>
      <c r="AAC112" s="41"/>
      <c r="AAD112" s="41"/>
      <c r="AAE112" s="41"/>
      <c r="AAF112" s="41"/>
      <c r="AAG112" s="41"/>
      <c r="AAH112" s="41"/>
      <c r="AAI112" s="41"/>
      <c r="AAJ112" s="41"/>
      <c r="AAK112" s="41"/>
      <c r="AAL112" s="41"/>
      <c r="AAM112" s="41"/>
      <c r="AAN112" s="41"/>
      <c r="AAO112" s="41"/>
      <c r="AAP112" s="41"/>
      <c r="AAQ112" s="41"/>
      <c r="AAR112" s="41"/>
      <c r="AAS112" s="41"/>
      <c r="AAT112" s="41"/>
      <c r="AAU112" s="41"/>
      <c r="AAV112" s="41"/>
      <c r="AAW112" s="41"/>
      <c r="AAX112" s="41"/>
      <c r="AAY112" s="41"/>
      <c r="AAZ112" s="41"/>
      <c r="ABA112" s="41"/>
      <c r="ABB112" s="41"/>
      <c r="ABC112" s="41"/>
      <c r="ABD112" s="41"/>
      <c r="ABE112" s="41"/>
      <c r="ABF112" s="41"/>
      <c r="ABG112" s="41"/>
      <c r="ABH112" s="41"/>
      <c r="ABI112" s="41"/>
      <c r="ABJ112" s="41"/>
      <c r="ABK112" s="41"/>
      <c r="ABL112" s="41"/>
      <c r="ABM112" s="41"/>
      <c r="ABN112" s="41"/>
      <c r="ABO112" s="41"/>
      <c r="ABP112" s="41"/>
      <c r="ABQ112" s="41"/>
      <c r="ABR112" s="41"/>
      <c r="ABS112" s="41"/>
      <c r="ABT112" s="41"/>
      <c r="ABU112" s="41"/>
      <c r="ABV112" s="41"/>
      <c r="ABW112" s="41"/>
      <c r="ABX112" s="41"/>
      <c r="ABY112" s="41"/>
      <c r="ABZ112" s="41"/>
      <c r="ACA112" s="41"/>
      <c r="ACB112" s="41"/>
      <c r="ACC112" s="41"/>
      <c r="ACD112" s="41"/>
      <c r="ACE112" s="41"/>
      <c r="ACF112" s="41"/>
      <c r="ACG112" s="41"/>
      <c r="ACH112" s="41"/>
      <c r="ACI112" s="41"/>
      <c r="ACJ112" s="41"/>
      <c r="ACK112" s="41"/>
      <c r="ACL112" s="41"/>
      <c r="ACM112" s="41"/>
      <c r="ACN112" s="41"/>
      <c r="ACO112" s="41"/>
      <c r="ACP112" s="41"/>
      <c r="ACQ112" s="41"/>
      <c r="ACR112" s="41"/>
      <c r="ACS112" s="41"/>
      <c r="ACT112" s="41"/>
      <c r="ACU112" s="41"/>
      <c r="ACV112" s="41"/>
      <c r="ACW112" s="41"/>
      <c r="ACX112" s="41"/>
      <c r="ACY112" s="41"/>
      <c r="ACZ112" s="41"/>
      <c r="ADA112" s="41"/>
      <c r="ADB112" s="41"/>
      <c r="ADC112" s="41"/>
      <c r="ADD112" s="41"/>
      <c r="ADE112" s="41"/>
      <c r="ADF112" s="41"/>
      <c r="ADG112" s="41"/>
      <c r="ADH112" s="41"/>
      <c r="ADI112" s="41"/>
      <c r="ADJ112" s="41"/>
      <c r="ADK112" s="41"/>
      <c r="ADL112" s="41"/>
      <c r="ADM112" s="41"/>
      <c r="ADN112" s="41"/>
      <c r="ADO112" s="41"/>
      <c r="ADP112" s="41"/>
      <c r="ADQ112" s="41"/>
      <c r="ADR112" s="41"/>
      <c r="ADS112" s="41"/>
      <c r="ADT112" s="41"/>
      <c r="ADU112" s="41"/>
      <c r="ADV112" s="41"/>
      <c r="ADW112" s="41"/>
      <c r="ADX112" s="41"/>
      <c r="ADY112" s="41"/>
      <c r="ADZ112" s="41"/>
      <c r="AEA112" s="41"/>
      <c r="AEB112" s="41"/>
      <c r="AEC112" s="41"/>
      <c r="AED112" s="41"/>
      <c r="AEE112" s="41"/>
      <c r="AEF112" s="41"/>
      <c r="AEG112" s="41"/>
      <c r="AEH112" s="41"/>
      <c r="AEI112" s="41"/>
      <c r="AEJ112" s="41"/>
      <c r="AEK112" s="41"/>
      <c r="AEL112" s="41"/>
      <c r="AEM112" s="41"/>
      <c r="AEN112" s="41"/>
      <c r="AEO112" s="41"/>
      <c r="AEP112" s="41"/>
      <c r="AEQ112" s="41"/>
      <c r="AER112" s="41"/>
      <c r="AES112" s="41"/>
      <c r="AET112" s="41"/>
      <c r="AEU112" s="41"/>
      <c r="AEV112" s="41"/>
      <c r="AEW112" s="41"/>
      <c r="AEX112" s="41"/>
      <c r="AEY112" s="41"/>
      <c r="AEZ112" s="41"/>
      <c r="AFA112" s="41"/>
      <c r="AFB112" s="41"/>
      <c r="AFC112" s="41"/>
      <c r="AFD112" s="41"/>
      <c r="AFE112" s="41"/>
      <c r="AFF112" s="41"/>
      <c r="AFG112" s="41"/>
      <c r="AFH112" s="41"/>
      <c r="AFI112" s="41"/>
      <c r="AFJ112" s="41"/>
      <c r="AFK112" s="41"/>
      <c r="AFL112" s="41"/>
      <c r="AFM112" s="41"/>
      <c r="AFN112" s="41"/>
      <c r="AFO112" s="41"/>
      <c r="AFP112" s="41"/>
      <c r="AFQ112" s="41"/>
      <c r="AFR112" s="41"/>
      <c r="AFS112" s="41"/>
      <c r="AFT112" s="41"/>
      <c r="AFU112" s="41"/>
      <c r="AFV112" s="41"/>
      <c r="AFW112" s="41"/>
      <c r="AFX112" s="41"/>
      <c r="AFY112" s="41"/>
      <c r="AFZ112" s="41"/>
      <c r="AGA112" s="41"/>
      <c r="AGB112" s="41"/>
      <c r="AGC112" s="41"/>
      <c r="AGD112" s="41"/>
      <c r="AGE112" s="41"/>
      <c r="AGF112" s="41"/>
      <c r="AGG112" s="41"/>
      <c r="AGH112" s="41"/>
      <c r="AGI112" s="41"/>
      <c r="AGJ112" s="41"/>
      <c r="AGK112" s="41"/>
      <c r="AGL112" s="41"/>
      <c r="AGM112" s="41"/>
      <c r="AGN112" s="41"/>
      <c r="AGO112" s="41"/>
      <c r="AGP112" s="41"/>
      <c r="AGQ112" s="41"/>
      <c r="AGR112" s="41"/>
      <c r="AGS112" s="41"/>
      <c r="AGT112" s="41"/>
      <c r="AGU112" s="41"/>
      <c r="AGV112" s="41"/>
      <c r="AGW112" s="41"/>
      <c r="AGX112" s="41"/>
      <c r="AGY112" s="41"/>
      <c r="AGZ112" s="41"/>
      <c r="AHA112" s="41"/>
      <c r="AHB112" s="41"/>
      <c r="AHC112" s="41"/>
      <c r="AHD112" s="41"/>
      <c r="AHE112" s="41"/>
      <c r="AHF112" s="41"/>
      <c r="AHG112" s="41"/>
      <c r="AHH112" s="41"/>
      <c r="AHI112" s="41"/>
      <c r="AHJ112" s="41"/>
      <c r="AHK112" s="41"/>
      <c r="AHL112" s="41"/>
      <c r="AHM112" s="41"/>
      <c r="AHN112" s="41"/>
      <c r="AHO112" s="41"/>
      <c r="AHP112" s="41"/>
      <c r="AHQ112" s="41"/>
      <c r="AHR112" s="41"/>
      <c r="AHS112" s="41"/>
      <c r="AHT112" s="41"/>
      <c r="AHU112" s="41"/>
      <c r="AHV112" s="41"/>
      <c r="AHW112" s="41"/>
      <c r="AHX112" s="41"/>
      <c r="AHY112" s="41"/>
      <c r="AHZ112" s="41"/>
      <c r="AIA112" s="41"/>
      <c r="AIB112" s="41"/>
      <c r="AIC112" s="41"/>
      <c r="AID112" s="41"/>
      <c r="AIE112" s="41"/>
      <c r="AIF112" s="41"/>
      <c r="AIG112" s="41"/>
      <c r="AIH112" s="41"/>
      <c r="AII112" s="41"/>
      <c r="AIJ112" s="41"/>
      <c r="AIK112" s="41"/>
      <c r="AIL112" s="41"/>
      <c r="AIM112" s="41"/>
      <c r="AIN112" s="41"/>
      <c r="AIO112" s="41"/>
      <c r="AIP112" s="41"/>
      <c r="AIQ112" s="41"/>
      <c r="AIR112" s="41"/>
      <c r="AIS112" s="41"/>
      <c r="AIT112" s="41"/>
      <c r="AIU112" s="41"/>
      <c r="AIV112" s="41"/>
      <c r="AIW112" s="41"/>
      <c r="AIX112" s="41"/>
      <c r="AIY112" s="41"/>
      <c r="AIZ112" s="41"/>
      <c r="AJA112" s="41"/>
      <c r="AJB112" s="41"/>
      <c r="AJC112" s="41"/>
      <c r="AJD112" s="41"/>
      <c r="AJE112" s="41"/>
      <c r="AJF112" s="41"/>
      <c r="AJG112" s="41"/>
      <c r="AJH112" s="41"/>
      <c r="AJI112" s="41"/>
      <c r="AJJ112" s="41"/>
      <c r="AJK112" s="41"/>
      <c r="AJL112" s="41"/>
      <c r="AJM112" s="41"/>
      <c r="AJN112" s="41"/>
      <c r="AJO112" s="41"/>
      <c r="AJP112" s="41"/>
      <c r="AJQ112" s="41"/>
      <c r="AJR112" s="41"/>
      <c r="AJS112" s="41"/>
      <c r="AJT112" s="41"/>
      <c r="AJU112" s="41"/>
      <c r="AJV112" s="41"/>
      <c r="AJW112" s="41"/>
      <c r="AJX112" s="41"/>
      <c r="AJY112" s="41"/>
      <c r="AJZ112" s="41"/>
      <c r="AKA112" s="41"/>
      <c r="AKB112" s="41"/>
      <c r="AKC112" s="41"/>
      <c r="AKD112" s="41"/>
      <c r="AKE112" s="41"/>
      <c r="AKF112" s="41"/>
      <c r="AKG112" s="41"/>
      <c r="AKH112" s="41"/>
      <c r="AKI112" s="41"/>
      <c r="AKJ112" s="41"/>
      <c r="AKK112" s="41"/>
      <c r="AKL112" s="41"/>
      <c r="AKM112" s="41"/>
      <c r="AKN112" s="41"/>
      <c r="AKO112" s="41"/>
      <c r="AKP112" s="41"/>
      <c r="AKQ112" s="41"/>
      <c r="AKR112" s="41"/>
      <c r="AKS112" s="41"/>
      <c r="AKT112" s="41"/>
      <c r="AKU112" s="41"/>
      <c r="AKV112" s="41"/>
      <c r="AKW112" s="41"/>
      <c r="AKX112" s="41"/>
      <c r="AKY112" s="41"/>
      <c r="AKZ112" s="41"/>
      <c r="ALA112" s="41"/>
      <c r="ALB112" s="41"/>
      <c r="ALC112" s="41"/>
      <c r="ALD112" s="41"/>
      <c r="ALE112" s="41"/>
      <c r="ALF112" s="41"/>
      <c r="ALG112" s="41"/>
      <c r="ALH112" s="41"/>
      <c r="ALI112" s="41"/>
      <c r="ALJ112" s="41"/>
      <c r="ALK112" s="41"/>
      <c r="ALL112" s="41"/>
      <c r="ALM112" s="41"/>
      <c r="ALN112" s="41"/>
      <c r="ALO112" s="41"/>
      <c r="ALP112" s="41"/>
      <c r="ALQ112" s="41"/>
      <c r="ALR112" s="41"/>
      <c r="ALS112" s="41"/>
      <c r="ALT112" s="41"/>
      <c r="ALU112" s="41"/>
      <c r="ALV112" s="41"/>
      <c r="ALW112" s="41"/>
      <c r="ALX112" s="41"/>
      <c r="ALY112" s="41"/>
      <c r="ALZ112" s="41"/>
      <c r="AMA112" s="41"/>
      <c r="AMB112" s="41"/>
      <c r="AMC112" s="41"/>
      <c r="AMD112" s="41"/>
      <c r="AME112" s="41"/>
    </row>
    <row r="113" spans="1:59" ht="23.25" customHeight="1" thickBot="1" x14ac:dyDescent="0.25">
      <c r="A113" s="613"/>
      <c r="B113" s="621"/>
      <c r="C113" s="574"/>
      <c r="D113" s="640"/>
      <c r="E113" s="643"/>
      <c r="F113" s="646"/>
      <c r="G113" s="649"/>
      <c r="H113" s="652"/>
      <c r="I113" s="655"/>
      <c r="J113" s="127" t="s">
        <v>26</v>
      </c>
      <c r="K113" s="6">
        <f t="shared" ref="K113:N113" si="30">SUM(K109:K112)</f>
        <v>6.4</v>
      </c>
      <c r="L113" s="5">
        <f t="shared" si="30"/>
        <v>0</v>
      </c>
      <c r="M113" s="5">
        <f t="shared" si="30"/>
        <v>0</v>
      </c>
      <c r="N113" s="7">
        <f t="shared" si="30"/>
        <v>6.4</v>
      </c>
      <c r="O113" s="6">
        <f t="shared" ref="O113:AB113" si="31">SUM(O109:O112)</f>
        <v>6.4</v>
      </c>
      <c r="P113" s="2">
        <f t="shared" si="31"/>
        <v>0</v>
      </c>
      <c r="Q113" s="2">
        <f t="shared" si="31"/>
        <v>0</v>
      </c>
      <c r="R113" s="7">
        <f>SUM(R109:R112)</f>
        <v>6.4</v>
      </c>
      <c r="S113" s="6">
        <f t="shared" si="31"/>
        <v>6.4</v>
      </c>
      <c r="T113" s="5">
        <f t="shared" si="31"/>
        <v>0</v>
      </c>
      <c r="U113" s="5">
        <f t="shared" si="31"/>
        <v>0</v>
      </c>
      <c r="V113" s="7">
        <f t="shared" si="31"/>
        <v>6.4</v>
      </c>
      <c r="W113" s="6">
        <f t="shared" si="31"/>
        <v>0</v>
      </c>
      <c r="X113" s="2">
        <f t="shared" si="31"/>
        <v>0</v>
      </c>
      <c r="Y113" s="2">
        <f t="shared" si="31"/>
        <v>0</v>
      </c>
      <c r="Z113" s="7">
        <f t="shared" si="31"/>
        <v>0</v>
      </c>
      <c r="AA113" s="23">
        <f t="shared" si="31"/>
        <v>6.4</v>
      </c>
      <c r="AB113" s="23">
        <f t="shared" si="31"/>
        <v>6.4</v>
      </c>
      <c r="AC113" s="657"/>
      <c r="AD113" s="614"/>
      <c r="AE113" s="614"/>
      <c r="AF113" s="628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  <c r="BF113" s="53"/>
      <c r="BG113" s="54"/>
    </row>
    <row r="114" spans="1:59" ht="16.5" customHeight="1" x14ac:dyDescent="0.2">
      <c r="A114" s="995" t="s">
        <v>17</v>
      </c>
      <c r="B114" s="632" t="s">
        <v>18</v>
      </c>
      <c r="C114" s="632" t="s">
        <v>18</v>
      </c>
      <c r="D114" s="638" t="s">
        <v>60</v>
      </c>
      <c r="E114" s="799" t="s">
        <v>188</v>
      </c>
      <c r="F114" s="680"/>
      <c r="G114" s="647" t="s">
        <v>390</v>
      </c>
      <c r="H114" s="650" t="s">
        <v>21</v>
      </c>
      <c r="I114" s="653" t="s">
        <v>22</v>
      </c>
      <c r="J114" s="275" t="s">
        <v>25</v>
      </c>
      <c r="K114" s="153">
        <f>+L114+N114</f>
        <v>129.19999999999999</v>
      </c>
      <c r="L114" s="12">
        <v>0</v>
      </c>
      <c r="M114" s="238">
        <v>0</v>
      </c>
      <c r="N114" s="109">
        <v>129.19999999999999</v>
      </c>
      <c r="O114" s="153">
        <f>+P114+R114</f>
        <v>0</v>
      </c>
      <c r="P114" s="12">
        <v>0</v>
      </c>
      <c r="Q114" s="238">
        <v>0</v>
      </c>
      <c r="R114" s="109">
        <v>0</v>
      </c>
      <c r="S114" s="153">
        <f>+T114+V114</f>
        <v>0</v>
      </c>
      <c r="T114" s="12">
        <v>0</v>
      </c>
      <c r="U114" s="238">
        <v>0</v>
      </c>
      <c r="V114" s="109">
        <v>0</v>
      </c>
      <c r="W114" s="153">
        <f>+X114+Z114</f>
        <v>0</v>
      </c>
      <c r="X114" s="236">
        <v>0</v>
      </c>
      <c r="Y114" s="236">
        <v>0</v>
      </c>
      <c r="Z114" s="109">
        <v>0</v>
      </c>
      <c r="AA114" s="286">
        <v>0</v>
      </c>
      <c r="AB114" s="286">
        <v>0</v>
      </c>
      <c r="AC114" s="587" t="s">
        <v>192</v>
      </c>
      <c r="AD114" s="590" t="s">
        <v>39</v>
      </c>
      <c r="AE114" s="590" t="s">
        <v>39</v>
      </c>
      <c r="AF114" s="593" t="s">
        <v>39</v>
      </c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  <c r="BF114" s="53"/>
      <c r="BG114" s="54"/>
    </row>
    <row r="115" spans="1:59" ht="15.75" customHeight="1" x14ac:dyDescent="0.2">
      <c r="A115" s="996"/>
      <c r="B115" s="633"/>
      <c r="C115" s="1039"/>
      <c r="D115" s="639"/>
      <c r="E115" s="800"/>
      <c r="F115" s="681"/>
      <c r="G115" s="648"/>
      <c r="H115" s="651"/>
      <c r="I115" s="654"/>
      <c r="J115" s="276" t="s">
        <v>23</v>
      </c>
      <c r="K115" s="184">
        <f>+L115+N115</f>
        <v>0</v>
      </c>
      <c r="L115" s="191">
        <v>0</v>
      </c>
      <c r="M115" s="272">
        <v>0</v>
      </c>
      <c r="N115" s="192">
        <v>0</v>
      </c>
      <c r="O115" s="184">
        <f>+P115+R115</f>
        <v>0</v>
      </c>
      <c r="P115" s="191">
        <v>0</v>
      </c>
      <c r="Q115" s="272">
        <v>0</v>
      </c>
      <c r="R115" s="192">
        <v>0</v>
      </c>
      <c r="S115" s="184">
        <f>+T115+V115</f>
        <v>0</v>
      </c>
      <c r="T115" s="191">
        <v>0</v>
      </c>
      <c r="U115" s="272">
        <v>0</v>
      </c>
      <c r="V115" s="192">
        <v>0</v>
      </c>
      <c r="W115" s="184">
        <f>+X115+Z115</f>
        <v>0</v>
      </c>
      <c r="X115" s="193">
        <v>0</v>
      </c>
      <c r="Y115" s="193">
        <v>0</v>
      </c>
      <c r="Z115" s="192">
        <v>0</v>
      </c>
      <c r="AA115" s="288">
        <v>0</v>
      </c>
      <c r="AB115" s="288">
        <v>0</v>
      </c>
      <c r="AC115" s="588"/>
      <c r="AD115" s="591"/>
      <c r="AE115" s="591"/>
      <c r="AF115" s="594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6"/>
    </row>
    <row r="116" spans="1:59" ht="15.75" customHeight="1" x14ac:dyDescent="0.2">
      <c r="A116" s="996"/>
      <c r="B116" s="633"/>
      <c r="C116" s="1039"/>
      <c r="D116" s="639"/>
      <c r="E116" s="800"/>
      <c r="F116" s="681"/>
      <c r="G116" s="648"/>
      <c r="H116" s="651"/>
      <c r="I116" s="654"/>
      <c r="J116" s="276" t="s">
        <v>337</v>
      </c>
      <c r="K116" s="184">
        <f>+L116+N116</f>
        <v>22</v>
      </c>
      <c r="L116" s="191">
        <v>0</v>
      </c>
      <c r="M116" s="272">
        <v>0</v>
      </c>
      <c r="N116" s="192">
        <v>22</v>
      </c>
      <c r="O116" s="184">
        <f>+P116+R116</f>
        <v>0</v>
      </c>
      <c r="P116" s="191">
        <v>0</v>
      </c>
      <c r="Q116" s="272">
        <v>0</v>
      </c>
      <c r="R116" s="192">
        <v>0</v>
      </c>
      <c r="S116" s="184">
        <f>+T116+V116</f>
        <v>0</v>
      </c>
      <c r="T116" s="191">
        <v>0</v>
      </c>
      <c r="U116" s="272">
        <v>0</v>
      </c>
      <c r="V116" s="192">
        <v>0</v>
      </c>
      <c r="W116" s="184">
        <f>+X116+Z116</f>
        <v>0</v>
      </c>
      <c r="X116" s="193">
        <v>0</v>
      </c>
      <c r="Y116" s="193">
        <v>0</v>
      </c>
      <c r="Z116" s="192">
        <v>0</v>
      </c>
      <c r="AA116" s="288">
        <v>0</v>
      </c>
      <c r="AB116" s="288">
        <v>0</v>
      </c>
      <c r="AC116" s="588"/>
      <c r="AD116" s="591"/>
      <c r="AE116" s="591"/>
      <c r="AF116" s="594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6"/>
    </row>
    <row r="117" spans="1:59" ht="16.5" customHeight="1" thickBot="1" x14ac:dyDescent="0.25">
      <c r="A117" s="996"/>
      <c r="B117" s="633"/>
      <c r="C117" s="1039"/>
      <c r="D117" s="639"/>
      <c r="E117" s="800"/>
      <c r="F117" s="681"/>
      <c r="G117" s="648"/>
      <c r="H117" s="651"/>
      <c r="I117" s="654"/>
      <c r="J117" s="277" t="s">
        <v>28</v>
      </c>
      <c r="K117" s="185">
        <f>+L117+N117</f>
        <v>0</v>
      </c>
      <c r="L117" s="177">
        <v>0</v>
      </c>
      <c r="M117" s="306">
        <v>0</v>
      </c>
      <c r="N117" s="305">
        <v>0</v>
      </c>
      <c r="O117" s="185">
        <f>+P117+R117</f>
        <v>20</v>
      </c>
      <c r="P117" s="177">
        <v>0</v>
      </c>
      <c r="Q117" s="306">
        <v>0</v>
      </c>
      <c r="R117" s="305">
        <v>20</v>
      </c>
      <c r="S117" s="185">
        <f>+T117+V117</f>
        <v>20</v>
      </c>
      <c r="T117" s="177">
        <v>0</v>
      </c>
      <c r="U117" s="306">
        <v>0</v>
      </c>
      <c r="V117" s="305">
        <v>20</v>
      </c>
      <c r="W117" s="185">
        <f>+X117+Z117</f>
        <v>0</v>
      </c>
      <c r="X117" s="304">
        <v>0</v>
      </c>
      <c r="Y117" s="304">
        <v>0</v>
      </c>
      <c r="Z117" s="305">
        <v>0</v>
      </c>
      <c r="AA117" s="307">
        <v>20</v>
      </c>
      <c r="AB117" s="307">
        <v>20</v>
      </c>
      <c r="AC117" s="588"/>
      <c r="AD117" s="591"/>
      <c r="AE117" s="591"/>
      <c r="AF117" s="594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6"/>
    </row>
    <row r="118" spans="1:59" ht="24.75" customHeight="1" thickBot="1" x14ac:dyDescent="0.25">
      <c r="A118" s="997"/>
      <c r="B118" s="634"/>
      <c r="C118" s="1040"/>
      <c r="D118" s="640"/>
      <c r="E118" s="643"/>
      <c r="F118" s="646"/>
      <c r="G118" s="649"/>
      <c r="H118" s="652"/>
      <c r="I118" s="655"/>
      <c r="J118" s="134" t="s">
        <v>26</v>
      </c>
      <c r="K118" s="106">
        <f t="shared" ref="K118:N118" si="32">SUM(K114:K117)</f>
        <v>151.19999999999999</v>
      </c>
      <c r="L118" s="175">
        <f t="shared" si="32"/>
        <v>0</v>
      </c>
      <c r="M118" s="175">
        <f t="shared" si="32"/>
        <v>0</v>
      </c>
      <c r="N118" s="21">
        <f t="shared" si="32"/>
        <v>151.19999999999999</v>
      </c>
      <c r="O118" s="6">
        <f t="shared" ref="O118:AB118" si="33">SUM(O114:O117)</f>
        <v>20</v>
      </c>
      <c r="P118" s="2">
        <f t="shared" si="33"/>
        <v>0</v>
      </c>
      <c r="Q118" s="2">
        <f t="shared" si="33"/>
        <v>0</v>
      </c>
      <c r="R118" s="7">
        <f t="shared" si="33"/>
        <v>20</v>
      </c>
      <c r="S118" s="106">
        <f t="shared" si="33"/>
        <v>20</v>
      </c>
      <c r="T118" s="175">
        <f t="shared" si="33"/>
        <v>0</v>
      </c>
      <c r="U118" s="175">
        <f t="shared" si="33"/>
        <v>0</v>
      </c>
      <c r="V118" s="21">
        <f t="shared" si="33"/>
        <v>20</v>
      </c>
      <c r="W118" s="106">
        <f t="shared" si="33"/>
        <v>0</v>
      </c>
      <c r="X118" s="3">
        <f t="shared" si="33"/>
        <v>0</v>
      </c>
      <c r="Y118" s="3">
        <f t="shared" si="33"/>
        <v>0</v>
      </c>
      <c r="Z118" s="21">
        <f t="shared" si="33"/>
        <v>0</v>
      </c>
      <c r="AA118" s="23">
        <f t="shared" si="33"/>
        <v>20</v>
      </c>
      <c r="AB118" s="23">
        <f t="shared" si="33"/>
        <v>20</v>
      </c>
      <c r="AC118" s="589"/>
      <c r="AD118" s="592"/>
      <c r="AE118" s="592"/>
      <c r="AF118" s="59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6"/>
    </row>
    <row r="119" spans="1:59" ht="14.25" customHeight="1" thickBot="1" x14ac:dyDescent="0.25">
      <c r="A119" s="611" t="s">
        <v>17</v>
      </c>
      <c r="B119" s="620" t="s">
        <v>18</v>
      </c>
      <c r="C119" s="711" t="s">
        <v>18</v>
      </c>
      <c r="D119" s="638" t="s">
        <v>61</v>
      </c>
      <c r="E119" s="799" t="s">
        <v>189</v>
      </c>
      <c r="F119" s="680"/>
      <c r="G119" s="647" t="s">
        <v>172</v>
      </c>
      <c r="H119" s="650" t="s">
        <v>21</v>
      </c>
      <c r="I119" s="653" t="s">
        <v>22</v>
      </c>
      <c r="J119" s="275" t="s">
        <v>25</v>
      </c>
      <c r="K119" s="156">
        <f>+L119+N119</f>
        <v>46</v>
      </c>
      <c r="L119" s="12">
        <v>0</v>
      </c>
      <c r="M119" s="238">
        <v>0</v>
      </c>
      <c r="N119" s="109">
        <v>46</v>
      </c>
      <c r="O119" s="153">
        <f>+P119+R119</f>
        <v>0</v>
      </c>
      <c r="P119" s="12">
        <v>0</v>
      </c>
      <c r="Q119" s="238">
        <v>0</v>
      </c>
      <c r="R119" s="109">
        <v>0</v>
      </c>
      <c r="S119" s="156">
        <f>+T119+V119</f>
        <v>0</v>
      </c>
      <c r="T119" s="12">
        <v>0</v>
      </c>
      <c r="U119" s="238">
        <v>0</v>
      </c>
      <c r="V119" s="109">
        <v>0</v>
      </c>
      <c r="W119" s="156">
        <f>+X119+Z119</f>
        <v>0</v>
      </c>
      <c r="X119" s="236">
        <v>0</v>
      </c>
      <c r="Y119" s="236">
        <v>0</v>
      </c>
      <c r="Z119" s="109">
        <v>0</v>
      </c>
      <c r="AA119" s="286">
        <v>0</v>
      </c>
      <c r="AB119" s="286">
        <v>0</v>
      </c>
      <c r="AC119" s="657" t="s">
        <v>277</v>
      </c>
      <c r="AD119" s="1095">
        <v>0</v>
      </c>
      <c r="AE119" s="1001">
        <v>0</v>
      </c>
      <c r="AF119" s="991">
        <v>0</v>
      </c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6"/>
    </row>
    <row r="120" spans="1:59" ht="12.75" customHeight="1" thickBot="1" x14ac:dyDescent="0.25">
      <c r="A120" s="612"/>
      <c r="B120" s="698"/>
      <c r="C120" s="726"/>
      <c r="D120" s="639"/>
      <c r="E120" s="800"/>
      <c r="F120" s="681"/>
      <c r="G120" s="648"/>
      <c r="H120" s="651"/>
      <c r="I120" s="654"/>
      <c r="J120" s="276" t="s">
        <v>23</v>
      </c>
      <c r="K120" s="190">
        <f>+L120+N120</f>
        <v>0</v>
      </c>
      <c r="L120" s="191">
        <v>0</v>
      </c>
      <c r="M120" s="272">
        <v>0</v>
      </c>
      <c r="N120" s="192">
        <v>0</v>
      </c>
      <c r="O120" s="184">
        <f>+P120+R120</f>
        <v>0</v>
      </c>
      <c r="P120" s="191">
        <v>0</v>
      </c>
      <c r="Q120" s="272">
        <v>0</v>
      </c>
      <c r="R120" s="192">
        <v>0</v>
      </c>
      <c r="S120" s="190">
        <f>+T120+V120</f>
        <v>0</v>
      </c>
      <c r="T120" s="191">
        <v>0</v>
      </c>
      <c r="U120" s="272">
        <v>0</v>
      </c>
      <c r="V120" s="192">
        <v>0</v>
      </c>
      <c r="W120" s="190">
        <f>+X120+Z120</f>
        <v>0</v>
      </c>
      <c r="X120" s="193">
        <v>0</v>
      </c>
      <c r="Y120" s="193">
        <v>0</v>
      </c>
      <c r="Z120" s="192">
        <v>0</v>
      </c>
      <c r="AA120" s="288">
        <v>0</v>
      </c>
      <c r="AB120" s="288">
        <v>0</v>
      </c>
      <c r="AC120" s="657"/>
      <c r="AD120" s="1096"/>
      <c r="AE120" s="614"/>
      <c r="AF120" s="992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6"/>
    </row>
    <row r="121" spans="1:59" ht="14.25" customHeight="1" thickBot="1" x14ac:dyDescent="0.25">
      <c r="A121" s="612"/>
      <c r="B121" s="698"/>
      <c r="C121" s="726"/>
      <c r="D121" s="639"/>
      <c r="E121" s="800"/>
      <c r="F121" s="681"/>
      <c r="G121" s="648"/>
      <c r="H121" s="651"/>
      <c r="I121" s="654"/>
      <c r="J121" s="276" t="s">
        <v>337</v>
      </c>
      <c r="K121" s="190">
        <f>+L121+N121</f>
        <v>12</v>
      </c>
      <c r="L121" s="191">
        <v>0</v>
      </c>
      <c r="M121" s="272">
        <v>0</v>
      </c>
      <c r="N121" s="192">
        <v>12</v>
      </c>
      <c r="O121" s="184">
        <f>+P121+R121</f>
        <v>0</v>
      </c>
      <c r="P121" s="191">
        <v>0</v>
      </c>
      <c r="Q121" s="272">
        <v>0</v>
      </c>
      <c r="R121" s="192">
        <v>0</v>
      </c>
      <c r="S121" s="190">
        <f>+T121+V121</f>
        <v>0</v>
      </c>
      <c r="T121" s="191">
        <v>0</v>
      </c>
      <c r="U121" s="272">
        <v>0</v>
      </c>
      <c r="V121" s="192">
        <v>0</v>
      </c>
      <c r="W121" s="190">
        <f>+X121+Z121</f>
        <v>0</v>
      </c>
      <c r="X121" s="193">
        <v>0</v>
      </c>
      <c r="Y121" s="193">
        <v>0</v>
      </c>
      <c r="Z121" s="192">
        <v>0</v>
      </c>
      <c r="AA121" s="288">
        <v>0</v>
      </c>
      <c r="AB121" s="288">
        <v>0</v>
      </c>
      <c r="AC121" s="657"/>
      <c r="AD121" s="1096"/>
      <c r="AE121" s="614"/>
      <c r="AF121" s="992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6"/>
    </row>
    <row r="122" spans="1:59" ht="14.25" customHeight="1" thickBot="1" x14ac:dyDescent="0.25">
      <c r="A122" s="612"/>
      <c r="B122" s="698"/>
      <c r="C122" s="726"/>
      <c r="D122" s="639"/>
      <c r="E122" s="800"/>
      <c r="F122" s="681"/>
      <c r="G122" s="648"/>
      <c r="H122" s="651"/>
      <c r="I122" s="654"/>
      <c r="J122" s="277" t="s">
        <v>28</v>
      </c>
      <c r="K122" s="294">
        <f>+L122+N122</f>
        <v>0</v>
      </c>
      <c r="L122" s="177">
        <v>0</v>
      </c>
      <c r="M122" s="306">
        <v>0</v>
      </c>
      <c r="N122" s="305">
        <v>0</v>
      </c>
      <c r="O122" s="185">
        <f>+P122+R122</f>
        <v>15.7</v>
      </c>
      <c r="P122" s="177">
        <v>0</v>
      </c>
      <c r="Q122" s="306">
        <v>0</v>
      </c>
      <c r="R122" s="305">
        <v>15.7</v>
      </c>
      <c r="S122" s="294">
        <f>+T122+V122</f>
        <v>15.7</v>
      </c>
      <c r="T122" s="177">
        <v>0</v>
      </c>
      <c r="U122" s="306">
        <v>0</v>
      </c>
      <c r="V122" s="305">
        <v>15.7</v>
      </c>
      <c r="W122" s="294">
        <f>+X122+Z122</f>
        <v>0</v>
      </c>
      <c r="X122" s="304">
        <v>0</v>
      </c>
      <c r="Y122" s="304">
        <v>0</v>
      </c>
      <c r="Z122" s="305">
        <v>0</v>
      </c>
      <c r="AA122" s="307">
        <v>15.7</v>
      </c>
      <c r="AB122" s="307">
        <v>15.7</v>
      </c>
      <c r="AC122" s="657"/>
      <c r="AD122" s="1096"/>
      <c r="AE122" s="614"/>
      <c r="AF122" s="992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6"/>
    </row>
    <row r="123" spans="1:59" ht="20.25" customHeight="1" thickBot="1" x14ac:dyDescent="0.25">
      <c r="A123" s="613"/>
      <c r="B123" s="621"/>
      <c r="C123" s="574"/>
      <c r="D123" s="640"/>
      <c r="E123" s="643"/>
      <c r="F123" s="646"/>
      <c r="G123" s="649"/>
      <c r="H123" s="652"/>
      <c r="I123" s="655"/>
      <c r="J123" s="127" t="s">
        <v>26</v>
      </c>
      <c r="K123" s="6">
        <f t="shared" ref="K123:N123" si="34">SUM(K119:K122)</f>
        <v>58</v>
      </c>
      <c r="L123" s="5">
        <f t="shared" si="34"/>
        <v>0</v>
      </c>
      <c r="M123" s="5">
        <f t="shared" si="34"/>
        <v>0</v>
      </c>
      <c r="N123" s="7">
        <f t="shared" si="34"/>
        <v>58</v>
      </c>
      <c r="O123" s="6">
        <f t="shared" ref="O123:AB123" si="35">SUM(O119:O122)</f>
        <v>15.7</v>
      </c>
      <c r="P123" s="2">
        <f t="shared" si="35"/>
        <v>0</v>
      </c>
      <c r="Q123" s="2">
        <f t="shared" si="35"/>
        <v>0</v>
      </c>
      <c r="R123" s="7">
        <f t="shared" si="35"/>
        <v>15.7</v>
      </c>
      <c r="S123" s="6">
        <f t="shared" si="35"/>
        <v>15.7</v>
      </c>
      <c r="T123" s="5">
        <f t="shared" si="35"/>
        <v>0</v>
      </c>
      <c r="U123" s="5">
        <f t="shared" si="35"/>
        <v>0</v>
      </c>
      <c r="V123" s="7">
        <f t="shared" si="35"/>
        <v>15.7</v>
      </c>
      <c r="W123" s="6">
        <f t="shared" si="35"/>
        <v>0</v>
      </c>
      <c r="X123" s="2">
        <f t="shared" si="35"/>
        <v>0</v>
      </c>
      <c r="Y123" s="2">
        <f t="shared" si="35"/>
        <v>0</v>
      </c>
      <c r="Z123" s="7">
        <f t="shared" si="35"/>
        <v>0</v>
      </c>
      <c r="AA123" s="23">
        <f t="shared" si="35"/>
        <v>15.7</v>
      </c>
      <c r="AB123" s="23">
        <f t="shared" si="35"/>
        <v>15.7</v>
      </c>
      <c r="AC123" s="657"/>
      <c r="AD123" s="1096"/>
      <c r="AE123" s="614"/>
      <c r="AF123" s="992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6"/>
    </row>
    <row r="124" spans="1:59" ht="20.25" customHeight="1" x14ac:dyDescent="0.2">
      <c r="A124" s="629" t="s">
        <v>17</v>
      </c>
      <c r="B124" s="632" t="s">
        <v>18</v>
      </c>
      <c r="C124" s="635" t="s">
        <v>18</v>
      </c>
      <c r="D124" s="638" t="s">
        <v>64</v>
      </c>
      <c r="E124" s="641" t="s">
        <v>371</v>
      </c>
      <c r="F124" s="644"/>
      <c r="G124" s="647" t="s">
        <v>391</v>
      </c>
      <c r="H124" s="650" t="s">
        <v>21</v>
      </c>
      <c r="I124" s="653" t="s">
        <v>22</v>
      </c>
      <c r="J124" s="275" t="s">
        <v>25</v>
      </c>
      <c r="K124" s="153">
        <f>+L124+N124</f>
        <v>0</v>
      </c>
      <c r="L124" s="12">
        <v>0</v>
      </c>
      <c r="M124" s="238">
        <v>0</v>
      </c>
      <c r="N124" s="109">
        <v>0</v>
      </c>
      <c r="O124" s="153">
        <f>+P124+R124</f>
        <v>0</v>
      </c>
      <c r="P124" s="12">
        <v>0</v>
      </c>
      <c r="Q124" s="238">
        <v>0</v>
      </c>
      <c r="R124" s="109">
        <v>0</v>
      </c>
      <c r="S124" s="153">
        <f>+T124+V124</f>
        <v>0</v>
      </c>
      <c r="T124" s="12">
        <v>0</v>
      </c>
      <c r="U124" s="238">
        <v>0</v>
      </c>
      <c r="V124" s="109">
        <v>0</v>
      </c>
      <c r="W124" s="153">
        <f>+X124+Z124</f>
        <v>0</v>
      </c>
      <c r="X124" s="236">
        <v>0</v>
      </c>
      <c r="Y124" s="236">
        <v>0</v>
      </c>
      <c r="Z124" s="109">
        <v>0</v>
      </c>
      <c r="AA124" s="286">
        <v>0</v>
      </c>
      <c r="AB124" s="286">
        <v>0</v>
      </c>
      <c r="AC124" s="587" t="s">
        <v>372</v>
      </c>
      <c r="AD124" s="590" t="s">
        <v>39</v>
      </c>
      <c r="AE124" s="590" t="s">
        <v>39</v>
      </c>
      <c r="AF124" s="593" t="s">
        <v>39</v>
      </c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6"/>
    </row>
    <row r="125" spans="1:59" ht="20.25" customHeight="1" x14ac:dyDescent="0.2">
      <c r="A125" s="630"/>
      <c r="B125" s="633"/>
      <c r="C125" s="636"/>
      <c r="D125" s="639"/>
      <c r="E125" s="642"/>
      <c r="F125" s="645"/>
      <c r="G125" s="648"/>
      <c r="H125" s="651"/>
      <c r="I125" s="654"/>
      <c r="J125" s="276" t="s">
        <v>23</v>
      </c>
      <c r="K125" s="184">
        <f>+L125+N125</f>
        <v>0</v>
      </c>
      <c r="L125" s="191">
        <v>0</v>
      </c>
      <c r="M125" s="272">
        <v>0</v>
      </c>
      <c r="N125" s="192">
        <v>0</v>
      </c>
      <c r="O125" s="184">
        <f>+P125+R125</f>
        <v>0</v>
      </c>
      <c r="P125" s="191">
        <v>0</v>
      </c>
      <c r="Q125" s="272">
        <v>0</v>
      </c>
      <c r="R125" s="192">
        <v>0</v>
      </c>
      <c r="S125" s="184">
        <f>+T125+V125</f>
        <v>0</v>
      </c>
      <c r="T125" s="191">
        <v>0</v>
      </c>
      <c r="U125" s="272">
        <v>0</v>
      </c>
      <c r="V125" s="192">
        <v>0</v>
      </c>
      <c r="W125" s="184">
        <f>+X125+Z125</f>
        <v>0</v>
      </c>
      <c r="X125" s="193">
        <v>0</v>
      </c>
      <c r="Y125" s="193">
        <v>0</v>
      </c>
      <c r="Z125" s="192">
        <v>0</v>
      </c>
      <c r="AA125" s="288">
        <v>0</v>
      </c>
      <c r="AB125" s="288">
        <v>0</v>
      </c>
      <c r="AC125" s="588"/>
      <c r="AD125" s="591"/>
      <c r="AE125" s="591"/>
      <c r="AF125" s="594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6"/>
    </row>
    <row r="126" spans="1:59" ht="20.25" customHeight="1" x14ac:dyDescent="0.2">
      <c r="A126" s="630"/>
      <c r="B126" s="633"/>
      <c r="C126" s="636"/>
      <c r="D126" s="639"/>
      <c r="E126" s="642"/>
      <c r="F126" s="645"/>
      <c r="G126" s="648"/>
      <c r="H126" s="651"/>
      <c r="I126" s="654"/>
      <c r="J126" s="276" t="s">
        <v>40</v>
      </c>
      <c r="K126" s="184">
        <f>+L126+N126</f>
        <v>0</v>
      </c>
      <c r="L126" s="191">
        <v>0</v>
      </c>
      <c r="M126" s="272">
        <v>0</v>
      </c>
      <c r="N126" s="192">
        <v>0</v>
      </c>
      <c r="O126" s="184">
        <f>+P126+R126</f>
        <v>0</v>
      </c>
      <c r="P126" s="191">
        <v>0</v>
      </c>
      <c r="Q126" s="272">
        <v>0</v>
      </c>
      <c r="R126" s="192">
        <v>0</v>
      </c>
      <c r="S126" s="184">
        <f>+T126+V126</f>
        <v>0</v>
      </c>
      <c r="T126" s="191">
        <v>0</v>
      </c>
      <c r="U126" s="272">
        <v>0</v>
      </c>
      <c r="V126" s="192">
        <v>0</v>
      </c>
      <c r="W126" s="184">
        <f>+X126+Z126</f>
        <v>0</v>
      </c>
      <c r="X126" s="193">
        <v>0</v>
      </c>
      <c r="Y126" s="193">
        <v>0</v>
      </c>
      <c r="Z126" s="192">
        <v>0</v>
      </c>
      <c r="AA126" s="288">
        <v>0</v>
      </c>
      <c r="AB126" s="288">
        <v>0</v>
      </c>
      <c r="AC126" s="588"/>
      <c r="AD126" s="591"/>
      <c r="AE126" s="591"/>
      <c r="AF126" s="594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6"/>
    </row>
    <row r="127" spans="1:59" ht="20.25" customHeight="1" thickBot="1" x14ac:dyDescent="0.25">
      <c r="A127" s="630"/>
      <c r="B127" s="633"/>
      <c r="C127" s="636"/>
      <c r="D127" s="639"/>
      <c r="E127" s="642"/>
      <c r="F127" s="645"/>
      <c r="G127" s="648"/>
      <c r="H127" s="651"/>
      <c r="I127" s="654"/>
      <c r="J127" s="277" t="s">
        <v>28</v>
      </c>
      <c r="K127" s="185">
        <f>+L127+N127</f>
        <v>0</v>
      </c>
      <c r="L127" s="304">
        <v>0</v>
      </c>
      <c r="M127" s="304">
        <v>0</v>
      </c>
      <c r="N127" s="305">
        <v>0</v>
      </c>
      <c r="O127" s="185">
        <f>+P127+R127</f>
        <v>0</v>
      </c>
      <c r="P127" s="177">
        <v>0</v>
      </c>
      <c r="Q127" s="306">
        <v>0</v>
      </c>
      <c r="R127" s="305">
        <v>0</v>
      </c>
      <c r="S127" s="185">
        <f>+T127+V127</f>
        <v>0</v>
      </c>
      <c r="T127" s="304">
        <v>0</v>
      </c>
      <c r="U127" s="304">
        <v>0</v>
      </c>
      <c r="V127" s="305">
        <v>0</v>
      </c>
      <c r="W127" s="185">
        <f>+X127+Z127</f>
        <v>0</v>
      </c>
      <c r="X127" s="304">
        <v>0</v>
      </c>
      <c r="Y127" s="304">
        <v>0</v>
      </c>
      <c r="Z127" s="305">
        <v>0</v>
      </c>
      <c r="AA127" s="307">
        <v>0</v>
      </c>
      <c r="AB127" s="307">
        <v>0</v>
      </c>
      <c r="AC127" s="588"/>
      <c r="AD127" s="591"/>
      <c r="AE127" s="591"/>
      <c r="AF127" s="594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6"/>
    </row>
    <row r="128" spans="1:59" ht="20.25" customHeight="1" thickBot="1" x14ac:dyDescent="0.25">
      <c r="A128" s="631"/>
      <c r="B128" s="634"/>
      <c r="C128" s="637"/>
      <c r="D128" s="640"/>
      <c r="E128" s="643"/>
      <c r="F128" s="646"/>
      <c r="G128" s="649"/>
      <c r="H128" s="652"/>
      <c r="I128" s="655"/>
      <c r="J128" s="127" t="s">
        <v>26</v>
      </c>
      <c r="K128" s="6">
        <f t="shared" ref="K128:AB128" si="36">SUM(K124:K127)</f>
        <v>0</v>
      </c>
      <c r="L128" s="5">
        <f t="shared" si="36"/>
        <v>0</v>
      </c>
      <c r="M128" s="5">
        <f t="shared" si="36"/>
        <v>0</v>
      </c>
      <c r="N128" s="7">
        <f t="shared" si="36"/>
        <v>0</v>
      </c>
      <c r="O128" s="6">
        <f t="shared" si="36"/>
        <v>0</v>
      </c>
      <c r="P128" s="2">
        <f t="shared" si="36"/>
        <v>0</v>
      </c>
      <c r="Q128" s="2">
        <f t="shared" si="36"/>
        <v>0</v>
      </c>
      <c r="R128" s="7">
        <f t="shared" si="36"/>
        <v>0</v>
      </c>
      <c r="S128" s="6">
        <f t="shared" si="36"/>
        <v>0</v>
      </c>
      <c r="T128" s="5">
        <f t="shared" si="36"/>
        <v>0</v>
      </c>
      <c r="U128" s="5">
        <f t="shared" si="36"/>
        <v>0</v>
      </c>
      <c r="V128" s="7">
        <f t="shared" si="36"/>
        <v>0</v>
      </c>
      <c r="W128" s="6">
        <f t="shared" si="36"/>
        <v>0</v>
      </c>
      <c r="X128" s="2">
        <f t="shared" si="36"/>
        <v>0</v>
      </c>
      <c r="Y128" s="2">
        <f t="shared" si="36"/>
        <v>0</v>
      </c>
      <c r="Z128" s="7">
        <f t="shared" si="36"/>
        <v>0</v>
      </c>
      <c r="AA128" s="9">
        <f t="shared" si="36"/>
        <v>0</v>
      </c>
      <c r="AB128" s="9">
        <f t="shared" si="36"/>
        <v>0</v>
      </c>
      <c r="AC128" s="589"/>
      <c r="AD128" s="592"/>
      <c r="AE128" s="592"/>
      <c r="AF128" s="59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6"/>
    </row>
    <row r="129" spans="1:59" ht="15" customHeight="1" x14ac:dyDescent="0.2">
      <c r="A129" s="629" t="s">
        <v>17</v>
      </c>
      <c r="B129" s="632" t="s">
        <v>18</v>
      </c>
      <c r="C129" s="635" t="s">
        <v>18</v>
      </c>
      <c r="D129" s="638" t="s">
        <v>68</v>
      </c>
      <c r="E129" s="641" t="s">
        <v>288</v>
      </c>
      <c r="F129" s="644"/>
      <c r="G129" s="647" t="s">
        <v>123</v>
      </c>
      <c r="H129" s="650" t="s">
        <v>21</v>
      </c>
      <c r="I129" s="653" t="s">
        <v>22</v>
      </c>
      <c r="J129" s="275" t="s">
        <v>25</v>
      </c>
      <c r="K129" s="153">
        <f>+L129+N129</f>
        <v>0</v>
      </c>
      <c r="L129" s="12">
        <v>0</v>
      </c>
      <c r="M129" s="238">
        <v>0</v>
      </c>
      <c r="N129" s="109">
        <v>0</v>
      </c>
      <c r="O129" s="153">
        <f>+P129+R129</f>
        <v>0</v>
      </c>
      <c r="P129" s="12">
        <v>0</v>
      </c>
      <c r="Q129" s="238">
        <v>0</v>
      </c>
      <c r="R129" s="109">
        <v>0</v>
      </c>
      <c r="S129" s="153">
        <f>+T129+V129</f>
        <v>0</v>
      </c>
      <c r="T129" s="12">
        <v>0</v>
      </c>
      <c r="U129" s="238">
        <v>0</v>
      </c>
      <c r="V129" s="109">
        <v>0</v>
      </c>
      <c r="W129" s="153">
        <f>+X129+Z129</f>
        <v>0</v>
      </c>
      <c r="X129" s="236">
        <v>0</v>
      </c>
      <c r="Y129" s="236">
        <v>0</v>
      </c>
      <c r="Z129" s="109">
        <v>0</v>
      </c>
      <c r="AA129" s="286">
        <v>0</v>
      </c>
      <c r="AB129" s="286">
        <v>0</v>
      </c>
      <c r="AC129" s="587" t="s">
        <v>176</v>
      </c>
      <c r="AD129" s="590" t="s">
        <v>39</v>
      </c>
      <c r="AE129" s="590" t="s">
        <v>39</v>
      </c>
      <c r="AF129" s="593" t="s">
        <v>39</v>
      </c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6"/>
    </row>
    <row r="130" spans="1:59" ht="13.5" customHeight="1" x14ac:dyDescent="0.2">
      <c r="A130" s="630"/>
      <c r="B130" s="633"/>
      <c r="C130" s="636"/>
      <c r="D130" s="639"/>
      <c r="E130" s="642"/>
      <c r="F130" s="645"/>
      <c r="G130" s="648"/>
      <c r="H130" s="651"/>
      <c r="I130" s="654"/>
      <c r="J130" s="276" t="s">
        <v>23</v>
      </c>
      <c r="K130" s="184">
        <f>+L130+N130</f>
        <v>0</v>
      </c>
      <c r="L130" s="191">
        <v>0</v>
      </c>
      <c r="M130" s="272">
        <v>0</v>
      </c>
      <c r="N130" s="192">
        <v>0</v>
      </c>
      <c r="O130" s="184">
        <f>+P130+R130</f>
        <v>0</v>
      </c>
      <c r="P130" s="191">
        <v>0</v>
      </c>
      <c r="Q130" s="272">
        <v>0</v>
      </c>
      <c r="R130" s="192">
        <v>0</v>
      </c>
      <c r="S130" s="184">
        <f>+T130+V130</f>
        <v>0</v>
      </c>
      <c r="T130" s="191">
        <v>0</v>
      </c>
      <c r="U130" s="272">
        <v>0</v>
      </c>
      <c r="V130" s="192">
        <v>0</v>
      </c>
      <c r="W130" s="184">
        <f>+X130+Z130</f>
        <v>0</v>
      </c>
      <c r="X130" s="193">
        <v>0</v>
      </c>
      <c r="Y130" s="193">
        <v>0</v>
      </c>
      <c r="Z130" s="192">
        <v>0</v>
      </c>
      <c r="AA130" s="288">
        <v>0</v>
      </c>
      <c r="AB130" s="288">
        <v>0</v>
      </c>
      <c r="AC130" s="588"/>
      <c r="AD130" s="591"/>
      <c r="AE130" s="591"/>
      <c r="AF130" s="594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6"/>
    </row>
    <row r="131" spans="1:59" ht="15" customHeight="1" x14ac:dyDescent="0.2">
      <c r="A131" s="630"/>
      <c r="B131" s="633"/>
      <c r="C131" s="636"/>
      <c r="D131" s="639"/>
      <c r="E131" s="642"/>
      <c r="F131" s="645"/>
      <c r="G131" s="648"/>
      <c r="H131" s="651"/>
      <c r="I131" s="654"/>
      <c r="J131" s="276" t="s">
        <v>24</v>
      </c>
      <c r="K131" s="184">
        <f>+L131+N131</f>
        <v>0</v>
      </c>
      <c r="L131" s="191">
        <v>0</v>
      </c>
      <c r="M131" s="272">
        <v>0</v>
      </c>
      <c r="N131" s="192">
        <v>0</v>
      </c>
      <c r="O131" s="184">
        <f>+P131+R131</f>
        <v>0</v>
      </c>
      <c r="P131" s="191">
        <v>0</v>
      </c>
      <c r="Q131" s="272">
        <v>0</v>
      </c>
      <c r="R131" s="192">
        <v>0</v>
      </c>
      <c r="S131" s="184">
        <f>+T131+V131</f>
        <v>0</v>
      </c>
      <c r="T131" s="191">
        <v>0</v>
      </c>
      <c r="U131" s="272">
        <v>0</v>
      </c>
      <c r="V131" s="192">
        <v>0</v>
      </c>
      <c r="W131" s="184">
        <f>+X131+Z131</f>
        <v>0</v>
      </c>
      <c r="X131" s="193">
        <v>0</v>
      </c>
      <c r="Y131" s="193">
        <v>0</v>
      </c>
      <c r="Z131" s="192">
        <v>0</v>
      </c>
      <c r="AA131" s="288">
        <v>0</v>
      </c>
      <c r="AB131" s="288">
        <v>0</v>
      </c>
      <c r="AC131" s="588"/>
      <c r="AD131" s="591"/>
      <c r="AE131" s="591"/>
      <c r="AF131" s="594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6"/>
    </row>
    <row r="132" spans="1:59" ht="15" customHeight="1" thickBot="1" x14ac:dyDescent="0.25">
      <c r="A132" s="630"/>
      <c r="B132" s="633"/>
      <c r="C132" s="636"/>
      <c r="D132" s="639"/>
      <c r="E132" s="642"/>
      <c r="F132" s="645"/>
      <c r="G132" s="648"/>
      <c r="H132" s="651"/>
      <c r="I132" s="654"/>
      <c r="J132" s="277" t="s">
        <v>28</v>
      </c>
      <c r="K132" s="185">
        <f>+L132+N132</f>
        <v>5.9</v>
      </c>
      <c r="L132" s="304">
        <v>0</v>
      </c>
      <c r="M132" s="304">
        <v>0</v>
      </c>
      <c r="N132" s="305">
        <v>5.9</v>
      </c>
      <c r="O132" s="185">
        <f>+P132+R132</f>
        <v>5.9</v>
      </c>
      <c r="P132" s="177">
        <v>0</v>
      </c>
      <c r="Q132" s="306">
        <v>0</v>
      </c>
      <c r="R132" s="305">
        <v>5.9</v>
      </c>
      <c r="S132" s="185">
        <f>+T132+V132</f>
        <v>5.9</v>
      </c>
      <c r="T132" s="304">
        <v>0</v>
      </c>
      <c r="U132" s="304">
        <v>0</v>
      </c>
      <c r="V132" s="305">
        <v>5.9</v>
      </c>
      <c r="W132" s="185">
        <f>+X132+Z132</f>
        <v>0</v>
      </c>
      <c r="X132" s="304">
        <v>0</v>
      </c>
      <c r="Y132" s="304">
        <v>0</v>
      </c>
      <c r="Z132" s="305">
        <v>0</v>
      </c>
      <c r="AA132" s="307">
        <v>5.9</v>
      </c>
      <c r="AB132" s="307">
        <v>5.9</v>
      </c>
      <c r="AC132" s="588"/>
      <c r="AD132" s="591"/>
      <c r="AE132" s="591"/>
      <c r="AF132" s="594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  <c r="BG132" s="56"/>
    </row>
    <row r="133" spans="1:59" ht="20.25" customHeight="1" thickBot="1" x14ac:dyDescent="0.25">
      <c r="A133" s="631"/>
      <c r="B133" s="634"/>
      <c r="C133" s="637"/>
      <c r="D133" s="640"/>
      <c r="E133" s="643"/>
      <c r="F133" s="646"/>
      <c r="G133" s="649"/>
      <c r="H133" s="652"/>
      <c r="I133" s="655"/>
      <c r="J133" s="127" t="s">
        <v>26</v>
      </c>
      <c r="K133" s="6">
        <f t="shared" ref="K133:AB133" si="37">SUM(K129:K132)</f>
        <v>5.9</v>
      </c>
      <c r="L133" s="5">
        <f t="shared" si="37"/>
        <v>0</v>
      </c>
      <c r="M133" s="5">
        <f t="shared" si="37"/>
        <v>0</v>
      </c>
      <c r="N133" s="7">
        <f t="shared" si="37"/>
        <v>5.9</v>
      </c>
      <c r="O133" s="6">
        <f t="shared" si="37"/>
        <v>5.9</v>
      </c>
      <c r="P133" s="2">
        <f t="shared" si="37"/>
        <v>0</v>
      </c>
      <c r="Q133" s="2">
        <f t="shared" si="37"/>
        <v>0</v>
      </c>
      <c r="R133" s="7">
        <f t="shared" si="37"/>
        <v>5.9</v>
      </c>
      <c r="S133" s="6">
        <f t="shared" si="37"/>
        <v>5.9</v>
      </c>
      <c r="T133" s="5">
        <f t="shared" si="37"/>
        <v>0</v>
      </c>
      <c r="U133" s="5">
        <f t="shared" si="37"/>
        <v>0</v>
      </c>
      <c r="V133" s="7">
        <f t="shared" si="37"/>
        <v>5.9</v>
      </c>
      <c r="W133" s="6">
        <f t="shared" si="37"/>
        <v>0</v>
      </c>
      <c r="X133" s="2">
        <f t="shared" si="37"/>
        <v>0</v>
      </c>
      <c r="Y133" s="2">
        <f t="shared" si="37"/>
        <v>0</v>
      </c>
      <c r="Z133" s="7">
        <f t="shared" si="37"/>
        <v>0</v>
      </c>
      <c r="AA133" s="9">
        <f t="shared" si="37"/>
        <v>5.9</v>
      </c>
      <c r="AB133" s="9">
        <f t="shared" si="37"/>
        <v>5.9</v>
      </c>
      <c r="AC133" s="589"/>
      <c r="AD133" s="592"/>
      <c r="AE133" s="592"/>
      <c r="AF133" s="59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6"/>
    </row>
    <row r="134" spans="1:59" ht="13.5" customHeight="1" x14ac:dyDescent="0.2">
      <c r="A134" s="629" t="s">
        <v>17</v>
      </c>
      <c r="B134" s="632" t="s">
        <v>18</v>
      </c>
      <c r="C134" s="635" t="s">
        <v>18</v>
      </c>
      <c r="D134" s="638" t="s">
        <v>69</v>
      </c>
      <c r="E134" s="641" t="s">
        <v>190</v>
      </c>
      <c r="F134" s="644"/>
      <c r="G134" s="647" t="s">
        <v>114</v>
      </c>
      <c r="H134" s="650" t="s">
        <v>21</v>
      </c>
      <c r="I134" s="653" t="s">
        <v>22</v>
      </c>
      <c r="J134" s="275" t="s">
        <v>25</v>
      </c>
      <c r="K134" s="153">
        <f>+L134+N134</f>
        <v>0</v>
      </c>
      <c r="L134" s="12">
        <v>0</v>
      </c>
      <c r="M134" s="238">
        <v>0</v>
      </c>
      <c r="N134" s="109">
        <v>0</v>
      </c>
      <c r="O134" s="153">
        <f>+P134+R134</f>
        <v>0</v>
      </c>
      <c r="P134" s="12">
        <v>0</v>
      </c>
      <c r="Q134" s="238">
        <v>0</v>
      </c>
      <c r="R134" s="109">
        <v>0</v>
      </c>
      <c r="S134" s="153">
        <f>+T134+V134</f>
        <v>0</v>
      </c>
      <c r="T134" s="12">
        <v>0</v>
      </c>
      <c r="U134" s="238">
        <v>0</v>
      </c>
      <c r="V134" s="109">
        <v>0</v>
      </c>
      <c r="W134" s="153">
        <f>+X134+Z134</f>
        <v>0</v>
      </c>
      <c r="X134" s="236">
        <v>0</v>
      </c>
      <c r="Y134" s="236">
        <v>0</v>
      </c>
      <c r="Z134" s="109">
        <v>0</v>
      </c>
      <c r="AA134" s="286">
        <v>0</v>
      </c>
      <c r="AB134" s="286">
        <v>0</v>
      </c>
      <c r="AC134" s="1041" t="s">
        <v>191</v>
      </c>
      <c r="AD134" s="590" t="s">
        <v>39</v>
      </c>
      <c r="AE134" s="590" t="s">
        <v>39</v>
      </c>
      <c r="AF134" s="593" t="s">
        <v>39</v>
      </c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  <c r="BF134" s="53"/>
      <c r="BG134" s="54"/>
    </row>
    <row r="135" spans="1:59" ht="14.25" customHeight="1" x14ac:dyDescent="0.2">
      <c r="A135" s="630"/>
      <c r="B135" s="633"/>
      <c r="C135" s="636"/>
      <c r="D135" s="639"/>
      <c r="E135" s="642"/>
      <c r="F135" s="645"/>
      <c r="G135" s="648"/>
      <c r="H135" s="651"/>
      <c r="I135" s="654"/>
      <c r="J135" s="276" t="s">
        <v>23</v>
      </c>
      <c r="K135" s="184">
        <f>+L135+N135</f>
        <v>0</v>
      </c>
      <c r="L135" s="191">
        <v>0</v>
      </c>
      <c r="M135" s="272">
        <v>0</v>
      </c>
      <c r="N135" s="192">
        <v>0</v>
      </c>
      <c r="O135" s="184">
        <f>+P135+R135</f>
        <v>0</v>
      </c>
      <c r="P135" s="191">
        <v>0</v>
      </c>
      <c r="Q135" s="272">
        <v>0</v>
      </c>
      <c r="R135" s="192">
        <v>0</v>
      </c>
      <c r="S135" s="184">
        <f>+T135+V135</f>
        <v>0</v>
      </c>
      <c r="T135" s="191">
        <v>0</v>
      </c>
      <c r="U135" s="272">
        <v>0</v>
      </c>
      <c r="V135" s="192">
        <v>0</v>
      </c>
      <c r="W135" s="184">
        <f>+X135+Z135</f>
        <v>0</v>
      </c>
      <c r="X135" s="193">
        <v>0</v>
      </c>
      <c r="Y135" s="193">
        <v>0</v>
      </c>
      <c r="Z135" s="192">
        <v>0</v>
      </c>
      <c r="AA135" s="288">
        <v>0</v>
      </c>
      <c r="AB135" s="288">
        <v>0</v>
      </c>
      <c r="AC135" s="1042"/>
      <c r="AD135" s="591"/>
      <c r="AE135" s="591"/>
      <c r="AF135" s="594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4"/>
    </row>
    <row r="136" spans="1:59" ht="12.75" customHeight="1" x14ac:dyDescent="0.2">
      <c r="A136" s="630"/>
      <c r="B136" s="633"/>
      <c r="C136" s="636"/>
      <c r="D136" s="639"/>
      <c r="E136" s="642"/>
      <c r="F136" s="645"/>
      <c r="G136" s="648"/>
      <c r="H136" s="651"/>
      <c r="I136" s="654"/>
      <c r="J136" s="276" t="s">
        <v>24</v>
      </c>
      <c r="K136" s="184">
        <f>+L136+N136</f>
        <v>0</v>
      </c>
      <c r="L136" s="191">
        <v>0</v>
      </c>
      <c r="M136" s="272">
        <v>0</v>
      </c>
      <c r="N136" s="192">
        <v>0</v>
      </c>
      <c r="O136" s="184">
        <f>+P136+R136</f>
        <v>0</v>
      </c>
      <c r="P136" s="191">
        <v>0</v>
      </c>
      <c r="Q136" s="272">
        <v>0</v>
      </c>
      <c r="R136" s="192">
        <v>0</v>
      </c>
      <c r="S136" s="184">
        <f>+T136+V136</f>
        <v>0</v>
      </c>
      <c r="T136" s="191">
        <v>0</v>
      </c>
      <c r="U136" s="272">
        <v>0</v>
      </c>
      <c r="V136" s="192">
        <v>0</v>
      </c>
      <c r="W136" s="184">
        <f>+X136+Z136</f>
        <v>0</v>
      </c>
      <c r="X136" s="193">
        <v>0</v>
      </c>
      <c r="Y136" s="193">
        <v>0</v>
      </c>
      <c r="Z136" s="192">
        <v>0</v>
      </c>
      <c r="AA136" s="288">
        <v>0</v>
      </c>
      <c r="AB136" s="288">
        <v>0</v>
      </c>
      <c r="AC136" s="1042"/>
      <c r="AD136" s="591"/>
      <c r="AE136" s="591"/>
      <c r="AF136" s="594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4"/>
    </row>
    <row r="137" spans="1:59" ht="15" customHeight="1" thickBot="1" x14ac:dyDescent="0.25">
      <c r="A137" s="630"/>
      <c r="B137" s="633"/>
      <c r="C137" s="636"/>
      <c r="D137" s="639"/>
      <c r="E137" s="642"/>
      <c r="F137" s="645"/>
      <c r="G137" s="648"/>
      <c r="H137" s="651"/>
      <c r="I137" s="654"/>
      <c r="J137" s="121" t="s">
        <v>28</v>
      </c>
      <c r="K137" s="125">
        <f>+L137+N137</f>
        <v>0</v>
      </c>
      <c r="L137" s="13">
        <v>0</v>
      </c>
      <c r="M137" s="13">
        <v>0</v>
      </c>
      <c r="N137" s="105">
        <v>0</v>
      </c>
      <c r="O137" s="125">
        <f>+P137+R137</f>
        <v>0</v>
      </c>
      <c r="P137" s="14">
        <v>0</v>
      </c>
      <c r="Q137" s="15">
        <v>0</v>
      </c>
      <c r="R137" s="105">
        <v>0</v>
      </c>
      <c r="S137" s="125">
        <f>+T137+V137</f>
        <v>0</v>
      </c>
      <c r="T137" s="13">
        <v>0</v>
      </c>
      <c r="U137" s="13">
        <v>0</v>
      </c>
      <c r="V137" s="105">
        <v>0</v>
      </c>
      <c r="W137" s="125">
        <f>+X137+Z137</f>
        <v>0</v>
      </c>
      <c r="X137" s="13">
        <v>0</v>
      </c>
      <c r="Y137" s="13">
        <v>0</v>
      </c>
      <c r="Z137" s="105">
        <v>0</v>
      </c>
      <c r="AA137" s="287">
        <v>0</v>
      </c>
      <c r="AB137" s="287">
        <v>0</v>
      </c>
      <c r="AC137" s="1042"/>
      <c r="AD137" s="591"/>
      <c r="AE137" s="591"/>
      <c r="AF137" s="594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  <c r="BF137" s="53"/>
      <c r="BG137" s="54"/>
    </row>
    <row r="138" spans="1:59" ht="19.5" customHeight="1" thickBot="1" x14ac:dyDescent="0.25">
      <c r="A138" s="631"/>
      <c r="B138" s="634"/>
      <c r="C138" s="637"/>
      <c r="D138" s="640"/>
      <c r="E138" s="643"/>
      <c r="F138" s="646"/>
      <c r="G138" s="649"/>
      <c r="H138" s="652"/>
      <c r="I138" s="655"/>
      <c r="J138" s="127" t="s">
        <v>26</v>
      </c>
      <c r="K138" s="6">
        <f t="shared" ref="K138:N138" si="38">SUM(K134:K137)</f>
        <v>0</v>
      </c>
      <c r="L138" s="5">
        <f t="shared" si="38"/>
        <v>0</v>
      </c>
      <c r="M138" s="5">
        <f t="shared" si="38"/>
        <v>0</v>
      </c>
      <c r="N138" s="7">
        <f t="shared" si="38"/>
        <v>0</v>
      </c>
      <c r="O138" s="6">
        <f t="shared" ref="O138:AB138" si="39">SUM(O134:O137)</f>
        <v>0</v>
      </c>
      <c r="P138" s="2">
        <f t="shared" si="39"/>
        <v>0</v>
      </c>
      <c r="Q138" s="2">
        <f t="shared" si="39"/>
        <v>0</v>
      </c>
      <c r="R138" s="7">
        <f t="shared" si="39"/>
        <v>0</v>
      </c>
      <c r="S138" s="6">
        <f t="shared" si="39"/>
        <v>0</v>
      </c>
      <c r="T138" s="5">
        <f t="shared" si="39"/>
        <v>0</v>
      </c>
      <c r="U138" s="5">
        <f t="shared" si="39"/>
        <v>0</v>
      </c>
      <c r="V138" s="7">
        <f t="shared" si="39"/>
        <v>0</v>
      </c>
      <c r="W138" s="6">
        <f t="shared" si="39"/>
        <v>0</v>
      </c>
      <c r="X138" s="2">
        <f t="shared" si="39"/>
        <v>0</v>
      </c>
      <c r="Y138" s="2">
        <f t="shared" si="39"/>
        <v>0</v>
      </c>
      <c r="Z138" s="7">
        <f t="shared" si="39"/>
        <v>0</v>
      </c>
      <c r="AA138" s="9">
        <f t="shared" si="39"/>
        <v>0</v>
      </c>
      <c r="AB138" s="9">
        <f t="shared" si="39"/>
        <v>0</v>
      </c>
      <c r="AC138" s="1008"/>
      <c r="AD138" s="592"/>
      <c r="AE138" s="592"/>
      <c r="AF138" s="595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  <c r="BF138" s="53"/>
      <c r="BG138" s="54"/>
    </row>
    <row r="139" spans="1:59" ht="13.5" customHeight="1" thickBot="1" x14ac:dyDescent="0.25">
      <c r="A139" s="708" t="s">
        <v>17</v>
      </c>
      <c r="B139" s="620" t="s">
        <v>18</v>
      </c>
      <c r="C139" s="661" t="s">
        <v>18</v>
      </c>
      <c r="D139" s="638" t="s">
        <v>70</v>
      </c>
      <c r="E139" s="641" t="s">
        <v>71</v>
      </c>
      <c r="F139" s="644"/>
      <c r="G139" s="647" t="s">
        <v>114</v>
      </c>
      <c r="H139" s="650" t="s">
        <v>21</v>
      </c>
      <c r="I139" s="653" t="s">
        <v>22</v>
      </c>
      <c r="J139" s="275" t="s">
        <v>25</v>
      </c>
      <c r="K139" s="153">
        <f>+L139+N139</f>
        <v>0.8</v>
      </c>
      <c r="L139" s="12">
        <v>0</v>
      </c>
      <c r="M139" s="238">
        <v>0</v>
      </c>
      <c r="N139" s="109">
        <v>0.8</v>
      </c>
      <c r="O139" s="153">
        <f>+P139+R139</f>
        <v>0</v>
      </c>
      <c r="P139" s="12">
        <v>0</v>
      </c>
      <c r="Q139" s="238">
        <v>0</v>
      </c>
      <c r="R139" s="109">
        <v>0</v>
      </c>
      <c r="S139" s="153">
        <f>+T139+V139</f>
        <v>0</v>
      </c>
      <c r="T139" s="12">
        <v>0</v>
      </c>
      <c r="U139" s="238">
        <v>0</v>
      </c>
      <c r="V139" s="109">
        <v>0</v>
      </c>
      <c r="W139" s="153">
        <f>+X139+Z139</f>
        <v>0</v>
      </c>
      <c r="X139" s="236">
        <v>0</v>
      </c>
      <c r="Y139" s="236">
        <v>0</v>
      </c>
      <c r="Z139" s="109">
        <v>0</v>
      </c>
      <c r="AA139" s="286">
        <v>0</v>
      </c>
      <c r="AB139" s="286">
        <v>0</v>
      </c>
      <c r="AC139" s="1002" t="s">
        <v>176</v>
      </c>
      <c r="AD139" s="614" t="s">
        <v>39</v>
      </c>
      <c r="AE139" s="614" t="s">
        <v>39</v>
      </c>
      <c r="AF139" s="770" t="s">
        <v>39</v>
      </c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4"/>
    </row>
    <row r="140" spans="1:59" ht="12.75" customHeight="1" thickBot="1" x14ac:dyDescent="0.25">
      <c r="A140" s="966"/>
      <c r="B140" s="698"/>
      <c r="C140" s="662"/>
      <c r="D140" s="639"/>
      <c r="E140" s="642"/>
      <c r="F140" s="645"/>
      <c r="G140" s="648"/>
      <c r="H140" s="651"/>
      <c r="I140" s="654"/>
      <c r="J140" s="276" t="s">
        <v>23</v>
      </c>
      <c r="K140" s="184">
        <f>+L140+N140</f>
        <v>0</v>
      </c>
      <c r="L140" s="191">
        <v>0</v>
      </c>
      <c r="M140" s="272">
        <v>0</v>
      </c>
      <c r="N140" s="192">
        <v>0</v>
      </c>
      <c r="O140" s="182">
        <f>+P140+R140</f>
        <v>0</v>
      </c>
      <c r="P140" s="191">
        <v>0</v>
      </c>
      <c r="Q140" s="272">
        <v>0</v>
      </c>
      <c r="R140" s="192">
        <v>0</v>
      </c>
      <c r="S140" s="184">
        <f>+T140+V140</f>
        <v>0</v>
      </c>
      <c r="T140" s="191">
        <v>0</v>
      </c>
      <c r="U140" s="272">
        <v>0</v>
      </c>
      <c r="V140" s="192">
        <v>0</v>
      </c>
      <c r="W140" s="184">
        <f>+X140+Z140</f>
        <v>0</v>
      </c>
      <c r="X140" s="193">
        <v>0</v>
      </c>
      <c r="Y140" s="193">
        <v>0</v>
      </c>
      <c r="Z140" s="192">
        <v>0</v>
      </c>
      <c r="AA140" s="288">
        <v>0</v>
      </c>
      <c r="AB140" s="288">
        <v>0</v>
      </c>
      <c r="AC140" s="1002"/>
      <c r="AD140" s="614"/>
      <c r="AE140" s="614"/>
      <c r="AF140" s="770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  <c r="BF140" s="53"/>
      <c r="BG140" s="54"/>
    </row>
    <row r="141" spans="1:59" ht="13.5" customHeight="1" thickBot="1" x14ac:dyDescent="0.25">
      <c r="A141" s="966"/>
      <c r="B141" s="698"/>
      <c r="C141" s="662"/>
      <c r="D141" s="639"/>
      <c r="E141" s="642"/>
      <c r="F141" s="645"/>
      <c r="G141" s="648"/>
      <c r="H141" s="651"/>
      <c r="I141" s="654"/>
      <c r="J141" s="276" t="s">
        <v>24</v>
      </c>
      <c r="K141" s="184">
        <f>+L141+N141</f>
        <v>0</v>
      </c>
      <c r="L141" s="191">
        <v>0</v>
      </c>
      <c r="M141" s="272">
        <v>0</v>
      </c>
      <c r="N141" s="192">
        <v>0</v>
      </c>
      <c r="O141" s="182">
        <f>+P141+R141</f>
        <v>0</v>
      </c>
      <c r="P141" s="191">
        <v>0</v>
      </c>
      <c r="Q141" s="272">
        <v>0</v>
      </c>
      <c r="R141" s="192">
        <v>0</v>
      </c>
      <c r="S141" s="184">
        <f>+T141+V141</f>
        <v>0</v>
      </c>
      <c r="T141" s="191">
        <v>0</v>
      </c>
      <c r="U141" s="272">
        <v>0</v>
      </c>
      <c r="V141" s="192">
        <v>0</v>
      </c>
      <c r="W141" s="184">
        <f>+X141+Z141</f>
        <v>0</v>
      </c>
      <c r="X141" s="193">
        <v>0</v>
      </c>
      <c r="Y141" s="193">
        <v>0</v>
      </c>
      <c r="Z141" s="192">
        <v>0</v>
      </c>
      <c r="AA141" s="288">
        <v>0</v>
      </c>
      <c r="AB141" s="288">
        <v>0</v>
      </c>
      <c r="AC141" s="1002"/>
      <c r="AD141" s="614"/>
      <c r="AE141" s="614"/>
      <c r="AF141" s="770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4"/>
    </row>
    <row r="142" spans="1:59" ht="15" customHeight="1" thickBot="1" x14ac:dyDescent="0.25">
      <c r="A142" s="966"/>
      <c r="B142" s="698"/>
      <c r="C142" s="662"/>
      <c r="D142" s="639"/>
      <c r="E142" s="642"/>
      <c r="F142" s="645"/>
      <c r="G142" s="648"/>
      <c r="H142" s="651"/>
      <c r="I142" s="654"/>
      <c r="J142" s="277" t="s">
        <v>28</v>
      </c>
      <c r="K142" s="185">
        <f>+L142+N142</f>
        <v>6.1</v>
      </c>
      <c r="L142" s="304">
        <v>0</v>
      </c>
      <c r="M142" s="304">
        <v>0</v>
      </c>
      <c r="N142" s="305">
        <v>6.1</v>
      </c>
      <c r="O142" s="161">
        <f>+P142+R142</f>
        <v>0</v>
      </c>
      <c r="P142" s="177">
        <v>0</v>
      </c>
      <c r="Q142" s="306">
        <v>0</v>
      </c>
      <c r="R142" s="305">
        <v>0</v>
      </c>
      <c r="S142" s="185">
        <f>+T142+V142</f>
        <v>0</v>
      </c>
      <c r="T142" s="304">
        <v>0</v>
      </c>
      <c r="U142" s="304">
        <v>0</v>
      </c>
      <c r="V142" s="305">
        <v>0</v>
      </c>
      <c r="W142" s="185">
        <f>+X142+Z142</f>
        <v>0</v>
      </c>
      <c r="X142" s="304">
        <v>0</v>
      </c>
      <c r="Y142" s="304">
        <v>0</v>
      </c>
      <c r="Z142" s="305">
        <v>0</v>
      </c>
      <c r="AA142" s="307">
        <v>0</v>
      </c>
      <c r="AB142" s="307">
        <v>0</v>
      </c>
      <c r="AC142" s="1002"/>
      <c r="AD142" s="614"/>
      <c r="AE142" s="614"/>
      <c r="AF142" s="770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  <c r="BF142" s="53"/>
      <c r="BG142" s="54"/>
    </row>
    <row r="143" spans="1:59" ht="21.75" customHeight="1" thickBot="1" x14ac:dyDescent="0.25">
      <c r="A143" s="710"/>
      <c r="B143" s="621"/>
      <c r="C143" s="663"/>
      <c r="D143" s="640"/>
      <c r="E143" s="643"/>
      <c r="F143" s="646"/>
      <c r="G143" s="649"/>
      <c r="H143" s="652"/>
      <c r="I143" s="655"/>
      <c r="J143" s="317" t="s">
        <v>26</v>
      </c>
      <c r="K143" s="194">
        <f t="shared" ref="K143:N143" si="40">SUM(K139:K142)</f>
        <v>6.8999999999999995</v>
      </c>
      <c r="L143" s="173">
        <f t="shared" si="40"/>
        <v>0</v>
      </c>
      <c r="M143" s="173">
        <f t="shared" si="40"/>
        <v>0</v>
      </c>
      <c r="N143" s="195">
        <f t="shared" si="40"/>
        <v>6.8999999999999995</v>
      </c>
      <c r="O143" s="8">
        <f>SUM(O139:O142)</f>
        <v>0</v>
      </c>
      <c r="P143" s="2">
        <f t="shared" ref="P143:Z143" si="41">SUM(P139:P142)</f>
        <v>0</v>
      </c>
      <c r="Q143" s="2">
        <f t="shared" si="41"/>
        <v>0</v>
      </c>
      <c r="R143" s="7">
        <f t="shared" si="41"/>
        <v>0</v>
      </c>
      <c r="S143" s="194">
        <f t="shared" si="41"/>
        <v>0</v>
      </c>
      <c r="T143" s="173">
        <f t="shared" si="41"/>
        <v>0</v>
      </c>
      <c r="U143" s="173">
        <f t="shared" si="41"/>
        <v>0</v>
      </c>
      <c r="V143" s="195">
        <f t="shared" si="41"/>
        <v>0</v>
      </c>
      <c r="W143" s="194">
        <f t="shared" si="41"/>
        <v>0</v>
      </c>
      <c r="X143" s="174">
        <f t="shared" si="41"/>
        <v>0</v>
      </c>
      <c r="Y143" s="174">
        <f t="shared" si="41"/>
        <v>0</v>
      </c>
      <c r="Z143" s="195">
        <f t="shared" si="41"/>
        <v>0</v>
      </c>
      <c r="AA143" s="9">
        <f>SUM(AA139:AA142)</f>
        <v>0</v>
      </c>
      <c r="AB143" s="9">
        <f>SUM(AB139:AB142)</f>
        <v>0</v>
      </c>
      <c r="AC143" s="1002"/>
      <c r="AD143" s="614"/>
      <c r="AE143" s="614"/>
      <c r="AF143" s="770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  <c r="BF143" s="53"/>
      <c r="BG143" s="54"/>
    </row>
    <row r="144" spans="1:59" ht="14.25" customHeight="1" thickBot="1" x14ac:dyDescent="0.25">
      <c r="A144" s="611" t="s">
        <v>17</v>
      </c>
      <c r="B144" s="664" t="s">
        <v>18</v>
      </c>
      <c r="C144" s="661" t="s">
        <v>18</v>
      </c>
      <c r="D144" s="638" t="s">
        <v>258</v>
      </c>
      <c r="E144" s="641" t="s">
        <v>259</v>
      </c>
      <c r="F144" s="644"/>
      <c r="G144" s="647" t="s">
        <v>392</v>
      </c>
      <c r="H144" s="650" t="s">
        <v>21</v>
      </c>
      <c r="I144" s="653" t="s">
        <v>22</v>
      </c>
      <c r="J144" s="275" t="s">
        <v>25</v>
      </c>
      <c r="K144" s="153">
        <f>+L144+N144</f>
        <v>0</v>
      </c>
      <c r="L144" s="12">
        <v>0</v>
      </c>
      <c r="M144" s="319">
        <v>0</v>
      </c>
      <c r="N144" s="109">
        <v>0</v>
      </c>
      <c r="O144" s="153">
        <f>P144+R144</f>
        <v>0</v>
      </c>
      <c r="P144" s="12">
        <v>0</v>
      </c>
      <c r="Q144" s="238">
        <v>0</v>
      </c>
      <c r="R144" s="109">
        <v>0</v>
      </c>
      <c r="S144" s="153">
        <f>+T144+V144</f>
        <v>0</v>
      </c>
      <c r="T144" s="12">
        <v>0</v>
      </c>
      <c r="U144" s="319">
        <v>0</v>
      </c>
      <c r="V144" s="109">
        <v>0</v>
      </c>
      <c r="W144" s="153">
        <f>+X144+Z144</f>
        <v>0</v>
      </c>
      <c r="X144" s="236">
        <v>0</v>
      </c>
      <c r="Y144" s="236">
        <v>0</v>
      </c>
      <c r="Z144" s="109">
        <v>0</v>
      </c>
      <c r="AA144" s="286">
        <v>0</v>
      </c>
      <c r="AB144" s="286">
        <v>0</v>
      </c>
      <c r="AC144" s="1002" t="s">
        <v>176</v>
      </c>
      <c r="AD144" s="590" t="s">
        <v>39</v>
      </c>
      <c r="AE144" s="590" t="s">
        <v>39</v>
      </c>
      <c r="AF144" s="770" t="s">
        <v>39</v>
      </c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  <c r="BF144" s="53"/>
      <c r="BG144" s="54"/>
    </row>
    <row r="145" spans="1:59" ht="15" customHeight="1" thickBot="1" x14ac:dyDescent="0.25">
      <c r="A145" s="612"/>
      <c r="B145" s="665"/>
      <c r="C145" s="662"/>
      <c r="D145" s="639"/>
      <c r="E145" s="642"/>
      <c r="F145" s="645"/>
      <c r="G145" s="648"/>
      <c r="H145" s="651"/>
      <c r="I145" s="654"/>
      <c r="J145" s="276" t="s">
        <v>23</v>
      </c>
      <c r="K145" s="184">
        <f>+L145+N145</f>
        <v>0</v>
      </c>
      <c r="L145" s="193">
        <v>0</v>
      </c>
      <c r="M145" s="97">
        <v>0</v>
      </c>
      <c r="N145" s="318">
        <v>0</v>
      </c>
      <c r="O145" s="184">
        <f>+P145+R145</f>
        <v>0</v>
      </c>
      <c r="P145" s="191">
        <v>0</v>
      </c>
      <c r="Q145" s="272">
        <v>0</v>
      </c>
      <c r="R145" s="192">
        <v>0</v>
      </c>
      <c r="S145" s="184">
        <f>+T145+V145</f>
        <v>0</v>
      </c>
      <c r="T145" s="193">
        <v>0</v>
      </c>
      <c r="U145" s="97">
        <v>0</v>
      </c>
      <c r="V145" s="318">
        <v>0</v>
      </c>
      <c r="W145" s="184">
        <f>+X145+Z145</f>
        <v>0</v>
      </c>
      <c r="X145" s="193">
        <v>0</v>
      </c>
      <c r="Y145" s="193">
        <v>0</v>
      </c>
      <c r="Z145" s="192">
        <v>0</v>
      </c>
      <c r="AA145" s="288">
        <v>0</v>
      </c>
      <c r="AB145" s="288">
        <v>0</v>
      </c>
      <c r="AC145" s="1002"/>
      <c r="AD145" s="591"/>
      <c r="AE145" s="591"/>
      <c r="AF145" s="770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  <c r="BF145" s="53"/>
      <c r="BG145" s="54"/>
    </row>
    <row r="146" spans="1:59" ht="14.25" customHeight="1" thickBot="1" x14ac:dyDescent="0.25">
      <c r="A146" s="612"/>
      <c r="B146" s="665"/>
      <c r="C146" s="662"/>
      <c r="D146" s="639"/>
      <c r="E146" s="642"/>
      <c r="F146" s="645"/>
      <c r="G146" s="648"/>
      <c r="H146" s="651"/>
      <c r="I146" s="654"/>
      <c r="J146" s="276" t="s">
        <v>24</v>
      </c>
      <c r="K146" s="184">
        <f>+L146+N146</f>
        <v>0</v>
      </c>
      <c r="L146" s="193">
        <v>0</v>
      </c>
      <c r="M146" s="97">
        <v>0</v>
      </c>
      <c r="N146" s="318">
        <v>0</v>
      </c>
      <c r="O146" s="184">
        <f>P146+R146</f>
        <v>0</v>
      </c>
      <c r="P146" s="191">
        <v>0</v>
      </c>
      <c r="Q146" s="272">
        <v>0</v>
      </c>
      <c r="R146" s="192">
        <v>0</v>
      </c>
      <c r="S146" s="184">
        <f>+T146+V146</f>
        <v>0</v>
      </c>
      <c r="T146" s="193">
        <v>0</v>
      </c>
      <c r="U146" s="97">
        <v>0</v>
      </c>
      <c r="V146" s="318">
        <v>0</v>
      </c>
      <c r="W146" s="184">
        <f>+X146+Z146</f>
        <v>0</v>
      </c>
      <c r="X146" s="193">
        <v>0</v>
      </c>
      <c r="Y146" s="193">
        <v>0</v>
      </c>
      <c r="Z146" s="192">
        <v>0</v>
      </c>
      <c r="AA146" s="288">
        <v>0</v>
      </c>
      <c r="AB146" s="288">
        <v>0</v>
      </c>
      <c r="AC146" s="1002"/>
      <c r="AD146" s="591"/>
      <c r="AE146" s="591"/>
      <c r="AF146" s="770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4"/>
    </row>
    <row r="147" spans="1:59" ht="15" customHeight="1" thickBot="1" x14ac:dyDescent="0.25">
      <c r="A147" s="612"/>
      <c r="B147" s="665"/>
      <c r="C147" s="662"/>
      <c r="D147" s="639"/>
      <c r="E147" s="642"/>
      <c r="F147" s="645"/>
      <c r="G147" s="648"/>
      <c r="H147" s="651"/>
      <c r="I147" s="654"/>
      <c r="J147" s="277" t="s">
        <v>28</v>
      </c>
      <c r="K147" s="185">
        <f>+L147+N147</f>
        <v>8.8000000000000007</v>
      </c>
      <c r="L147" s="304">
        <v>0</v>
      </c>
      <c r="M147" s="304">
        <v>0</v>
      </c>
      <c r="N147" s="305">
        <v>8.8000000000000007</v>
      </c>
      <c r="O147" s="185">
        <f>+P147+R147</f>
        <v>8.8000000000000007</v>
      </c>
      <c r="P147" s="177">
        <v>0</v>
      </c>
      <c r="Q147" s="306">
        <v>0</v>
      </c>
      <c r="R147" s="305">
        <v>8.8000000000000007</v>
      </c>
      <c r="S147" s="185">
        <f>+T147+V147</f>
        <v>8.8000000000000007</v>
      </c>
      <c r="T147" s="304">
        <v>0</v>
      </c>
      <c r="U147" s="304">
        <v>0</v>
      </c>
      <c r="V147" s="305">
        <v>8.8000000000000007</v>
      </c>
      <c r="W147" s="185">
        <f>+X147+Z147</f>
        <v>0</v>
      </c>
      <c r="X147" s="304">
        <v>0</v>
      </c>
      <c r="Y147" s="304">
        <v>0</v>
      </c>
      <c r="Z147" s="305">
        <v>0</v>
      </c>
      <c r="AA147" s="307">
        <v>8.8000000000000007</v>
      </c>
      <c r="AB147" s="307">
        <v>8.8000000000000007</v>
      </c>
      <c r="AC147" s="1002"/>
      <c r="AD147" s="591"/>
      <c r="AE147" s="591"/>
      <c r="AF147" s="770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4"/>
    </row>
    <row r="148" spans="1:59" ht="18.75" customHeight="1" thickBot="1" x14ac:dyDescent="0.25">
      <c r="A148" s="613"/>
      <c r="B148" s="572"/>
      <c r="C148" s="663"/>
      <c r="D148" s="640"/>
      <c r="E148" s="643"/>
      <c r="F148" s="646"/>
      <c r="G148" s="649"/>
      <c r="H148" s="652"/>
      <c r="I148" s="655"/>
      <c r="J148" s="134" t="s">
        <v>26</v>
      </c>
      <c r="K148" s="106">
        <f t="shared" ref="K148:AB148" si="42">SUM(K144:K147)</f>
        <v>8.8000000000000007</v>
      </c>
      <c r="L148" s="175">
        <f t="shared" si="42"/>
        <v>0</v>
      </c>
      <c r="M148" s="3">
        <f t="shared" si="42"/>
        <v>0</v>
      </c>
      <c r="N148" s="24">
        <f t="shared" si="42"/>
        <v>8.8000000000000007</v>
      </c>
      <c r="O148" s="106">
        <f t="shared" si="42"/>
        <v>8.8000000000000007</v>
      </c>
      <c r="P148" s="3">
        <f t="shared" si="42"/>
        <v>0</v>
      </c>
      <c r="Q148" s="3">
        <f t="shared" si="42"/>
        <v>0</v>
      </c>
      <c r="R148" s="21">
        <f t="shared" si="42"/>
        <v>8.8000000000000007</v>
      </c>
      <c r="S148" s="106">
        <f t="shared" si="42"/>
        <v>8.8000000000000007</v>
      </c>
      <c r="T148" s="175">
        <f t="shared" si="42"/>
        <v>0</v>
      </c>
      <c r="U148" s="3">
        <f t="shared" si="42"/>
        <v>0</v>
      </c>
      <c r="V148" s="24">
        <f t="shared" si="42"/>
        <v>8.8000000000000007</v>
      </c>
      <c r="W148" s="106">
        <f t="shared" si="42"/>
        <v>0</v>
      </c>
      <c r="X148" s="3">
        <f t="shared" si="42"/>
        <v>0</v>
      </c>
      <c r="Y148" s="3">
        <f t="shared" si="42"/>
        <v>0</v>
      </c>
      <c r="Z148" s="21">
        <f t="shared" si="42"/>
        <v>0</v>
      </c>
      <c r="AA148" s="23">
        <f t="shared" si="42"/>
        <v>8.8000000000000007</v>
      </c>
      <c r="AB148" s="23">
        <f t="shared" si="42"/>
        <v>8.8000000000000007</v>
      </c>
      <c r="AC148" s="1002"/>
      <c r="AD148" s="592"/>
      <c r="AE148" s="592"/>
      <c r="AF148" s="770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4"/>
    </row>
    <row r="149" spans="1:59" ht="14.25" customHeight="1" thickBot="1" x14ac:dyDescent="0.25">
      <c r="A149" s="611" t="s">
        <v>17</v>
      </c>
      <c r="B149" s="664" t="s">
        <v>18</v>
      </c>
      <c r="C149" s="661" t="s">
        <v>18</v>
      </c>
      <c r="D149" s="638" t="s">
        <v>72</v>
      </c>
      <c r="E149" s="641" t="s">
        <v>194</v>
      </c>
      <c r="F149" s="644"/>
      <c r="G149" s="647" t="s">
        <v>171</v>
      </c>
      <c r="H149" s="650" t="s">
        <v>21</v>
      </c>
      <c r="I149" s="653" t="s">
        <v>22</v>
      </c>
      <c r="J149" s="275" t="s">
        <v>25</v>
      </c>
      <c r="K149" s="153">
        <f>+L149+N149</f>
        <v>13.9</v>
      </c>
      <c r="L149" s="12">
        <v>0</v>
      </c>
      <c r="M149" s="319">
        <v>0</v>
      </c>
      <c r="N149" s="109">
        <v>13.9</v>
      </c>
      <c r="O149" s="153">
        <f>P149+R149</f>
        <v>0</v>
      </c>
      <c r="P149" s="12">
        <v>0</v>
      </c>
      <c r="Q149" s="238">
        <v>0</v>
      </c>
      <c r="R149" s="109">
        <v>0</v>
      </c>
      <c r="S149" s="153">
        <f>+T149+V149</f>
        <v>0</v>
      </c>
      <c r="T149" s="12">
        <v>0</v>
      </c>
      <c r="U149" s="319">
        <v>0</v>
      </c>
      <c r="V149" s="109">
        <v>0</v>
      </c>
      <c r="W149" s="153">
        <f>+X149+Z149</f>
        <v>0</v>
      </c>
      <c r="X149" s="236">
        <v>0</v>
      </c>
      <c r="Y149" s="236">
        <v>0</v>
      </c>
      <c r="Z149" s="109">
        <v>0</v>
      </c>
      <c r="AA149" s="286">
        <v>0</v>
      </c>
      <c r="AB149" s="288">
        <v>0</v>
      </c>
      <c r="AC149" s="657" t="s">
        <v>231</v>
      </c>
      <c r="AD149" s="590" t="s">
        <v>29</v>
      </c>
      <c r="AE149" s="590" t="s">
        <v>39</v>
      </c>
      <c r="AF149" s="628" t="s">
        <v>39</v>
      </c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4"/>
    </row>
    <row r="150" spans="1:59" ht="13.5" customHeight="1" thickBot="1" x14ac:dyDescent="0.25">
      <c r="A150" s="612"/>
      <c r="B150" s="665"/>
      <c r="C150" s="662"/>
      <c r="D150" s="639"/>
      <c r="E150" s="642"/>
      <c r="F150" s="645"/>
      <c r="G150" s="648"/>
      <c r="H150" s="651"/>
      <c r="I150" s="654"/>
      <c r="J150" s="276" t="s">
        <v>23</v>
      </c>
      <c r="K150" s="184">
        <f>+L150+N150</f>
        <v>0</v>
      </c>
      <c r="L150" s="193">
        <v>0</v>
      </c>
      <c r="M150" s="97">
        <v>0</v>
      </c>
      <c r="N150" s="318">
        <v>0</v>
      </c>
      <c r="O150" s="184">
        <f>+P150+R150</f>
        <v>0</v>
      </c>
      <c r="P150" s="191">
        <v>0</v>
      </c>
      <c r="Q150" s="272">
        <v>0</v>
      </c>
      <c r="R150" s="192">
        <v>0</v>
      </c>
      <c r="S150" s="184">
        <f>+T150+V150</f>
        <v>0</v>
      </c>
      <c r="T150" s="193">
        <v>0</v>
      </c>
      <c r="U150" s="97">
        <v>0</v>
      </c>
      <c r="V150" s="318">
        <v>0</v>
      </c>
      <c r="W150" s="184">
        <f>+X150+Z150</f>
        <v>0</v>
      </c>
      <c r="X150" s="193">
        <v>0</v>
      </c>
      <c r="Y150" s="193">
        <v>0</v>
      </c>
      <c r="Z150" s="192">
        <v>0</v>
      </c>
      <c r="AA150" s="288">
        <v>0</v>
      </c>
      <c r="AB150" s="288">
        <v>0</v>
      </c>
      <c r="AC150" s="657"/>
      <c r="AD150" s="591"/>
      <c r="AE150" s="591"/>
      <c r="AF150" s="628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4"/>
    </row>
    <row r="151" spans="1:59" ht="14.25" customHeight="1" thickBot="1" x14ac:dyDescent="0.25">
      <c r="A151" s="612"/>
      <c r="B151" s="665"/>
      <c r="C151" s="662"/>
      <c r="D151" s="639"/>
      <c r="E151" s="642"/>
      <c r="F151" s="645"/>
      <c r="G151" s="648"/>
      <c r="H151" s="651"/>
      <c r="I151" s="654"/>
      <c r="J151" s="276" t="s">
        <v>337</v>
      </c>
      <c r="K151" s="184">
        <f>+L151+N151</f>
        <v>0</v>
      </c>
      <c r="L151" s="193">
        <v>0</v>
      </c>
      <c r="M151" s="97">
        <v>0</v>
      </c>
      <c r="N151" s="318">
        <v>0</v>
      </c>
      <c r="O151" s="184">
        <f>P151+R151</f>
        <v>0</v>
      </c>
      <c r="P151" s="191">
        <v>0</v>
      </c>
      <c r="Q151" s="272">
        <v>0</v>
      </c>
      <c r="R151" s="192">
        <v>0</v>
      </c>
      <c r="S151" s="184">
        <f>+T151+V151</f>
        <v>0</v>
      </c>
      <c r="T151" s="193">
        <v>0</v>
      </c>
      <c r="U151" s="97">
        <v>0</v>
      </c>
      <c r="V151" s="318">
        <v>0</v>
      </c>
      <c r="W151" s="184">
        <f>+X151+Z151</f>
        <v>0</v>
      </c>
      <c r="X151" s="193">
        <v>0</v>
      </c>
      <c r="Y151" s="193">
        <v>0</v>
      </c>
      <c r="Z151" s="192">
        <v>0</v>
      </c>
      <c r="AA151" s="288">
        <v>0</v>
      </c>
      <c r="AB151" s="288">
        <v>0</v>
      </c>
      <c r="AC151" s="657"/>
      <c r="AD151" s="591"/>
      <c r="AE151" s="591"/>
      <c r="AF151" s="628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  <c r="BF151" s="53"/>
      <c r="BG151" s="54"/>
    </row>
    <row r="152" spans="1:59" ht="15" customHeight="1" thickBot="1" x14ac:dyDescent="0.25">
      <c r="A152" s="612"/>
      <c r="B152" s="665"/>
      <c r="C152" s="662"/>
      <c r="D152" s="639"/>
      <c r="E152" s="642"/>
      <c r="F152" s="645"/>
      <c r="G152" s="648"/>
      <c r="H152" s="651"/>
      <c r="I152" s="654"/>
      <c r="J152" s="121" t="s">
        <v>28</v>
      </c>
      <c r="K152" s="125">
        <f>+L152+N152</f>
        <v>0</v>
      </c>
      <c r="L152" s="13">
        <v>0</v>
      </c>
      <c r="M152" s="13">
        <v>0</v>
      </c>
      <c r="N152" s="105">
        <v>0</v>
      </c>
      <c r="O152" s="125">
        <f>+P152+R152</f>
        <v>25</v>
      </c>
      <c r="P152" s="14">
        <v>25</v>
      </c>
      <c r="Q152" s="15">
        <v>0</v>
      </c>
      <c r="R152" s="105">
        <v>0</v>
      </c>
      <c r="S152" s="125">
        <f>+T152+V152</f>
        <v>8</v>
      </c>
      <c r="T152" s="13">
        <v>8</v>
      </c>
      <c r="U152" s="13">
        <v>0</v>
      </c>
      <c r="V152" s="105">
        <v>0</v>
      </c>
      <c r="W152" s="125">
        <f>+X152+Z152</f>
        <v>0</v>
      </c>
      <c r="X152" s="13">
        <v>0</v>
      </c>
      <c r="Y152" s="13">
        <v>0</v>
      </c>
      <c r="Z152" s="105">
        <v>0</v>
      </c>
      <c r="AA152" s="287">
        <v>5.5</v>
      </c>
      <c r="AB152" s="287">
        <v>5.5</v>
      </c>
      <c r="AC152" s="657"/>
      <c r="AD152" s="591"/>
      <c r="AE152" s="591"/>
      <c r="AF152" s="628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4"/>
    </row>
    <row r="153" spans="1:59" ht="20.25" customHeight="1" thickBot="1" x14ac:dyDescent="0.25">
      <c r="A153" s="613"/>
      <c r="B153" s="572"/>
      <c r="C153" s="663"/>
      <c r="D153" s="640"/>
      <c r="E153" s="643"/>
      <c r="F153" s="646"/>
      <c r="G153" s="649"/>
      <c r="H153" s="652"/>
      <c r="I153" s="655"/>
      <c r="J153" s="134" t="s">
        <v>26</v>
      </c>
      <c r="K153" s="106">
        <f t="shared" ref="K153:N153" si="43">SUM(K149:K152)</f>
        <v>13.9</v>
      </c>
      <c r="L153" s="175">
        <f t="shared" si="43"/>
        <v>0</v>
      </c>
      <c r="M153" s="3">
        <f t="shared" si="43"/>
        <v>0</v>
      </c>
      <c r="N153" s="24">
        <f t="shared" si="43"/>
        <v>13.9</v>
      </c>
      <c r="O153" s="106">
        <f t="shared" ref="O153:AB153" si="44">SUM(O149:O152)</f>
        <v>25</v>
      </c>
      <c r="P153" s="3">
        <f t="shared" si="44"/>
        <v>25</v>
      </c>
      <c r="Q153" s="3">
        <f t="shared" si="44"/>
        <v>0</v>
      </c>
      <c r="R153" s="21">
        <f t="shared" si="44"/>
        <v>0</v>
      </c>
      <c r="S153" s="106">
        <f t="shared" si="44"/>
        <v>8</v>
      </c>
      <c r="T153" s="175">
        <f t="shared" si="44"/>
        <v>8</v>
      </c>
      <c r="U153" s="3">
        <f t="shared" si="44"/>
        <v>0</v>
      </c>
      <c r="V153" s="24">
        <f t="shared" si="44"/>
        <v>0</v>
      </c>
      <c r="W153" s="106">
        <f t="shared" si="44"/>
        <v>0</v>
      </c>
      <c r="X153" s="3">
        <f t="shared" si="44"/>
        <v>0</v>
      </c>
      <c r="Y153" s="3">
        <f t="shared" si="44"/>
        <v>0</v>
      </c>
      <c r="Z153" s="21">
        <f t="shared" si="44"/>
        <v>0</v>
      </c>
      <c r="AA153" s="23">
        <f t="shared" si="44"/>
        <v>5.5</v>
      </c>
      <c r="AB153" s="23">
        <f t="shared" si="44"/>
        <v>5.5</v>
      </c>
      <c r="AC153" s="657"/>
      <c r="AD153" s="592"/>
      <c r="AE153" s="592"/>
      <c r="AF153" s="628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4"/>
    </row>
    <row r="154" spans="1:59" ht="24.75" customHeight="1" x14ac:dyDescent="0.2">
      <c r="A154" s="611" t="s">
        <v>17</v>
      </c>
      <c r="B154" s="664" t="s">
        <v>18</v>
      </c>
      <c r="C154" s="661" t="s">
        <v>18</v>
      </c>
      <c r="D154" s="597" t="s">
        <v>151</v>
      </c>
      <c r="E154" s="600" t="s">
        <v>393</v>
      </c>
      <c r="F154" s="603"/>
      <c r="G154" s="605" t="s">
        <v>165</v>
      </c>
      <c r="H154" s="607" t="s">
        <v>21</v>
      </c>
      <c r="I154" s="609" t="s">
        <v>22</v>
      </c>
      <c r="J154" s="322" t="s">
        <v>25</v>
      </c>
      <c r="K154" s="250">
        <f>+L154+N154</f>
        <v>0</v>
      </c>
      <c r="L154" s="323">
        <v>0</v>
      </c>
      <c r="M154" s="99">
        <v>0</v>
      </c>
      <c r="N154" s="251">
        <v>0</v>
      </c>
      <c r="O154" s="250">
        <f>+P154+R154</f>
        <v>375.6</v>
      </c>
      <c r="P154" s="99">
        <v>0</v>
      </c>
      <c r="Q154" s="99">
        <v>0</v>
      </c>
      <c r="R154" s="100">
        <v>375.6</v>
      </c>
      <c r="S154" s="250">
        <f>+T154+V154</f>
        <v>375.6</v>
      </c>
      <c r="T154" s="323">
        <v>0</v>
      </c>
      <c r="U154" s="99">
        <v>0</v>
      </c>
      <c r="V154" s="251">
        <v>375.6</v>
      </c>
      <c r="W154" s="250">
        <f>+X154+Z154</f>
        <v>0</v>
      </c>
      <c r="X154" s="323">
        <v>0</v>
      </c>
      <c r="Y154" s="323">
        <v>0</v>
      </c>
      <c r="Z154" s="100">
        <v>0</v>
      </c>
      <c r="AA154" s="101">
        <v>0</v>
      </c>
      <c r="AB154" s="101">
        <v>0</v>
      </c>
      <c r="AC154" s="587" t="s">
        <v>260</v>
      </c>
      <c r="AD154" s="590" t="s">
        <v>79</v>
      </c>
      <c r="AE154" s="590" t="s">
        <v>39</v>
      </c>
      <c r="AF154" s="593" t="s">
        <v>39</v>
      </c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4"/>
    </row>
    <row r="155" spans="1:59" ht="24" customHeight="1" x14ac:dyDescent="0.2">
      <c r="A155" s="612"/>
      <c r="B155" s="665"/>
      <c r="C155" s="662"/>
      <c r="D155" s="598"/>
      <c r="E155" s="601"/>
      <c r="F155" s="604"/>
      <c r="G155" s="606"/>
      <c r="H155" s="608"/>
      <c r="I155" s="610"/>
      <c r="J155" s="311" t="s">
        <v>23</v>
      </c>
      <c r="K155" s="202">
        <f>+L155+N155</f>
        <v>0</v>
      </c>
      <c r="L155" s="315">
        <v>0</v>
      </c>
      <c r="M155" s="196">
        <v>0</v>
      </c>
      <c r="N155" s="321">
        <v>0</v>
      </c>
      <c r="O155" s="202">
        <f>+P155+R155</f>
        <v>0</v>
      </c>
      <c r="P155" s="315">
        <v>0</v>
      </c>
      <c r="Q155" s="196">
        <v>0</v>
      </c>
      <c r="R155" s="321">
        <v>0</v>
      </c>
      <c r="S155" s="202">
        <f>+T155+V155</f>
        <v>0</v>
      </c>
      <c r="T155" s="315">
        <v>0</v>
      </c>
      <c r="U155" s="196">
        <v>0</v>
      </c>
      <c r="V155" s="321">
        <v>0</v>
      </c>
      <c r="W155" s="202">
        <f>+X155+Z155</f>
        <v>0</v>
      </c>
      <c r="X155" s="315">
        <v>0</v>
      </c>
      <c r="Y155" s="315">
        <v>0</v>
      </c>
      <c r="Z155" s="314">
        <v>0</v>
      </c>
      <c r="AA155" s="316">
        <v>0</v>
      </c>
      <c r="AB155" s="316">
        <v>0</v>
      </c>
      <c r="AC155" s="588"/>
      <c r="AD155" s="591"/>
      <c r="AE155" s="591"/>
      <c r="AF155" s="594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  <c r="BF155" s="53"/>
      <c r="BG155" s="54"/>
    </row>
    <row r="156" spans="1:59" ht="21" customHeight="1" x14ac:dyDescent="0.2">
      <c r="A156" s="612"/>
      <c r="B156" s="665"/>
      <c r="C156" s="662"/>
      <c r="D156" s="598"/>
      <c r="E156" s="601"/>
      <c r="F156" s="604"/>
      <c r="G156" s="606"/>
      <c r="H156" s="608"/>
      <c r="I156" s="610"/>
      <c r="J156" s="311" t="s">
        <v>24</v>
      </c>
      <c r="K156" s="202">
        <f>+L156+N156</f>
        <v>0</v>
      </c>
      <c r="L156" s="315">
        <v>0</v>
      </c>
      <c r="M156" s="196">
        <v>0</v>
      </c>
      <c r="N156" s="321">
        <v>0</v>
      </c>
      <c r="O156" s="202">
        <f>+P156+R156</f>
        <v>0</v>
      </c>
      <c r="P156" s="315">
        <v>0</v>
      </c>
      <c r="Q156" s="196">
        <v>0</v>
      </c>
      <c r="R156" s="321">
        <v>0</v>
      </c>
      <c r="S156" s="202">
        <f>+T156+V156</f>
        <v>0</v>
      </c>
      <c r="T156" s="315">
        <v>0</v>
      </c>
      <c r="U156" s="196">
        <v>0</v>
      </c>
      <c r="V156" s="321">
        <v>0</v>
      </c>
      <c r="W156" s="202">
        <f>+X156+Z156</f>
        <v>0</v>
      </c>
      <c r="X156" s="315">
        <v>0</v>
      </c>
      <c r="Y156" s="315">
        <v>0</v>
      </c>
      <c r="Z156" s="314">
        <v>0</v>
      </c>
      <c r="AA156" s="316">
        <v>0</v>
      </c>
      <c r="AB156" s="316">
        <v>0</v>
      </c>
      <c r="AC156" s="588"/>
      <c r="AD156" s="591"/>
      <c r="AE156" s="591"/>
      <c r="AF156" s="594"/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  <c r="BF156" s="53"/>
      <c r="BG156" s="54"/>
    </row>
    <row r="157" spans="1:59" ht="24.75" customHeight="1" thickBot="1" x14ac:dyDescent="0.25">
      <c r="A157" s="612"/>
      <c r="B157" s="665"/>
      <c r="C157" s="662"/>
      <c r="D157" s="598"/>
      <c r="E157" s="601"/>
      <c r="F157" s="604"/>
      <c r="G157" s="606"/>
      <c r="H157" s="608"/>
      <c r="I157" s="610"/>
      <c r="J157" s="324" t="s">
        <v>28</v>
      </c>
      <c r="K157" s="181">
        <f>+L157+N157</f>
        <v>41.3</v>
      </c>
      <c r="L157" s="325">
        <v>0</v>
      </c>
      <c r="M157" s="326">
        <v>0</v>
      </c>
      <c r="N157" s="327">
        <v>41.3</v>
      </c>
      <c r="O157" s="181">
        <f>+P157+R157</f>
        <v>70.8</v>
      </c>
      <c r="P157" s="325">
        <v>0</v>
      </c>
      <c r="Q157" s="326">
        <v>0</v>
      </c>
      <c r="R157" s="327">
        <v>70.8</v>
      </c>
      <c r="S157" s="181">
        <f>+T157+V157</f>
        <v>123</v>
      </c>
      <c r="T157" s="325">
        <v>0</v>
      </c>
      <c r="U157" s="326">
        <v>0</v>
      </c>
      <c r="V157" s="327">
        <v>123</v>
      </c>
      <c r="W157" s="181">
        <f>+X157+Z157</f>
        <v>0</v>
      </c>
      <c r="X157" s="325">
        <v>0</v>
      </c>
      <c r="Y157" s="325">
        <v>0</v>
      </c>
      <c r="Z157" s="328">
        <v>0</v>
      </c>
      <c r="AA157" s="329">
        <v>0</v>
      </c>
      <c r="AB157" s="329">
        <v>0</v>
      </c>
      <c r="AC157" s="588"/>
      <c r="AD157" s="591"/>
      <c r="AE157" s="591"/>
      <c r="AF157" s="594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  <c r="BF157" s="53"/>
      <c r="BG157" s="54"/>
    </row>
    <row r="158" spans="1:59" ht="32.25" customHeight="1" thickBot="1" x14ac:dyDescent="0.25">
      <c r="A158" s="613"/>
      <c r="B158" s="572"/>
      <c r="C158" s="663"/>
      <c r="D158" s="599"/>
      <c r="E158" s="602"/>
      <c r="F158" s="580"/>
      <c r="G158" s="582"/>
      <c r="H158" s="584"/>
      <c r="I158" s="586"/>
      <c r="J158" s="127" t="s">
        <v>26</v>
      </c>
      <c r="K158" s="6">
        <f t="shared" ref="K158:AB158" si="45">SUM(K154:K157)</f>
        <v>41.3</v>
      </c>
      <c r="L158" s="5">
        <f t="shared" si="45"/>
        <v>0</v>
      </c>
      <c r="M158" s="2">
        <f t="shared" si="45"/>
        <v>0</v>
      </c>
      <c r="N158" s="11">
        <f t="shared" si="45"/>
        <v>41.3</v>
      </c>
      <c r="O158" s="106">
        <f t="shared" si="45"/>
        <v>446.40000000000003</v>
      </c>
      <c r="P158" s="3">
        <f t="shared" si="45"/>
        <v>0</v>
      </c>
      <c r="Q158" s="3">
        <f t="shared" si="45"/>
        <v>0</v>
      </c>
      <c r="R158" s="21">
        <f t="shared" si="45"/>
        <v>446.40000000000003</v>
      </c>
      <c r="S158" s="6">
        <f t="shared" si="45"/>
        <v>498.6</v>
      </c>
      <c r="T158" s="5">
        <f t="shared" si="45"/>
        <v>0</v>
      </c>
      <c r="U158" s="2">
        <f t="shared" si="45"/>
        <v>0</v>
      </c>
      <c r="V158" s="11">
        <f t="shared" si="45"/>
        <v>498.6</v>
      </c>
      <c r="W158" s="6">
        <f t="shared" si="45"/>
        <v>0</v>
      </c>
      <c r="X158" s="2">
        <f t="shared" si="45"/>
        <v>0</v>
      </c>
      <c r="Y158" s="2">
        <f t="shared" si="45"/>
        <v>0</v>
      </c>
      <c r="Z158" s="7">
        <f t="shared" si="45"/>
        <v>0</v>
      </c>
      <c r="AA158" s="23">
        <f t="shared" si="45"/>
        <v>0</v>
      </c>
      <c r="AB158" s="23">
        <f t="shared" si="45"/>
        <v>0</v>
      </c>
      <c r="AC158" s="589"/>
      <c r="AD158" s="592"/>
      <c r="AE158" s="592"/>
      <c r="AF158" s="595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  <c r="BF158" s="53"/>
      <c r="BG158" s="54"/>
    </row>
    <row r="159" spans="1:59" ht="21.75" customHeight="1" thickBot="1" x14ac:dyDescent="0.25">
      <c r="A159" s="611" t="s">
        <v>17</v>
      </c>
      <c r="B159" s="664" t="s">
        <v>18</v>
      </c>
      <c r="C159" s="661" t="s">
        <v>18</v>
      </c>
      <c r="D159" s="744" t="s">
        <v>348</v>
      </c>
      <c r="E159" s="988" t="s">
        <v>349</v>
      </c>
      <c r="F159" s="603"/>
      <c r="G159" s="605" t="s">
        <v>394</v>
      </c>
      <c r="H159" s="607" t="s">
        <v>350</v>
      </c>
      <c r="I159" s="607" t="s">
        <v>351</v>
      </c>
      <c r="J159" s="322" t="s">
        <v>25</v>
      </c>
      <c r="K159" s="250">
        <f>+L159+N159</f>
        <v>0</v>
      </c>
      <c r="L159" s="323">
        <v>0</v>
      </c>
      <c r="M159" s="99">
        <v>0</v>
      </c>
      <c r="N159" s="251">
        <v>0</v>
      </c>
      <c r="O159" s="250">
        <f>+P159+R159</f>
        <v>178</v>
      </c>
      <c r="P159" s="99">
        <v>0</v>
      </c>
      <c r="Q159" s="99">
        <v>0</v>
      </c>
      <c r="R159" s="100">
        <v>178</v>
      </c>
      <c r="S159" s="250">
        <f>+T159+V159</f>
        <v>178</v>
      </c>
      <c r="T159" s="323">
        <v>0</v>
      </c>
      <c r="U159" s="99">
        <v>0</v>
      </c>
      <c r="V159" s="251">
        <v>178</v>
      </c>
      <c r="W159" s="250">
        <f>+X159+Z159</f>
        <v>0</v>
      </c>
      <c r="X159" s="323">
        <v>0</v>
      </c>
      <c r="Y159" s="323">
        <v>0</v>
      </c>
      <c r="Z159" s="100">
        <v>0</v>
      </c>
      <c r="AA159" s="101">
        <v>0</v>
      </c>
      <c r="AB159" s="101">
        <v>0</v>
      </c>
      <c r="AC159" s="657" t="s">
        <v>261</v>
      </c>
      <c r="AD159" s="614" t="s">
        <v>79</v>
      </c>
      <c r="AE159" s="614" t="s">
        <v>39</v>
      </c>
      <c r="AF159" s="628" t="s">
        <v>39</v>
      </c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  <c r="BF159" s="53"/>
      <c r="BG159" s="54"/>
    </row>
    <row r="160" spans="1:59" ht="23.25" customHeight="1" thickBot="1" x14ac:dyDescent="0.25">
      <c r="A160" s="612"/>
      <c r="B160" s="665"/>
      <c r="C160" s="662"/>
      <c r="D160" s="987"/>
      <c r="E160" s="989"/>
      <c r="F160" s="604"/>
      <c r="G160" s="606"/>
      <c r="H160" s="608"/>
      <c r="I160" s="608"/>
      <c r="J160" s="311" t="s">
        <v>28</v>
      </c>
      <c r="K160" s="202">
        <f>+L160+N160</f>
        <v>0</v>
      </c>
      <c r="L160" s="315">
        <v>0</v>
      </c>
      <c r="M160" s="196">
        <v>0</v>
      </c>
      <c r="N160" s="321">
        <v>0</v>
      </c>
      <c r="O160" s="202">
        <f>+P160+R160</f>
        <v>19.8</v>
      </c>
      <c r="P160" s="315">
        <v>0</v>
      </c>
      <c r="Q160" s="196">
        <v>0</v>
      </c>
      <c r="R160" s="321">
        <v>19.8</v>
      </c>
      <c r="S160" s="202">
        <f>+T160+V160</f>
        <v>19.8</v>
      </c>
      <c r="T160" s="315">
        <v>0</v>
      </c>
      <c r="U160" s="196">
        <v>0</v>
      </c>
      <c r="V160" s="321">
        <v>19.8</v>
      </c>
      <c r="W160" s="202">
        <f>+X160+Z160</f>
        <v>0</v>
      </c>
      <c r="X160" s="315">
        <v>0</v>
      </c>
      <c r="Y160" s="315">
        <v>0</v>
      </c>
      <c r="Z160" s="314">
        <v>0</v>
      </c>
      <c r="AA160" s="316">
        <v>0</v>
      </c>
      <c r="AB160" s="316">
        <v>0</v>
      </c>
      <c r="AC160" s="657"/>
      <c r="AD160" s="614"/>
      <c r="AE160" s="614"/>
      <c r="AF160" s="628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  <c r="BF160" s="53"/>
      <c r="BG160" s="54"/>
    </row>
    <row r="161" spans="1:59" ht="33" customHeight="1" thickBot="1" x14ac:dyDescent="0.25">
      <c r="A161" s="613"/>
      <c r="B161" s="572"/>
      <c r="C161" s="663"/>
      <c r="D161" s="660"/>
      <c r="E161" s="990"/>
      <c r="F161" s="580"/>
      <c r="G161" s="582"/>
      <c r="H161" s="584"/>
      <c r="I161" s="584"/>
      <c r="J161" s="127" t="s">
        <v>26</v>
      </c>
      <c r="K161" s="6">
        <f t="shared" ref="K161:AB161" si="46">SUM(K159:K160)</f>
        <v>0</v>
      </c>
      <c r="L161" s="5">
        <f t="shared" si="46"/>
        <v>0</v>
      </c>
      <c r="M161" s="2">
        <f t="shared" si="46"/>
        <v>0</v>
      </c>
      <c r="N161" s="11">
        <f t="shared" si="46"/>
        <v>0</v>
      </c>
      <c r="O161" s="106">
        <f t="shared" si="46"/>
        <v>197.8</v>
      </c>
      <c r="P161" s="3">
        <f t="shared" si="46"/>
        <v>0</v>
      </c>
      <c r="Q161" s="3">
        <f t="shared" si="46"/>
        <v>0</v>
      </c>
      <c r="R161" s="21">
        <f t="shared" si="46"/>
        <v>197.8</v>
      </c>
      <c r="S161" s="6">
        <f t="shared" si="46"/>
        <v>197.8</v>
      </c>
      <c r="T161" s="5">
        <f t="shared" si="46"/>
        <v>0</v>
      </c>
      <c r="U161" s="2">
        <f t="shared" si="46"/>
        <v>0</v>
      </c>
      <c r="V161" s="11">
        <f t="shared" si="46"/>
        <v>197.8</v>
      </c>
      <c r="W161" s="6">
        <f t="shared" si="46"/>
        <v>0</v>
      </c>
      <c r="X161" s="2">
        <f t="shared" si="46"/>
        <v>0</v>
      </c>
      <c r="Y161" s="2">
        <f t="shared" si="46"/>
        <v>0</v>
      </c>
      <c r="Z161" s="7">
        <f t="shared" si="46"/>
        <v>0</v>
      </c>
      <c r="AA161" s="23">
        <f t="shared" si="46"/>
        <v>0</v>
      </c>
      <c r="AB161" s="23">
        <f t="shared" si="46"/>
        <v>0</v>
      </c>
      <c r="AC161" s="657"/>
      <c r="AD161" s="614"/>
      <c r="AE161" s="614"/>
      <c r="AF161" s="628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  <c r="BF161" s="53"/>
      <c r="BG161" s="54"/>
    </row>
    <row r="162" spans="1:59" ht="15" customHeight="1" thickBot="1" x14ac:dyDescent="0.25">
      <c r="A162" s="611" t="s">
        <v>17</v>
      </c>
      <c r="B162" s="664" t="s">
        <v>18</v>
      </c>
      <c r="C162" s="661" t="s">
        <v>18</v>
      </c>
      <c r="D162" s="597" t="s">
        <v>73</v>
      </c>
      <c r="E162" s="988" t="s">
        <v>195</v>
      </c>
      <c r="F162" s="644"/>
      <c r="G162" s="647" t="s">
        <v>395</v>
      </c>
      <c r="H162" s="650" t="s">
        <v>21</v>
      </c>
      <c r="I162" s="653" t="s">
        <v>22</v>
      </c>
      <c r="J162" s="275" t="s">
        <v>25</v>
      </c>
      <c r="K162" s="153">
        <f>+L162+N162</f>
        <v>0</v>
      </c>
      <c r="L162" s="236">
        <v>0</v>
      </c>
      <c r="M162" s="12">
        <v>0</v>
      </c>
      <c r="N162" s="292">
        <v>0</v>
      </c>
      <c r="O162" s="153">
        <f>+P162+R162</f>
        <v>55.5</v>
      </c>
      <c r="P162" s="12">
        <v>0</v>
      </c>
      <c r="Q162" s="12">
        <v>0</v>
      </c>
      <c r="R162" s="109">
        <v>55.5</v>
      </c>
      <c r="S162" s="153">
        <f>+T162+V162</f>
        <v>55.5</v>
      </c>
      <c r="T162" s="236">
        <v>0</v>
      </c>
      <c r="U162" s="12">
        <v>0</v>
      </c>
      <c r="V162" s="292">
        <v>55.5</v>
      </c>
      <c r="W162" s="153">
        <f>+X162+Z162</f>
        <v>0</v>
      </c>
      <c r="X162" s="236">
        <v>0</v>
      </c>
      <c r="Y162" s="236">
        <v>0</v>
      </c>
      <c r="Z162" s="109">
        <v>0</v>
      </c>
      <c r="AA162" s="286">
        <v>0</v>
      </c>
      <c r="AB162" s="286">
        <v>0</v>
      </c>
      <c r="AC162" s="657" t="s">
        <v>176</v>
      </c>
      <c r="AD162" s="614" t="s">
        <v>29</v>
      </c>
      <c r="AE162" s="614" t="s">
        <v>39</v>
      </c>
      <c r="AF162" s="628" t="s">
        <v>39</v>
      </c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4"/>
    </row>
    <row r="163" spans="1:59" ht="15.75" customHeight="1" thickBot="1" x14ac:dyDescent="0.25">
      <c r="A163" s="612"/>
      <c r="B163" s="665"/>
      <c r="C163" s="662"/>
      <c r="D163" s="598"/>
      <c r="E163" s="989"/>
      <c r="F163" s="645"/>
      <c r="G163" s="648"/>
      <c r="H163" s="651"/>
      <c r="I163" s="654"/>
      <c r="J163" s="276" t="s">
        <v>23</v>
      </c>
      <c r="K163" s="184">
        <f>+L163+N163</f>
        <v>0</v>
      </c>
      <c r="L163" s="193">
        <v>0</v>
      </c>
      <c r="M163" s="97">
        <v>0</v>
      </c>
      <c r="N163" s="318">
        <v>0</v>
      </c>
      <c r="O163" s="184">
        <f>+P163+R163</f>
        <v>4.5</v>
      </c>
      <c r="P163" s="193">
        <v>0</v>
      </c>
      <c r="Q163" s="97">
        <v>0</v>
      </c>
      <c r="R163" s="318">
        <v>4.5</v>
      </c>
      <c r="S163" s="184">
        <f>+T163+V163</f>
        <v>4.5</v>
      </c>
      <c r="T163" s="193">
        <v>0</v>
      </c>
      <c r="U163" s="97">
        <v>0</v>
      </c>
      <c r="V163" s="318">
        <v>4.5</v>
      </c>
      <c r="W163" s="184">
        <f>+X163+Z163</f>
        <v>0</v>
      </c>
      <c r="X163" s="193">
        <v>0</v>
      </c>
      <c r="Y163" s="193">
        <v>0</v>
      </c>
      <c r="Z163" s="192">
        <v>0</v>
      </c>
      <c r="AA163" s="288">
        <v>0</v>
      </c>
      <c r="AB163" s="288">
        <v>0</v>
      </c>
      <c r="AC163" s="657"/>
      <c r="AD163" s="614"/>
      <c r="AE163" s="614"/>
      <c r="AF163" s="628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  <c r="BF163" s="53"/>
      <c r="BG163" s="54"/>
    </row>
    <row r="164" spans="1:59" ht="15.75" customHeight="1" thickBot="1" x14ac:dyDescent="0.25">
      <c r="A164" s="612"/>
      <c r="B164" s="665"/>
      <c r="C164" s="662"/>
      <c r="D164" s="598"/>
      <c r="E164" s="989"/>
      <c r="F164" s="645"/>
      <c r="G164" s="648"/>
      <c r="H164" s="651"/>
      <c r="I164" s="654"/>
      <c r="J164" s="276" t="s">
        <v>337</v>
      </c>
      <c r="K164" s="184">
        <f>+L164+N164</f>
        <v>0</v>
      </c>
      <c r="L164" s="193">
        <v>0</v>
      </c>
      <c r="M164" s="97">
        <v>0</v>
      </c>
      <c r="N164" s="318">
        <v>0</v>
      </c>
      <c r="O164" s="184">
        <f>+P164+R164</f>
        <v>0</v>
      </c>
      <c r="P164" s="193">
        <v>0</v>
      </c>
      <c r="Q164" s="97">
        <v>0</v>
      </c>
      <c r="R164" s="318">
        <v>0</v>
      </c>
      <c r="S164" s="184">
        <f>+T164+V164</f>
        <v>0</v>
      </c>
      <c r="T164" s="193">
        <v>0</v>
      </c>
      <c r="U164" s="97">
        <v>0</v>
      </c>
      <c r="V164" s="318">
        <v>0</v>
      </c>
      <c r="W164" s="184">
        <f>+X164+Z164</f>
        <v>0</v>
      </c>
      <c r="X164" s="193">
        <v>0</v>
      </c>
      <c r="Y164" s="193">
        <v>0</v>
      </c>
      <c r="Z164" s="192">
        <v>0</v>
      </c>
      <c r="AA164" s="288">
        <v>0</v>
      </c>
      <c r="AB164" s="288">
        <v>0</v>
      </c>
      <c r="AC164" s="657"/>
      <c r="AD164" s="614"/>
      <c r="AE164" s="614"/>
      <c r="AF164" s="628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  <c r="BF164" s="53"/>
      <c r="BG164" s="54"/>
    </row>
    <row r="165" spans="1:59" ht="15.75" customHeight="1" thickBot="1" x14ac:dyDescent="0.25">
      <c r="A165" s="612"/>
      <c r="B165" s="665"/>
      <c r="C165" s="662"/>
      <c r="D165" s="598"/>
      <c r="E165" s="989"/>
      <c r="F165" s="645"/>
      <c r="G165" s="648"/>
      <c r="H165" s="651"/>
      <c r="I165" s="654"/>
      <c r="J165" s="277" t="s">
        <v>28</v>
      </c>
      <c r="K165" s="185">
        <f>+L165+N165</f>
        <v>2.5</v>
      </c>
      <c r="L165" s="304">
        <v>0</v>
      </c>
      <c r="M165" s="110">
        <v>0</v>
      </c>
      <c r="N165" s="308">
        <v>2.5</v>
      </c>
      <c r="O165" s="185">
        <f>+P165+R165</f>
        <v>15</v>
      </c>
      <c r="P165" s="304">
        <v>0</v>
      </c>
      <c r="Q165" s="110">
        <v>0</v>
      </c>
      <c r="R165" s="308">
        <v>15</v>
      </c>
      <c r="S165" s="185">
        <f>+T165+V165</f>
        <v>15</v>
      </c>
      <c r="T165" s="304">
        <v>0</v>
      </c>
      <c r="U165" s="110">
        <v>0</v>
      </c>
      <c r="V165" s="308">
        <v>15</v>
      </c>
      <c r="W165" s="185">
        <f>+X165+Z165</f>
        <v>0</v>
      </c>
      <c r="X165" s="304">
        <v>0</v>
      </c>
      <c r="Y165" s="304">
        <v>0</v>
      </c>
      <c r="Z165" s="305">
        <v>0</v>
      </c>
      <c r="AA165" s="307">
        <v>0</v>
      </c>
      <c r="AB165" s="307">
        <v>0</v>
      </c>
      <c r="AC165" s="657"/>
      <c r="AD165" s="614"/>
      <c r="AE165" s="614"/>
      <c r="AF165" s="628"/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  <c r="BF165" s="53"/>
      <c r="BG165" s="54"/>
    </row>
    <row r="166" spans="1:59" ht="22.5" customHeight="1" thickBot="1" x14ac:dyDescent="0.25">
      <c r="A166" s="613"/>
      <c r="B166" s="572"/>
      <c r="C166" s="663"/>
      <c r="D166" s="599"/>
      <c r="E166" s="990"/>
      <c r="F166" s="646"/>
      <c r="G166" s="649"/>
      <c r="H166" s="652"/>
      <c r="I166" s="655"/>
      <c r="J166" s="127" t="s">
        <v>26</v>
      </c>
      <c r="K166" s="6">
        <f t="shared" ref="K166:N166" si="47">SUM(K162:K165)</f>
        <v>2.5</v>
      </c>
      <c r="L166" s="5">
        <f t="shared" si="47"/>
        <v>0</v>
      </c>
      <c r="M166" s="2">
        <f t="shared" si="47"/>
        <v>0</v>
      </c>
      <c r="N166" s="11">
        <f t="shared" si="47"/>
        <v>2.5</v>
      </c>
      <c r="O166" s="106">
        <f t="shared" ref="O166:AB166" si="48">SUM(O162:O165)</f>
        <v>75</v>
      </c>
      <c r="P166" s="3">
        <f t="shared" si="48"/>
        <v>0</v>
      </c>
      <c r="Q166" s="3">
        <f t="shared" si="48"/>
        <v>0</v>
      </c>
      <c r="R166" s="21">
        <f t="shared" si="48"/>
        <v>75</v>
      </c>
      <c r="S166" s="6">
        <f t="shared" si="48"/>
        <v>75</v>
      </c>
      <c r="T166" s="5">
        <f t="shared" si="48"/>
        <v>0</v>
      </c>
      <c r="U166" s="2">
        <f t="shared" si="48"/>
        <v>0</v>
      </c>
      <c r="V166" s="11">
        <f t="shared" si="48"/>
        <v>75</v>
      </c>
      <c r="W166" s="6">
        <f t="shared" si="48"/>
        <v>0</v>
      </c>
      <c r="X166" s="2">
        <f t="shared" si="48"/>
        <v>0</v>
      </c>
      <c r="Y166" s="2">
        <f t="shared" si="48"/>
        <v>0</v>
      </c>
      <c r="Z166" s="7">
        <f t="shared" si="48"/>
        <v>0</v>
      </c>
      <c r="AA166" s="23">
        <f t="shared" si="48"/>
        <v>0</v>
      </c>
      <c r="AB166" s="23">
        <f t="shared" si="48"/>
        <v>0</v>
      </c>
      <c r="AC166" s="657"/>
      <c r="AD166" s="614"/>
      <c r="AE166" s="614"/>
      <c r="AF166" s="628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  <c r="BF166" s="53"/>
      <c r="BG166" s="54"/>
    </row>
    <row r="167" spans="1:59" ht="14.25" customHeight="1" x14ac:dyDescent="0.2">
      <c r="A167" s="611" t="s">
        <v>17</v>
      </c>
      <c r="B167" s="664" t="s">
        <v>18</v>
      </c>
      <c r="C167" s="661" t="s">
        <v>18</v>
      </c>
      <c r="D167" s="597" t="s">
        <v>74</v>
      </c>
      <c r="E167" s="704" t="s">
        <v>374</v>
      </c>
      <c r="F167" s="869"/>
      <c r="G167" s="875" t="s">
        <v>123</v>
      </c>
      <c r="H167" s="876" t="s">
        <v>21</v>
      </c>
      <c r="I167" s="1084" t="s">
        <v>22</v>
      </c>
      <c r="J167" s="330" t="s">
        <v>25</v>
      </c>
      <c r="K167" s="156">
        <f>+L167+N167</f>
        <v>0</v>
      </c>
      <c r="L167" s="291">
        <v>0</v>
      </c>
      <c r="M167" s="333">
        <v>0</v>
      </c>
      <c r="N167" s="334">
        <v>0</v>
      </c>
      <c r="O167" s="153">
        <f>+P167+R167</f>
        <v>0</v>
      </c>
      <c r="P167" s="12">
        <v>0</v>
      </c>
      <c r="Q167" s="12">
        <v>0</v>
      </c>
      <c r="R167" s="109">
        <v>0</v>
      </c>
      <c r="S167" s="156">
        <f>+T167+V167</f>
        <v>0</v>
      </c>
      <c r="T167" s="291">
        <v>0</v>
      </c>
      <c r="U167" s="333">
        <v>0</v>
      </c>
      <c r="V167" s="334">
        <v>0</v>
      </c>
      <c r="W167" s="156">
        <f>+X167+Z167</f>
        <v>0</v>
      </c>
      <c r="X167" s="291">
        <v>0</v>
      </c>
      <c r="Y167" s="291">
        <v>0</v>
      </c>
      <c r="Z167" s="237">
        <v>0</v>
      </c>
      <c r="AA167" s="286">
        <v>0</v>
      </c>
      <c r="AB167" s="286">
        <v>0</v>
      </c>
      <c r="AC167" s="1093" t="s">
        <v>196</v>
      </c>
      <c r="AD167" s="978" t="s">
        <v>285</v>
      </c>
      <c r="AE167" s="978" t="s">
        <v>285</v>
      </c>
      <c r="AF167" s="973" t="s">
        <v>285</v>
      </c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  <c r="BF167" s="53"/>
      <c r="BG167" s="54"/>
    </row>
    <row r="168" spans="1:59" ht="15" customHeight="1" x14ac:dyDescent="0.2">
      <c r="A168" s="612"/>
      <c r="B168" s="665"/>
      <c r="C168" s="662"/>
      <c r="D168" s="598"/>
      <c r="E168" s="785"/>
      <c r="F168" s="870"/>
      <c r="G168" s="889"/>
      <c r="H168" s="1050"/>
      <c r="I168" s="1085"/>
      <c r="J168" s="331" t="s">
        <v>23</v>
      </c>
      <c r="K168" s="190">
        <f>+L168+N168</f>
        <v>0</v>
      </c>
      <c r="L168" s="283">
        <v>0</v>
      </c>
      <c r="M168" s="96">
        <v>0</v>
      </c>
      <c r="N168" s="335">
        <v>0</v>
      </c>
      <c r="O168" s="184">
        <f>+P168+R168</f>
        <v>0</v>
      </c>
      <c r="P168" s="193">
        <v>0</v>
      </c>
      <c r="Q168" s="97">
        <v>0</v>
      </c>
      <c r="R168" s="318">
        <v>0</v>
      </c>
      <c r="S168" s="190">
        <f>+T168+V168</f>
        <v>0</v>
      </c>
      <c r="T168" s="283">
        <v>0</v>
      </c>
      <c r="U168" s="96">
        <v>0</v>
      </c>
      <c r="V168" s="335">
        <v>0</v>
      </c>
      <c r="W168" s="190">
        <f>+X168+Z168</f>
        <v>0</v>
      </c>
      <c r="X168" s="283">
        <v>0</v>
      </c>
      <c r="Y168" s="283">
        <v>0</v>
      </c>
      <c r="Z168" s="337">
        <v>0</v>
      </c>
      <c r="AA168" s="288">
        <v>0</v>
      </c>
      <c r="AB168" s="288">
        <v>0</v>
      </c>
      <c r="AC168" s="1094"/>
      <c r="AD168" s="979"/>
      <c r="AE168" s="979"/>
      <c r="AF168" s="974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4"/>
    </row>
    <row r="169" spans="1:59" ht="15" customHeight="1" x14ac:dyDescent="0.2">
      <c r="A169" s="612"/>
      <c r="B169" s="665"/>
      <c r="C169" s="662"/>
      <c r="D169" s="598"/>
      <c r="E169" s="785"/>
      <c r="F169" s="870"/>
      <c r="G169" s="889"/>
      <c r="H169" s="1050"/>
      <c r="I169" s="1085"/>
      <c r="J169" s="331" t="s">
        <v>24</v>
      </c>
      <c r="K169" s="190">
        <f>+L169+N169</f>
        <v>0</v>
      </c>
      <c r="L169" s="283">
        <v>0</v>
      </c>
      <c r="M169" s="96">
        <v>0</v>
      </c>
      <c r="N169" s="335">
        <v>0</v>
      </c>
      <c r="O169" s="184">
        <f>+P169+R169</f>
        <v>0</v>
      </c>
      <c r="P169" s="193">
        <v>0</v>
      </c>
      <c r="Q169" s="97">
        <v>0</v>
      </c>
      <c r="R169" s="318">
        <v>0</v>
      </c>
      <c r="S169" s="190">
        <f>+T169+V169</f>
        <v>0</v>
      </c>
      <c r="T169" s="283">
        <v>0</v>
      </c>
      <c r="U169" s="96">
        <v>0</v>
      </c>
      <c r="V169" s="335">
        <v>0</v>
      </c>
      <c r="W169" s="190">
        <f>+X169+Z169</f>
        <v>0</v>
      </c>
      <c r="X169" s="283">
        <v>0</v>
      </c>
      <c r="Y169" s="283">
        <v>0</v>
      </c>
      <c r="Z169" s="337">
        <v>0</v>
      </c>
      <c r="AA169" s="288">
        <v>0</v>
      </c>
      <c r="AB169" s="288">
        <v>0</v>
      </c>
      <c r="AC169" s="1094"/>
      <c r="AD169" s="979"/>
      <c r="AE169" s="979"/>
      <c r="AF169" s="974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4"/>
    </row>
    <row r="170" spans="1:59" ht="17.25" customHeight="1" thickBot="1" x14ac:dyDescent="0.25">
      <c r="A170" s="612"/>
      <c r="B170" s="665"/>
      <c r="C170" s="662"/>
      <c r="D170" s="598"/>
      <c r="E170" s="785"/>
      <c r="F170" s="870"/>
      <c r="G170" s="889"/>
      <c r="H170" s="1050"/>
      <c r="I170" s="1085"/>
      <c r="J170" s="332" t="s">
        <v>28</v>
      </c>
      <c r="K170" s="187">
        <f>+L170+N170</f>
        <v>40.9</v>
      </c>
      <c r="L170" s="108">
        <v>40.9</v>
      </c>
      <c r="M170" s="103">
        <v>0</v>
      </c>
      <c r="N170" s="336">
        <v>0</v>
      </c>
      <c r="O170" s="125">
        <f>+P170+R170</f>
        <v>40</v>
      </c>
      <c r="P170" s="13">
        <v>40</v>
      </c>
      <c r="Q170" s="98">
        <v>0</v>
      </c>
      <c r="R170" s="293">
        <v>0</v>
      </c>
      <c r="S170" s="187">
        <f>+T170+V170</f>
        <v>30</v>
      </c>
      <c r="T170" s="108">
        <v>30</v>
      </c>
      <c r="U170" s="103">
        <v>0</v>
      </c>
      <c r="V170" s="336">
        <v>0</v>
      </c>
      <c r="W170" s="187">
        <f>+X170+Z170</f>
        <v>0</v>
      </c>
      <c r="X170" s="108">
        <v>0</v>
      </c>
      <c r="Y170" s="108">
        <v>0</v>
      </c>
      <c r="Z170" s="284">
        <v>0</v>
      </c>
      <c r="AA170" s="287">
        <v>40</v>
      </c>
      <c r="AB170" s="287">
        <v>40</v>
      </c>
      <c r="AC170" s="1094"/>
      <c r="AD170" s="979"/>
      <c r="AE170" s="979"/>
      <c r="AF170" s="974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4"/>
    </row>
    <row r="171" spans="1:59" ht="21" customHeight="1" thickBot="1" x14ac:dyDescent="0.25">
      <c r="A171" s="613"/>
      <c r="B171" s="572"/>
      <c r="C171" s="663"/>
      <c r="D171" s="599"/>
      <c r="E171" s="705"/>
      <c r="F171" s="871"/>
      <c r="G171" s="828"/>
      <c r="H171" s="830"/>
      <c r="I171" s="1086"/>
      <c r="J171" s="127" t="s">
        <v>26</v>
      </c>
      <c r="K171" s="6">
        <f t="shared" ref="K171:N171" si="49">SUM(K167:K170)</f>
        <v>40.9</v>
      </c>
      <c r="L171" s="5">
        <f t="shared" si="49"/>
        <v>40.9</v>
      </c>
      <c r="M171" s="2">
        <f t="shared" si="49"/>
        <v>0</v>
      </c>
      <c r="N171" s="11">
        <f t="shared" si="49"/>
        <v>0</v>
      </c>
      <c r="O171" s="106">
        <f t="shared" ref="O171:AB171" si="50">SUM(O167:O170)</f>
        <v>40</v>
      </c>
      <c r="P171" s="3">
        <f t="shared" si="50"/>
        <v>40</v>
      </c>
      <c r="Q171" s="3">
        <f t="shared" si="50"/>
        <v>0</v>
      </c>
      <c r="R171" s="21">
        <f t="shared" si="50"/>
        <v>0</v>
      </c>
      <c r="S171" s="6">
        <f t="shared" si="50"/>
        <v>30</v>
      </c>
      <c r="T171" s="5">
        <f t="shared" si="50"/>
        <v>30</v>
      </c>
      <c r="U171" s="2">
        <f t="shared" si="50"/>
        <v>0</v>
      </c>
      <c r="V171" s="11">
        <f t="shared" si="50"/>
        <v>0</v>
      </c>
      <c r="W171" s="6">
        <f t="shared" si="50"/>
        <v>0</v>
      </c>
      <c r="X171" s="2">
        <f t="shared" si="50"/>
        <v>0</v>
      </c>
      <c r="Y171" s="2">
        <f t="shared" si="50"/>
        <v>0</v>
      </c>
      <c r="Z171" s="7">
        <f t="shared" si="50"/>
        <v>0</v>
      </c>
      <c r="AA171" s="23">
        <f t="shared" si="50"/>
        <v>40</v>
      </c>
      <c r="AB171" s="23">
        <f t="shared" si="50"/>
        <v>40</v>
      </c>
      <c r="AC171" s="819"/>
      <c r="AD171" s="980"/>
      <c r="AE171" s="980"/>
      <c r="AF171" s="975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4"/>
    </row>
    <row r="172" spans="1:59" ht="15.75" customHeight="1" thickBot="1" x14ac:dyDescent="0.25">
      <c r="A172" s="611" t="s">
        <v>17</v>
      </c>
      <c r="B172" s="664" t="s">
        <v>18</v>
      </c>
      <c r="C172" s="661" t="s">
        <v>18</v>
      </c>
      <c r="D172" s="674" t="s">
        <v>76</v>
      </c>
      <c r="E172" s="976" t="s">
        <v>201</v>
      </c>
      <c r="F172" s="644"/>
      <c r="G172" s="647" t="s">
        <v>123</v>
      </c>
      <c r="H172" s="650" t="s">
        <v>21</v>
      </c>
      <c r="I172" s="653" t="s">
        <v>22</v>
      </c>
      <c r="J172" s="276" t="s">
        <v>25</v>
      </c>
      <c r="K172" s="182">
        <f>+L172+N172</f>
        <v>1.5</v>
      </c>
      <c r="L172" s="191">
        <v>0</v>
      </c>
      <c r="M172" s="191">
        <v>0</v>
      </c>
      <c r="N172" s="318">
        <v>1.5</v>
      </c>
      <c r="O172" s="182">
        <f>+P172+R172</f>
        <v>60</v>
      </c>
      <c r="P172" s="191">
        <v>0</v>
      </c>
      <c r="Q172" s="191">
        <v>0</v>
      </c>
      <c r="R172" s="318">
        <v>60</v>
      </c>
      <c r="S172" s="182">
        <f>+T172+V172</f>
        <v>60</v>
      </c>
      <c r="T172" s="191">
        <v>0</v>
      </c>
      <c r="U172" s="191">
        <v>0</v>
      </c>
      <c r="V172" s="318">
        <v>60</v>
      </c>
      <c r="W172" s="182">
        <f>+X172+Z172</f>
        <v>0</v>
      </c>
      <c r="X172" s="191">
        <v>0</v>
      </c>
      <c r="Y172" s="281">
        <v>0</v>
      </c>
      <c r="Z172" s="318">
        <v>0</v>
      </c>
      <c r="AA172" s="288">
        <v>0</v>
      </c>
      <c r="AB172" s="288">
        <v>0</v>
      </c>
      <c r="AC172" s="657" t="s">
        <v>261</v>
      </c>
      <c r="AD172" s="614" t="s">
        <v>79</v>
      </c>
      <c r="AE172" s="614" t="s">
        <v>39</v>
      </c>
      <c r="AF172" s="628" t="s">
        <v>39</v>
      </c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4"/>
    </row>
    <row r="173" spans="1:59" ht="15.75" customHeight="1" thickBot="1" x14ac:dyDescent="0.25">
      <c r="A173" s="612"/>
      <c r="B173" s="665"/>
      <c r="C173" s="662"/>
      <c r="D173" s="675"/>
      <c r="E173" s="977"/>
      <c r="F173" s="645"/>
      <c r="G173" s="648"/>
      <c r="H173" s="651"/>
      <c r="I173" s="654"/>
      <c r="J173" s="276" t="s">
        <v>23</v>
      </c>
      <c r="K173" s="184">
        <f>+L173+N173</f>
        <v>0</v>
      </c>
      <c r="L173" s="191">
        <v>0</v>
      </c>
      <c r="M173" s="97">
        <v>0</v>
      </c>
      <c r="N173" s="318">
        <v>0</v>
      </c>
      <c r="O173" s="184">
        <f>+P173+R173</f>
        <v>0</v>
      </c>
      <c r="P173" s="191">
        <v>0</v>
      </c>
      <c r="Q173" s="97">
        <v>0</v>
      </c>
      <c r="R173" s="318">
        <v>0</v>
      </c>
      <c r="S173" s="184">
        <f>+T173+V173</f>
        <v>0</v>
      </c>
      <c r="T173" s="191">
        <v>0</v>
      </c>
      <c r="U173" s="97">
        <v>0</v>
      </c>
      <c r="V173" s="318">
        <v>0</v>
      </c>
      <c r="W173" s="184">
        <f>+X173+Z173</f>
        <v>0</v>
      </c>
      <c r="X173" s="191">
        <v>0</v>
      </c>
      <c r="Y173" s="281">
        <v>0</v>
      </c>
      <c r="Z173" s="318">
        <v>0</v>
      </c>
      <c r="AA173" s="288">
        <v>0</v>
      </c>
      <c r="AB173" s="288">
        <v>0</v>
      </c>
      <c r="AC173" s="657"/>
      <c r="AD173" s="614"/>
      <c r="AE173" s="614"/>
      <c r="AF173" s="628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4"/>
    </row>
    <row r="174" spans="1:59" ht="15.75" customHeight="1" thickBot="1" x14ac:dyDescent="0.25">
      <c r="A174" s="612"/>
      <c r="B174" s="665"/>
      <c r="C174" s="662"/>
      <c r="D174" s="675"/>
      <c r="E174" s="977"/>
      <c r="F174" s="645"/>
      <c r="G174" s="648"/>
      <c r="H174" s="651"/>
      <c r="I174" s="654"/>
      <c r="J174" s="276" t="s">
        <v>24</v>
      </c>
      <c r="K174" s="184">
        <f>+L174+N174</f>
        <v>0</v>
      </c>
      <c r="L174" s="191">
        <v>0</v>
      </c>
      <c r="M174" s="97">
        <v>0</v>
      </c>
      <c r="N174" s="318">
        <v>0</v>
      </c>
      <c r="O174" s="184">
        <f>+P174+R174</f>
        <v>0</v>
      </c>
      <c r="P174" s="191">
        <v>0</v>
      </c>
      <c r="Q174" s="97">
        <v>0</v>
      </c>
      <c r="R174" s="318">
        <v>0</v>
      </c>
      <c r="S174" s="184">
        <f>+T174+V174</f>
        <v>0</v>
      </c>
      <c r="T174" s="191">
        <v>0</v>
      </c>
      <c r="U174" s="97">
        <v>0</v>
      </c>
      <c r="V174" s="318">
        <v>0</v>
      </c>
      <c r="W174" s="184">
        <f>+X174+Z174</f>
        <v>0</v>
      </c>
      <c r="X174" s="191">
        <v>0</v>
      </c>
      <c r="Y174" s="281">
        <v>0</v>
      </c>
      <c r="Z174" s="318">
        <v>0</v>
      </c>
      <c r="AA174" s="288">
        <v>0</v>
      </c>
      <c r="AB174" s="288">
        <v>0</v>
      </c>
      <c r="AC174" s="657"/>
      <c r="AD174" s="614"/>
      <c r="AE174" s="614"/>
      <c r="AF174" s="628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  <c r="BF174" s="53"/>
      <c r="BG174" s="54"/>
    </row>
    <row r="175" spans="1:59" ht="17.25" customHeight="1" thickBot="1" x14ac:dyDescent="0.25">
      <c r="A175" s="612"/>
      <c r="B175" s="665"/>
      <c r="C175" s="662"/>
      <c r="D175" s="675"/>
      <c r="E175" s="977"/>
      <c r="F175" s="645"/>
      <c r="G175" s="648"/>
      <c r="H175" s="651"/>
      <c r="I175" s="654"/>
      <c r="J175" s="121" t="s">
        <v>28</v>
      </c>
      <c r="K175" s="125">
        <f>+L175+N175</f>
        <v>0</v>
      </c>
      <c r="L175" s="14">
        <v>0</v>
      </c>
      <c r="M175" s="98">
        <v>0</v>
      </c>
      <c r="N175" s="293">
        <v>0</v>
      </c>
      <c r="O175" s="125">
        <f>+P175+R175</f>
        <v>10</v>
      </c>
      <c r="P175" s="14">
        <v>0</v>
      </c>
      <c r="Q175" s="98">
        <v>0</v>
      </c>
      <c r="R175" s="293">
        <v>10</v>
      </c>
      <c r="S175" s="125">
        <f>+T175+V175</f>
        <v>10</v>
      </c>
      <c r="T175" s="14">
        <v>0</v>
      </c>
      <c r="U175" s="98">
        <v>0</v>
      </c>
      <c r="V175" s="293">
        <v>10</v>
      </c>
      <c r="W175" s="125">
        <f>+X175+Z175</f>
        <v>0</v>
      </c>
      <c r="X175" s="14">
        <v>0</v>
      </c>
      <c r="Y175" s="197">
        <v>0</v>
      </c>
      <c r="Z175" s="293">
        <v>0</v>
      </c>
      <c r="AA175" s="287">
        <v>0</v>
      </c>
      <c r="AB175" s="287">
        <v>0</v>
      </c>
      <c r="AC175" s="657"/>
      <c r="AD175" s="614"/>
      <c r="AE175" s="614"/>
      <c r="AF175" s="628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  <c r="BF175" s="53"/>
      <c r="BG175" s="54"/>
    </row>
    <row r="176" spans="1:59" ht="24.75" customHeight="1" thickBot="1" x14ac:dyDescent="0.25">
      <c r="A176" s="613"/>
      <c r="B176" s="572"/>
      <c r="C176" s="663"/>
      <c r="D176" s="676"/>
      <c r="E176" s="679"/>
      <c r="F176" s="646"/>
      <c r="G176" s="649"/>
      <c r="H176" s="652"/>
      <c r="I176" s="655"/>
      <c r="J176" s="127" t="s">
        <v>26</v>
      </c>
      <c r="K176" s="8">
        <f t="shared" ref="K176:N176" si="51">SUM(K172:K175)</f>
        <v>1.5</v>
      </c>
      <c r="L176" s="2">
        <f t="shared" si="51"/>
        <v>0</v>
      </c>
      <c r="M176" s="2">
        <f t="shared" si="51"/>
        <v>0</v>
      </c>
      <c r="N176" s="11">
        <f t="shared" si="51"/>
        <v>1.5</v>
      </c>
      <c r="O176" s="8">
        <f t="shared" ref="O176:AB176" si="52">SUM(O172:O175)</f>
        <v>70</v>
      </c>
      <c r="P176" s="2">
        <f t="shared" si="52"/>
        <v>0</v>
      </c>
      <c r="Q176" s="2">
        <f t="shared" si="52"/>
        <v>0</v>
      </c>
      <c r="R176" s="11">
        <f t="shared" si="52"/>
        <v>70</v>
      </c>
      <c r="S176" s="8">
        <f t="shared" si="52"/>
        <v>70</v>
      </c>
      <c r="T176" s="2">
        <f t="shared" si="52"/>
        <v>0</v>
      </c>
      <c r="U176" s="2">
        <f t="shared" si="52"/>
        <v>0</v>
      </c>
      <c r="V176" s="11">
        <f t="shared" si="52"/>
        <v>70</v>
      </c>
      <c r="W176" s="8">
        <f t="shared" si="52"/>
        <v>0</v>
      </c>
      <c r="X176" s="2">
        <f t="shared" si="52"/>
        <v>0</v>
      </c>
      <c r="Y176" s="1">
        <f t="shared" si="52"/>
        <v>0</v>
      </c>
      <c r="Z176" s="11">
        <f t="shared" si="52"/>
        <v>0</v>
      </c>
      <c r="AA176" s="9">
        <f t="shared" si="52"/>
        <v>0</v>
      </c>
      <c r="AB176" s="9">
        <f t="shared" si="52"/>
        <v>0</v>
      </c>
      <c r="AC176" s="657"/>
      <c r="AD176" s="614"/>
      <c r="AE176" s="614"/>
      <c r="AF176" s="628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  <c r="BF176" s="53"/>
      <c r="BG176" s="54"/>
    </row>
    <row r="177" spans="1:67" ht="18.75" customHeight="1" x14ac:dyDescent="0.2">
      <c r="A177" s="611" t="s">
        <v>17</v>
      </c>
      <c r="B177" s="664" t="s">
        <v>18</v>
      </c>
      <c r="C177" s="661" t="s">
        <v>18</v>
      </c>
      <c r="D177" s="674" t="s">
        <v>77</v>
      </c>
      <c r="E177" s="976" t="s">
        <v>202</v>
      </c>
      <c r="F177" s="644"/>
      <c r="G177" s="647" t="s">
        <v>396</v>
      </c>
      <c r="H177" s="650" t="s">
        <v>21</v>
      </c>
      <c r="I177" s="653" t="s">
        <v>22</v>
      </c>
      <c r="J177" s="275" t="s">
        <v>25</v>
      </c>
      <c r="K177" s="153">
        <f>+L177+N177</f>
        <v>0</v>
      </c>
      <c r="L177" s="12">
        <v>0</v>
      </c>
      <c r="M177" s="12">
        <v>0</v>
      </c>
      <c r="N177" s="292">
        <v>0</v>
      </c>
      <c r="O177" s="153">
        <f>+P177+R177</f>
        <v>0</v>
      </c>
      <c r="P177" s="12">
        <v>0</v>
      </c>
      <c r="Q177" s="12">
        <v>0</v>
      </c>
      <c r="R177" s="292">
        <v>0</v>
      </c>
      <c r="S177" s="153">
        <f>+T177+V177</f>
        <v>0</v>
      </c>
      <c r="T177" s="12">
        <v>0</v>
      </c>
      <c r="U177" s="12">
        <v>0</v>
      </c>
      <c r="V177" s="292">
        <v>0</v>
      </c>
      <c r="W177" s="153">
        <f>+X177+Z177</f>
        <v>0</v>
      </c>
      <c r="X177" s="12">
        <v>0</v>
      </c>
      <c r="Y177" s="12">
        <v>0</v>
      </c>
      <c r="Z177" s="292">
        <v>0</v>
      </c>
      <c r="AA177" s="286">
        <v>0</v>
      </c>
      <c r="AB177" s="286">
        <v>0</v>
      </c>
      <c r="AC177" s="587" t="s">
        <v>176</v>
      </c>
      <c r="AD177" s="590" t="s">
        <v>39</v>
      </c>
      <c r="AE177" s="590" t="s">
        <v>39</v>
      </c>
      <c r="AF177" s="593" t="s">
        <v>39</v>
      </c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  <c r="BF177" s="53"/>
      <c r="BG177" s="54"/>
    </row>
    <row r="178" spans="1:67" ht="18.75" customHeight="1" x14ac:dyDescent="0.2">
      <c r="A178" s="612"/>
      <c r="B178" s="665"/>
      <c r="C178" s="662"/>
      <c r="D178" s="675"/>
      <c r="E178" s="977"/>
      <c r="F178" s="645"/>
      <c r="G178" s="648"/>
      <c r="H178" s="651"/>
      <c r="I178" s="654"/>
      <c r="J178" s="276" t="s">
        <v>23</v>
      </c>
      <c r="K178" s="184">
        <f>+L178+N178</f>
        <v>0</v>
      </c>
      <c r="L178" s="191">
        <v>0</v>
      </c>
      <c r="M178" s="97">
        <v>0</v>
      </c>
      <c r="N178" s="318">
        <v>0</v>
      </c>
      <c r="O178" s="184">
        <f>+P178+R178</f>
        <v>0</v>
      </c>
      <c r="P178" s="191">
        <v>0</v>
      </c>
      <c r="Q178" s="97">
        <v>0</v>
      </c>
      <c r="R178" s="318">
        <v>0</v>
      </c>
      <c r="S178" s="184">
        <f>+T178+V178</f>
        <v>0</v>
      </c>
      <c r="T178" s="191">
        <v>0</v>
      </c>
      <c r="U178" s="97">
        <v>0</v>
      </c>
      <c r="V178" s="318">
        <v>0</v>
      </c>
      <c r="W178" s="184">
        <f>+X178+Z178</f>
        <v>0</v>
      </c>
      <c r="X178" s="191">
        <v>0</v>
      </c>
      <c r="Y178" s="191">
        <v>0</v>
      </c>
      <c r="Z178" s="318">
        <v>0</v>
      </c>
      <c r="AA178" s="288">
        <v>0</v>
      </c>
      <c r="AB178" s="288">
        <v>0</v>
      </c>
      <c r="AC178" s="588"/>
      <c r="AD178" s="591"/>
      <c r="AE178" s="591"/>
      <c r="AF178" s="594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  <c r="BF178" s="53"/>
      <c r="BG178" s="54"/>
    </row>
    <row r="179" spans="1:67" ht="18.75" customHeight="1" x14ac:dyDescent="0.2">
      <c r="A179" s="612"/>
      <c r="B179" s="665"/>
      <c r="C179" s="662"/>
      <c r="D179" s="675"/>
      <c r="E179" s="977"/>
      <c r="F179" s="645"/>
      <c r="G179" s="648"/>
      <c r="H179" s="651"/>
      <c r="I179" s="654"/>
      <c r="J179" s="276" t="s">
        <v>24</v>
      </c>
      <c r="K179" s="184">
        <f>+L179+N179</f>
        <v>0</v>
      </c>
      <c r="L179" s="191">
        <v>0</v>
      </c>
      <c r="M179" s="97">
        <v>0</v>
      </c>
      <c r="N179" s="318">
        <v>0</v>
      </c>
      <c r="O179" s="184">
        <f>+P179+R179</f>
        <v>0</v>
      </c>
      <c r="P179" s="191">
        <v>0</v>
      </c>
      <c r="Q179" s="97">
        <v>0</v>
      </c>
      <c r="R179" s="318">
        <v>0</v>
      </c>
      <c r="S179" s="184">
        <f>+T179+V179</f>
        <v>0</v>
      </c>
      <c r="T179" s="191">
        <v>0</v>
      </c>
      <c r="U179" s="97">
        <v>0</v>
      </c>
      <c r="V179" s="318">
        <v>0</v>
      </c>
      <c r="W179" s="184">
        <f>+X179+Z179</f>
        <v>0</v>
      </c>
      <c r="X179" s="191">
        <v>0</v>
      </c>
      <c r="Y179" s="191">
        <v>0</v>
      </c>
      <c r="Z179" s="318">
        <v>0</v>
      </c>
      <c r="AA179" s="288">
        <v>0</v>
      </c>
      <c r="AB179" s="288">
        <v>0</v>
      </c>
      <c r="AC179" s="588"/>
      <c r="AD179" s="591"/>
      <c r="AE179" s="591"/>
      <c r="AF179" s="594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  <c r="BF179" s="53"/>
      <c r="BG179" s="54"/>
    </row>
    <row r="180" spans="1:67" ht="21" customHeight="1" thickBot="1" x14ac:dyDescent="0.25">
      <c r="A180" s="612"/>
      <c r="B180" s="665"/>
      <c r="C180" s="662"/>
      <c r="D180" s="675"/>
      <c r="E180" s="977"/>
      <c r="F180" s="645"/>
      <c r="G180" s="648"/>
      <c r="H180" s="651"/>
      <c r="I180" s="654"/>
      <c r="J180" s="121" t="s">
        <v>28</v>
      </c>
      <c r="K180" s="125">
        <f>+L180+N180</f>
        <v>1.6</v>
      </c>
      <c r="L180" s="14">
        <v>0</v>
      </c>
      <c r="M180" s="98">
        <v>0</v>
      </c>
      <c r="N180" s="293">
        <v>1.6</v>
      </c>
      <c r="O180" s="125">
        <f>+P180+R180</f>
        <v>1.6</v>
      </c>
      <c r="P180" s="14">
        <v>0</v>
      </c>
      <c r="Q180" s="98">
        <v>0</v>
      </c>
      <c r="R180" s="293">
        <v>1.6</v>
      </c>
      <c r="S180" s="125">
        <f>+T180+V180</f>
        <v>1.6</v>
      </c>
      <c r="T180" s="14">
        <v>0</v>
      </c>
      <c r="U180" s="98">
        <v>0</v>
      </c>
      <c r="V180" s="293">
        <v>1.6</v>
      </c>
      <c r="W180" s="125">
        <f>+X180+Z180</f>
        <v>0</v>
      </c>
      <c r="X180" s="14">
        <v>0</v>
      </c>
      <c r="Y180" s="14">
        <v>0</v>
      </c>
      <c r="Z180" s="293">
        <v>0</v>
      </c>
      <c r="AA180" s="287">
        <v>1.6</v>
      </c>
      <c r="AB180" s="287">
        <v>1.6</v>
      </c>
      <c r="AC180" s="588"/>
      <c r="AD180" s="591"/>
      <c r="AE180" s="591"/>
      <c r="AF180" s="594"/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  <c r="BF180" s="53"/>
      <c r="BG180" s="54"/>
    </row>
    <row r="181" spans="1:67" ht="21.75" customHeight="1" thickBot="1" x14ac:dyDescent="0.25">
      <c r="A181" s="613"/>
      <c r="B181" s="572"/>
      <c r="C181" s="663"/>
      <c r="D181" s="676"/>
      <c r="E181" s="679"/>
      <c r="F181" s="646"/>
      <c r="G181" s="649"/>
      <c r="H181" s="652"/>
      <c r="I181" s="655"/>
      <c r="J181" s="127" t="s">
        <v>26</v>
      </c>
      <c r="K181" s="8">
        <f t="shared" ref="K181:N181" si="53">SUM(K177:K180)</f>
        <v>1.6</v>
      </c>
      <c r="L181" s="2">
        <f t="shared" si="53"/>
        <v>0</v>
      </c>
      <c r="M181" s="2">
        <f t="shared" si="53"/>
        <v>0</v>
      </c>
      <c r="N181" s="11">
        <f t="shared" si="53"/>
        <v>1.6</v>
      </c>
      <c r="O181" s="20">
        <f t="shared" ref="O181:AB181" si="54">SUM(O177:O180)</f>
        <v>1.6</v>
      </c>
      <c r="P181" s="3">
        <f t="shared" si="54"/>
        <v>0</v>
      </c>
      <c r="Q181" s="3">
        <f t="shared" si="54"/>
        <v>0</v>
      </c>
      <c r="R181" s="24">
        <f t="shared" si="54"/>
        <v>1.6</v>
      </c>
      <c r="S181" s="8">
        <f t="shared" si="54"/>
        <v>1.6</v>
      </c>
      <c r="T181" s="2">
        <f t="shared" si="54"/>
        <v>0</v>
      </c>
      <c r="U181" s="2">
        <f t="shared" si="54"/>
        <v>0</v>
      </c>
      <c r="V181" s="11">
        <f t="shared" si="54"/>
        <v>1.6</v>
      </c>
      <c r="W181" s="8">
        <f t="shared" si="54"/>
        <v>0</v>
      </c>
      <c r="X181" s="2">
        <f t="shared" si="54"/>
        <v>0</v>
      </c>
      <c r="Y181" s="2">
        <f t="shared" si="54"/>
        <v>0</v>
      </c>
      <c r="Z181" s="11">
        <f t="shared" si="54"/>
        <v>0</v>
      </c>
      <c r="AA181" s="23">
        <f t="shared" si="54"/>
        <v>1.6</v>
      </c>
      <c r="AB181" s="23">
        <f t="shared" si="54"/>
        <v>1.6</v>
      </c>
      <c r="AC181" s="589"/>
      <c r="AD181" s="592"/>
      <c r="AE181" s="592"/>
      <c r="AF181" s="595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  <c r="BF181" s="53"/>
      <c r="BG181" s="54"/>
    </row>
    <row r="182" spans="1:67" ht="15.75" customHeight="1" thickBot="1" x14ac:dyDescent="0.25">
      <c r="A182" s="611" t="s">
        <v>17</v>
      </c>
      <c r="B182" s="620" t="s">
        <v>18</v>
      </c>
      <c r="C182" s="661" t="s">
        <v>18</v>
      </c>
      <c r="D182" s="674" t="s">
        <v>78</v>
      </c>
      <c r="E182" s="677" t="s">
        <v>203</v>
      </c>
      <c r="F182" s="680"/>
      <c r="G182" s="672" t="s">
        <v>157</v>
      </c>
      <c r="H182" s="733" t="s">
        <v>21</v>
      </c>
      <c r="I182" s="691" t="s">
        <v>22</v>
      </c>
      <c r="J182" s="275" t="s">
        <v>25</v>
      </c>
      <c r="K182" s="153">
        <f>+L182+N182</f>
        <v>9</v>
      </c>
      <c r="L182" s="12">
        <v>0</v>
      </c>
      <c r="M182" s="12">
        <v>0</v>
      </c>
      <c r="N182" s="292">
        <v>9</v>
      </c>
      <c r="O182" s="153">
        <f>+P182+R182</f>
        <v>0</v>
      </c>
      <c r="P182" s="12">
        <v>0</v>
      </c>
      <c r="Q182" s="12">
        <v>0</v>
      </c>
      <c r="R182" s="292">
        <v>0</v>
      </c>
      <c r="S182" s="153">
        <f>+T182+V182</f>
        <v>0</v>
      </c>
      <c r="T182" s="12">
        <v>0</v>
      </c>
      <c r="U182" s="12">
        <v>0</v>
      </c>
      <c r="V182" s="292">
        <v>0</v>
      </c>
      <c r="W182" s="153">
        <f>+X182+Z182</f>
        <v>0</v>
      </c>
      <c r="X182" s="12">
        <v>0</v>
      </c>
      <c r="Y182" s="12">
        <v>0</v>
      </c>
      <c r="Z182" s="292">
        <v>0</v>
      </c>
      <c r="AA182" s="286">
        <v>0</v>
      </c>
      <c r="AB182" s="286">
        <v>0</v>
      </c>
      <c r="AC182" s="587" t="s">
        <v>176</v>
      </c>
      <c r="AD182" s="614" t="s">
        <v>39</v>
      </c>
      <c r="AE182" s="614" t="s">
        <v>39</v>
      </c>
      <c r="AF182" s="628" t="s">
        <v>39</v>
      </c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  <c r="BF182" s="53"/>
      <c r="BG182" s="54"/>
    </row>
    <row r="183" spans="1:67" ht="15.75" customHeight="1" thickBot="1" x14ac:dyDescent="0.25">
      <c r="A183" s="612"/>
      <c r="B183" s="739"/>
      <c r="C183" s="662"/>
      <c r="D183" s="675"/>
      <c r="E183" s="678"/>
      <c r="F183" s="681"/>
      <c r="G183" s="673"/>
      <c r="H183" s="734"/>
      <c r="I183" s="692"/>
      <c r="J183" s="276" t="s">
        <v>23</v>
      </c>
      <c r="K183" s="184">
        <f>+L183+N183</f>
        <v>0</v>
      </c>
      <c r="L183" s="191">
        <v>0</v>
      </c>
      <c r="M183" s="97">
        <v>0</v>
      </c>
      <c r="N183" s="318">
        <v>0</v>
      </c>
      <c r="O183" s="184">
        <f>+P183+R183</f>
        <v>0</v>
      </c>
      <c r="P183" s="191">
        <v>0</v>
      </c>
      <c r="Q183" s="97">
        <v>0</v>
      </c>
      <c r="R183" s="318">
        <v>0</v>
      </c>
      <c r="S183" s="184">
        <f>+T183+V183</f>
        <v>0</v>
      </c>
      <c r="T183" s="191">
        <v>0</v>
      </c>
      <c r="U183" s="97">
        <v>0</v>
      </c>
      <c r="V183" s="318">
        <v>0</v>
      </c>
      <c r="W183" s="184">
        <f>+X183+Z183</f>
        <v>0</v>
      </c>
      <c r="X183" s="191">
        <v>0</v>
      </c>
      <c r="Y183" s="191">
        <v>0</v>
      </c>
      <c r="Z183" s="318">
        <v>0</v>
      </c>
      <c r="AA183" s="288">
        <v>0</v>
      </c>
      <c r="AB183" s="288">
        <v>0</v>
      </c>
      <c r="AC183" s="588"/>
      <c r="AD183" s="614"/>
      <c r="AE183" s="614"/>
      <c r="AF183" s="628"/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  <c r="BF183" s="53"/>
      <c r="BG183" s="54"/>
    </row>
    <row r="184" spans="1:67" ht="17.25" customHeight="1" thickBot="1" x14ac:dyDescent="0.25">
      <c r="A184" s="612"/>
      <c r="B184" s="739"/>
      <c r="C184" s="662"/>
      <c r="D184" s="675"/>
      <c r="E184" s="678"/>
      <c r="F184" s="681"/>
      <c r="G184" s="673"/>
      <c r="H184" s="734"/>
      <c r="I184" s="692"/>
      <c r="J184" s="276" t="s">
        <v>337</v>
      </c>
      <c r="K184" s="184">
        <f>+L184+N184</f>
        <v>0</v>
      </c>
      <c r="L184" s="191">
        <v>0</v>
      </c>
      <c r="M184" s="97">
        <v>0</v>
      </c>
      <c r="N184" s="318">
        <v>0</v>
      </c>
      <c r="O184" s="184">
        <f>+P184+R184</f>
        <v>0</v>
      </c>
      <c r="P184" s="191">
        <v>0</v>
      </c>
      <c r="Q184" s="97">
        <v>0</v>
      </c>
      <c r="R184" s="318">
        <v>0</v>
      </c>
      <c r="S184" s="184">
        <f>+T184+V184</f>
        <v>0</v>
      </c>
      <c r="T184" s="191">
        <v>0</v>
      </c>
      <c r="U184" s="97">
        <v>0</v>
      </c>
      <c r="V184" s="318">
        <v>0</v>
      </c>
      <c r="W184" s="184">
        <f>+X184+Z184</f>
        <v>0</v>
      </c>
      <c r="X184" s="191">
        <v>0</v>
      </c>
      <c r="Y184" s="191">
        <v>0</v>
      </c>
      <c r="Z184" s="318">
        <v>0</v>
      </c>
      <c r="AA184" s="288">
        <v>0</v>
      </c>
      <c r="AB184" s="288">
        <v>0</v>
      </c>
      <c r="AC184" s="588"/>
      <c r="AD184" s="614"/>
      <c r="AE184" s="614"/>
      <c r="AF184" s="628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4"/>
    </row>
    <row r="185" spans="1:67" ht="15.75" customHeight="1" thickBot="1" x14ac:dyDescent="0.25">
      <c r="A185" s="612"/>
      <c r="B185" s="739"/>
      <c r="C185" s="662"/>
      <c r="D185" s="675"/>
      <c r="E185" s="678"/>
      <c r="F185" s="681"/>
      <c r="G185" s="673"/>
      <c r="H185" s="734"/>
      <c r="I185" s="692"/>
      <c r="J185" s="277" t="s">
        <v>28</v>
      </c>
      <c r="K185" s="185">
        <f>+L185+N185</f>
        <v>16</v>
      </c>
      <c r="L185" s="177">
        <v>0</v>
      </c>
      <c r="M185" s="110">
        <v>0</v>
      </c>
      <c r="N185" s="308">
        <v>16</v>
      </c>
      <c r="O185" s="185">
        <f>+P185+R185</f>
        <v>0</v>
      </c>
      <c r="P185" s="177">
        <v>0</v>
      </c>
      <c r="Q185" s="110">
        <v>0</v>
      </c>
      <c r="R185" s="308">
        <v>0</v>
      </c>
      <c r="S185" s="185">
        <f>+T185+V185</f>
        <v>0</v>
      </c>
      <c r="T185" s="177">
        <v>0</v>
      </c>
      <c r="U185" s="110">
        <v>0</v>
      </c>
      <c r="V185" s="308">
        <v>0</v>
      </c>
      <c r="W185" s="185">
        <f>+X185+Z185</f>
        <v>0</v>
      </c>
      <c r="X185" s="177">
        <v>0</v>
      </c>
      <c r="Y185" s="177">
        <v>0</v>
      </c>
      <c r="Z185" s="308">
        <v>0</v>
      </c>
      <c r="AA185" s="307">
        <v>0</v>
      </c>
      <c r="AB185" s="307">
        <v>0</v>
      </c>
      <c r="AC185" s="588"/>
      <c r="AD185" s="614"/>
      <c r="AE185" s="614"/>
      <c r="AF185" s="628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  <c r="BF185" s="53"/>
      <c r="BG185" s="54"/>
    </row>
    <row r="186" spans="1:67" ht="25.5" customHeight="1" thickBot="1" x14ac:dyDescent="0.25">
      <c r="A186" s="613"/>
      <c r="B186" s="572"/>
      <c r="C186" s="663"/>
      <c r="D186" s="676"/>
      <c r="E186" s="679"/>
      <c r="F186" s="646"/>
      <c r="G186" s="649"/>
      <c r="H186" s="652"/>
      <c r="I186" s="655"/>
      <c r="J186" s="341" t="s">
        <v>26</v>
      </c>
      <c r="K186" s="214">
        <f t="shared" ref="K186:N186" si="55">SUM(K182:K185)</f>
        <v>25</v>
      </c>
      <c r="L186" s="198">
        <f t="shared" si="55"/>
        <v>0</v>
      </c>
      <c r="M186" s="198">
        <f t="shared" si="55"/>
        <v>0</v>
      </c>
      <c r="N186" s="213">
        <f t="shared" si="55"/>
        <v>25</v>
      </c>
      <c r="O186" s="342">
        <f t="shared" ref="O186:AB186" si="56">SUM(O182:O185)</f>
        <v>0</v>
      </c>
      <c r="P186" s="136">
        <f t="shared" si="56"/>
        <v>0</v>
      </c>
      <c r="Q186" s="136">
        <f t="shared" si="56"/>
        <v>0</v>
      </c>
      <c r="R186" s="343">
        <f t="shared" si="56"/>
        <v>0</v>
      </c>
      <c r="S186" s="214">
        <f t="shared" si="56"/>
        <v>0</v>
      </c>
      <c r="T186" s="198">
        <f t="shared" si="56"/>
        <v>0</v>
      </c>
      <c r="U186" s="198">
        <f t="shared" si="56"/>
        <v>0</v>
      </c>
      <c r="V186" s="213">
        <f t="shared" si="56"/>
        <v>0</v>
      </c>
      <c r="W186" s="214">
        <f t="shared" si="56"/>
        <v>0</v>
      </c>
      <c r="X186" s="198">
        <f t="shared" si="56"/>
        <v>0</v>
      </c>
      <c r="Y186" s="198">
        <f t="shared" si="56"/>
        <v>0</v>
      </c>
      <c r="Z186" s="213">
        <f t="shared" si="56"/>
        <v>0</v>
      </c>
      <c r="AA186" s="340">
        <f t="shared" si="56"/>
        <v>0</v>
      </c>
      <c r="AB186" s="340">
        <f t="shared" si="56"/>
        <v>0</v>
      </c>
      <c r="AC186" s="589"/>
      <c r="AD186" s="614"/>
      <c r="AE186" s="614"/>
      <c r="AF186" s="628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4"/>
    </row>
    <row r="187" spans="1:67" ht="13.5" customHeight="1" thickBot="1" x14ac:dyDescent="0.25">
      <c r="A187" s="569" t="s">
        <v>17</v>
      </c>
      <c r="B187" s="571" t="s">
        <v>18</v>
      </c>
      <c r="C187" s="573" t="s">
        <v>18</v>
      </c>
      <c r="D187" s="659" t="s">
        <v>333</v>
      </c>
      <c r="E187" s="577" t="s">
        <v>334</v>
      </c>
      <c r="F187" s="579"/>
      <c r="G187" s="581" t="s">
        <v>157</v>
      </c>
      <c r="H187" s="583" t="s">
        <v>21</v>
      </c>
      <c r="I187" s="585" t="s">
        <v>22</v>
      </c>
      <c r="J187" s="322" t="s">
        <v>25</v>
      </c>
      <c r="K187" s="250">
        <f>+L187+N187</f>
        <v>0</v>
      </c>
      <c r="L187" s="99">
        <v>0</v>
      </c>
      <c r="M187" s="99">
        <v>0</v>
      </c>
      <c r="N187" s="251">
        <v>0</v>
      </c>
      <c r="O187" s="250">
        <f>+P187+R187</f>
        <v>0</v>
      </c>
      <c r="P187" s="99">
        <v>0</v>
      </c>
      <c r="Q187" s="99">
        <v>0</v>
      </c>
      <c r="R187" s="251">
        <v>0</v>
      </c>
      <c r="S187" s="250">
        <f>+T187+V187</f>
        <v>0</v>
      </c>
      <c r="T187" s="99">
        <v>0</v>
      </c>
      <c r="U187" s="99">
        <v>0</v>
      </c>
      <c r="V187" s="251">
        <v>0</v>
      </c>
      <c r="W187" s="250">
        <f>+X187+Z187</f>
        <v>0</v>
      </c>
      <c r="X187" s="99">
        <v>0</v>
      </c>
      <c r="Y187" s="99">
        <v>0</v>
      </c>
      <c r="Z187" s="251">
        <v>0</v>
      </c>
      <c r="AA187" s="101">
        <v>0</v>
      </c>
      <c r="AB187" s="101">
        <v>0</v>
      </c>
      <c r="AC187" s="657" t="s">
        <v>200</v>
      </c>
      <c r="AD187" s="614" t="s">
        <v>39</v>
      </c>
      <c r="AE187" s="614" t="s">
        <v>39</v>
      </c>
      <c r="AF187" s="669" t="s">
        <v>39</v>
      </c>
      <c r="AQ187" s="53"/>
      <c r="AR187" s="53"/>
      <c r="AS187" s="53"/>
      <c r="AT187" s="53"/>
      <c r="AU187" s="53"/>
      <c r="AV187" s="53"/>
      <c r="AW187" s="53"/>
      <c r="AX187" s="53"/>
      <c r="AY187" s="53"/>
      <c r="AZ187" s="53"/>
      <c r="BA187" s="53"/>
      <c r="BB187" s="53"/>
      <c r="BC187" s="53"/>
      <c r="BD187" s="53"/>
      <c r="BE187" s="53"/>
      <c r="BF187" s="53"/>
      <c r="BG187" s="54"/>
    </row>
    <row r="188" spans="1:67" ht="13.5" customHeight="1" thickBot="1" x14ac:dyDescent="0.25">
      <c r="A188" s="570"/>
      <c r="B188" s="572"/>
      <c r="C188" s="574"/>
      <c r="D188" s="660"/>
      <c r="E188" s="578"/>
      <c r="F188" s="580"/>
      <c r="G188" s="582"/>
      <c r="H188" s="584"/>
      <c r="I188" s="586"/>
      <c r="J188" s="362" t="s">
        <v>23</v>
      </c>
      <c r="K188" s="320">
        <f>+L188+N188</f>
        <v>0</v>
      </c>
      <c r="L188" s="196">
        <v>0</v>
      </c>
      <c r="M188" s="196">
        <v>0</v>
      </c>
      <c r="N188" s="244">
        <v>0</v>
      </c>
      <c r="O188" s="320">
        <f>+P188+R188</f>
        <v>0</v>
      </c>
      <c r="P188" s="196">
        <v>0</v>
      </c>
      <c r="Q188" s="196">
        <v>0</v>
      </c>
      <c r="R188" s="244">
        <v>0</v>
      </c>
      <c r="S188" s="320">
        <f>+T188+V188</f>
        <v>0</v>
      </c>
      <c r="T188" s="196">
        <v>0</v>
      </c>
      <c r="U188" s="196">
        <v>0</v>
      </c>
      <c r="V188" s="244">
        <v>0</v>
      </c>
      <c r="W188" s="320">
        <f>+X188+Z188</f>
        <v>0</v>
      </c>
      <c r="X188" s="196">
        <v>0</v>
      </c>
      <c r="Y188" s="196">
        <v>0</v>
      </c>
      <c r="Z188" s="244">
        <v>0</v>
      </c>
      <c r="AA188" s="245">
        <v>0</v>
      </c>
      <c r="AB188" s="245">
        <v>0</v>
      </c>
      <c r="AC188" s="657"/>
      <c r="AD188" s="614"/>
      <c r="AE188" s="614"/>
      <c r="AF188" s="669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  <c r="BF188" s="53"/>
      <c r="BG188" s="54"/>
    </row>
    <row r="189" spans="1:67" ht="14.25" customHeight="1" thickBot="1" x14ac:dyDescent="0.25">
      <c r="A189" s="570"/>
      <c r="B189" s="572"/>
      <c r="C189" s="574"/>
      <c r="D189" s="660"/>
      <c r="E189" s="578"/>
      <c r="F189" s="580"/>
      <c r="G189" s="582"/>
      <c r="H189" s="584"/>
      <c r="I189" s="586"/>
      <c r="J189" s="364" t="s">
        <v>28</v>
      </c>
      <c r="K189" s="365">
        <f>+L189+N189</f>
        <v>1.2</v>
      </c>
      <c r="L189" s="361">
        <v>0</v>
      </c>
      <c r="M189" s="361">
        <v>0</v>
      </c>
      <c r="N189" s="327">
        <v>1.2</v>
      </c>
      <c r="O189" s="365">
        <f>+P189+R189</f>
        <v>1.2</v>
      </c>
      <c r="P189" s="361">
        <v>0</v>
      </c>
      <c r="Q189" s="361">
        <v>0</v>
      </c>
      <c r="R189" s="327">
        <v>1.2</v>
      </c>
      <c r="S189" s="365">
        <f>+T189+V189</f>
        <v>1.2</v>
      </c>
      <c r="T189" s="361">
        <v>0</v>
      </c>
      <c r="U189" s="361">
        <v>0</v>
      </c>
      <c r="V189" s="327">
        <v>1.2</v>
      </c>
      <c r="W189" s="365">
        <f>+X189+Z189</f>
        <v>0</v>
      </c>
      <c r="X189" s="361">
        <v>0</v>
      </c>
      <c r="Y189" s="361">
        <v>0</v>
      </c>
      <c r="Z189" s="327">
        <v>0</v>
      </c>
      <c r="AA189" s="329">
        <v>1.2</v>
      </c>
      <c r="AB189" s="329">
        <v>1.2</v>
      </c>
      <c r="AC189" s="657"/>
      <c r="AD189" s="614"/>
      <c r="AE189" s="614"/>
      <c r="AF189" s="669"/>
      <c r="AQ189" s="53"/>
      <c r="AR189" s="53"/>
      <c r="AS189" s="53"/>
      <c r="AT189" s="53"/>
      <c r="AU189" s="53"/>
      <c r="AV189" s="53"/>
      <c r="AW189" s="53"/>
      <c r="AX189" s="53"/>
      <c r="AY189" s="53"/>
      <c r="AZ189" s="53"/>
      <c r="BA189" s="53"/>
      <c r="BB189" s="53"/>
      <c r="BC189" s="53"/>
      <c r="BD189" s="53"/>
      <c r="BE189" s="53"/>
      <c r="BF189" s="53"/>
      <c r="BG189" s="54"/>
    </row>
    <row r="190" spans="1:67" ht="20.25" customHeight="1" thickBot="1" x14ac:dyDescent="0.25">
      <c r="A190" s="570"/>
      <c r="B190" s="572"/>
      <c r="C190" s="574"/>
      <c r="D190" s="660"/>
      <c r="E190" s="578"/>
      <c r="F190" s="580"/>
      <c r="G190" s="582"/>
      <c r="H190" s="584"/>
      <c r="I190" s="586"/>
      <c r="J190" s="127" t="s">
        <v>26</v>
      </c>
      <c r="K190" s="8">
        <f t="shared" ref="K190:AB190" si="57">SUM(K187:K189)</f>
        <v>1.2</v>
      </c>
      <c r="L190" s="2">
        <f t="shared" si="57"/>
        <v>0</v>
      </c>
      <c r="M190" s="2">
        <f t="shared" si="57"/>
        <v>0</v>
      </c>
      <c r="N190" s="7">
        <f t="shared" si="57"/>
        <v>1.2</v>
      </c>
      <c r="O190" s="20">
        <f t="shared" si="57"/>
        <v>1.2</v>
      </c>
      <c r="P190" s="3">
        <f t="shared" si="57"/>
        <v>0</v>
      </c>
      <c r="Q190" s="3">
        <f t="shared" si="57"/>
        <v>0</v>
      </c>
      <c r="R190" s="21">
        <f t="shared" si="57"/>
        <v>1.2</v>
      </c>
      <c r="S190" s="8">
        <f t="shared" si="57"/>
        <v>1.2</v>
      </c>
      <c r="T190" s="2">
        <f t="shared" si="57"/>
        <v>0</v>
      </c>
      <c r="U190" s="2">
        <f t="shared" si="57"/>
        <v>0</v>
      </c>
      <c r="V190" s="7">
        <f t="shared" si="57"/>
        <v>1.2</v>
      </c>
      <c r="W190" s="8">
        <f t="shared" si="57"/>
        <v>0</v>
      </c>
      <c r="X190" s="2">
        <f t="shared" si="57"/>
        <v>0</v>
      </c>
      <c r="Y190" s="2">
        <f t="shared" si="57"/>
        <v>0</v>
      </c>
      <c r="Z190" s="7">
        <f t="shared" si="57"/>
        <v>0</v>
      </c>
      <c r="AA190" s="23">
        <f t="shared" si="57"/>
        <v>1.2</v>
      </c>
      <c r="AB190" s="23">
        <f t="shared" si="57"/>
        <v>1.2</v>
      </c>
      <c r="AC190" s="657"/>
      <c r="AD190" s="614"/>
      <c r="AE190" s="614"/>
      <c r="AF190" s="628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  <c r="BB190" s="53"/>
      <c r="BC190" s="53"/>
      <c r="BD190" s="53"/>
      <c r="BE190" s="53"/>
      <c r="BF190" s="53"/>
      <c r="BG190" s="54"/>
    </row>
    <row r="191" spans="1:67" s="68" customFormat="1" ht="18.75" customHeight="1" thickBot="1" x14ac:dyDescent="0.25">
      <c r="A191" s="706" t="s">
        <v>17</v>
      </c>
      <c r="B191" s="620" t="s">
        <v>18</v>
      </c>
      <c r="C191" s="711" t="s">
        <v>18</v>
      </c>
      <c r="D191" s="699" t="s">
        <v>75</v>
      </c>
      <c r="E191" s="702" t="s">
        <v>152</v>
      </c>
      <c r="F191" s="682"/>
      <c r="G191" s="672" t="s">
        <v>154</v>
      </c>
      <c r="H191" s="733" t="s">
        <v>21</v>
      </c>
      <c r="I191" s="691" t="s">
        <v>22</v>
      </c>
      <c r="J191" s="275" t="s">
        <v>25</v>
      </c>
      <c r="K191" s="178">
        <f>+L191+N191</f>
        <v>0</v>
      </c>
      <c r="L191" s="345">
        <v>0</v>
      </c>
      <c r="M191" s="345">
        <v>0</v>
      </c>
      <c r="N191" s="346">
        <v>0</v>
      </c>
      <c r="O191" s="178">
        <f>P191+R191</f>
        <v>0</v>
      </c>
      <c r="P191" s="345">
        <v>0</v>
      </c>
      <c r="Q191" s="345">
        <v>0</v>
      </c>
      <c r="R191" s="346">
        <v>0</v>
      </c>
      <c r="S191" s="178">
        <f>+T191+V191</f>
        <v>0</v>
      </c>
      <c r="T191" s="345">
        <v>0</v>
      </c>
      <c r="U191" s="345">
        <v>0</v>
      </c>
      <c r="V191" s="346">
        <v>0</v>
      </c>
      <c r="W191" s="178">
        <f>+X191+Z191</f>
        <v>0</v>
      </c>
      <c r="X191" s="345">
        <v>0</v>
      </c>
      <c r="Y191" s="345">
        <v>0</v>
      </c>
      <c r="Z191" s="346">
        <v>0</v>
      </c>
      <c r="AA191" s="350">
        <v>0</v>
      </c>
      <c r="AB191" s="350">
        <v>0</v>
      </c>
      <c r="AC191" s="657" t="s">
        <v>176</v>
      </c>
      <c r="AD191" s="614" t="s">
        <v>39</v>
      </c>
      <c r="AE191" s="614" t="s">
        <v>39</v>
      </c>
      <c r="AF191" s="628" t="s">
        <v>39</v>
      </c>
      <c r="AN191" s="69"/>
      <c r="AO191" s="69"/>
      <c r="AP191" s="60"/>
      <c r="AQ191" s="64"/>
      <c r="AR191" s="70"/>
      <c r="AS191" s="70"/>
      <c r="AT191" s="70"/>
      <c r="AU191" s="70"/>
      <c r="AV191" s="70"/>
      <c r="AW191" s="70"/>
      <c r="AX191" s="70"/>
      <c r="AY191" s="70"/>
      <c r="AZ191" s="70"/>
      <c r="BA191" s="70"/>
      <c r="BB191" s="70"/>
      <c r="BC191" s="70"/>
      <c r="BD191" s="70"/>
      <c r="BE191" s="70"/>
      <c r="BF191" s="70"/>
      <c r="BG191" s="71"/>
      <c r="BH191" s="69"/>
      <c r="BI191" s="69"/>
      <c r="BJ191" s="69"/>
      <c r="BK191" s="69"/>
      <c r="BL191" s="69"/>
      <c r="BM191" s="69"/>
      <c r="BN191" s="69"/>
      <c r="BO191" s="69"/>
    </row>
    <row r="192" spans="1:67" s="68" customFormat="1" ht="17.25" customHeight="1" thickBot="1" x14ac:dyDescent="0.25">
      <c r="A192" s="714"/>
      <c r="B192" s="698"/>
      <c r="C192" s="726"/>
      <c r="D192" s="700"/>
      <c r="E192" s="703"/>
      <c r="F192" s="683"/>
      <c r="G192" s="673"/>
      <c r="H192" s="734"/>
      <c r="I192" s="692"/>
      <c r="J192" s="276" t="s">
        <v>23</v>
      </c>
      <c r="K192" s="202">
        <f>+L192+N192</f>
        <v>0</v>
      </c>
      <c r="L192" s="203">
        <v>0</v>
      </c>
      <c r="M192" s="203">
        <v>0</v>
      </c>
      <c r="N192" s="204">
        <v>0</v>
      </c>
      <c r="O192" s="202">
        <f>+P192+R192</f>
        <v>0</v>
      </c>
      <c r="P192" s="203">
        <v>0</v>
      </c>
      <c r="Q192" s="203">
        <v>0</v>
      </c>
      <c r="R192" s="204">
        <v>0</v>
      </c>
      <c r="S192" s="202">
        <f>+T192+V192</f>
        <v>0</v>
      </c>
      <c r="T192" s="203">
        <v>0</v>
      </c>
      <c r="U192" s="203">
        <v>0</v>
      </c>
      <c r="V192" s="204">
        <v>0</v>
      </c>
      <c r="W192" s="202">
        <f>+X192+Z192</f>
        <v>0</v>
      </c>
      <c r="X192" s="203">
        <v>0</v>
      </c>
      <c r="Y192" s="203">
        <v>0</v>
      </c>
      <c r="Z192" s="204">
        <v>0</v>
      </c>
      <c r="AA192" s="205">
        <v>0</v>
      </c>
      <c r="AB192" s="205">
        <v>0</v>
      </c>
      <c r="AC192" s="670"/>
      <c r="AD192" s="656"/>
      <c r="AE192" s="656"/>
      <c r="AF192" s="668"/>
      <c r="AN192" s="69"/>
      <c r="AO192" s="69"/>
      <c r="AP192" s="60"/>
      <c r="AQ192" s="64"/>
      <c r="AR192" s="70"/>
      <c r="AS192" s="70"/>
      <c r="AT192" s="70"/>
      <c r="AU192" s="70"/>
      <c r="AV192" s="70"/>
      <c r="AW192" s="70"/>
      <c r="AX192" s="70"/>
      <c r="AY192" s="70"/>
      <c r="AZ192" s="70"/>
      <c r="BA192" s="70"/>
      <c r="BB192" s="70"/>
      <c r="BC192" s="70"/>
      <c r="BD192" s="70"/>
      <c r="BE192" s="70"/>
      <c r="BF192" s="70"/>
      <c r="BG192" s="71"/>
      <c r="BH192" s="69"/>
      <c r="BI192" s="69"/>
      <c r="BJ192" s="69"/>
      <c r="BK192" s="69"/>
      <c r="BL192" s="69"/>
      <c r="BM192" s="69"/>
      <c r="BN192" s="69"/>
      <c r="BO192" s="69"/>
    </row>
    <row r="193" spans="1:67" s="68" customFormat="1" ht="17.25" customHeight="1" thickBot="1" x14ac:dyDescent="0.25">
      <c r="A193" s="714"/>
      <c r="B193" s="698"/>
      <c r="C193" s="726"/>
      <c r="D193" s="700"/>
      <c r="E193" s="703"/>
      <c r="F193" s="683"/>
      <c r="G193" s="673"/>
      <c r="H193" s="734"/>
      <c r="I193" s="692"/>
      <c r="J193" s="276" t="s">
        <v>24</v>
      </c>
      <c r="K193" s="202">
        <f>+L193+N193</f>
        <v>0</v>
      </c>
      <c r="L193" s="203">
        <v>0</v>
      </c>
      <c r="M193" s="203">
        <v>0</v>
      </c>
      <c r="N193" s="204">
        <v>0</v>
      </c>
      <c r="O193" s="202">
        <f>+P193+R193</f>
        <v>0</v>
      </c>
      <c r="P193" s="203">
        <v>0</v>
      </c>
      <c r="Q193" s="203">
        <v>0</v>
      </c>
      <c r="R193" s="204">
        <v>0</v>
      </c>
      <c r="S193" s="202">
        <f>+T193+V193</f>
        <v>0</v>
      </c>
      <c r="T193" s="203">
        <v>0</v>
      </c>
      <c r="U193" s="203">
        <v>0</v>
      </c>
      <c r="V193" s="204">
        <v>0</v>
      </c>
      <c r="W193" s="202">
        <f>+X193+Z193</f>
        <v>0</v>
      </c>
      <c r="X193" s="203">
        <v>0</v>
      </c>
      <c r="Y193" s="203">
        <v>0</v>
      </c>
      <c r="Z193" s="204">
        <v>0</v>
      </c>
      <c r="AA193" s="205">
        <v>0</v>
      </c>
      <c r="AB193" s="205">
        <v>0</v>
      </c>
      <c r="AC193" s="670"/>
      <c r="AD193" s="656"/>
      <c r="AE193" s="656"/>
      <c r="AF193" s="668"/>
      <c r="AN193" s="69"/>
      <c r="AO193" s="69"/>
      <c r="AP193" s="60"/>
      <c r="AQ193" s="64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70"/>
      <c r="BF193" s="70"/>
      <c r="BG193" s="71"/>
      <c r="BH193" s="69"/>
      <c r="BI193" s="69"/>
      <c r="BJ193" s="69"/>
      <c r="BK193" s="69"/>
      <c r="BL193" s="69"/>
      <c r="BM193" s="69"/>
      <c r="BN193" s="69"/>
      <c r="BO193" s="69"/>
    </row>
    <row r="194" spans="1:67" s="68" customFormat="1" ht="16.5" customHeight="1" thickBot="1" x14ac:dyDescent="0.25">
      <c r="A194" s="714"/>
      <c r="B194" s="698"/>
      <c r="C194" s="726"/>
      <c r="D194" s="700"/>
      <c r="E194" s="703"/>
      <c r="F194" s="683"/>
      <c r="G194" s="673"/>
      <c r="H194" s="734"/>
      <c r="I194" s="692"/>
      <c r="J194" s="277" t="s">
        <v>28</v>
      </c>
      <c r="K194" s="181">
        <f>L194+N194</f>
        <v>0</v>
      </c>
      <c r="L194" s="352">
        <v>0</v>
      </c>
      <c r="M194" s="352">
        <v>0</v>
      </c>
      <c r="N194" s="353">
        <v>0</v>
      </c>
      <c r="O194" s="181">
        <f>P194+R194</f>
        <v>0</v>
      </c>
      <c r="P194" s="352">
        <v>0</v>
      </c>
      <c r="Q194" s="352">
        <v>0</v>
      </c>
      <c r="R194" s="353">
        <v>0</v>
      </c>
      <c r="S194" s="181">
        <f>T194+V194</f>
        <v>0</v>
      </c>
      <c r="T194" s="352">
        <v>0</v>
      </c>
      <c r="U194" s="352">
        <v>0</v>
      </c>
      <c r="V194" s="353">
        <v>0</v>
      </c>
      <c r="W194" s="181">
        <f>+X194+Z194</f>
        <v>0</v>
      </c>
      <c r="X194" s="352">
        <v>0</v>
      </c>
      <c r="Y194" s="352">
        <v>0</v>
      </c>
      <c r="Z194" s="353">
        <v>0</v>
      </c>
      <c r="AA194" s="354">
        <v>0</v>
      </c>
      <c r="AB194" s="354">
        <v>0</v>
      </c>
      <c r="AC194" s="670"/>
      <c r="AD194" s="656"/>
      <c r="AE194" s="656"/>
      <c r="AF194" s="668"/>
      <c r="AN194" s="69"/>
      <c r="AO194" s="69"/>
      <c r="AP194" s="60"/>
      <c r="AQ194" s="64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  <c r="BD194" s="70"/>
      <c r="BE194" s="70"/>
      <c r="BF194" s="70"/>
      <c r="BG194" s="71"/>
      <c r="BH194" s="69"/>
      <c r="BI194" s="69"/>
      <c r="BJ194" s="69"/>
      <c r="BK194" s="69"/>
      <c r="BL194" s="69"/>
      <c r="BM194" s="69"/>
      <c r="BN194" s="69"/>
      <c r="BO194" s="69"/>
    </row>
    <row r="195" spans="1:67" s="68" customFormat="1" ht="22.5" customHeight="1" thickBot="1" x14ac:dyDescent="0.25">
      <c r="A195" s="570"/>
      <c r="B195" s="621"/>
      <c r="C195" s="574"/>
      <c r="D195" s="701"/>
      <c r="E195" s="667"/>
      <c r="F195" s="684"/>
      <c r="G195" s="649"/>
      <c r="H195" s="652"/>
      <c r="I195" s="655"/>
      <c r="J195" s="338" t="s">
        <v>26</v>
      </c>
      <c r="K195" s="16">
        <f>SUM(K191:K194)</f>
        <v>0</v>
      </c>
      <c r="L195" s="17">
        <f t="shared" ref="L195:N195" si="58">SUM(L191:L194)</f>
        <v>0</v>
      </c>
      <c r="M195" s="17">
        <f t="shared" si="58"/>
        <v>0</v>
      </c>
      <c r="N195" s="18">
        <f t="shared" si="58"/>
        <v>0</v>
      </c>
      <c r="O195" s="16">
        <f>SUM(O191:O194)</f>
        <v>0</v>
      </c>
      <c r="P195" s="17">
        <f t="shared" ref="P195:AB195" si="59">SUM(P191:P194)</f>
        <v>0</v>
      </c>
      <c r="Q195" s="17">
        <f t="shared" si="59"/>
        <v>0</v>
      </c>
      <c r="R195" s="18">
        <f t="shared" si="59"/>
        <v>0</v>
      </c>
      <c r="S195" s="16">
        <f t="shared" si="59"/>
        <v>0</v>
      </c>
      <c r="T195" s="17">
        <f t="shared" si="59"/>
        <v>0</v>
      </c>
      <c r="U195" s="17">
        <f t="shared" si="59"/>
        <v>0</v>
      </c>
      <c r="V195" s="18">
        <f t="shared" si="59"/>
        <v>0</v>
      </c>
      <c r="W195" s="16">
        <f t="shared" si="59"/>
        <v>0</v>
      </c>
      <c r="X195" s="17">
        <f t="shared" si="59"/>
        <v>0</v>
      </c>
      <c r="Y195" s="17">
        <f t="shared" si="59"/>
        <v>0</v>
      </c>
      <c r="Z195" s="18">
        <f t="shared" si="59"/>
        <v>0</v>
      </c>
      <c r="AA195" s="19">
        <f t="shared" si="59"/>
        <v>0</v>
      </c>
      <c r="AB195" s="19">
        <f t="shared" si="59"/>
        <v>0</v>
      </c>
      <c r="AC195" s="670"/>
      <c r="AD195" s="656"/>
      <c r="AE195" s="656"/>
      <c r="AF195" s="668"/>
      <c r="AN195" s="69"/>
      <c r="AO195" s="69"/>
      <c r="AP195" s="60"/>
      <c r="AQ195" s="64"/>
      <c r="AR195" s="70"/>
      <c r="AS195" s="70"/>
      <c r="AT195" s="70"/>
      <c r="AU195" s="70"/>
      <c r="AV195" s="70"/>
      <c r="AW195" s="70"/>
      <c r="AX195" s="70"/>
      <c r="AY195" s="70"/>
      <c r="AZ195" s="70"/>
      <c r="BA195" s="70"/>
      <c r="BB195" s="70"/>
      <c r="BC195" s="70"/>
      <c r="BD195" s="70"/>
      <c r="BE195" s="70"/>
      <c r="BF195" s="70"/>
      <c r="BG195" s="71"/>
      <c r="BH195" s="69"/>
      <c r="BI195" s="69"/>
      <c r="BJ195" s="69"/>
      <c r="BK195" s="69"/>
      <c r="BL195" s="69"/>
      <c r="BM195" s="69"/>
      <c r="BN195" s="69"/>
      <c r="BO195" s="69"/>
    </row>
    <row r="196" spans="1:67" s="68" customFormat="1" ht="21.75" customHeight="1" thickBot="1" x14ac:dyDescent="0.25">
      <c r="A196" s="706" t="s">
        <v>17</v>
      </c>
      <c r="B196" s="620" t="s">
        <v>18</v>
      </c>
      <c r="C196" s="711" t="s">
        <v>18</v>
      </c>
      <c r="D196" s="699" t="s">
        <v>153</v>
      </c>
      <c r="E196" s="702" t="s">
        <v>204</v>
      </c>
      <c r="F196" s="682"/>
      <c r="G196" s="672" t="s">
        <v>154</v>
      </c>
      <c r="H196" s="733" t="s">
        <v>21</v>
      </c>
      <c r="I196" s="691" t="s">
        <v>22</v>
      </c>
      <c r="J196" s="275" t="s">
        <v>25</v>
      </c>
      <c r="K196" s="178">
        <f>+L196+N196</f>
        <v>0</v>
      </c>
      <c r="L196" s="345">
        <v>0</v>
      </c>
      <c r="M196" s="345">
        <v>0</v>
      </c>
      <c r="N196" s="346">
        <v>0</v>
      </c>
      <c r="O196" s="178">
        <f>P196+R196</f>
        <v>0</v>
      </c>
      <c r="P196" s="345">
        <v>0</v>
      </c>
      <c r="Q196" s="345">
        <v>0</v>
      </c>
      <c r="R196" s="346">
        <v>0</v>
      </c>
      <c r="S196" s="178">
        <f>+T196+V196</f>
        <v>0</v>
      </c>
      <c r="T196" s="345">
        <v>0</v>
      </c>
      <c r="U196" s="345">
        <v>0</v>
      </c>
      <c r="V196" s="346">
        <v>0</v>
      </c>
      <c r="W196" s="178">
        <f>+X196+Z196</f>
        <v>0</v>
      </c>
      <c r="X196" s="345">
        <v>0</v>
      </c>
      <c r="Y196" s="345">
        <v>0</v>
      </c>
      <c r="Z196" s="346">
        <v>0</v>
      </c>
      <c r="AA196" s="350">
        <v>0</v>
      </c>
      <c r="AB196" s="350">
        <v>0</v>
      </c>
      <c r="AC196" s="657" t="s">
        <v>261</v>
      </c>
      <c r="AD196" s="614" t="s">
        <v>39</v>
      </c>
      <c r="AE196" s="614" t="s">
        <v>39</v>
      </c>
      <c r="AF196" s="628" t="s">
        <v>39</v>
      </c>
      <c r="AN196" s="69"/>
      <c r="AO196" s="69"/>
      <c r="AP196" s="60"/>
      <c r="AQ196" s="64"/>
      <c r="AR196" s="70"/>
      <c r="AS196" s="70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  <c r="BD196" s="70"/>
      <c r="BE196" s="70"/>
      <c r="BF196" s="70"/>
      <c r="BG196" s="71"/>
      <c r="BH196" s="69"/>
      <c r="BI196" s="69"/>
      <c r="BJ196" s="69"/>
      <c r="BK196" s="69"/>
      <c r="BL196" s="69"/>
      <c r="BM196" s="69"/>
      <c r="BN196" s="69"/>
      <c r="BO196" s="69"/>
    </row>
    <row r="197" spans="1:67" s="68" customFormat="1" ht="19.5" customHeight="1" thickBot="1" x14ac:dyDescent="0.25">
      <c r="A197" s="714"/>
      <c r="B197" s="698"/>
      <c r="C197" s="726"/>
      <c r="D197" s="700"/>
      <c r="E197" s="703"/>
      <c r="F197" s="683"/>
      <c r="G197" s="673"/>
      <c r="H197" s="734"/>
      <c r="I197" s="692"/>
      <c r="J197" s="277" t="s">
        <v>28</v>
      </c>
      <c r="K197" s="181">
        <f>L197+N197</f>
        <v>4.5</v>
      </c>
      <c r="L197" s="352">
        <v>4.5</v>
      </c>
      <c r="M197" s="352">
        <v>0</v>
      </c>
      <c r="N197" s="353">
        <v>0</v>
      </c>
      <c r="O197" s="181">
        <f>P197+R197</f>
        <v>0</v>
      </c>
      <c r="P197" s="352">
        <v>0</v>
      </c>
      <c r="Q197" s="352">
        <v>0</v>
      </c>
      <c r="R197" s="353">
        <v>0</v>
      </c>
      <c r="S197" s="181">
        <f>T197+V197</f>
        <v>0</v>
      </c>
      <c r="T197" s="352">
        <v>0</v>
      </c>
      <c r="U197" s="352">
        <v>0</v>
      </c>
      <c r="V197" s="353">
        <v>0</v>
      </c>
      <c r="W197" s="181">
        <f>+X197+Z197</f>
        <v>0</v>
      </c>
      <c r="X197" s="352">
        <v>0</v>
      </c>
      <c r="Y197" s="352">
        <v>0</v>
      </c>
      <c r="Z197" s="353">
        <v>0</v>
      </c>
      <c r="AA197" s="354">
        <v>0</v>
      </c>
      <c r="AB197" s="354">
        <v>0</v>
      </c>
      <c r="AC197" s="670"/>
      <c r="AD197" s="656"/>
      <c r="AE197" s="656"/>
      <c r="AF197" s="668"/>
      <c r="AN197" s="69"/>
      <c r="AO197" s="69"/>
      <c r="AP197" s="60"/>
      <c r="AQ197" s="64"/>
      <c r="AR197" s="70"/>
      <c r="AS197" s="70"/>
      <c r="AT197" s="70"/>
      <c r="AU197" s="70"/>
      <c r="AV197" s="70"/>
      <c r="AW197" s="70"/>
      <c r="AX197" s="70"/>
      <c r="AY197" s="70"/>
      <c r="AZ197" s="70"/>
      <c r="BA197" s="70"/>
      <c r="BB197" s="70"/>
      <c r="BC197" s="70"/>
      <c r="BD197" s="70"/>
      <c r="BE197" s="70"/>
      <c r="BF197" s="70"/>
      <c r="BG197" s="71"/>
      <c r="BH197" s="69"/>
      <c r="BI197" s="69"/>
      <c r="BJ197" s="69"/>
      <c r="BK197" s="69"/>
      <c r="BL197" s="69"/>
      <c r="BM197" s="69"/>
      <c r="BN197" s="69"/>
      <c r="BO197" s="69"/>
    </row>
    <row r="198" spans="1:67" s="68" customFormat="1" ht="22.5" customHeight="1" thickBot="1" x14ac:dyDescent="0.25">
      <c r="A198" s="570"/>
      <c r="B198" s="621"/>
      <c r="C198" s="574"/>
      <c r="D198" s="701"/>
      <c r="E198" s="667"/>
      <c r="F198" s="684"/>
      <c r="G198" s="649"/>
      <c r="H198" s="652"/>
      <c r="I198" s="655"/>
      <c r="J198" s="338" t="s">
        <v>26</v>
      </c>
      <c r="K198" s="16">
        <f t="shared" ref="K198:AB198" si="60">SUM(K196:K197)</f>
        <v>4.5</v>
      </c>
      <c r="L198" s="17">
        <f t="shared" si="60"/>
        <v>4.5</v>
      </c>
      <c r="M198" s="17">
        <f t="shared" si="60"/>
        <v>0</v>
      </c>
      <c r="N198" s="18">
        <f t="shared" si="60"/>
        <v>0</v>
      </c>
      <c r="O198" s="16">
        <f t="shared" si="60"/>
        <v>0</v>
      </c>
      <c r="P198" s="17">
        <f t="shared" si="60"/>
        <v>0</v>
      </c>
      <c r="Q198" s="17">
        <f t="shared" si="60"/>
        <v>0</v>
      </c>
      <c r="R198" s="18">
        <f t="shared" si="60"/>
        <v>0</v>
      </c>
      <c r="S198" s="16">
        <f t="shared" si="60"/>
        <v>0</v>
      </c>
      <c r="T198" s="17">
        <f t="shared" si="60"/>
        <v>0</v>
      </c>
      <c r="U198" s="17">
        <f t="shared" si="60"/>
        <v>0</v>
      </c>
      <c r="V198" s="18">
        <f t="shared" si="60"/>
        <v>0</v>
      </c>
      <c r="W198" s="16">
        <f t="shared" si="60"/>
        <v>0</v>
      </c>
      <c r="X198" s="17">
        <f t="shared" si="60"/>
        <v>0</v>
      </c>
      <c r="Y198" s="17">
        <f t="shared" si="60"/>
        <v>0</v>
      </c>
      <c r="Z198" s="18">
        <f t="shared" si="60"/>
        <v>0</v>
      </c>
      <c r="AA198" s="19">
        <f t="shared" si="60"/>
        <v>0</v>
      </c>
      <c r="AB198" s="19">
        <f t="shared" si="60"/>
        <v>0</v>
      </c>
      <c r="AC198" s="670"/>
      <c r="AD198" s="656"/>
      <c r="AE198" s="656"/>
      <c r="AF198" s="668"/>
      <c r="AN198" s="69"/>
      <c r="AO198" s="69"/>
      <c r="AP198" s="60"/>
      <c r="AQ198" s="64"/>
      <c r="AR198" s="70"/>
      <c r="AS198" s="70"/>
      <c r="AT198" s="70"/>
      <c r="AU198" s="70"/>
      <c r="AV198" s="70"/>
      <c r="AW198" s="70"/>
      <c r="AX198" s="70"/>
      <c r="AY198" s="70"/>
      <c r="AZ198" s="70"/>
      <c r="BA198" s="70"/>
      <c r="BB198" s="70"/>
      <c r="BC198" s="70"/>
      <c r="BD198" s="70"/>
      <c r="BE198" s="70"/>
      <c r="BF198" s="70"/>
      <c r="BG198" s="71"/>
      <c r="BH198" s="69"/>
      <c r="BI198" s="69"/>
      <c r="BJ198" s="69"/>
      <c r="BK198" s="69"/>
      <c r="BL198" s="69"/>
      <c r="BM198" s="69"/>
      <c r="BN198" s="69"/>
      <c r="BO198" s="69"/>
    </row>
    <row r="199" spans="1:67" s="68" customFormat="1" ht="22.5" customHeight="1" thickBot="1" x14ac:dyDescent="0.25">
      <c r="A199" s="706" t="s">
        <v>17</v>
      </c>
      <c r="B199" s="620" t="s">
        <v>18</v>
      </c>
      <c r="C199" s="711" t="s">
        <v>18</v>
      </c>
      <c r="D199" s="699" t="s">
        <v>155</v>
      </c>
      <c r="E199" s="702" t="s">
        <v>205</v>
      </c>
      <c r="F199" s="682"/>
      <c r="G199" s="672" t="s">
        <v>123</v>
      </c>
      <c r="H199" s="733" t="s">
        <v>21</v>
      </c>
      <c r="I199" s="691" t="s">
        <v>22</v>
      </c>
      <c r="J199" s="275" t="s">
        <v>25</v>
      </c>
      <c r="K199" s="178">
        <f>+L199+N199</f>
        <v>0</v>
      </c>
      <c r="L199" s="345">
        <v>0</v>
      </c>
      <c r="M199" s="345">
        <v>0</v>
      </c>
      <c r="N199" s="346">
        <v>0</v>
      </c>
      <c r="O199" s="178">
        <f>P199+R199</f>
        <v>197.2</v>
      </c>
      <c r="P199" s="345">
        <v>0</v>
      </c>
      <c r="Q199" s="345">
        <v>0</v>
      </c>
      <c r="R199" s="346">
        <v>197.2</v>
      </c>
      <c r="S199" s="178">
        <f>+T199+V199</f>
        <v>197.2</v>
      </c>
      <c r="T199" s="345">
        <v>0</v>
      </c>
      <c r="U199" s="345">
        <v>0</v>
      </c>
      <c r="V199" s="346">
        <v>197.2</v>
      </c>
      <c r="W199" s="178">
        <f>+X199+Z199</f>
        <v>0</v>
      </c>
      <c r="X199" s="345">
        <v>0</v>
      </c>
      <c r="Y199" s="345">
        <v>0</v>
      </c>
      <c r="Z199" s="346">
        <v>0</v>
      </c>
      <c r="AA199" s="350">
        <v>0</v>
      </c>
      <c r="AB199" s="350">
        <v>0</v>
      </c>
      <c r="AC199" s="657" t="s">
        <v>176</v>
      </c>
      <c r="AD199" s="614" t="s">
        <v>29</v>
      </c>
      <c r="AE199" s="614" t="s">
        <v>39</v>
      </c>
      <c r="AF199" s="628" t="s">
        <v>39</v>
      </c>
      <c r="AN199" s="69"/>
      <c r="AO199" s="69"/>
      <c r="AP199" s="60"/>
      <c r="AQ199" s="64"/>
      <c r="AR199" s="70"/>
      <c r="AS199" s="70"/>
      <c r="AT199" s="70"/>
      <c r="AU199" s="70"/>
      <c r="AV199" s="70"/>
      <c r="AW199" s="70"/>
      <c r="AX199" s="70"/>
      <c r="AY199" s="70"/>
      <c r="AZ199" s="70"/>
      <c r="BA199" s="70"/>
      <c r="BB199" s="70"/>
      <c r="BC199" s="70"/>
      <c r="BD199" s="70"/>
      <c r="BE199" s="70"/>
      <c r="BF199" s="70"/>
      <c r="BG199" s="71"/>
      <c r="BH199" s="69"/>
      <c r="BI199" s="69"/>
      <c r="BJ199" s="69"/>
      <c r="BK199" s="69"/>
      <c r="BL199" s="69"/>
      <c r="BM199" s="69"/>
      <c r="BN199" s="69"/>
      <c r="BO199" s="69"/>
    </row>
    <row r="200" spans="1:67" s="68" customFormat="1" ht="22.5" customHeight="1" thickBot="1" x14ac:dyDescent="0.25">
      <c r="A200" s="714"/>
      <c r="B200" s="698"/>
      <c r="C200" s="726"/>
      <c r="D200" s="700"/>
      <c r="E200" s="703"/>
      <c r="F200" s="683"/>
      <c r="G200" s="673"/>
      <c r="H200" s="734"/>
      <c r="I200" s="692"/>
      <c r="J200" s="277" t="s">
        <v>28</v>
      </c>
      <c r="K200" s="181">
        <f>L200+N200</f>
        <v>0</v>
      </c>
      <c r="L200" s="352">
        <v>0</v>
      </c>
      <c r="M200" s="352">
        <v>0</v>
      </c>
      <c r="N200" s="353">
        <v>0</v>
      </c>
      <c r="O200" s="181">
        <f>P200+R200</f>
        <v>50</v>
      </c>
      <c r="P200" s="352">
        <v>0</v>
      </c>
      <c r="Q200" s="352">
        <v>0</v>
      </c>
      <c r="R200" s="353">
        <v>50</v>
      </c>
      <c r="S200" s="181">
        <f>T200+V200</f>
        <v>50</v>
      </c>
      <c r="T200" s="352">
        <v>0</v>
      </c>
      <c r="U200" s="352">
        <v>0</v>
      </c>
      <c r="V200" s="353">
        <v>50</v>
      </c>
      <c r="W200" s="181">
        <f>+X200+Z200</f>
        <v>0</v>
      </c>
      <c r="X200" s="352">
        <v>0</v>
      </c>
      <c r="Y200" s="352">
        <v>0</v>
      </c>
      <c r="Z200" s="353">
        <v>0</v>
      </c>
      <c r="AA200" s="354">
        <v>0</v>
      </c>
      <c r="AB200" s="354">
        <v>0</v>
      </c>
      <c r="AC200" s="670"/>
      <c r="AD200" s="656"/>
      <c r="AE200" s="656"/>
      <c r="AF200" s="668"/>
      <c r="AN200" s="69"/>
      <c r="AO200" s="69"/>
      <c r="AP200" s="60"/>
      <c r="AQ200" s="64"/>
      <c r="AR200" s="70"/>
      <c r="AS200" s="70"/>
      <c r="AT200" s="70"/>
      <c r="AU200" s="70"/>
      <c r="AV200" s="70"/>
      <c r="AW200" s="70"/>
      <c r="AX200" s="70"/>
      <c r="AY200" s="70"/>
      <c r="AZ200" s="70"/>
      <c r="BA200" s="70"/>
      <c r="BB200" s="70"/>
      <c r="BC200" s="70"/>
      <c r="BD200" s="70"/>
      <c r="BE200" s="70"/>
      <c r="BF200" s="70"/>
      <c r="BG200" s="71"/>
      <c r="BH200" s="69"/>
      <c r="BI200" s="69"/>
      <c r="BJ200" s="69"/>
      <c r="BK200" s="69"/>
      <c r="BL200" s="69"/>
      <c r="BM200" s="69"/>
      <c r="BN200" s="69"/>
      <c r="BO200" s="69"/>
    </row>
    <row r="201" spans="1:67" s="68" customFormat="1" ht="22.5" customHeight="1" thickBot="1" x14ac:dyDescent="0.25">
      <c r="A201" s="570"/>
      <c r="B201" s="621"/>
      <c r="C201" s="574"/>
      <c r="D201" s="701"/>
      <c r="E201" s="667"/>
      <c r="F201" s="684"/>
      <c r="G201" s="649"/>
      <c r="H201" s="652"/>
      <c r="I201" s="655"/>
      <c r="J201" s="338" t="s">
        <v>26</v>
      </c>
      <c r="K201" s="16">
        <f t="shared" ref="K201:AB201" si="61">SUM(K199:K200)</f>
        <v>0</v>
      </c>
      <c r="L201" s="17">
        <f t="shared" si="61"/>
        <v>0</v>
      </c>
      <c r="M201" s="17">
        <f t="shared" si="61"/>
        <v>0</v>
      </c>
      <c r="N201" s="18">
        <f t="shared" si="61"/>
        <v>0</v>
      </c>
      <c r="O201" s="16">
        <f t="shared" si="61"/>
        <v>247.2</v>
      </c>
      <c r="P201" s="17">
        <f t="shared" si="61"/>
        <v>0</v>
      </c>
      <c r="Q201" s="17">
        <f t="shared" si="61"/>
        <v>0</v>
      </c>
      <c r="R201" s="18">
        <f t="shared" si="61"/>
        <v>247.2</v>
      </c>
      <c r="S201" s="16">
        <f t="shared" si="61"/>
        <v>247.2</v>
      </c>
      <c r="T201" s="17">
        <f t="shared" si="61"/>
        <v>0</v>
      </c>
      <c r="U201" s="17">
        <f t="shared" si="61"/>
        <v>0</v>
      </c>
      <c r="V201" s="18">
        <f t="shared" si="61"/>
        <v>247.2</v>
      </c>
      <c r="W201" s="16">
        <f t="shared" si="61"/>
        <v>0</v>
      </c>
      <c r="X201" s="17">
        <f t="shared" si="61"/>
        <v>0</v>
      </c>
      <c r="Y201" s="17">
        <f t="shared" si="61"/>
        <v>0</v>
      </c>
      <c r="Z201" s="18">
        <f t="shared" si="61"/>
        <v>0</v>
      </c>
      <c r="AA201" s="19">
        <f t="shared" si="61"/>
        <v>0</v>
      </c>
      <c r="AB201" s="19">
        <f t="shared" si="61"/>
        <v>0</v>
      </c>
      <c r="AC201" s="670"/>
      <c r="AD201" s="656"/>
      <c r="AE201" s="656"/>
      <c r="AF201" s="668"/>
      <c r="AN201" s="69"/>
      <c r="AO201" s="69"/>
      <c r="AP201" s="60"/>
      <c r="AQ201" s="64"/>
      <c r="AR201" s="70"/>
      <c r="AS201" s="70"/>
      <c r="AT201" s="70"/>
      <c r="AU201" s="70"/>
      <c r="AV201" s="70"/>
      <c r="AW201" s="70"/>
      <c r="AX201" s="70"/>
      <c r="AY201" s="70"/>
      <c r="AZ201" s="70"/>
      <c r="BA201" s="70"/>
      <c r="BB201" s="70"/>
      <c r="BC201" s="70"/>
      <c r="BD201" s="70"/>
      <c r="BE201" s="70"/>
      <c r="BF201" s="70"/>
      <c r="BG201" s="71"/>
      <c r="BH201" s="69"/>
      <c r="BI201" s="69"/>
      <c r="BJ201" s="69"/>
      <c r="BK201" s="69"/>
      <c r="BL201" s="69"/>
      <c r="BM201" s="69"/>
      <c r="BN201" s="69"/>
      <c r="BO201" s="69"/>
    </row>
    <row r="202" spans="1:67" s="68" customFormat="1" ht="27" customHeight="1" thickBot="1" x14ac:dyDescent="0.25">
      <c r="A202" s="708" t="s">
        <v>17</v>
      </c>
      <c r="B202" s="620" t="s">
        <v>18</v>
      </c>
      <c r="C202" s="711" t="s">
        <v>18</v>
      </c>
      <c r="D202" s="695" t="s">
        <v>159</v>
      </c>
      <c r="E202" s="704" t="s">
        <v>160</v>
      </c>
      <c r="F202" s="787"/>
      <c r="G202" s="647" t="s">
        <v>161</v>
      </c>
      <c r="H202" s="735" t="s">
        <v>84</v>
      </c>
      <c r="I202" s="691" t="s">
        <v>22</v>
      </c>
      <c r="J202" s="115" t="s">
        <v>28</v>
      </c>
      <c r="K202" s="172">
        <f>+L202+N202</f>
        <v>2</v>
      </c>
      <c r="L202" s="355">
        <v>2</v>
      </c>
      <c r="M202" s="356">
        <v>0</v>
      </c>
      <c r="N202" s="357">
        <v>0</v>
      </c>
      <c r="O202" s="172">
        <f>+P202+R202</f>
        <v>2</v>
      </c>
      <c r="P202" s="356">
        <v>2</v>
      </c>
      <c r="Q202" s="356">
        <v>0</v>
      </c>
      <c r="R202" s="358">
        <v>0</v>
      </c>
      <c r="S202" s="172">
        <f>+T202+V202</f>
        <v>2</v>
      </c>
      <c r="T202" s="355">
        <v>2</v>
      </c>
      <c r="U202" s="356">
        <v>0</v>
      </c>
      <c r="V202" s="357">
        <v>0</v>
      </c>
      <c r="W202" s="186">
        <f>+X202+Z202</f>
        <v>0</v>
      </c>
      <c r="X202" s="356">
        <v>0</v>
      </c>
      <c r="Y202" s="356">
        <v>0</v>
      </c>
      <c r="Z202" s="358">
        <v>0</v>
      </c>
      <c r="AA202" s="359">
        <v>2</v>
      </c>
      <c r="AB202" s="359">
        <v>2</v>
      </c>
      <c r="AC202" s="971" t="s">
        <v>370</v>
      </c>
      <c r="AD202" s="850">
        <v>11</v>
      </c>
      <c r="AE202" s="850">
        <v>11</v>
      </c>
      <c r="AF202" s="775">
        <v>11</v>
      </c>
      <c r="AN202" s="69"/>
      <c r="AO202" s="69"/>
      <c r="AP202" s="60"/>
      <c r="AQ202" s="64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  <c r="BD202" s="70"/>
      <c r="BE202" s="70"/>
      <c r="BF202" s="70"/>
      <c r="BG202" s="71"/>
      <c r="BH202" s="69"/>
      <c r="BI202" s="69"/>
      <c r="BJ202" s="69"/>
      <c r="BK202" s="69"/>
      <c r="BL202" s="69"/>
      <c r="BM202" s="69"/>
      <c r="BN202" s="69"/>
      <c r="BO202" s="69"/>
    </row>
    <row r="203" spans="1:67" s="68" customFormat="1" ht="29.25" customHeight="1" thickBot="1" x14ac:dyDescent="0.25">
      <c r="A203" s="710"/>
      <c r="B203" s="621"/>
      <c r="C203" s="713"/>
      <c r="D203" s="697"/>
      <c r="E203" s="705"/>
      <c r="F203" s="789"/>
      <c r="G203" s="649"/>
      <c r="H203" s="736"/>
      <c r="I203" s="791"/>
      <c r="J203" s="360" t="s">
        <v>26</v>
      </c>
      <c r="K203" s="8">
        <f t="shared" ref="K203:N203" si="62">SUM(K202)</f>
        <v>2</v>
      </c>
      <c r="L203" s="2">
        <f t="shared" si="62"/>
        <v>2</v>
      </c>
      <c r="M203" s="2">
        <f t="shared" si="62"/>
        <v>0</v>
      </c>
      <c r="N203" s="11">
        <f t="shared" si="62"/>
        <v>0</v>
      </c>
      <c r="O203" s="20">
        <f>SUM(O202)</f>
        <v>2</v>
      </c>
      <c r="P203" s="3">
        <f>+P202</f>
        <v>2</v>
      </c>
      <c r="Q203" s="3">
        <v>0</v>
      </c>
      <c r="R203" s="21">
        <f t="shared" ref="R203:Z203" si="63">SUM(R202)</f>
        <v>0</v>
      </c>
      <c r="S203" s="8">
        <f t="shared" si="63"/>
        <v>2</v>
      </c>
      <c r="T203" s="2">
        <f t="shared" si="63"/>
        <v>2</v>
      </c>
      <c r="U203" s="2">
        <f t="shared" si="63"/>
        <v>0</v>
      </c>
      <c r="V203" s="11">
        <f t="shared" si="63"/>
        <v>0</v>
      </c>
      <c r="W203" s="8">
        <f t="shared" si="63"/>
        <v>0</v>
      </c>
      <c r="X203" s="2">
        <f t="shared" si="63"/>
        <v>0</v>
      </c>
      <c r="Y203" s="2">
        <f t="shared" si="63"/>
        <v>0</v>
      </c>
      <c r="Z203" s="11">
        <f t="shared" si="63"/>
        <v>0</v>
      </c>
      <c r="AA203" s="23">
        <f>AA202</f>
        <v>2</v>
      </c>
      <c r="AB203" s="23">
        <f>AB202</f>
        <v>2</v>
      </c>
      <c r="AC203" s="972"/>
      <c r="AD203" s="851"/>
      <c r="AE203" s="851"/>
      <c r="AF203" s="821"/>
      <c r="AN203" s="69"/>
      <c r="AO203" s="69"/>
      <c r="AP203" s="60"/>
      <c r="AQ203" s="64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  <c r="BD203" s="70"/>
      <c r="BE203" s="70"/>
      <c r="BF203" s="70"/>
      <c r="BG203" s="71"/>
      <c r="BH203" s="69"/>
      <c r="BI203" s="69"/>
      <c r="BJ203" s="69"/>
      <c r="BK203" s="69"/>
      <c r="BL203" s="69"/>
      <c r="BM203" s="69"/>
      <c r="BN203" s="69"/>
      <c r="BO203" s="69"/>
    </row>
    <row r="204" spans="1:67" s="68" customFormat="1" ht="19.5" customHeight="1" thickBot="1" x14ac:dyDescent="0.25">
      <c r="A204" s="569" t="s">
        <v>17</v>
      </c>
      <c r="B204" s="571" t="s">
        <v>18</v>
      </c>
      <c r="C204" s="573" t="s">
        <v>18</v>
      </c>
      <c r="D204" s="597" t="s">
        <v>166</v>
      </c>
      <c r="E204" s="577" t="s">
        <v>278</v>
      </c>
      <c r="F204" s="579"/>
      <c r="G204" s="581" t="s">
        <v>123</v>
      </c>
      <c r="H204" s="583" t="s">
        <v>21</v>
      </c>
      <c r="I204" s="585" t="s">
        <v>22</v>
      </c>
      <c r="J204" s="322" t="s">
        <v>25</v>
      </c>
      <c r="K204" s="250">
        <f>+L204+N204</f>
        <v>0</v>
      </c>
      <c r="L204" s="99">
        <v>0</v>
      </c>
      <c r="M204" s="99">
        <v>0</v>
      </c>
      <c r="N204" s="251">
        <v>0</v>
      </c>
      <c r="O204" s="250">
        <f>P204+R204</f>
        <v>0</v>
      </c>
      <c r="P204" s="99">
        <v>0</v>
      </c>
      <c r="Q204" s="99">
        <v>0</v>
      </c>
      <c r="R204" s="251">
        <v>0</v>
      </c>
      <c r="S204" s="250">
        <f>+T204+V204</f>
        <v>0</v>
      </c>
      <c r="T204" s="99">
        <v>0</v>
      </c>
      <c r="U204" s="99">
        <v>0</v>
      </c>
      <c r="V204" s="251">
        <v>0</v>
      </c>
      <c r="W204" s="250">
        <f>+X204+Z204</f>
        <v>0</v>
      </c>
      <c r="X204" s="99">
        <v>0</v>
      </c>
      <c r="Y204" s="99">
        <v>0</v>
      </c>
      <c r="Z204" s="251">
        <v>0</v>
      </c>
      <c r="AA204" s="101">
        <v>0</v>
      </c>
      <c r="AB204" s="101">
        <v>0</v>
      </c>
      <c r="AC204" s="657" t="s">
        <v>193</v>
      </c>
      <c r="AD204" s="614" t="s">
        <v>39</v>
      </c>
      <c r="AE204" s="614" t="s">
        <v>39</v>
      </c>
      <c r="AF204" s="669" t="s">
        <v>39</v>
      </c>
      <c r="AN204" s="69"/>
      <c r="AO204" s="69"/>
      <c r="AP204" s="60"/>
      <c r="AQ204" s="64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1"/>
      <c r="BH204" s="69"/>
      <c r="BI204" s="69"/>
      <c r="BJ204" s="69"/>
      <c r="BK204" s="69"/>
      <c r="BL204" s="69"/>
      <c r="BM204" s="69"/>
      <c r="BN204" s="69"/>
      <c r="BO204" s="69"/>
    </row>
    <row r="205" spans="1:67" s="68" customFormat="1" ht="20.25" customHeight="1" thickBot="1" x14ac:dyDescent="0.25">
      <c r="A205" s="570"/>
      <c r="B205" s="572"/>
      <c r="C205" s="574"/>
      <c r="D205" s="970"/>
      <c r="E205" s="578"/>
      <c r="F205" s="580"/>
      <c r="G205" s="582"/>
      <c r="H205" s="584"/>
      <c r="I205" s="586"/>
      <c r="J205" s="324" t="s">
        <v>28</v>
      </c>
      <c r="K205" s="181">
        <f>+L205+N205</f>
        <v>13.5</v>
      </c>
      <c r="L205" s="361">
        <v>0</v>
      </c>
      <c r="M205" s="326">
        <v>0</v>
      </c>
      <c r="N205" s="327">
        <v>13.5</v>
      </c>
      <c r="O205" s="181">
        <f>+P205+R205</f>
        <v>0</v>
      </c>
      <c r="P205" s="361">
        <v>0</v>
      </c>
      <c r="Q205" s="326">
        <v>0</v>
      </c>
      <c r="R205" s="327">
        <v>0</v>
      </c>
      <c r="S205" s="181">
        <f>+T205+V205</f>
        <v>0</v>
      </c>
      <c r="T205" s="361">
        <v>0</v>
      </c>
      <c r="U205" s="326">
        <v>0</v>
      </c>
      <c r="V205" s="327">
        <v>0</v>
      </c>
      <c r="W205" s="181">
        <f>+X205+Z205</f>
        <v>0</v>
      </c>
      <c r="X205" s="361">
        <v>0</v>
      </c>
      <c r="Y205" s="361">
        <v>0</v>
      </c>
      <c r="Z205" s="327">
        <v>0</v>
      </c>
      <c r="AA205" s="329">
        <v>0</v>
      </c>
      <c r="AB205" s="329">
        <v>0</v>
      </c>
      <c r="AC205" s="657"/>
      <c r="AD205" s="614"/>
      <c r="AE205" s="614"/>
      <c r="AF205" s="669"/>
      <c r="AN205" s="69"/>
      <c r="AO205" s="69"/>
      <c r="AP205" s="60"/>
      <c r="AQ205" s="64"/>
      <c r="AR205" s="70"/>
      <c r="AS205" s="70"/>
      <c r="AT205" s="70"/>
      <c r="AU205" s="70"/>
      <c r="AV205" s="70"/>
      <c r="AW205" s="70"/>
      <c r="AX205" s="70"/>
      <c r="AY205" s="70"/>
      <c r="AZ205" s="70"/>
      <c r="BA205" s="70"/>
      <c r="BB205" s="70"/>
      <c r="BC205" s="70"/>
      <c r="BD205" s="70"/>
      <c r="BE205" s="70"/>
      <c r="BF205" s="70"/>
      <c r="BG205" s="71"/>
      <c r="BH205" s="69"/>
      <c r="BI205" s="69"/>
      <c r="BJ205" s="69"/>
      <c r="BK205" s="69"/>
      <c r="BL205" s="69"/>
      <c r="BM205" s="69"/>
      <c r="BN205" s="69"/>
      <c r="BO205" s="69"/>
    </row>
    <row r="206" spans="1:67" s="68" customFormat="1" ht="27.75" customHeight="1" thickBot="1" x14ac:dyDescent="0.25">
      <c r="A206" s="570"/>
      <c r="B206" s="572"/>
      <c r="C206" s="574"/>
      <c r="D206" s="890"/>
      <c r="E206" s="578"/>
      <c r="F206" s="580"/>
      <c r="G206" s="582"/>
      <c r="H206" s="584"/>
      <c r="I206" s="586"/>
      <c r="J206" s="127" t="s">
        <v>26</v>
      </c>
      <c r="K206" s="8">
        <f t="shared" ref="K206:AB206" si="64">SUM(K204:K205)</f>
        <v>13.5</v>
      </c>
      <c r="L206" s="2">
        <f t="shared" si="64"/>
        <v>0</v>
      </c>
      <c r="M206" s="2">
        <f t="shared" si="64"/>
        <v>0</v>
      </c>
      <c r="N206" s="7">
        <f t="shared" si="64"/>
        <v>13.5</v>
      </c>
      <c r="O206" s="20">
        <f t="shared" si="64"/>
        <v>0</v>
      </c>
      <c r="P206" s="3">
        <f t="shared" si="64"/>
        <v>0</v>
      </c>
      <c r="Q206" s="3">
        <f t="shared" si="64"/>
        <v>0</v>
      </c>
      <c r="R206" s="21">
        <f t="shared" si="64"/>
        <v>0</v>
      </c>
      <c r="S206" s="8">
        <f t="shared" si="64"/>
        <v>0</v>
      </c>
      <c r="T206" s="2">
        <f t="shared" si="64"/>
        <v>0</v>
      </c>
      <c r="U206" s="2">
        <f t="shared" si="64"/>
        <v>0</v>
      </c>
      <c r="V206" s="7">
        <f t="shared" si="64"/>
        <v>0</v>
      </c>
      <c r="W206" s="8">
        <f t="shared" si="64"/>
        <v>0</v>
      </c>
      <c r="X206" s="2">
        <f t="shared" si="64"/>
        <v>0</v>
      </c>
      <c r="Y206" s="2">
        <f t="shared" si="64"/>
        <v>0</v>
      </c>
      <c r="Z206" s="7">
        <f t="shared" si="64"/>
        <v>0</v>
      </c>
      <c r="AA206" s="23">
        <f t="shared" si="64"/>
        <v>0</v>
      </c>
      <c r="AB206" s="23">
        <f t="shared" si="64"/>
        <v>0</v>
      </c>
      <c r="AC206" s="657"/>
      <c r="AD206" s="614"/>
      <c r="AE206" s="614"/>
      <c r="AF206" s="628"/>
      <c r="AN206" s="69"/>
      <c r="AO206" s="69"/>
      <c r="AP206" s="60"/>
      <c r="AQ206" s="64"/>
      <c r="AR206" s="70"/>
      <c r="AS206" s="70"/>
      <c r="AT206" s="70"/>
      <c r="AU206" s="70"/>
      <c r="AV206" s="70"/>
      <c r="AW206" s="70"/>
      <c r="AX206" s="70"/>
      <c r="AY206" s="70"/>
      <c r="AZ206" s="70"/>
      <c r="BA206" s="70"/>
      <c r="BB206" s="70"/>
      <c r="BC206" s="70"/>
      <c r="BD206" s="70"/>
      <c r="BE206" s="70"/>
      <c r="BF206" s="70"/>
      <c r="BG206" s="71"/>
      <c r="BH206" s="69"/>
      <c r="BI206" s="69"/>
      <c r="BJ206" s="69"/>
      <c r="BK206" s="69"/>
      <c r="BL206" s="69"/>
      <c r="BM206" s="69"/>
      <c r="BN206" s="69"/>
      <c r="BO206" s="69"/>
    </row>
    <row r="207" spans="1:67" s="68" customFormat="1" ht="24.75" customHeight="1" thickBot="1" x14ac:dyDescent="0.25">
      <c r="A207" s="569" t="s">
        <v>17</v>
      </c>
      <c r="B207" s="571" t="s">
        <v>18</v>
      </c>
      <c r="C207" s="573" t="s">
        <v>18</v>
      </c>
      <c r="D207" s="597" t="s">
        <v>168</v>
      </c>
      <c r="E207" s="577" t="s">
        <v>170</v>
      </c>
      <c r="F207" s="579"/>
      <c r="G207" s="581" t="s">
        <v>172</v>
      </c>
      <c r="H207" s="583" t="s">
        <v>21</v>
      </c>
      <c r="I207" s="585" t="s">
        <v>22</v>
      </c>
      <c r="J207" s="322" t="s">
        <v>25</v>
      </c>
      <c r="K207" s="250">
        <f>+L207+N207</f>
        <v>576.9</v>
      </c>
      <c r="L207" s="99">
        <v>0</v>
      </c>
      <c r="M207" s="99">
        <v>0</v>
      </c>
      <c r="N207" s="251">
        <v>576.9</v>
      </c>
      <c r="O207" s="250">
        <f>+P207+R207</f>
        <v>0</v>
      </c>
      <c r="P207" s="99">
        <v>0</v>
      </c>
      <c r="Q207" s="99">
        <v>0</v>
      </c>
      <c r="R207" s="251">
        <v>0</v>
      </c>
      <c r="S207" s="250">
        <f>+T207+V207</f>
        <v>0</v>
      </c>
      <c r="T207" s="99">
        <v>0</v>
      </c>
      <c r="U207" s="99">
        <v>0</v>
      </c>
      <c r="V207" s="251">
        <v>0</v>
      </c>
      <c r="W207" s="250">
        <f>+X207+Z207</f>
        <v>0</v>
      </c>
      <c r="X207" s="99">
        <v>0</v>
      </c>
      <c r="Y207" s="99">
        <v>0</v>
      </c>
      <c r="Z207" s="251">
        <v>0</v>
      </c>
      <c r="AA207" s="101">
        <v>0</v>
      </c>
      <c r="AB207" s="101">
        <v>0</v>
      </c>
      <c r="AC207" s="657" t="s">
        <v>176</v>
      </c>
      <c r="AD207" s="614" t="s">
        <v>39</v>
      </c>
      <c r="AE207" s="614" t="s">
        <v>39</v>
      </c>
      <c r="AF207" s="669" t="s">
        <v>39</v>
      </c>
      <c r="AN207" s="69"/>
      <c r="AO207" s="69"/>
      <c r="AP207" s="60"/>
      <c r="AQ207" s="64"/>
      <c r="AR207" s="70"/>
      <c r="AS207" s="70"/>
      <c r="AT207" s="70"/>
      <c r="AU207" s="70"/>
      <c r="AV207" s="70"/>
      <c r="AW207" s="70"/>
      <c r="AX207" s="70"/>
      <c r="AY207" s="70"/>
      <c r="AZ207" s="70"/>
      <c r="BA207" s="70"/>
      <c r="BB207" s="70"/>
      <c r="BC207" s="70"/>
      <c r="BD207" s="70"/>
      <c r="BE207" s="70"/>
      <c r="BF207" s="70"/>
      <c r="BG207" s="71"/>
      <c r="BH207" s="69"/>
      <c r="BI207" s="69"/>
      <c r="BJ207" s="69"/>
      <c r="BK207" s="69"/>
      <c r="BL207" s="69"/>
      <c r="BM207" s="69"/>
      <c r="BN207" s="69"/>
      <c r="BO207" s="69"/>
    </row>
    <row r="208" spans="1:67" s="68" customFormat="1" ht="27.75" customHeight="1" thickBot="1" x14ac:dyDescent="0.25">
      <c r="A208" s="570"/>
      <c r="B208" s="572"/>
      <c r="C208" s="574"/>
      <c r="D208" s="970"/>
      <c r="E208" s="578"/>
      <c r="F208" s="580"/>
      <c r="G208" s="582"/>
      <c r="H208" s="584"/>
      <c r="I208" s="586"/>
      <c r="J208" s="324" t="s">
        <v>28</v>
      </c>
      <c r="K208" s="181">
        <f>+L208+N208</f>
        <v>0</v>
      </c>
      <c r="L208" s="361">
        <v>0</v>
      </c>
      <c r="M208" s="326">
        <v>0</v>
      </c>
      <c r="N208" s="327">
        <v>0</v>
      </c>
      <c r="O208" s="181">
        <f>+P208+R208</f>
        <v>0</v>
      </c>
      <c r="P208" s="361">
        <v>0</v>
      </c>
      <c r="Q208" s="326">
        <v>0</v>
      </c>
      <c r="R208" s="327">
        <v>0</v>
      </c>
      <c r="S208" s="181">
        <f>+T208+V208</f>
        <v>0</v>
      </c>
      <c r="T208" s="361">
        <v>0</v>
      </c>
      <c r="U208" s="326">
        <v>0</v>
      </c>
      <c r="V208" s="327">
        <v>0</v>
      </c>
      <c r="W208" s="181">
        <f>+X208+Z208</f>
        <v>0</v>
      </c>
      <c r="X208" s="361">
        <v>0</v>
      </c>
      <c r="Y208" s="361">
        <v>0</v>
      </c>
      <c r="Z208" s="327">
        <v>0</v>
      </c>
      <c r="AA208" s="329">
        <v>0</v>
      </c>
      <c r="AB208" s="329">
        <v>0</v>
      </c>
      <c r="AC208" s="657"/>
      <c r="AD208" s="614"/>
      <c r="AE208" s="614"/>
      <c r="AF208" s="669"/>
      <c r="AN208" s="69"/>
      <c r="AO208" s="69"/>
      <c r="AP208" s="60"/>
      <c r="AQ208" s="64"/>
      <c r="AR208" s="70"/>
      <c r="AS208" s="70"/>
      <c r="AT208" s="70"/>
      <c r="AU208" s="70"/>
      <c r="AV208" s="70"/>
      <c r="AW208" s="70"/>
      <c r="AX208" s="70"/>
      <c r="AY208" s="70"/>
      <c r="AZ208" s="70"/>
      <c r="BA208" s="70"/>
      <c r="BB208" s="70"/>
      <c r="BC208" s="70"/>
      <c r="BD208" s="70"/>
      <c r="BE208" s="70"/>
      <c r="BF208" s="70"/>
      <c r="BG208" s="71"/>
      <c r="BH208" s="69"/>
      <c r="BI208" s="69"/>
      <c r="BJ208" s="69"/>
      <c r="BK208" s="69"/>
      <c r="BL208" s="69"/>
      <c r="BM208" s="69"/>
      <c r="BN208" s="69"/>
      <c r="BO208" s="69"/>
    </row>
    <row r="209" spans="1:1019" s="68" customFormat="1" ht="27.75" customHeight="1" thickBot="1" x14ac:dyDescent="0.25">
      <c r="A209" s="570"/>
      <c r="B209" s="572"/>
      <c r="C209" s="574"/>
      <c r="D209" s="890"/>
      <c r="E209" s="578"/>
      <c r="F209" s="580"/>
      <c r="G209" s="582"/>
      <c r="H209" s="584"/>
      <c r="I209" s="586"/>
      <c r="J209" s="127" t="s">
        <v>26</v>
      </c>
      <c r="K209" s="8">
        <f t="shared" ref="K209:AB209" si="65">SUM(K207:K208)</f>
        <v>576.9</v>
      </c>
      <c r="L209" s="2">
        <f t="shared" si="65"/>
        <v>0</v>
      </c>
      <c r="M209" s="2">
        <f t="shared" si="65"/>
        <v>0</v>
      </c>
      <c r="N209" s="7">
        <f t="shared" si="65"/>
        <v>576.9</v>
      </c>
      <c r="O209" s="20">
        <f t="shared" si="65"/>
        <v>0</v>
      </c>
      <c r="P209" s="3">
        <f t="shared" si="65"/>
        <v>0</v>
      </c>
      <c r="Q209" s="3">
        <f t="shared" si="65"/>
        <v>0</v>
      </c>
      <c r="R209" s="21">
        <f t="shared" si="65"/>
        <v>0</v>
      </c>
      <c r="S209" s="8">
        <f t="shared" si="65"/>
        <v>0</v>
      </c>
      <c r="T209" s="2">
        <f t="shared" si="65"/>
        <v>0</v>
      </c>
      <c r="U209" s="2">
        <f t="shared" si="65"/>
        <v>0</v>
      </c>
      <c r="V209" s="7">
        <f t="shared" si="65"/>
        <v>0</v>
      </c>
      <c r="W209" s="8">
        <f t="shared" si="65"/>
        <v>0</v>
      </c>
      <c r="X209" s="2">
        <f t="shared" si="65"/>
        <v>0</v>
      </c>
      <c r="Y209" s="2">
        <f t="shared" si="65"/>
        <v>0</v>
      </c>
      <c r="Z209" s="7">
        <f t="shared" si="65"/>
        <v>0</v>
      </c>
      <c r="AA209" s="23">
        <f t="shared" si="65"/>
        <v>0</v>
      </c>
      <c r="AB209" s="23">
        <f t="shared" si="65"/>
        <v>0</v>
      </c>
      <c r="AC209" s="657"/>
      <c r="AD209" s="614"/>
      <c r="AE209" s="614"/>
      <c r="AF209" s="628"/>
      <c r="AN209" s="69"/>
      <c r="AO209" s="69"/>
      <c r="AP209" s="60"/>
      <c r="AQ209" s="64"/>
      <c r="AR209" s="70"/>
      <c r="AS209" s="70"/>
      <c r="AT209" s="70"/>
      <c r="AU209" s="70"/>
      <c r="AV209" s="70"/>
      <c r="AW209" s="70"/>
      <c r="AX209" s="70"/>
      <c r="AY209" s="70"/>
      <c r="AZ209" s="70"/>
      <c r="BA209" s="70"/>
      <c r="BB209" s="70"/>
      <c r="BC209" s="70"/>
      <c r="BD209" s="70"/>
      <c r="BE209" s="70"/>
      <c r="BF209" s="70"/>
      <c r="BG209" s="71"/>
      <c r="BH209" s="69"/>
      <c r="BI209" s="69"/>
      <c r="BJ209" s="69"/>
      <c r="BK209" s="69"/>
      <c r="BL209" s="69"/>
      <c r="BM209" s="69"/>
      <c r="BN209" s="69"/>
      <c r="BO209" s="69"/>
    </row>
    <row r="210" spans="1:1019" s="68" customFormat="1" ht="39" customHeight="1" thickBot="1" x14ac:dyDescent="0.25">
      <c r="A210" s="569" t="s">
        <v>17</v>
      </c>
      <c r="B210" s="571" t="s">
        <v>18</v>
      </c>
      <c r="C210" s="573" t="s">
        <v>18</v>
      </c>
      <c r="D210" s="597" t="s">
        <v>169</v>
      </c>
      <c r="E210" s="747" t="s">
        <v>267</v>
      </c>
      <c r="F210" s="579"/>
      <c r="G210" s="581" t="s">
        <v>171</v>
      </c>
      <c r="H210" s="583" t="s">
        <v>21</v>
      </c>
      <c r="I210" s="585" t="s">
        <v>22</v>
      </c>
      <c r="J210" s="322" t="s">
        <v>25</v>
      </c>
      <c r="K210" s="250">
        <f>+L210+N210</f>
        <v>0</v>
      </c>
      <c r="L210" s="99">
        <v>0</v>
      </c>
      <c r="M210" s="99">
        <v>0</v>
      </c>
      <c r="N210" s="251">
        <v>0</v>
      </c>
      <c r="O210" s="250">
        <f>+P210+R210</f>
        <v>0</v>
      </c>
      <c r="P210" s="99">
        <v>0</v>
      </c>
      <c r="Q210" s="99">
        <v>0</v>
      </c>
      <c r="R210" s="251">
        <v>0</v>
      </c>
      <c r="S210" s="250">
        <f>+T210+V210</f>
        <v>0</v>
      </c>
      <c r="T210" s="99">
        <v>0</v>
      </c>
      <c r="U210" s="99">
        <v>0</v>
      </c>
      <c r="V210" s="251">
        <v>0</v>
      </c>
      <c r="W210" s="250">
        <f>+X210+Z210</f>
        <v>0</v>
      </c>
      <c r="X210" s="99">
        <v>0</v>
      </c>
      <c r="Y210" s="99">
        <v>0</v>
      </c>
      <c r="Z210" s="251">
        <v>0</v>
      </c>
      <c r="AA210" s="101">
        <v>0</v>
      </c>
      <c r="AB210" s="101">
        <v>0</v>
      </c>
      <c r="AC210" s="657" t="s">
        <v>176</v>
      </c>
      <c r="AD210" s="614" t="s">
        <v>29</v>
      </c>
      <c r="AE210" s="614" t="s">
        <v>39</v>
      </c>
      <c r="AF210" s="669" t="s">
        <v>39</v>
      </c>
      <c r="AN210" s="69"/>
      <c r="AO210" s="69"/>
      <c r="AP210" s="60"/>
      <c r="AQ210" s="64"/>
      <c r="AR210" s="70"/>
      <c r="AS210" s="70"/>
      <c r="AT210" s="70"/>
      <c r="AU210" s="70"/>
      <c r="AV210" s="70"/>
      <c r="AW210" s="70"/>
      <c r="AX210" s="70"/>
      <c r="AY210" s="70"/>
      <c r="AZ210" s="70"/>
      <c r="BA210" s="70"/>
      <c r="BB210" s="70"/>
      <c r="BC210" s="70"/>
      <c r="BD210" s="70"/>
      <c r="BE210" s="70"/>
      <c r="BF210" s="70"/>
      <c r="BG210" s="71"/>
      <c r="BH210" s="69"/>
      <c r="BI210" s="69"/>
      <c r="BJ210" s="69"/>
      <c r="BK210" s="69"/>
      <c r="BL210" s="69"/>
      <c r="BM210" s="69"/>
      <c r="BN210" s="69"/>
      <c r="BO210" s="69"/>
    </row>
    <row r="211" spans="1:1019" s="68" customFormat="1" ht="43.5" customHeight="1" thickBot="1" x14ac:dyDescent="0.25">
      <c r="A211" s="570"/>
      <c r="B211" s="572"/>
      <c r="C211" s="574"/>
      <c r="D211" s="970"/>
      <c r="E211" s="748"/>
      <c r="F211" s="580"/>
      <c r="G211" s="582"/>
      <c r="H211" s="584"/>
      <c r="I211" s="586"/>
      <c r="J211" s="324" t="s">
        <v>28</v>
      </c>
      <c r="K211" s="181">
        <f>+L211+N211</f>
        <v>6.1</v>
      </c>
      <c r="L211" s="361">
        <v>6.1</v>
      </c>
      <c r="M211" s="326">
        <v>0</v>
      </c>
      <c r="N211" s="327">
        <v>0</v>
      </c>
      <c r="O211" s="181">
        <f>+P211+R211</f>
        <v>6</v>
      </c>
      <c r="P211" s="361">
        <v>0</v>
      </c>
      <c r="Q211" s="326">
        <v>0</v>
      </c>
      <c r="R211" s="327">
        <v>6</v>
      </c>
      <c r="S211" s="181">
        <f>+T211+V211</f>
        <v>6</v>
      </c>
      <c r="T211" s="361">
        <v>0</v>
      </c>
      <c r="U211" s="326">
        <v>0</v>
      </c>
      <c r="V211" s="327">
        <v>6</v>
      </c>
      <c r="W211" s="181">
        <f>+X211+Z211</f>
        <v>0</v>
      </c>
      <c r="X211" s="361">
        <v>0</v>
      </c>
      <c r="Y211" s="361">
        <v>0</v>
      </c>
      <c r="Z211" s="327">
        <v>0</v>
      </c>
      <c r="AA211" s="329">
        <v>0</v>
      </c>
      <c r="AB211" s="329">
        <v>0</v>
      </c>
      <c r="AC211" s="657"/>
      <c r="AD211" s="614"/>
      <c r="AE211" s="614"/>
      <c r="AF211" s="669"/>
      <c r="AN211" s="69"/>
      <c r="AO211" s="69"/>
      <c r="AP211" s="60"/>
      <c r="AQ211" s="64"/>
      <c r="AR211" s="70"/>
      <c r="AS211" s="70"/>
      <c r="AT211" s="70"/>
      <c r="AU211" s="70"/>
      <c r="AV211" s="70"/>
      <c r="AW211" s="70"/>
      <c r="AX211" s="70"/>
      <c r="AY211" s="70"/>
      <c r="AZ211" s="70"/>
      <c r="BA211" s="70"/>
      <c r="BB211" s="70"/>
      <c r="BC211" s="70"/>
      <c r="BD211" s="70"/>
      <c r="BE211" s="70"/>
      <c r="BF211" s="70"/>
      <c r="BG211" s="71"/>
      <c r="BH211" s="69"/>
      <c r="BI211" s="69"/>
      <c r="BJ211" s="69"/>
      <c r="BK211" s="69"/>
      <c r="BL211" s="69"/>
      <c r="BM211" s="69"/>
      <c r="BN211" s="69"/>
      <c r="BO211" s="69"/>
    </row>
    <row r="212" spans="1:1019" s="68" customFormat="1" ht="32.25" customHeight="1" thickBot="1" x14ac:dyDescent="0.25">
      <c r="A212" s="570"/>
      <c r="B212" s="572"/>
      <c r="C212" s="574"/>
      <c r="D212" s="890"/>
      <c r="E212" s="749"/>
      <c r="F212" s="580"/>
      <c r="G212" s="582"/>
      <c r="H212" s="584"/>
      <c r="I212" s="586"/>
      <c r="J212" s="127" t="s">
        <v>26</v>
      </c>
      <c r="K212" s="8">
        <f t="shared" ref="K212:AB212" si="66">SUM(K210:K211)</f>
        <v>6.1</v>
      </c>
      <c r="L212" s="2">
        <f t="shared" si="66"/>
        <v>6.1</v>
      </c>
      <c r="M212" s="2">
        <f t="shared" si="66"/>
        <v>0</v>
      </c>
      <c r="N212" s="7">
        <f t="shared" si="66"/>
        <v>0</v>
      </c>
      <c r="O212" s="20">
        <f t="shared" si="66"/>
        <v>6</v>
      </c>
      <c r="P212" s="3">
        <f t="shared" si="66"/>
        <v>0</v>
      </c>
      <c r="Q212" s="3">
        <f t="shared" si="66"/>
        <v>0</v>
      </c>
      <c r="R212" s="21">
        <f t="shared" si="66"/>
        <v>6</v>
      </c>
      <c r="S212" s="8">
        <f t="shared" si="66"/>
        <v>6</v>
      </c>
      <c r="T212" s="2">
        <f t="shared" si="66"/>
        <v>0</v>
      </c>
      <c r="U212" s="2">
        <f t="shared" si="66"/>
        <v>0</v>
      </c>
      <c r="V212" s="7">
        <f t="shared" si="66"/>
        <v>6</v>
      </c>
      <c r="W212" s="8">
        <f t="shared" si="66"/>
        <v>0</v>
      </c>
      <c r="X212" s="2">
        <f t="shared" si="66"/>
        <v>0</v>
      </c>
      <c r="Y212" s="2">
        <f t="shared" si="66"/>
        <v>0</v>
      </c>
      <c r="Z212" s="7">
        <f t="shared" si="66"/>
        <v>0</v>
      </c>
      <c r="AA212" s="23">
        <f t="shared" si="66"/>
        <v>0</v>
      </c>
      <c r="AB212" s="23">
        <f t="shared" si="66"/>
        <v>0</v>
      </c>
      <c r="AC212" s="657"/>
      <c r="AD212" s="614"/>
      <c r="AE212" s="614"/>
      <c r="AF212" s="628"/>
      <c r="AN212" s="69"/>
      <c r="AO212" s="69"/>
      <c r="AP212" s="60"/>
      <c r="AQ212" s="64"/>
      <c r="AR212" s="70"/>
      <c r="AS212" s="70"/>
      <c r="AT212" s="70"/>
      <c r="AU212" s="70"/>
      <c r="AV212" s="70"/>
      <c r="AW212" s="70"/>
      <c r="AX212" s="70"/>
      <c r="AY212" s="70"/>
      <c r="AZ212" s="70"/>
      <c r="BA212" s="70"/>
      <c r="BB212" s="70"/>
      <c r="BC212" s="70"/>
      <c r="BD212" s="70"/>
      <c r="BE212" s="70"/>
      <c r="BF212" s="70"/>
      <c r="BG212" s="71"/>
      <c r="BH212" s="69"/>
      <c r="BI212" s="69"/>
      <c r="BJ212" s="69"/>
      <c r="BK212" s="69"/>
      <c r="BL212" s="69"/>
      <c r="BM212" s="69"/>
      <c r="BN212" s="69"/>
      <c r="BO212" s="69"/>
    </row>
    <row r="213" spans="1:1019" s="68" customFormat="1" ht="16.5" customHeight="1" x14ac:dyDescent="0.2">
      <c r="A213" s="611" t="s">
        <v>17</v>
      </c>
      <c r="B213" s="620" t="s">
        <v>18</v>
      </c>
      <c r="C213" s="711" t="s">
        <v>18</v>
      </c>
      <c r="D213" s="744" t="s">
        <v>173</v>
      </c>
      <c r="E213" s="747" t="s">
        <v>174</v>
      </c>
      <c r="F213" s="910"/>
      <c r="G213" s="741" t="s">
        <v>123</v>
      </c>
      <c r="H213" s="1099" t="s">
        <v>21</v>
      </c>
      <c r="I213" s="897" t="s">
        <v>22</v>
      </c>
      <c r="J213" s="212" t="s">
        <v>28</v>
      </c>
      <c r="K213" s="250">
        <f>+L213+N213</f>
        <v>0.5</v>
      </c>
      <c r="L213" s="99">
        <v>0.5</v>
      </c>
      <c r="M213" s="99">
        <v>0</v>
      </c>
      <c r="N213" s="251">
        <v>0</v>
      </c>
      <c r="O213" s="250">
        <f>+P213+R213</f>
        <v>0</v>
      </c>
      <c r="P213" s="99">
        <v>0</v>
      </c>
      <c r="Q213" s="99">
        <v>0</v>
      </c>
      <c r="R213" s="251">
        <v>0</v>
      </c>
      <c r="S213" s="250">
        <f>+T213+V213</f>
        <v>0</v>
      </c>
      <c r="T213" s="99">
        <v>0</v>
      </c>
      <c r="U213" s="99">
        <v>0</v>
      </c>
      <c r="V213" s="251">
        <v>0</v>
      </c>
      <c r="W213" s="250">
        <f>+X213+Z213</f>
        <v>0</v>
      </c>
      <c r="X213" s="99">
        <v>0</v>
      </c>
      <c r="Y213" s="99">
        <v>0</v>
      </c>
      <c r="Z213" s="251">
        <v>0</v>
      </c>
      <c r="AA213" s="101">
        <v>0</v>
      </c>
      <c r="AB213" s="101">
        <v>0</v>
      </c>
      <c r="AC213" s="971" t="s">
        <v>197</v>
      </c>
      <c r="AD213" s="590" t="s">
        <v>39</v>
      </c>
      <c r="AE213" s="590" t="s">
        <v>39</v>
      </c>
      <c r="AF213" s="593" t="s">
        <v>39</v>
      </c>
      <c r="AN213" s="69"/>
      <c r="AO213" s="69"/>
      <c r="AP213" s="60"/>
      <c r="AQ213" s="64"/>
      <c r="AR213" s="70"/>
      <c r="AS213" s="70"/>
      <c r="AT213" s="70"/>
      <c r="AU213" s="70"/>
      <c r="AV213" s="70"/>
      <c r="AW213" s="70"/>
      <c r="AX213" s="70"/>
      <c r="AY213" s="70"/>
      <c r="AZ213" s="70"/>
      <c r="BA213" s="70"/>
      <c r="BB213" s="70"/>
      <c r="BC213" s="70"/>
      <c r="BD213" s="70"/>
      <c r="BE213" s="70"/>
      <c r="BF213" s="70"/>
      <c r="BG213" s="71"/>
      <c r="BH213" s="69"/>
      <c r="BI213" s="69"/>
      <c r="BJ213" s="69"/>
      <c r="BK213" s="69"/>
      <c r="BL213" s="69"/>
      <c r="BM213" s="69"/>
      <c r="BN213" s="69"/>
      <c r="BO213" s="69"/>
    </row>
    <row r="214" spans="1:1019" s="68" customFormat="1" ht="19.5" customHeight="1" thickBot="1" x14ac:dyDescent="0.25">
      <c r="A214" s="612"/>
      <c r="B214" s="698"/>
      <c r="C214" s="712"/>
      <c r="D214" s="745"/>
      <c r="E214" s="748"/>
      <c r="F214" s="968"/>
      <c r="G214" s="742"/>
      <c r="H214" s="1100"/>
      <c r="I214" s="898"/>
      <c r="J214" s="252" t="s">
        <v>25</v>
      </c>
      <c r="K214" s="246">
        <f>L214+N214</f>
        <v>0</v>
      </c>
      <c r="L214" s="249">
        <v>0</v>
      </c>
      <c r="M214" s="249">
        <v>0</v>
      </c>
      <c r="N214" s="210">
        <v>0</v>
      </c>
      <c r="O214" s="246">
        <f>P214+R214</f>
        <v>0</v>
      </c>
      <c r="P214" s="249">
        <v>0</v>
      </c>
      <c r="Q214" s="249">
        <v>0</v>
      </c>
      <c r="R214" s="210">
        <v>0</v>
      </c>
      <c r="S214" s="246">
        <f>T214+V214</f>
        <v>0</v>
      </c>
      <c r="T214" s="249">
        <v>0</v>
      </c>
      <c r="U214" s="249">
        <v>0</v>
      </c>
      <c r="V214" s="210">
        <v>0</v>
      </c>
      <c r="W214" s="246">
        <f>X214+Z214</f>
        <v>0</v>
      </c>
      <c r="X214" s="249">
        <v>0</v>
      </c>
      <c r="Y214" s="249">
        <v>0</v>
      </c>
      <c r="Z214" s="210">
        <v>0</v>
      </c>
      <c r="AA214" s="211">
        <v>0</v>
      </c>
      <c r="AB214" s="211">
        <v>0</v>
      </c>
      <c r="AC214" s="1038"/>
      <c r="AD214" s="591"/>
      <c r="AE214" s="591"/>
      <c r="AF214" s="594"/>
      <c r="AN214" s="69"/>
      <c r="AO214" s="69"/>
      <c r="AP214" s="60"/>
      <c r="AQ214" s="64"/>
      <c r="AR214" s="70"/>
      <c r="AS214" s="70"/>
      <c r="AT214" s="70"/>
      <c r="AU214" s="70"/>
      <c r="AV214" s="70"/>
      <c r="AW214" s="70"/>
      <c r="AX214" s="70"/>
      <c r="AY214" s="70"/>
      <c r="AZ214" s="70"/>
      <c r="BA214" s="70"/>
      <c r="BB214" s="70"/>
      <c r="BC214" s="70"/>
      <c r="BD214" s="70"/>
      <c r="BE214" s="70"/>
      <c r="BF214" s="70"/>
      <c r="BG214" s="71"/>
      <c r="BH214" s="69"/>
      <c r="BI214" s="69"/>
      <c r="BJ214" s="69"/>
      <c r="BK214" s="69"/>
      <c r="BL214" s="69"/>
      <c r="BM214" s="69"/>
      <c r="BN214" s="69"/>
      <c r="BO214" s="69"/>
    </row>
    <row r="215" spans="1:1019" s="68" customFormat="1" ht="27.75" customHeight="1" thickBot="1" x14ac:dyDescent="0.25">
      <c r="A215" s="613"/>
      <c r="B215" s="621"/>
      <c r="C215" s="713"/>
      <c r="D215" s="746"/>
      <c r="E215" s="749"/>
      <c r="F215" s="969"/>
      <c r="G215" s="743"/>
      <c r="H215" s="1101"/>
      <c r="I215" s="899"/>
      <c r="J215" s="127" t="s">
        <v>26</v>
      </c>
      <c r="K215" s="8">
        <f>SUM(K213:K214)</f>
        <v>0.5</v>
      </c>
      <c r="L215" s="2">
        <f t="shared" ref="L215:AB215" si="67">SUM(L213:L214)</f>
        <v>0.5</v>
      </c>
      <c r="M215" s="2">
        <f t="shared" si="67"/>
        <v>0</v>
      </c>
      <c r="N215" s="7">
        <f t="shared" si="67"/>
        <v>0</v>
      </c>
      <c r="O215" s="8">
        <f t="shared" si="67"/>
        <v>0</v>
      </c>
      <c r="P215" s="2">
        <f t="shared" si="67"/>
        <v>0</v>
      </c>
      <c r="Q215" s="2">
        <f t="shared" si="67"/>
        <v>0</v>
      </c>
      <c r="R215" s="7">
        <f t="shared" si="67"/>
        <v>0</v>
      </c>
      <c r="S215" s="8">
        <f t="shared" si="67"/>
        <v>0</v>
      </c>
      <c r="T215" s="2">
        <f t="shared" si="67"/>
        <v>0</v>
      </c>
      <c r="U215" s="2">
        <f t="shared" si="67"/>
        <v>0</v>
      </c>
      <c r="V215" s="7">
        <f t="shared" si="67"/>
        <v>0</v>
      </c>
      <c r="W215" s="8">
        <f t="shared" si="67"/>
        <v>0</v>
      </c>
      <c r="X215" s="2">
        <f t="shared" si="67"/>
        <v>0</v>
      </c>
      <c r="Y215" s="2">
        <f t="shared" si="67"/>
        <v>0</v>
      </c>
      <c r="Z215" s="7">
        <f t="shared" si="67"/>
        <v>0</v>
      </c>
      <c r="AA215" s="9">
        <f t="shared" si="67"/>
        <v>0</v>
      </c>
      <c r="AB215" s="9">
        <f t="shared" si="67"/>
        <v>0</v>
      </c>
      <c r="AC215" s="972"/>
      <c r="AD215" s="592"/>
      <c r="AE215" s="592"/>
      <c r="AF215" s="595"/>
      <c r="AN215" s="69"/>
      <c r="AO215" s="69"/>
      <c r="AP215" s="60"/>
      <c r="AQ215" s="64"/>
      <c r="AR215" s="70"/>
      <c r="AS215" s="70"/>
      <c r="AT215" s="70"/>
      <c r="AU215" s="70"/>
      <c r="AV215" s="70"/>
      <c r="AW215" s="70"/>
      <c r="AX215" s="70"/>
      <c r="AY215" s="70"/>
      <c r="AZ215" s="70"/>
      <c r="BA215" s="70"/>
      <c r="BB215" s="70"/>
      <c r="BC215" s="70"/>
      <c r="BD215" s="70"/>
      <c r="BE215" s="70"/>
      <c r="BF215" s="70"/>
      <c r="BG215" s="71"/>
      <c r="BH215" s="69"/>
      <c r="BI215" s="69"/>
      <c r="BJ215" s="69"/>
      <c r="BK215" s="69"/>
      <c r="BL215" s="69"/>
      <c r="BM215" s="69"/>
      <c r="BN215" s="69"/>
      <c r="BO215" s="69"/>
    </row>
    <row r="216" spans="1:1019" s="68" customFormat="1" ht="15.75" customHeight="1" thickBot="1" x14ac:dyDescent="0.25">
      <c r="A216" s="569" t="s">
        <v>17</v>
      </c>
      <c r="B216" s="571" t="s">
        <v>18</v>
      </c>
      <c r="C216" s="573" t="s">
        <v>18</v>
      </c>
      <c r="D216" s="659" t="s">
        <v>198</v>
      </c>
      <c r="E216" s="577" t="s">
        <v>199</v>
      </c>
      <c r="F216" s="579"/>
      <c r="G216" s="581" t="s">
        <v>157</v>
      </c>
      <c r="H216" s="583" t="s">
        <v>21</v>
      </c>
      <c r="I216" s="585" t="s">
        <v>22</v>
      </c>
      <c r="J216" s="322" t="s">
        <v>25</v>
      </c>
      <c r="K216" s="250">
        <f>+L216+N216</f>
        <v>20.6</v>
      </c>
      <c r="L216" s="99">
        <v>0</v>
      </c>
      <c r="M216" s="99">
        <v>0</v>
      </c>
      <c r="N216" s="251">
        <v>20.6</v>
      </c>
      <c r="O216" s="250">
        <f>+P216+R216</f>
        <v>0</v>
      </c>
      <c r="P216" s="99">
        <v>0</v>
      </c>
      <c r="Q216" s="99">
        <v>0</v>
      </c>
      <c r="R216" s="251">
        <v>0</v>
      </c>
      <c r="S216" s="250">
        <f>+T216+V216</f>
        <v>0</v>
      </c>
      <c r="T216" s="99">
        <v>0</v>
      </c>
      <c r="U216" s="99">
        <v>0</v>
      </c>
      <c r="V216" s="251">
        <v>0</v>
      </c>
      <c r="W216" s="250">
        <f>+X216+Z216</f>
        <v>0</v>
      </c>
      <c r="X216" s="99">
        <v>0</v>
      </c>
      <c r="Y216" s="99">
        <v>0</v>
      </c>
      <c r="Z216" s="251">
        <v>0</v>
      </c>
      <c r="AA216" s="101">
        <v>0</v>
      </c>
      <c r="AB216" s="101">
        <v>0</v>
      </c>
      <c r="AC216" s="657" t="s">
        <v>200</v>
      </c>
      <c r="AD216" s="614" t="s">
        <v>39</v>
      </c>
      <c r="AE216" s="614" t="s">
        <v>39</v>
      </c>
      <c r="AF216" s="669" t="s">
        <v>39</v>
      </c>
      <c r="AN216" s="69"/>
      <c r="AO216" s="69"/>
      <c r="AP216" s="60"/>
      <c r="AQ216" s="64"/>
      <c r="AR216" s="70"/>
      <c r="AS216" s="70"/>
      <c r="AT216" s="70"/>
      <c r="AU216" s="70"/>
      <c r="AV216" s="70"/>
      <c r="AW216" s="70"/>
      <c r="AX216" s="70"/>
      <c r="AY216" s="70"/>
      <c r="AZ216" s="70"/>
      <c r="BA216" s="70"/>
      <c r="BB216" s="70"/>
      <c r="BC216" s="70"/>
      <c r="BD216" s="70"/>
      <c r="BE216" s="70"/>
      <c r="BF216" s="70"/>
      <c r="BG216" s="71"/>
      <c r="BH216" s="69"/>
      <c r="BI216" s="69"/>
      <c r="BJ216" s="69"/>
      <c r="BK216" s="69"/>
      <c r="BL216" s="69"/>
      <c r="BM216" s="69"/>
      <c r="BN216" s="69"/>
      <c r="BO216" s="69"/>
    </row>
    <row r="217" spans="1:1019" s="68" customFormat="1" ht="15.75" customHeight="1" thickBot="1" x14ac:dyDescent="0.25">
      <c r="A217" s="570"/>
      <c r="B217" s="572"/>
      <c r="C217" s="574"/>
      <c r="D217" s="660"/>
      <c r="E217" s="578"/>
      <c r="F217" s="580"/>
      <c r="G217" s="582"/>
      <c r="H217" s="584"/>
      <c r="I217" s="586"/>
      <c r="J217" s="362" t="s">
        <v>23</v>
      </c>
      <c r="K217" s="320">
        <f>+L217+N217</f>
        <v>0</v>
      </c>
      <c r="L217" s="196">
        <v>0</v>
      </c>
      <c r="M217" s="196">
        <v>0</v>
      </c>
      <c r="N217" s="244">
        <v>0</v>
      </c>
      <c r="O217" s="320">
        <f>+P217+R217</f>
        <v>0</v>
      </c>
      <c r="P217" s="196">
        <v>0</v>
      </c>
      <c r="Q217" s="196">
        <v>0</v>
      </c>
      <c r="R217" s="244">
        <v>0</v>
      </c>
      <c r="S217" s="320">
        <f>+T217+V217</f>
        <v>0</v>
      </c>
      <c r="T217" s="196">
        <v>0</v>
      </c>
      <c r="U217" s="196">
        <v>0</v>
      </c>
      <c r="V217" s="244">
        <v>0</v>
      </c>
      <c r="W217" s="320">
        <f>+X217+Z217</f>
        <v>0</v>
      </c>
      <c r="X217" s="196">
        <v>0</v>
      </c>
      <c r="Y217" s="196">
        <v>0</v>
      </c>
      <c r="Z217" s="244">
        <v>0</v>
      </c>
      <c r="AA217" s="245">
        <v>0</v>
      </c>
      <c r="AB217" s="245">
        <v>0</v>
      </c>
      <c r="AC217" s="657"/>
      <c r="AD217" s="614"/>
      <c r="AE217" s="614"/>
      <c r="AF217" s="669"/>
      <c r="AN217" s="69"/>
      <c r="AO217" s="69"/>
      <c r="AP217" s="60"/>
      <c r="AQ217" s="64"/>
      <c r="AR217" s="70"/>
      <c r="AS217" s="70"/>
      <c r="AT217" s="70"/>
      <c r="AU217" s="70"/>
      <c r="AV217" s="70"/>
      <c r="AW217" s="70"/>
      <c r="AX217" s="70"/>
      <c r="AY217" s="70"/>
      <c r="AZ217" s="70"/>
      <c r="BA217" s="70"/>
      <c r="BB217" s="70"/>
      <c r="BC217" s="70"/>
      <c r="BD217" s="70"/>
      <c r="BE217" s="70"/>
      <c r="BF217" s="70"/>
      <c r="BG217" s="71"/>
      <c r="BH217" s="69"/>
      <c r="BI217" s="69"/>
      <c r="BJ217" s="69"/>
      <c r="BK217" s="69"/>
      <c r="BL217" s="69"/>
      <c r="BM217" s="69"/>
      <c r="BN217" s="69"/>
      <c r="BO217" s="69"/>
    </row>
    <row r="218" spans="1:1019" s="68" customFormat="1" ht="16.5" customHeight="1" thickBot="1" x14ac:dyDescent="0.25">
      <c r="A218" s="570"/>
      <c r="B218" s="572"/>
      <c r="C218" s="574"/>
      <c r="D218" s="660"/>
      <c r="E218" s="578"/>
      <c r="F218" s="580"/>
      <c r="G218" s="582"/>
      <c r="H218" s="584"/>
      <c r="I218" s="586"/>
      <c r="J218" s="364" t="s">
        <v>28</v>
      </c>
      <c r="K218" s="365">
        <f>+L218+N218</f>
        <v>27.4</v>
      </c>
      <c r="L218" s="361">
        <v>0</v>
      </c>
      <c r="M218" s="361">
        <v>0</v>
      </c>
      <c r="N218" s="327">
        <v>27.4</v>
      </c>
      <c r="O218" s="365">
        <f>+P218+R218</f>
        <v>0</v>
      </c>
      <c r="P218" s="361">
        <v>0</v>
      </c>
      <c r="Q218" s="361">
        <v>0</v>
      </c>
      <c r="R218" s="327">
        <v>0</v>
      </c>
      <c r="S218" s="365">
        <f>+T218+V218</f>
        <v>0</v>
      </c>
      <c r="T218" s="361">
        <v>0</v>
      </c>
      <c r="U218" s="361">
        <v>0</v>
      </c>
      <c r="V218" s="327">
        <v>0</v>
      </c>
      <c r="W218" s="365">
        <f>+X218+Z218</f>
        <v>0</v>
      </c>
      <c r="X218" s="361">
        <v>0</v>
      </c>
      <c r="Y218" s="361">
        <v>0</v>
      </c>
      <c r="Z218" s="327">
        <v>0</v>
      </c>
      <c r="AA218" s="329">
        <v>0</v>
      </c>
      <c r="AB218" s="329">
        <v>0</v>
      </c>
      <c r="AC218" s="657"/>
      <c r="AD218" s="614"/>
      <c r="AE218" s="614"/>
      <c r="AF218" s="669"/>
      <c r="AN218" s="69"/>
      <c r="AO218" s="69"/>
      <c r="AP218" s="60"/>
      <c r="AQ218" s="64"/>
      <c r="AR218" s="70"/>
      <c r="AS218" s="70"/>
      <c r="AT218" s="70"/>
      <c r="AU218" s="70"/>
      <c r="AV218" s="70"/>
      <c r="AW218" s="70"/>
      <c r="AX218" s="70"/>
      <c r="AY218" s="70"/>
      <c r="AZ218" s="70"/>
      <c r="BA218" s="70"/>
      <c r="BB218" s="70"/>
      <c r="BC218" s="70"/>
      <c r="BD218" s="70"/>
      <c r="BE218" s="70"/>
      <c r="BF218" s="70"/>
      <c r="BG218" s="71"/>
      <c r="BH218" s="69"/>
      <c r="BI218" s="69"/>
      <c r="BJ218" s="69"/>
      <c r="BK218" s="69"/>
      <c r="BL218" s="69"/>
      <c r="BM218" s="69"/>
      <c r="BN218" s="69"/>
      <c r="BO218" s="69"/>
    </row>
    <row r="219" spans="1:1019" s="68" customFormat="1" ht="21" customHeight="1" thickBot="1" x14ac:dyDescent="0.25">
      <c r="A219" s="570"/>
      <c r="B219" s="572"/>
      <c r="C219" s="574"/>
      <c r="D219" s="660"/>
      <c r="E219" s="578"/>
      <c r="F219" s="580"/>
      <c r="G219" s="582"/>
      <c r="H219" s="584"/>
      <c r="I219" s="586"/>
      <c r="J219" s="127" t="s">
        <v>26</v>
      </c>
      <c r="K219" s="8">
        <f t="shared" ref="K219:AB219" si="68">SUM(K216:K218)</f>
        <v>48</v>
      </c>
      <c r="L219" s="2">
        <f t="shared" si="68"/>
        <v>0</v>
      </c>
      <c r="M219" s="2">
        <f t="shared" si="68"/>
        <v>0</v>
      </c>
      <c r="N219" s="7">
        <f t="shared" si="68"/>
        <v>48</v>
      </c>
      <c r="O219" s="20">
        <f t="shared" si="68"/>
        <v>0</v>
      </c>
      <c r="P219" s="3">
        <f t="shared" si="68"/>
        <v>0</v>
      </c>
      <c r="Q219" s="3">
        <f t="shared" si="68"/>
        <v>0</v>
      </c>
      <c r="R219" s="21">
        <f t="shared" si="68"/>
        <v>0</v>
      </c>
      <c r="S219" s="8">
        <f t="shared" si="68"/>
        <v>0</v>
      </c>
      <c r="T219" s="2">
        <f t="shared" si="68"/>
        <v>0</v>
      </c>
      <c r="U219" s="2">
        <f t="shared" si="68"/>
        <v>0</v>
      </c>
      <c r="V219" s="7">
        <f t="shared" si="68"/>
        <v>0</v>
      </c>
      <c r="W219" s="8">
        <f t="shared" si="68"/>
        <v>0</v>
      </c>
      <c r="X219" s="2">
        <f t="shared" si="68"/>
        <v>0</v>
      </c>
      <c r="Y219" s="2">
        <f t="shared" si="68"/>
        <v>0</v>
      </c>
      <c r="Z219" s="7">
        <f t="shared" si="68"/>
        <v>0</v>
      </c>
      <c r="AA219" s="23">
        <f t="shared" si="68"/>
        <v>0</v>
      </c>
      <c r="AB219" s="23">
        <f t="shared" si="68"/>
        <v>0</v>
      </c>
      <c r="AC219" s="657"/>
      <c r="AD219" s="614"/>
      <c r="AE219" s="614"/>
      <c r="AF219" s="628"/>
      <c r="AN219" s="69"/>
      <c r="AO219" s="69"/>
      <c r="AP219" s="60"/>
      <c r="AQ219" s="64"/>
      <c r="AR219" s="70"/>
      <c r="AS219" s="70"/>
      <c r="AT219" s="70"/>
      <c r="AU219" s="70"/>
      <c r="AV219" s="70"/>
      <c r="AW219" s="70"/>
      <c r="AX219" s="70"/>
      <c r="AY219" s="70"/>
      <c r="AZ219" s="70"/>
      <c r="BA219" s="70"/>
      <c r="BB219" s="70"/>
      <c r="BC219" s="70"/>
      <c r="BD219" s="70"/>
      <c r="BE219" s="70"/>
      <c r="BF219" s="70"/>
      <c r="BG219" s="71"/>
      <c r="BH219" s="69"/>
      <c r="BI219" s="69"/>
      <c r="BJ219" s="69"/>
      <c r="BK219" s="69"/>
      <c r="BL219" s="69"/>
      <c r="BM219" s="69"/>
      <c r="BN219" s="69"/>
      <c r="BO219" s="69"/>
    </row>
    <row r="220" spans="1:1019" s="68" customFormat="1" ht="26.25" customHeight="1" thickBot="1" x14ac:dyDescent="0.25">
      <c r="A220" s="569" t="s">
        <v>17</v>
      </c>
      <c r="B220" s="571" t="s">
        <v>18</v>
      </c>
      <c r="C220" s="573" t="s">
        <v>18</v>
      </c>
      <c r="D220" s="659" t="s">
        <v>232</v>
      </c>
      <c r="E220" s="577" t="s">
        <v>298</v>
      </c>
      <c r="F220" s="579"/>
      <c r="G220" s="581" t="s">
        <v>165</v>
      </c>
      <c r="H220" s="583" t="s">
        <v>21</v>
      </c>
      <c r="I220" s="585" t="s">
        <v>22</v>
      </c>
      <c r="J220" s="322" t="s">
        <v>28</v>
      </c>
      <c r="K220" s="250">
        <f>+L220+N220</f>
        <v>0</v>
      </c>
      <c r="L220" s="99">
        <v>0</v>
      </c>
      <c r="M220" s="99">
        <v>0</v>
      </c>
      <c r="N220" s="251">
        <v>0</v>
      </c>
      <c r="O220" s="250">
        <f>+P220+R220</f>
        <v>0</v>
      </c>
      <c r="P220" s="99">
        <v>0</v>
      </c>
      <c r="Q220" s="99">
        <v>0</v>
      </c>
      <c r="R220" s="251">
        <v>0</v>
      </c>
      <c r="S220" s="250">
        <f>+T220+V220</f>
        <v>0</v>
      </c>
      <c r="T220" s="99">
        <v>0</v>
      </c>
      <c r="U220" s="99">
        <v>0</v>
      </c>
      <c r="V220" s="251">
        <v>0</v>
      </c>
      <c r="W220" s="250">
        <f>+X220+Z220</f>
        <v>0</v>
      </c>
      <c r="X220" s="99">
        <v>0</v>
      </c>
      <c r="Y220" s="99">
        <v>0</v>
      </c>
      <c r="Z220" s="251">
        <v>0</v>
      </c>
      <c r="AA220" s="101">
        <v>0</v>
      </c>
      <c r="AB220" s="101">
        <v>0</v>
      </c>
      <c r="AC220" s="657" t="s">
        <v>299</v>
      </c>
      <c r="AD220" s="614" t="s">
        <v>39</v>
      </c>
      <c r="AE220" s="614" t="s">
        <v>39</v>
      </c>
      <c r="AF220" s="669" t="s">
        <v>39</v>
      </c>
      <c r="AN220" s="69"/>
      <c r="AO220" s="69"/>
      <c r="AP220" s="60"/>
      <c r="AQ220" s="64"/>
      <c r="AR220" s="70"/>
      <c r="AS220" s="70"/>
      <c r="AT220" s="70"/>
      <c r="AU220" s="70"/>
      <c r="AV220" s="70"/>
      <c r="AW220" s="70"/>
      <c r="AX220" s="70"/>
      <c r="AY220" s="70"/>
      <c r="AZ220" s="70"/>
      <c r="BA220" s="70"/>
      <c r="BB220" s="70"/>
      <c r="BC220" s="70"/>
      <c r="BD220" s="70"/>
      <c r="BE220" s="70"/>
      <c r="BF220" s="70"/>
      <c r="BG220" s="71"/>
      <c r="BH220" s="69"/>
      <c r="BI220" s="69"/>
      <c r="BJ220" s="69"/>
      <c r="BK220" s="69"/>
      <c r="BL220" s="69"/>
      <c r="BM220" s="69"/>
      <c r="BN220" s="69"/>
      <c r="BO220" s="69"/>
    </row>
    <row r="221" spans="1:1019" s="68" customFormat="1" ht="26.25" customHeight="1" thickBot="1" x14ac:dyDescent="0.25">
      <c r="A221" s="570"/>
      <c r="B221" s="572"/>
      <c r="C221" s="574"/>
      <c r="D221" s="660"/>
      <c r="E221" s="578"/>
      <c r="F221" s="580"/>
      <c r="G221" s="582"/>
      <c r="H221" s="584"/>
      <c r="I221" s="586"/>
      <c r="J221" s="324" t="s">
        <v>40</v>
      </c>
      <c r="K221" s="181">
        <f>+L221+N221</f>
        <v>0</v>
      </c>
      <c r="L221" s="361">
        <v>0</v>
      </c>
      <c r="M221" s="326">
        <v>0</v>
      </c>
      <c r="N221" s="327">
        <v>0</v>
      </c>
      <c r="O221" s="181">
        <f>+P221+R221</f>
        <v>0</v>
      </c>
      <c r="P221" s="361">
        <v>0</v>
      </c>
      <c r="Q221" s="326">
        <v>0</v>
      </c>
      <c r="R221" s="327">
        <v>0</v>
      </c>
      <c r="S221" s="181">
        <f>+T221+V221</f>
        <v>0</v>
      </c>
      <c r="T221" s="361">
        <v>0</v>
      </c>
      <c r="U221" s="326">
        <v>0</v>
      </c>
      <c r="V221" s="327">
        <v>0</v>
      </c>
      <c r="W221" s="181">
        <f>+X221+Z221</f>
        <v>0</v>
      </c>
      <c r="X221" s="361">
        <v>0</v>
      </c>
      <c r="Y221" s="361">
        <v>0</v>
      </c>
      <c r="Z221" s="327">
        <v>0</v>
      </c>
      <c r="AA221" s="329">
        <v>0</v>
      </c>
      <c r="AB221" s="329">
        <v>0</v>
      </c>
      <c r="AC221" s="657"/>
      <c r="AD221" s="614"/>
      <c r="AE221" s="614"/>
      <c r="AF221" s="669"/>
      <c r="AN221" s="69"/>
      <c r="AO221" s="69"/>
      <c r="AP221" s="60"/>
      <c r="AQ221" s="64"/>
      <c r="AR221" s="70"/>
      <c r="AS221" s="70"/>
      <c r="AT221" s="70"/>
      <c r="AU221" s="70"/>
      <c r="AV221" s="70"/>
      <c r="AW221" s="70"/>
      <c r="AX221" s="70"/>
      <c r="AY221" s="70"/>
      <c r="AZ221" s="70"/>
      <c r="BA221" s="70"/>
      <c r="BB221" s="70"/>
      <c r="BC221" s="70"/>
      <c r="BD221" s="70"/>
      <c r="BE221" s="70"/>
      <c r="BF221" s="70"/>
      <c r="BG221" s="71"/>
      <c r="BH221" s="69"/>
      <c r="BI221" s="69"/>
      <c r="BJ221" s="69"/>
      <c r="BK221" s="69"/>
      <c r="BL221" s="69"/>
      <c r="BM221" s="69"/>
      <c r="BN221" s="69"/>
      <c r="BO221" s="69"/>
    </row>
    <row r="222" spans="1:1019" s="68" customFormat="1" ht="26.25" customHeight="1" thickBot="1" x14ac:dyDescent="0.25">
      <c r="A222" s="570"/>
      <c r="B222" s="572"/>
      <c r="C222" s="574"/>
      <c r="D222" s="660"/>
      <c r="E222" s="578"/>
      <c r="F222" s="580"/>
      <c r="G222" s="582"/>
      <c r="H222" s="584"/>
      <c r="I222" s="586"/>
      <c r="J222" s="127" t="s">
        <v>26</v>
      </c>
      <c r="K222" s="8">
        <f t="shared" ref="K222:AB222" si="69">SUM(K220:K221)</f>
        <v>0</v>
      </c>
      <c r="L222" s="2">
        <f t="shared" si="69"/>
        <v>0</v>
      </c>
      <c r="M222" s="2">
        <f t="shared" si="69"/>
        <v>0</v>
      </c>
      <c r="N222" s="7">
        <f t="shared" si="69"/>
        <v>0</v>
      </c>
      <c r="O222" s="20">
        <f t="shared" si="69"/>
        <v>0</v>
      </c>
      <c r="P222" s="3">
        <f t="shared" si="69"/>
        <v>0</v>
      </c>
      <c r="Q222" s="3">
        <f t="shared" si="69"/>
        <v>0</v>
      </c>
      <c r="R222" s="21">
        <f t="shared" si="69"/>
        <v>0</v>
      </c>
      <c r="S222" s="8">
        <f t="shared" si="69"/>
        <v>0</v>
      </c>
      <c r="T222" s="2">
        <f t="shared" si="69"/>
        <v>0</v>
      </c>
      <c r="U222" s="2">
        <f t="shared" si="69"/>
        <v>0</v>
      </c>
      <c r="V222" s="7">
        <f t="shared" si="69"/>
        <v>0</v>
      </c>
      <c r="W222" s="8">
        <f t="shared" si="69"/>
        <v>0</v>
      </c>
      <c r="X222" s="2">
        <f t="shared" si="69"/>
        <v>0</v>
      </c>
      <c r="Y222" s="2">
        <f t="shared" si="69"/>
        <v>0</v>
      </c>
      <c r="Z222" s="7">
        <f t="shared" si="69"/>
        <v>0</v>
      </c>
      <c r="AA222" s="23">
        <f t="shared" si="69"/>
        <v>0</v>
      </c>
      <c r="AB222" s="23">
        <f t="shared" si="69"/>
        <v>0</v>
      </c>
      <c r="AC222" s="657"/>
      <c r="AD222" s="614"/>
      <c r="AE222" s="614"/>
      <c r="AF222" s="628"/>
      <c r="AN222" s="69"/>
      <c r="AO222" s="69"/>
      <c r="AP222" s="60"/>
      <c r="AQ222" s="64"/>
      <c r="AR222" s="70"/>
      <c r="AS222" s="70"/>
      <c r="AT222" s="70"/>
      <c r="AU222" s="70"/>
      <c r="AV222" s="70"/>
      <c r="AW222" s="70"/>
      <c r="AX222" s="70"/>
      <c r="AY222" s="70"/>
      <c r="AZ222" s="70"/>
      <c r="BA222" s="70"/>
      <c r="BB222" s="70"/>
      <c r="BC222" s="70"/>
      <c r="BD222" s="70"/>
      <c r="BE222" s="70"/>
      <c r="BF222" s="70"/>
      <c r="BG222" s="71"/>
      <c r="BH222" s="69"/>
      <c r="BI222" s="69"/>
      <c r="BJ222" s="69"/>
      <c r="BK222" s="69"/>
      <c r="BL222" s="69"/>
      <c r="BM222" s="69"/>
      <c r="BN222" s="69"/>
      <c r="BO222" s="69"/>
    </row>
    <row r="223" spans="1:1019" ht="18.75" customHeight="1" thickBot="1" x14ac:dyDescent="0.25">
      <c r="A223" s="569" t="s">
        <v>17</v>
      </c>
      <c r="B223" s="571" t="s">
        <v>18</v>
      </c>
      <c r="C223" s="573" t="s">
        <v>18</v>
      </c>
      <c r="D223" s="740" t="s">
        <v>233</v>
      </c>
      <c r="E223" s="666" t="s">
        <v>234</v>
      </c>
      <c r="F223" s="671"/>
      <c r="G223" s="693" t="s">
        <v>123</v>
      </c>
      <c r="H223" s="694" t="s">
        <v>21</v>
      </c>
      <c r="I223" s="658" t="s">
        <v>22</v>
      </c>
      <c r="J223" s="275" t="s">
        <v>25</v>
      </c>
      <c r="K223" s="250">
        <f>+L223+N223</f>
        <v>65.400000000000006</v>
      </c>
      <c r="L223" s="99">
        <v>0</v>
      </c>
      <c r="M223" s="99">
        <v>0</v>
      </c>
      <c r="N223" s="251">
        <v>65.400000000000006</v>
      </c>
      <c r="O223" s="250">
        <f>+P223+R223</f>
        <v>0</v>
      </c>
      <c r="P223" s="99">
        <v>0</v>
      </c>
      <c r="Q223" s="99">
        <v>0</v>
      </c>
      <c r="R223" s="251">
        <v>0</v>
      </c>
      <c r="S223" s="250">
        <f>+T223+V223</f>
        <v>0</v>
      </c>
      <c r="T223" s="99">
        <v>0</v>
      </c>
      <c r="U223" s="99">
        <v>0</v>
      </c>
      <c r="V223" s="251">
        <v>0</v>
      </c>
      <c r="W223" s="250">
        <f>+X223+Z223</f>
        <v>0</v>
      </c>
      <c r="X223" s="99">
        <v>0</v>
      </c>
      <c r="Y223" s="99">
        <v>0</v>
      </c>
      <c r="Z223" s="251">
        <v>0</v>
      </c>
      <c r="AA223" s="101">
        <v>0</v>
      </c>
      <c r="AB223" s="208">
        <v>0</v>
      </c>
      <c r="AC223" s="657" t="s">
        <v>176</v>
      </c>
      <c r="AD223" s="614" t="s">
        <v>39</v>
      </c>
      <c r="AE223" s="614" t="s">
        <v>39</v>
      </c>
      <c r="AF223" s="669" t="s">
        <v>39</v>
      </c>
      <c r="AG223" s="41"/>
      <c r="AH223" s="41"/>
      <c r="AI223" s="41"/>
      <c r="AJ223" s="41"/>
      <c r="AK223" s="41"/>
      <c r="AL223" s="41"/>
      <c r="AM223" s="41"/>
      <c r="AN223" s="67"/>
      <c r="AO223" s="67"/>
      <c r="AP223" s="67"/>
      <c r="AQ223" s="58"/>
      <c r="AR223" s="5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  <c r="BD223" s="58"/>
      <c r="BE223" s="58"/>
      <c r="BF223" s="58"/>
      <c r="BG223" s="59"/>
      <c r="BH223" s="67"/>
      <c r="BI223" s="67"/>
      <c r="BJ223" s="67"/>
      <c r="BK223" s="67"/>
      <c r="BL223" s="67"/>
      <c r="BM223" s="67"/>
      <c r="BN223" s="67"/>
      <c r="BO223" s="67"/>
      <c r="BP223" s="41"/>
      <c r="BQ223" s="41"/>
      <c r="BR223" s="41"/>
      <c r="BS223" s="41"/>
      <c r="BT223" s="41"/>
      <c r="BU223" s="41"/>
      <c r="BV223" s="41"/>
      <c r="BW223" s="41"/>
      <c r="BX223" s="41"/>
      <c r="BY223" s="41"/>
      <c r="BZ223" s="41"/>
      <c r="CA223" s="41"/>
      <c r="CB223" s="41"/>
      <c r="CC223" s="41"/>
      <c r="CD223" s="41"/>
      <c r="CE223" s="41"/>
      <c r="CF223" s="41"/>
      <c r="CG223" s="41"/>
      <c r="CH223" s="41"/>
      <c r="CI223" s="41"/>
      <c r="CJ223" s="41"/>
      <c r="CK223" s="41"/>
      <c r="CL223" s="41"/>
      <c r="CM223" s="41"/>
      <c r="CN223" s="41"/>
      <c r="CO223" s="41"/>
      <c r="CP223" s="41"/>
      <c r="CQ223" s="41"/>
      <c r="CR223" s="41"/>
      <c r="CS223" s="41"/>
      <c r="CT223" s="41"/>
      <c r="CU223" s="41"/>
      <c r="CV223" s="41"/>
      <c r="CW223" s="41"/>
      <c r="CX223" s="41"/>
      <c r="CY223" s="41"/>
      <c r="CZ223" s="41"/>
      <c r="DA223" s="41"/>
      <c r="DB223" s="41"/>
      <c r="DC223" s="41"/>
      <c r="DD223" s="41"/>
      <c r="DE223" s="41"/>
      <c r="DF223" s="41"/>
      <c r="DG223" s="41"/>
      <c r="DH223" s="41"/>
      <c r="DI223" s="41"/>
      <c r="DJ223" s="41"/>
      <c r="DK223" s="41"/>
      <c r="DL223" s="41"/>
      <c r="DM223" s="41"/>
      <c r="DN223" s="41"/>
      <c r="DO223" s="41"/>
      <c r="DP223" s="41"/>
      <c r="DQ223" s="41"/>
      <c r="DR223" s="41"/>
      <c r="DS223" s="41"/>
      <c r="DT223" s="41"/>
      <c r="DU223" s="41"/>
      <c r="DV223" s="41"/>
      <c r="DW223" s="41"/>
      <c r="DX223" s="41"/>
      <c r="DY223" s="41"/>
      <c r="DZ223" s="41"/>
      <c r="EA223" s="41"/>
      <c r="EB223" s="41"/>
      <c r="EC223" s="41"/>
      <c r="ED223" s="41"/>
      <c r="EE223" s="41"/>
      <c r="EF223" s="41"/>
      <c r="EG223" s="41"/>
      <c r="EH223" s="41"/>
      <c r="EI223" s="41"/>
      <c r="EJ223" s="41"/>
      <c r="EK223" s="41"/>
      <c r="EL223" s="41"/>
      <c r="EM223" s="41"/>
      <c r="EN223" s="41"/>
      <c r="EO223" s="41"/>
      <c r="EP223" s="41"/>
      <c r="EQ223" s="41"/>
      <c r="ER223" s="41"/>
      <c r="ES223" s="41"/>
      <c r="ET223" s="41"/>
      <c r="EU223" s="41"/>
      <c r="EV223" s="41"/>
      <c r="EW223" s="41"/>
      <c r="EX223" s="41"/>
      <c r="EY223" s="41"/>
      <c r="EZ223" s="41"/>
      <c r="FA223" s="41"/>
      <c r="FB223" s="41"/>
      <c r="FC223" s="41"/>
      <c r="FD223" s="41"/>
      <c r="FE223" s="41"/>
      <c r="FF223" s="41"/>
      <c r="FG223" s="41"/>
      <c r="FH223" s="41"/>
      <c r="FI223" s="41"/>
      <c r="FJ223" s="41"/>
      <c r="FK223" s="41"/>
      <c r="FL223" s="41"/>
      <c r="FM223" s="41"/>
      <c r="FN223" s="41"/>
      <c r="FO223" s="41"/>
      <c r="FP223" s="41"/>
      <c r="FQ223" s="41"/>
      <c r="FR223" s="41"/>
      <c r="FS223" s="41"/>
      <c r="FT223" s="41"/>
      <c r="FU223" s="41"/>
      <c r="FV223" s="41"/>
      <c r="FW223" s="41"/>
      <c r="FX223" s="41"/>
      <c r="FY223" s="41"/>
      <c r="FZ223" s="41"/>
      <c r="GA223" s="41"/>
      <c r="GB223" s="41"/>
      <c r="GC223" s="41"/>
      <c r="GD223" s="41"/>
      <c r="GE223" s="41"/>
      <c r="GF223" s="41"/>
      <c r="GG223" s="41"/>
      <c r="GH223" s="41"/>
      <c r="GI223" s="41"/>
      <c r="GJ223" s="41"/>
      <c r="GK223" s="41"/>
      <c r="GL223" s="41"/>
      <c r="GM223" s="41"/>
      <c r="GN223" s="41"/>
      <c r="GO223" s="41"/>
      <c r="GP223" s="41"/>
      <c r="GQ223" s="41"/>
      <c r="GR223" s="41"/>
      <c r="GS223" s="41"/>
      <c r="GT223" s="41"/>
      <c r="GU223" s="41"/>
      <c r="GV223" s="41"/>
      <c r="GW223" s="41"/>
      <c r="GX223" s="41"/>
      <c r="GY223" s="41"/>
      <c r="GZ223" s="41"/>
      <c r="HA223" s="41"/>
      <c r="HB223" s="41"/>
      <c r="HC223" s="41"/>
      <c r="HD223" s="41"/>
      <c r="HE223" s="41"/>
      <c r="HF223" s="41"/>
      <c r="HG223" s="41"/>
      <c r="HH223" s="41"/>
      <c r="HI223" s="41"/>
      <c r="HJ223" s="41"/>
      <c r="HK223" s="41"/>
      <c r="HL223" s="41"/>
      <c r="HM223" s="41"/>
      <c r="HN223" s="41"/>
      <c r="HO223" s="41"/>
      <c r="HP223" s="41"/>
      <c r="HQ223" s="41"/>
      <c r="HR223" s="41"/>
      <c r="HS223" s="41"/>
      <c r="HT223" s="41"/>
      <c r="HU223" s="41"/>
      <c r="HV223" s="41"/>
      <c r="HW223" s="41"/>
      <c r="HX223" s="41"/>
      <c r="HY223" s="41"/>
      <c r="HZ223" s="41"/>
      <c r="IA223" s="41"/>
      <c r="IB223" s="41"/>
      <c r="IC223" s="41"/>
      <c r="ID223" s="41"/>
      <c r="IE223" s="41"/>
      <c r="IF223" s="41"/>
      <c r="IG223" s="41"/>
      <c r="IH223" s="41"/>
      <c r="II223" s="41"/>
      <c r="IJ223" s="41"/>
      <c r="IK223" s="41"/>
      <c r="IL223" s="41"/>
      <c r="IM223" s="41"/>
      <c r="IN223" s="41"/>
      <c r="IO223" s="41"/>
      <c r="IP223" s="41"/>
      <c r="IQ223" s="41"/>
      <c r="IR223" s="41"/>
      <c r="IS223" s="41"/>
      <c r="IT223" s="41"/>
      <c r="IU223" s="41"/>
      <c r="IV223" s="41"/>
      <c r="IW223" s="41"/>
      <c r="IX223" s="41"/>
      <c r="IY223" s="41"/>
      <c r="IZ223" s="41"/>
      <c r="JA223" s="41"/>
      <c r="JB223" s="41"/>
      <c r="JC223" s="41"/>
      <c r="JD223" s="41"/>
      <c r="JE223" s="41"/>
      <c r="JF223" s="41"/>
      <c r="JG223" s="41"/>
      <c r="JH223" s="41"/>
      <c r="JI223" s="41"/>
      <c r="JJ223" s="41"/>
      <c r="JK223" s="41"/>
      <c r="JL223" s="41"/>
      <c r="JM223" s="41"/>
      <c r="JN223" s="41"/>
      <c r="JO223" s="41"/>
      <c r="JP223" s="41"/>
      <c r="JQ223" s="41"/>
      <c r="JR223" s="41"/>
      <c r="JS223" s="41"/>
      <c r="JT223" s="41"/>
      <c r="JU223" s="41"/>
      <c r="JV223" s="41"/>
      <c r="JW223" s="41"/>
      <c r="JX223" s="41"/>
      <c r="JY223" s="41"/>
      <c r="JZ223" s="41"/>
      <c r="KA223" s="41"/>
      <c r="KB223" s="41"/>
      <c r="KC223" s="41"/>
      <c r="KD223" s="41"/>
      <c r="KE223" s="41"/>
      <c r="KF223" s="41"/>
      <c r="KG223" s="41"/>
      <c r="KH223" s="41"/>
      <c r="KI223" s="41"/>
      <c r="KJ223" s="41"/>
      <c r="KK223" s="41"/>
      <c r="KL223" s="41"/>
      <c r="KM223" s="41"/>
      <c r="KN223" s="41"/>
      <c r="KO223" s="41"/>
      <c r="KP223" s="41"/>
      <c r="KQ223" s="41"/>
      <c r="KR223" s="41"/>
      <c r="KS223" s="41"/>
      <c r="KT223" s="41"/>
      <c r="KU223" s="41"/>
      <c r="KV223" s="41"/>
      <c r="KW223" s="41"/>
      <c r="KX223" s="41"/>
      <c r="KY223" s="41"/>
      <c r="KZ223" s="41"/>
      <c r="LA223" s="41"/>
      <c r="LB223" s="41"/>
      <c r="LC223" s="41"/>
      <c r="LD223" s="41"/>
      <c r="LE223" s="41"/>
      <c r="LF223" s="41"/>
      <c r="LG223" s="41"/>
      <c r="LH223" s="41"/>
      <c r="LI223" s="41"/>
      <c r="LJ223" s="41"/>
      <c r="LK223" s="41"/>
      <c r="LL223" s="41"/>
      <c r="LM223" s="41"/>
      <c r="LN223" s="41"/>
      <c r="LO223" s="41"/>
      <c r="LP223" s="41"/>
      <c r="LQ223" s="41"/>
      <c r="LR223" s="41"/>
      <c r="LS223" s="41"/>
      <c r="LT223" s="41"/>
      <c r="LU223" s="41"/>
      <c r="LV223" s="41"/>
      <c r="LW223" s="41"/>
      <c r="LX223" s="41"/>
      <c r="LY223" s="41"/>
      <c r="LZ223" s="41"/>
      <c r="MA223" s="41"/>
      <c r="MB223" s="41"/>
      <c r="MC223" s="41"/>
      <c r="MD223" s="41"/>
      <c r="ME223" s="41"/>
      <c r="MF223" s="41"/>
      <c r="MG223" s="41"/>
      <c r="MH223" s="41"/>
      <c r="MI223" s="41"/>
      <c r="MJ223" s="41"/>
      <c r="MK223" s="41"/>
      <c r="ML223" s="41"/>
      <c r="MM223" s="41"/>
      <c r="MN223" s="41"/>
      <c r="MO223" s="41"/>
      <c r="MP223" s="41"/>
      <c r="MQ223" s="41"/>
      <c r="MR223" s="41"/>
      <c r="MS223" s="41"/>
      <c r="MT223" s="41"/>
      <c r="MU223" s="41"/>
      <c r="MV223" s="41"/>
      <c r="MW223" s="41"/>
      <c r="MX223" s="41"/>
      <c r="MY223" s="41"/>
      <c r="MZ223" s="41"/>
      <c r="NA223" s="41"/>
      <c r="NB223" s="41"/>
      <c r="NC223" s="41"/>
      <c r="ND223" s="41"/>
      <c r="NE223" s="41"/>
      <c r="NF223" s="41"/>
      <c r="NG223" s="41"/>
      <c r="NH223" s="41"/>
      <c r="NI223" s="41"/>
      <c r="NJ223" s="41"/>
      <c r="NK223" s="41"/>
      <c r="NL223" s="41"/>
      <c r="NM223" s="41"/>
      <c r="NN223" s="41"/>
      <c r="NO223" s="41"/>
      <c r="NP223" s="41"/>
      <c r="NQ223" s="41"/>
      <c r="NR223" s="41"/>
      <c r="NS223" s="41"/>
      <c r="NT223" s="41"/>
      <c r="NU223" s="41"/>
      <c r="NV223" s="41"/>
      <c r="NW223" s="41"/>
      <c r="NX223" s="41"/>
      <c r="NY223" s="41"/>
      <c r="NZ223" s="41"/>
      <c r="OA223" s="41"/>
      <c r="OB223" s="41"/>
      <c r="OC223" s="41"/>
      <c r="OD223" s="41"/>
      <c r="OE223" s="41"/>
      <c r="OF223" s="41"/>
      <c r="OG223" s="41"/>
      <c r="OH223" s="41"/>
      <c r="OI223" s="41"/>
      <c r="OJ223" s="41"/>
      <c r="OK223" s="41"/>
      <c r="OL223" s="41"/>
      <c r="OM223" s="41"/>
      <c r="ON223" s="41"/>
      <c r="OO223" s="41"/>
      <c r="OP223" s="41"/>
      <c r="OQ223" s="41"/>
      <c r="OR223" s="41"/>
      <c r="OS223" s="41"/>
      <c r="OT223" s="41"/>
      <c r="OU223" s="41"/>
      <c r="OV223" s="41"/>
      <c r="OW223" s="41"/>
      <c r="OX223" s="41"/>
      <c r="OY223" s="41"/>
      <c r="OZ223" s="41"/>
      <c r="PA223" s="41"/>
      <c r="PB223" s="41"/>
      <c r="PC223" s="41"/>
      <c r="PD223" s="41"/>
      <c r="PE223" s="41"/>
      <c r="PF223" s="41"/>
      <c r="PG223" s="41"/>
      <c r="PH223" s="41"/>
      <c r="PI223" s="41"/>
      <c r="PJ223" s="41"/>
      <c r="PK223" s="41"/>
      <c r="PL223" s="41"/>
      <c r="PM223" s="41"/>
      <c r="PN223" s="41"/>
      <c r="PO223" s="41"/>
      <c r="PP223" s="41"/>
      <c r="PQ223" s="41"/>
      <c r="PR223" s="41"/>
      <c r="PS223" s="41"/>
      <c r="PT223" s="41"/>
      <c r="PU223" s="41"/>
      <c r="PV223" s="41"/>
      <c r="PW223" s="41"/>
      <c r="PX223" s="41"/>
      <c r="PY223" s="41"/>
      <c r="PZ223" s="41"/>
      <c r="QA223" s="41"/>
      <c r="QB223" s="41"/>
      <c r="QC223" s="41"/>
      <c r="QD223" s="41"/>
      <c r="QE223" s="41"/>
      <c r="QF223" s="41"/>
      <c r="QG223" s="41"/>
      <c r="QH223" s="41"/>
      <c r="QI223" s="41"/>
      <c r="QJ223" s="41"/>
      <c r="QK223" s="41"/>
      <c r="QL223" s="41"/>
      <c r="QM223" s="41"/>
      <c r="QN223" s="41"/>
      <c r="QO223" s="41"/>
      <c r="QP223" s="41"/>
      <c r="QQ223" s="41"/>
      <c r="QR223" s="41"/>
      <c r="QS223" s="41"/>
      <c r="QT223" s="41"/>
      <c r="QU223" s="41"/>
      <c r="QV223" s="41"/>
      <c r="QW223" s="41"/>
      <c r="QX223" s="41"/>
      <c r="QY223" s="41"/>
      <c r="QZ223" s="41"/>
      <c r="RA223" s="41"/>
      <c r="RB223" s="41"/>
      <c r="RC223" s="41"/>
      <c r="RD223" s="41"/>
      <c r="RE223" s="41"/>
      <c r="RF223" s="41"/>
      <c r="RG223" s="41"/>
      <c r="RH223" s="41"/>
      <c r="RI223" s="41"/>
      <c r="RJ223" s="41"/>
      <c r="RK223" s="41"/>
      <c r="RL223" s="41"/>
      <c r="RM223" s="41"/>
      <c r="RN223" s="41"/>
      <c r="RO223" s="41"/>
      <c r="RP223" s="41"/>
      <c r="RQ223" s="41"/>
      <c r="RR223" s="41"/>
      <c r="RS223" s="41"/>
      <c r="RT223" s="41"/>
      <c r="RU223" s="41"/>
      <c r="RV223" s="41"/>
      <c r="RW223" s="41"/>
      <c r="RX223" s="41"/>
      <c r="RY223" s="41"/>
      <c r="RZ223" s="41"/>
      <c r="SA223" s="41"/>
      <c r="SB223" s="41"/>
      <c r="SC223" s="41"/>
      <c r="SD223" s="41"/>
      <c r="SE223" s="41"/>
      <c r="SF223" s="41"/>
      <c r="SG223" s="41"/>
      <c r="SH223" s="41"/>
      <c r="SI223" s="41"/>
      <c r="SJ223" s="41"/>
      <c r="SK223" s="41"/>
      <c r="SL223" s="41"/>
      <c r="SM223" s="41"/>
      <c r="SN223" s="41"/>
      <c r="SO223" s="41"/>
      <c r="SP223" s="41"/>
      <c r="SQ223" s="41"/>
      <c r="SR223" s="41"/>
      <c r="SS223" s="41"/>
      <c r="ST223" s="41"/>
      <c r="SU223" s="41"/>
      <c r="SV223" s="41"/>
      <c r="SW223" s="41"/>
      <c r="SX223" s="41"/>
      <c r="SY223" s="41"/>
      <c r="SZ223" s="41"/>
      <c r="TA223" s="41"/>
      <c r="TB223" s="41"/>
      <c r="TC223" s="41"/>
      <c r="TD223" s="41"/>
      <c r="TE223" s="41"/>
      <c r="TF223" s="41"/>
      <c r="TG223" s="41"/>
      <c r="TH223" s="41"/>
      <c r="TI223" s="41"/>
      <c r="TJ223" s="41"/>
      <c r="TK223" s="41"/>
      <c r="TL223" s="41"/>
      <c r="TM223" s="41"/>
      <c r="TN223" s="41"/>
      <c r="TO223" s="41"/>
      <c r="TP223" s="41"/>
      <c r="TQ223" s="41"/>
      <c r="TR223" s="41"/>
      <c r="TS223" s="41"/>
      <c r="TT223" s="41"/>
      <c r="TU223" s="41"/>
      <c r="TV223" s="41"/>
      <c r="TW223" s="41"/>
      <c r="TX223" s="41"/>
      <c r="TY223" s="41"/>
      <c r="TZ223" s="41"/>
      <c r="UA223" s="41"/>
      <c r="UB223" s="41"/>
      <c r="UC223" s="41"/>
      <c r="UD223" s="41"/>
      <c r="UE223" s="41"/>
      <c r="UF223" s="41"/>
      <c r="UG223" s="41"/>
      <c r="UH223" s="41"/>
      <c r="UI223" s="41"/>
      <c r="UJ223" s="41"/>
      <c r="UK223" s="41"/>
      <c r="UL223" s="41"/>
      <c r="UM223" s="41"/>
      <c r="UN223" s="41"/>
      <c r="UO223" s="41"/>
      <c r="UP223" s="41"/>
      <c r="UQ223" s="41"/>
      <c r="UR223" s="41"/>
      <c r="US223" s="41"/>
      <c r="UT223" s="41"/>
      <c r="UU223" s="41"/>
      <c r="UV223" s="41"/>
      <c r="UW223" s="41"/>
      <c r="UX223" s="41"/>
      <c r="UY223" s="41"/>
      <c r="UZ223" s="41"/>
      <c r="VA223" s="41"/>
      <c r="VB223" s="41"/>
      <c r="VC223" s="41"/>
      <c r="VD223" s="41"/>
      <c r="VE223" s="41"/>
      <c r="VF223" s="41"/>
      <c r="VG223" s="41"/>
      <c r="VH223" s="41"/>
      <c r="VI223" s="41"/>
      <c r="VJ223" s="41"/>
      <c r="VK223" s="41"/>
      <c r="VL223" s="41"/>
      <c r="VM223" s="41"/>
      <c r="VN223" s="41"/>
      <c r="VO223" s="41"/>
      <c r="VP223" s="41"/>
      <c r="VQ223" s="41"/>
      <c r="VR223" s="41"/>
      <c r="VS223" s="41"/>
      <c r="VT223" s="41"/>
      <c r="VU223" s="41"/>
      <c r="VV223" s="41"/>
      <c r="VW223" s="41"/>
      <c r="VX223" s="41"/>
      <c r="VY223" s="41"/>
      <c r="VZ223" s="41"/>
      <c r="WA223" s="41"/>
      <c r="WB223" s="41"/>
      <c r="WC223" s="41"/>
      <c r="WD223" s="41"/>
      <c r="WE223" s="41"/>
      <c r="WF223" s="41"/>
      <c r="WG223" s="41"/>
      <c r="WH223" s="41"/>
      <c r="WI223" s="41"/>
      <c r="WJ223" s="41"/>
      <c r="WK223" s="41"/>
      <c r="WL223" s="41"/>
      <c r="WM223" s="41"/>
      <c r="WN223" s="41"/>
      <c r="WO223" s="41"/>
      <c r="WP223" s="41"/>
      <c r="WQ223" s="41"/>
      <c r="WR223" s="41"/>
      <c r="WS223" s="41"/>
      <c r="WT223" s="41"/>
      <c r="WU223" s="41"/>
      <c r="WV223" s="41"/>
      <c r="WW223" s="41"/>
      <c r="WX223" s="41"/>
      <c r="WY223" s="41"/>
      <c r="WZ223" s="41"/>
      <c r="XA223" s="41"/>
      <c r="XB223" s="41"/>
      <c r="XC223" s="41"/>
      <c r="XD223" s="41"/>
      <c r="XE223" s="41"/>
      <c r="XF223" s="41"/>
      <c r="XG223" s="41"/>
      <c r="XH223" s="41"/>
      <c r="XI223" s="41"/>
      <c r="XJ223" s="41"/>
      <c r="XK223" s="41"/>
      <c r="XL223" s="41"/>
      <c r="XM223" s="41"/>
      <c r="XN223" s="41"/>
      <c r="XO223" s="41"/>
      <c r="XP223" s="41"/>
      <c r="XQ223" s="41"/>
      <c r="XR223" s="41"/>
      <c r="XS223" s="41"/>
      <c r="XT223" s="41"/>
      <c r="XU223" s="41"/>
      <c r="XV223" s="41"/>
      <c r="XW223" s="41"/>
      <c r="XX223" s="41"/>
      <c r="XY223" s="41"/>
      <c r="XZ223" s="41"/>
      <c r="YA223" s="41"/>
      <c r="YB223" s="41"/>
      <c r="YC223" s="41"/>
      <c r="YD223" s="41"/>
      <c r="YE223" s="41"/>
      <c r="YF223" s="41"/>
      <c r="YG223" s="41"/>
      <c r="YH223" s="41"/>
      <c r="YI223" s="41"/>
      <c r="YJ223" s="41"/>
      <c r="YK223" s="41"/>
      <c r="YL223" s="41"/>
      <c r="YM223" s="41"/>
      <c r="YN223" s="41"/>
      <c r="YO223" s="41"/>
      <c r="YP223" s="41"/>
      <c r="YQ223" s="41"/>
      <c r="YR223" s="41"/>
      <c r="YS223" s="41"/>
      <c r="YT223" s="41"/>
      <c r="YU223" s="41"/>
      <c r="YV223" s="41"/>
      <c r="YW223" s="41"/>
      <c r="YX223" s="41"/>
      <c r="YY223" s="41"/>
      <c r="YZ223" s="41"/>
      <c r="ZA223" s="41"/>
      <c r="ZB223" s="41"/>
      <c r="ZC223" s="41"/>
      <c r="ZD223" s="41"/>
      <c r="ZE223" s="41"/>
      <c r="ZF223" s="41"/>
      <c r="ZG223" s="41"/>
      <c r="ZH223" s="41"/>
      <c r="ZI223" s="41"/>
      <c r="ZJ223" s="41"/>
      <c r="ZK223" s="41"/>
      <c r="ZL223" s="41"/>
      <c r="ZM223" s="41"/>
      <c r="ZN223" s="41"/>
      <c r="ZO223" s="41"/>
      <c r="ZP223" s="41"/>
      <c r="ZQ223" s="41"/>
      <c r="ZR223" s="41"/>
      <c r="ZS223" s="41"/>
      <c r="ZT223" s="41"/>
      <c r="ZU223" s="41"/>
      <c r="ZV223" s="41"/>
      <c r="ZW223" s="41"/>
      <c r="ZX223" s="41"/>
      <c r="ZY223" s="41"/>
      <c r="ZZ223" s="41"/>
      <c r="AAA223" s="41"/>
      <c r="AAB223" s="41"/>
      <c r="AAC223" s="41"/>
      <c r="AAD223" s="41"/>
      <c r="AAE223" s="41"/>
      <c r="AAF223" s="41"/>
      <c r="AAG223" s="41"/>
      <c r="AAH223" s="41"/>
      <c r="AAI223" s="41"/>
      <c r="AAJ223" s="41"/>
      <c r="AAK223" s="41"/>
      <c r="AAL223" s="41"/>
      <c r="AAM223" s="41"/>
      <c r="AAN223" s="41"/>
      <c r="AAO223" s="41"/>
      <c r="AAP223" s="41"/>
      <c r="AAQ223" s="41"/>
      <c r="AAR223" s="41"/>
      <c r="AAS223" s="41"/>
      <c r="AAT223" s="41"/>
      <c r="AAU223" s="41"/>
      <c r="AAV223" s="41"/>
      <c r="AAW223" s="41"/>
      <c r="AAX223" s="41"/>
      <c r="AAY223" s="41"/>
      <c r="AAZ223" s="41"/>
      <c r="ABA223" s="41"/>
      <c r="ABB223" s="41"/>
      <c r="ABC223" s="41"/>
      <c r="ABD223" s="41"/>
      <c r="ABE223" s="41"/>
      <c r="ABF223" s="41"/>
      <c r="ABG223" s="41"/>
      <c r="ABH223" s="41"/>
      <c r="ABI223" s="41"/>
      <c r="ABJ223" s="41"/>
      <c r="ABK223" s="41"/>
      <c r="ABL223" s="41"/>
      <c r="ABM223" s="41"/>
      <c r="ABN223" s="41"/>
      <c r="ABO223" s="41"/>
      <c r="ABP223" s="41"/>
      <c r="ABQ223" s="41"/>
      <c r="ABR223" s="41"/>
      <c r="ABS223" s="41"/>
      <c r="ABT223" s="41"/>
      <c r="ABU223" s="41"/>
      <c r="ABV223" s="41"/>
      <c r="ABW223" s="41"/>
      <c r="ABX223" s="41"/>
      <c r="ABY223" s="41"/>
      <c r="ABZ223" s="41"/>
      <c r="ACA223" s="41"/>
      <c r="ACB223" s="41"/>
      <c r="ACC223" s="41"/>
      <c r="ACD223" s="41"/>
      <c r="ACE223" s="41"/>
      <c r="ACF223" s="41"/>
      <c r="ACG223" s="41"/>
      <c r="ACH223" s="41"/>
      <c r="ACI223" s="41"/>
      <c r="ACJ223" s="41"/>
      <c r="ACK223" s="41"/>
      <c r="ACL223" s="41"/>
      <c r="ACM223" s="41"/>
      <c r="ACN223" s="41"/>
      <c r="ACO223" s="41"/>
      <c r="ACP223" s="41"/>
      <c r="ACQ223" s="41"/>
      <c r="ACR223" s="41"/>
      <c r="ACS223" s="41"/>
      <c r="ACT223" s="41"/>
      <c r="ACU223" s="41"/>
      <c r="ACV223" s="41"/>
      <c r="ACW223" s="41"/>
      <c r="ACX223" s="41"/>
      <c r="ACY223" s="41"/>
      <c r="ACZ223" s="41"/>
      <c r="ADA223" s="41"/>
      <c r="ADB223" s="41"/>
      <c r="ADC223" s="41"/>
      <c r="ADD223" s="41"/>
      <c r="ADE223" s="41"/>
      <c r="ADF223" s="41"/>
      <c r="ADG223" s="41"/>
      <c r="ADH223" s="41"/>
      <c r="ADI223" s="41"/>
      <c r="ADJ223" s="41"/>
      <c r="ADK223" s="41"/>
      <c r="ADL223" s="41"/>
      <c r="ADM223" s="41"/>
      <c r="ADN223" s="41"/>
      <c r="ADO223" s="41"/>
      <c r="ADP223" s="41"/>
      <c r="ADQ223" s="41"/>
      <c r="ADR223" s="41"/>
      <c r="ADS223" s="41"/>
      <c r="ADT223" s="41"/>
      <c r="ADU223" s="41"/>
      <c r="ADV223" s="41"/>
      <c r="ADW223" s="41"/>
      <c r="ADX223" s="41"/>
      <c r="ADY223" s="41"/>
      <c r="ADZ223" s="41"/>
      <c r="AEA223" s="41"/>
      <c r="AEB223" s="41"/>
      <c r="AEC223" s="41"/>
      <c r="AED223" s="41"/>
      <c r="AEE223" s="41"/>
      <c r="AEF223" s="41"/>
      <c r="AEG223" s="41"/>
      <c r="AEH223" s="41"/>
      <c r="AEI223" s="41"/>
      <c r="AEJ223" s="41"/>
      <c r="AEK223" s="41"/>
      <c r="AEL223" s="41"/>
      <c r="AEM223" s="41"/>
      <c r="AEN223" s="41"/>
      <c r="AEO223" s="41"/>
      <c r="AEP223" s="41"/>
      <c r="AEQ223" s="41"/>
      <c r="AER223" s="41"/>
      <c r="AES223" s="41"/>
      <c r="AET223" s="41"/>
      <c r="AEU223" s="41"/>
      <c r="AEV223" s="41"/>
      <c r="AEW223" s="41"/>
      <c r="AEX223" s="41"/>
      <c r="AEY223" s="41"/>
      <c r="AEZ223" s="41"/>
      <c r="AFA223" s="41"/>
      <c r="AFB223" s="41"/>
      <c r="AFC223" s="41"/>
      <c r="AFD223" s="41"/>
      <c r="AFE223" s="41"/>
      <c r="AFF223" s="41"/>
      <c r="AFG223" s="41"/>
      <c r="AFH223" s="41"/>
      <c r="AFI223" s="41"/>
      <c r="AFJ223" s="41"/>
      <c r="AFK223" s="41"/>
      <c r="AFL223" s="41"/>
      <c r="AFM223" s="41"/>
      <c r="AFN223" s="41"/>
      <c r="AFO223" s="41"/>
      <c r="AFP223" s="41"/>
      <c r="AFQ223" s="41"/>
      <c r="AFR223" s="41"/>
      <c r="AFS223" s="41"/>
      <c r="AFT223" s="41"/>
      <c r="AFU223" s="41"/>
      <c r="AFV223" s="41"/>
      <c r="AFW223" s="41"/>
      <c r="AFX223" s="41"/>
      <c r="AFY223" s="41"/>
      <c r="AFZ223" s="41"/>
      <c r="AGA223" s="41"/>
      <c r="AGB223" s="41"/>
      <c r="AGC223" s="41"/>
      <c r="AGD223" s="41"/>
      <c r="AGE223" s="41"/>
      <c r="AGF223" s="41"/>
      <c r="AGG223" s="41"/>
      <c r="AGH223" s="41"/>
      <c r="AGI223" s="41"/>
      <c r="AGJ223" s="41"/>
      <c r="AGK223" s="41"/>
      <c r="AGL223" s="41"/>
      <c r="AGM223" s="41"/>
      <c r="AGN223" s="41"/>
      <c r="AGO223" s="41"/>
      <c r="AGP223" s="41"/>
      <c r="AGQ223" s="41"/>
      <c r="AGR223" s="41"/>
      <c r="AGS223" s="41"/>
      <c r="AGT223" s="41"/>
      <c r="AGU223" s="41"/>
      <c r="AGV223" s="41"/>
      <c r="AGW223" s="41"/>
      <c r="AGX223" s="41"/>
      <c r="AGY223" s="41"/>
      <c r="AGZ223" s="41"/>
      <c r="AHA223" s="41"/>
      <c r="AHB223" s="41"/>
      <c r="AHC223" s="41"/>
      <c r="AHD223" s="41"/>
      <c r="AHE223" s="41"/>
      <c r="AHF223" s="41"/>
      <c r="AHG223" s="41"/>
      <c r="AHH223" s="41"/>
      <c r="AHI223" s="41"/>
      <c r="AHJ223" s="41"/>
      <c r="AHK223" s="41"/>
      <c r="AHL223" s="41"/>
      <c r="AHM223" s="41"/>
      <c r="AHN223" s="41"/>
      <c r="AHO223" s="41"/>
      <c r="AHP223" s="41"/>
      <c r="AHQ223" s="41"/>
      <c r="AHR223" s="41"/>
      <c r="AHS223" s="41"/>
      <c r="AHT223" s="41"/>
      <c r="AHU223" s="41"/>
      <c r="AHV223" s="41"/>
      <c r="AHW223" s="41"/>
      <c r="AHX223" s="41"/>
      <c r="AHY223" s="41"/>
      <c r="AHZ223" s="41"/>
      <c r="AIA223" s="41"/>
      <c r="AIB223" s="41"/>
      <c r="AIC223" s="41"/>
      <c r="AID223" s="41"/>
      <c r="AIE223" s="41"/>
      <c r="AIF223" s="41"/>
      <c r="AIG223" s="41"/>
      <c r="AIH223" s="41"/>
      <c r="AII223" s="41"/>
      <c r="AIJ223" s="41"/>
      <c r="AIK223" s="41"/>
      <c r="AIL223" s="41"/>
      <c r="AIM223" s="41"/>
      <c r="AIN223" s="41"/>
      <c r="AIO223" s="41"/>
      <c r="AIP223" s="41"/>
      <c r="AIQ223" s="41"/>
      <c r="AIR223" s="41"/>
      <c r="AIS223" s="41"/>
      <c r="AIT223" s="41"/>
      <c r="AIU223" s="41"/>
      <c r="AIV223" s="41"/>
      <c r="AIW223" s="41"/>
      <c r="AIX223" s="41"/>
      <c r="AIY223" s="41"/>
      <c r="AIZ223" s="41"/>
      <c r="AJA223" s="41"/>
      <c r="AJB223" s="41"/>
      <c r="AJC223" s="41"/>
      <c r="AJD223" s="41"/>
      <c r="AJE223" s="41"/>
      <c r="AJF223" s="41"/>
      <c r="AJG223" s="41"/>
      <c r="AJH223" s="41"/>
      <c r="AJI223" s="41"/>
      <c r="AJJ223" s="41"/>
      <c r="AJK223" s="41"/>
      <c r="AJL223" s="41"/>
      <c r="AJM223" s="41"/>
      <c r="AJN223" s="41"/>
      <c r="AJO223" s="41"/>
      <c r="AJP223" s="41"/>
      <c r="AJQ223" s="41"/>
      <c r="AJR223" s="41"/>
      <c r="AJS223" s="41"/>
      <c r="AJT223" s="41"/>
      <c r="AJU223" s="41"/>
      <c r="AJV223" s="41"/>
      <c r="AJW223" s="41"/>
      <c r="AJX223" s="41"/>
      <c r="AJY223" s="41"/>
      <c r="AJZ223" s="41"/>
      <c r="AKA223" s="41"/>
      <c r="AKB223" s="41"/>
      <c r="AKC223" s="41"/>
      <c r="AKD223" s="41"/>
      <c r="AKE223" s="41"/>
      <c r="AKF223" s="41"/>
      <c r="AKG223" s="41"/>
      <c r="AKH223" s="41"/>
      <c r="AKI223" s="41"/>
      <c r="AKJ223" s="41"/>
      <c r="AKK223" s="41"/>
      <c r="AKL223" s="41"/>
      <c r="AKM223" s="41"/>
      <c r="AKN223" s="41"/>
      <c r="AKO223" s="41"/>
      <c r="AKP223" s="41"/>
      <c r="AKQ223" s="41"/>
      <c r="AKR223" s="41"/>
      <c r="AKS223" s="41"/>
      <c r="AKT223" s="41"/>
      <c r="AKU223" s="41"/>
      <c r="AKV223" s="41"/>
      <c r="AKW223" s="41"/>
      <c r="AKX223" s="41"/>
      <c r="AKY223" s="41"/>
      <c r="AKZ223" s="41"/>
      <c r="ALA223" s="41"/>
      <c r="ALB223" s="41"/>
      <c r="ALC223" s="41"/>
      <c r="ALD223" s="41"/>
      <c r="ALE223" s="41"/>
      <c r="ALF223" s="41"/>
      <c r="ALG223" s="41"/>
      <c r="ALH223" s="41"/>
      <c r="ALI223" s="41"/>
      <c r="ALJ223" s="41"/>
      <c r="ALK223" s="41"/>
      <c r="ALL223" s="41"/>
      <c r="ALM223" s="41"/>
      <c r="ALN223" s="41"/>
      <c r="ALO223" s="41"/>
      <c r="ALP223" s="41"/>
      <c r="ALQ223" s="41"/>
      <c r="ALR223" s="41"/>
      <c r="ALS223" s="41"/>
      <c r="ALT223" s="41"/>
      <c r="ALU223" s="41"/>
      <c r="ALV223" s="41"/>
      <c r="ALW223" s="41"/>
      <c r="ALX223" s="41"/>
      <c r="ALY223" s="41"/>
      <c r="ALZ223" s="41"/>
      <c r="AMA223" s="41"/>
      <c r="AMB223" s="41"/>
      <c r="AMC223" s="41"/>
      <c r="AMD223" s="41"/>
      <c r="AME223" s="41"/>
    </row>
    <row r="224" spans="1:1019" ht="19.5" customHeight="1" thickBot="1" x14ac:dyDescent="0.25">
      <c r="A224" s="570"/>
      <c r="B224" s="572"/>
      <c r="C224" s="574"/>
      <c r="D224" s="599"/>
      <c r="E224" s="667"/>
      <c r="F224" s="646"/>
      <c r="G224" s="649"/>
      <c r="H224" s="652"/>
      <c r="I224" s="655"/>
      <c r="J224" s="121" t="s">
        <v>28</v>
      </c>
      <c r="K224" s="179">
        <f>+L224+N224</f>
        <v>6.1</v>
      </c>
      <c r="L224" s="209">
        <v>0</v>
      </c>
      <c r="M224" s="102">
        <v>0</v>
      </c>
      <c r="N224" s="210">
        <v>6.1</v>
      </c>
      <c r="O224" s="179">
        <f>+P224+R224</f>
        <v>0</v>
      </c>
      <c r="P224" s="209">
        <v>0</v>
      </c>
      <c r="Q224" s="102">
        <v>0</v>
      </c>
      <c r="R224" s="210">
        <v>0</v>
      </c>
      <c r="S224" s="179">
        <f>+T224+V224</f>
        <v>0</v>
      </c>
      <c r="T224" s="209">
        <v>0</v>
      </c>
      <c r="U224" s="102">
        <v>0</v>
      </c>
      <c r="V224" s="210">
        <v>0</v>
      </c>
      <c r="W224" s="179">
        <f>+X224+Z224</f>
        <v>0</v>
      </c>
      <c r="X224" s="209">
        <v>0</v>
      </c>
      <c r="Y224" s="209">
        <v>0</v>
      </c>
      <c r="Z224" s="210">
        <v>0</v>
      </c>
      <c r="AA224" s="211">
        <v>0</v>
      </c>
      <c r="AB224" s="211">
        <v>0</v>
      </c>
      <c r="AC224" s="657"/>
      <c r="AD224" s="614"/>
      <c r="AE224" s="614"/>
      <c r="AF224" s="669"/>
      <c r="AG224" s="41"/>
      <c r="AH224" s="41"/>
      <c r="AI224" s="41"/>
      <c r="AJ224" s="41"/>
      <c r="AK224" s="41"/>
      <c r="AL224" s="41"/>
      <c r="AM224" s="41"/>
      <c r="AN224" s="67"/>
      <c r="AO224" s="67"/>
      <c r="AP224" s="67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  <c r="BD224" s="58"/>
      <c r="BE224" s="58"/>
      <c r="BF224" s="58"/>
      <c r="BG224" s="59"/>
      <c r="BH224" s="67"/>
      <c r="BI224" s="67"/>
      <c r="BJ224" s="67"/>
      <c r="BK224" s="67"/>
      <c r="BL224" s="67"/>
      <c r="BM224" s="67"/>
      <c r="BN224" s="67"/>
      <c r="BO224" s="67"/>
      <c r="BP224" s="41"/>
      <c r="BQ224" s="41"/>
      <c r="BR224" s="41"/>
      <c r="BS224" s="41"/>
      <c r="BT224" s="41"/>
      <c r="BU224" s="41"/>
      <c r="BV224" s="41"/>
      <c r="BW224" s="41"/>
      <c r="BX224" s="41"/>
      <c r="BY224" s="41"/>
      <c r="BZ224" s="41"/>
      <c r="CA224" s="41"/>
      <c r="CB224" s="41"/>
      <c r="CC224" s="41"/>
      <c r="CD224" s="41"/>
      <c r="CE224" s="41"/>
      <c r="CF224" s="41"/>
      <c r="CG224" s="41"/>
      <c r="CH224" s="41"/>
      <c r="CI224" s="41"/>
      <c r="CJ224" s="41"/>
      <c r="CK224" s="41"/>
      <c r="CL224" s="41"/>
      <c r="CM224" s="41"/>
      <c r="CN224" s="41"/>
      <c r="CO224" s="41"/>
      <c r="CP224" s="41"/>
      <c r="CQ224" s="41"/>
      <c r="CR224" s="41"/>
      <c r="CS224" s="41"/>
      <c r="CT224" s="41"/>
      <c r="CU224" s="41"/>
      <c r="CV224" s="41"/>
      <c r="CW224" s="41"/>
      <c r="CX224" s="41"/>
      <c r="CY224" s="41"/>
      <c r="CZ224" s="41"/>
      <c r="DA224" s="41"/>
      <c r="DB224" s="41"/>
      <c r="DC224" s="41"/>
      <c r="DD224" s="41"/>
      <c r="DE224" s="41"/>
      <c r="DF224" s="41"/>
      <c r="DG224" s="41"/>
      <c r="DH224" s="41"/>
      <c r="DI224" s="41"/>
      <c r="DJ224" s="41"/>
      <c r="DK224" s="41"/>
      <c r="DL224" s="41"/>
      <c r="DM224" s="41"/>
      <c r="DN224" s="41"/>
      <c r="DO224" s="41"/>
      <c r="DP224" s="41"/>
      <c r="DQ224" s="41"/>
      <c r="DR224" s="41"/>
      <c r="DS224" s="41"/>
      <c r="DT224" s="41"/>
      <c r="DU224" s="41"/>
      <c r="DV224" s="41"/>
      <c r="DW224" s="41"/>
      <c r="DX224" s="41"/>
      <c r="DY224" s="41"/>
      <c r="DZ224" s="41"/>
      <c r="EA224" s="41"/>
      <c r="EB224" s="41"/>
      <c r="EC224" s="41"/>
      <c r="ED224" s="41"/>
      <c r="EE224" s="41"/>
      <c r="EF224" s="41"/>
      <c r="EG224" s="41"/>
      <c r="EH224" s="41"/>
      <c r="EI224" s="41"/>
      <c r="EJ224" s="41"/>
      <c r="EK224" s="41"/>
      <c r="EL224" s="41"/>
      <c r="EM224" s="41"/>
      <c r="EN224" s="41"/>
      <c r="EO224" s="41"/>
      <c r="EP224" s="41"/>
      <c r="EQ224" s="41"/>
      <c r="ER224" s="41"/>
      <c r="ES224" s="41"/>
      <c r="ET224" s="41"/>
      <c r="EU224" s="41"/>
      <c r="EV224" s="41"/>
      <c r="EW224" s="41"/>
      <c r="EX224" s="41"/>
      <c r="EY224" s="41"/>
      <c r="EZ224" s="41"/>
      <c r="FA224" s="41"/>
      <c r="FB224" s="41"/>
      <c r="FC224" s="41"/>
      <c r="FD224" s="41"/>
      <c r="FE224" s="41"/>
      <c r="FF224" s="41"/>
      <c r="FG224" s="41"/>
      <c r="FH224" s="41"/>
      <c r="FI224" s="41"/>
      <c r="FJ224" s="41"/>
      <c r="FK224" s="41"/>
      <c r="FL224" s="41"/>
      <c r="FM224" s="41"/>
      <c r="FN224" s="41"/>
      <c r="FO224" s="41"/>
      <c r="FP224" s="41"/>
      <c r="FQ224" s="41"/>
      <c r="FR224" s="41"/>
      <c r="FS224" s="41"/>
      <c r="FT224" s="41"/>
      <c r="FU224" s="41"/>
      <c r="FV224" s="41"/>
      <c r="FW224" s="41"/>
      <c r="FX224" s="41"/>
      <c r="FY224" s="41"/>
      <c r="FZ224" s="41"/>
      <c r="GA224" s="41"/>
      <c r="GB224" s="41"/>
      <c r="GC224" s="41"/>
      <c r="GD224" s="41"/>
      <c r="GE224" s="41"/>
      <c r="GF224" s="41"/>
      <c r="GG224" s="41"/>
      <c r="GH224" s="41"/>
      <c r="GI224" s="41"/>
      <c r="GJ224" s="41"/>
      <c r="GK224" s="41"/>
      <c r="GL224" s="41"/>
      <c r="GM224" s="41"/>
      <c r="GN224" s="41"/>
      <c r="GO224" s="41"/>
      <c r="GP224" s="41"/>
      <c r="GQ224" s="41"/>
      <c r="GR224" s="41"/>
      <c r="GS224" s="41"/>
      <c r="GT224" s="41"/>
      <c r="GU224" s="41"/>
      <c r="GV224" s="41"/>
      <c r="GW224" s="41"/>
      <c r="GX224" s="41"/>
      <c r="GY224" s="41"/>
      <c r="GZ224" s="41"/>
      <c r="HA224" s="41"/>
      <c r="HB224" s="41"/>
      <c r="HC224" s="41"/>
      <c r="HD224" s="41"/>
      <c r="HE224" s="41"/>
      <c r="HF224" s="41"/>
      <c r="HG224" s="41"/>
      <c r="HH224" s="41"/>
      <c r="HI224" s="41"/>
      <c r="HJ224" s="41"/>
      <c r="HK224" s="41"/>
      <c r="HL224" s="41"/>
      <c r="HM224" s="41"/>
      <c r="HN224" s="41"/>
      <c r="HO224" s="41"/>
      <c r="HP224" s="41"/>
      <c r="HQ224" s="41"/>
      <c r="HR224" s="41"/>
      <c r="HS224" s="41"/>
      <c r="HT224" s="41"/>
      <c r="HU224" s="41"/>
      <c r="HV224" s="41"/>
      <c r="HW224" s="41"/>
      <c r="HX224" s="41"/>
      <c r="HY224" s="41"/>
      <c r="HZ224" s="41"/>
      <c r="IA224" s="41"/>
      <c r="IB224" s="41"/>
      <c r="IC224" s="41"/>
      <c r="ID224" s="41"/>
      <c r="IE224" s="41"/>
      <c r="IF224" s="41"/>
      <c r="IG224" s="41"/>
      <c r="IH224" s="41"/>
      <c r="II224" s="41"/>
      <c r="IJ224" s="41"/>
      <c r="IK224" s="41"/>
      <c r="IL224" s="41"/>
      <c r="IM224" s="41"/>
      <c r="IN224" s="41"/>
      <c r="IO224" s="41"/>
      <c r="IP224" s="41"/>
      <c r="IQ224" s="41"/>
      <c r="IR224" s="41"/>
      <c r="IS224" s="41"/>
      <c r="IT224" s="41"/>
      <c r="IU224" s="41"/>
      <c r="IV224" s="41"/>
      <c r="IW224" s="41"/>
      <c r="IX224" s="41"/>
      <c r="IY224" s="41"/>
      <c r="IZ224" s="41"/>
      <c r="JA224" s="41"/>
      <c r="JB224" s="41"/>
      <c r="JC224" s="41"/>
      <c r="JD224" s="41"/>
      <c r="JE224" s="41"/>
      <c r="JF224" s="41"/>
      <c r="JG224" s="41"/>
      <c r="JH224" s="41"/>
      <c r="JI224" s="41"/>
      <c r="JJ224" s="41"/>
      <c r="JK224" s="41"/>
      <c r="JL224" s="41"/>
      <c r="JM224" s="41"/>
      <c r="JN224" s="41"/>
      <c r="JO224" s="41"/>
      <c r="JP224" s="41"/>
      <c r="JQ224" s="41"/>
      <c r="JR224" s="41"/>
      <c r="JS224" s="41"/>
      <c r="JT224" s="41"/>
      <c r="JU224" s="41"/>
      <c r="JV224" s="41"/>
      <c r="JW224" s="41"/>
      <c r="JX224" s="41"/>
      <c r="JY224" s="41"/>
      <c r="JZ224" s="41"/>
      <c r="KA224" s="41"/>
      <c r="KB224" s="41"/>
      <c r="KC224" s="41"/>
      <c r="KD224" s="41"/>
      <c r="KE224" s="41"/>
      <c r="KF224" s="41"/>
      <c r="KG224" s="41"/>
      <c r="KH224" s="41"/>
      <c r="KI224" s="41"/>
      <c r="KJ224" s="41"/>
      <c r="KK224" s="41"/>
      <c r="KL224" s="41"/>
      <c r="KM224" s="41"/>
      <c r="KN224" s="41"/>
      <c r="KO224" s="41"/>
      <c r="KP224" s="41"/>
      <c r="KQ224" s="41"/>
      <c r="KR224" s="41"/>
      <c r="KS224" s="41"/>
      <c r="KT224" s="41"/>
      <c r="KU224" s="41"/>
      <c r="KV224" s="41"/>
      <c r="KW224" s="41"/>
      <c r="KX224" s="41"/>
      <c r="KY224" s="41"/>
      <c r="KZ224" s="41"/>
      <c r="LA224" s="41"/>
      <c r="LB224" s="41"/>
      <c r="LC224" s="41"/>
      <c r="LD224" s="41"/>
      <c r="LE224" s="41"/>
      <c r="LF224" s="41"/>
      <c r="LG224" s="41"/>
      <c r="LH224" s="41"/>
      <c r="LI224" s="41"/>
      <c r="LJ224" s="41"/>
      <c r="LK224" s="41"/>
      <c r="LL224" s="41"/>
      <c r="LM224" s="41"/>
      <c r="LN224" s="41"/>
      <c r="LO224" s="41"/>
      <c r="LP224" s="41"/>
      <c r="LQ224" s="41"/>
      <c r="LR224" s="41"/>
      <c r="LS224" s="41"/>
      <c r="LT224" s="41"/>
      <c r="LU224" s="41"/>
      <c r="LV224" s="41"/>
      <c r="LW224" s="41"/>
      <c r="LX224" s="41"/>
      <c r="LY224" s="41"/>
      <c r="LZ224" s="41"/>
      <c r="MA224" s="41"/>
      <c r="MB224" s="41"/>
      <c r="MC224" s="41"/>
      <c r="MD224" s="41"/>
      <c r="ME224" s="41"/>
      <c r="MF224" s="41"/>
      <c r="MG224" s="41"/>
      <c r="MH224" s="41"/>
      <c r="MI224" s="41"/>
      <c r="MJ224" s="41"/>
      <c r="MK224" s="41"/>
      <c r="ML224" s="41"/>
      <c r="MM224" s="41"/>
      <c r="MN224" s="41"/>
      <c r="MO224" s="41"/>
      <c r="MP224" s="41"/>
      <c r="MQ224" s="41"/>
      <c r="MR224" s="41"/>
      <c r="MS224" s="41"/>
      <c r="MT224" s="41"/>
      <c r="MU224" s="41"/>
      <c r="MV224" s="41"/>
      <c r="MW224" s="41"/>
      <c r="MX224" s="41"/>
      <c r="MY224" s="41"/>
      <c r="MZ224" s="41"/>
      <c r="NA224" s="41"/>
      <c r="NB224" s="41"/>
      <c r="NC224" s="41"/>
      <c r="ND224" s="41"/>
      <c r="NE224" s="41"/>
      <c r="NF224" s="41"/>
      <c r="NG224" s="41"/>
      <c r="NH224" s="41"/>
      <c r="NI224" s="41"/>
      <c r="NJ224" s="41"/>
      <c r="NK224" s="41"/>
      <c r="NL224" s="41"/>
      <c r="NM224" s="41"/>
      <c r="NN224" s="41"/>
      <c r="NO224" s="41"/>
      <c r="NP224" s="41"/>
      <c r="NQ224" s="41"/>
      <c r="NR224" s="41"/>
      <c r="NS224" s="41"/>
      <c r="NT224" s="41"/>
      <c r="NU224" s="41"/>
      <c r="NV224" s="41"/>
      <c r="NW224" s="41"/>
      <c r="NX224" s="41"/>
      <c r="NY224" s="41"/>
      <c r="NZ224" s="41"/>
      <c r="OA224" s="41"/>
      <c r="OB224" s="41"/>
      <c r="OC224" s="41"/>
      <c r="OD224" s="41"/>
      <c r="OE224" s="41"/>
      <c r="OF224" s="41"/>
      <c r="OG224" s="41"/>
      <c r="OH224" s="41"/>
      <c r="OI224" s="41"/>
      <c r="OJ224" s="41"/>
      <c r="OK224" s="41"/>
      <c r="OL224" s="41"/>
      <c r="OM224" s="41"/>
      <c r="ON224" s="41"/>
      <c r="OO224" s="41"/>
      <c r="OP224" s="41"/>
      <c r="OQ224" s="41"/>
      <c r="OR224" s="41"/>
      <c r="OS224" s="41"/>
      <c r="OT224" s="41"/>
      <c r="OU224" s="41"/>
      <c r="OV224" s="41"/>
      <c r="OW224" s="41"/>
      <c r="OX224" s="41"/>
      <c r="OY224" s="41"/>
      <c r="OZ224" s="41"/>
      <c r="PA224" s="41"/>
      <c r="PB224" s="41"/>
      <c r="PC224" s="41"/>
      <c r="PD224" s="41"/>
      <c r="PE224" s="41"/>
      <c r="PF224" s="41"/>
      <c r="PG224" s="41"/>
      <c r="PH224" s="41"/>
      <c r="PI224" s="41"/>
      <c r="PJ224" s="41"/>
      <c r="PK224" s="41"/>
      <c r="PL224" s="41"/>
      <c r="PM224" s="41"/>
      <c r="PN224" s="41"/>
      <c r="PO224" s="41"/>
      <c r="PP224" s="41"/>
      <c r="PQ224" s="41"/>
      <c r="PR224" s="41"/>
      <c r="PS224" s="41"/>
      <c r="PT224" s="41"/>
      <c r="PU224" s="41"/>
      <c r="PV224" s="41"/>
      <c r="PW224" s="41"/>
      <c r="PX224" s="41"/>
      <c r="PY224" s="41"/>
      <c r="PZ224" s="41"/>
      <c r="QA224" s="41"/>
      <c r="QB224" s="41"/>
      <c r="QC224" s="41"/>
      <c r="QD224" s="41"/>
      <c r="QE224" s="41"/>
      <c r="QF224" s="41"/>
      <c r="QG224" s="41"/>
      <c r="QH224" s="41"/>
      <c r="QI224" s="41"/>
      <c r="QJ224" s="41"/>
      <c r="QK224" s="41"/>
      <c r="QL224" s="41"/>
      <c r="QM224" s="41"/>
      <c r="QN224" s="41"/>
      <c r="QO224" s="41"/>
      <c r="QP224" s="41"/>
      <c r="QQ224" s="41"/>
      <c r="QR224" s="41"/>
      <c r="QS224" s="41"/>
      <c r="QT224" s="41"/>
      <c r="QU224" s="41"/>
      <c r="QV224" s="41"/>
      <c r="QW224" s="41"/>
      <c r="QX224" s="41"/>
      <c r="QY224" s="41"/>
      <c r="QZ224" s="41"/>
      <c r="RA224" s="41"/>
      <c r="RB224" s="41"/>
      <c r="RC224" s="41"/>
      <c r="RD224" s="41"/>
      <c r="RE224" s="41"/>
      <c r="RF224" s="41"/>
      <c r="RG224" s="41"/>
      <c r="RH224" s="41"/>
      <c r="RI224" s="41"/>
      <c r="RJ224" s="41"/>
      <c r="RK224" s="41"/>
      <c r="RL224" s="41"/>
      <c r="RM224" s="41"/>
      <c r="RN224" s="41"/>
      <c r="RO224" s="41"/>
      <c r="RP224" s="41"/>
      <c r="RQ224" s="41"/>
      <c r="RR224" s="41"/>
      <c r="RS224" s="41"/>
      <c r="RT224" s="41"/>
      <c r="RU224" s="41"/>
      <c r="RV224" s="41"/>
      <c r="RW224" s="41"/>
      <c r="RX224" s="41"/>
      <c r="RY224" s="41"/>
      <c r="RZ224" s="41"/>
      <c r="SA224" s="41"/>
      <c r="SB224" s="41"/>
      <c r="SC224" s="41"/>
      <c r="SD224" s="41"/>
      <c r="SE224" s="41"/>
      <c r="SF224" s="41"/>
      <c r="SG224" s="41"/>
      <c r="SH224" s="41"/>
      <c r="SI224" s="41"/>
      <c r="SJ224" s="41"/>
      <c r="SK224" s="41"/>
      <c r="SL224" s="41"/>
      <c r="SM224" s="41"/>
      <c r="SN224" s="41"/>
      <c r="SO224" s="41"/>
      <c r="SP224" s="41"/>
      <c r="SQ224" s="41"/>
      <c r="SR224" s="41"/>
      <c r="SS224" s="41"/>
      <c r="ST224" s="41"/>
      <c r="SU224" s="41"/>
      <c r="SV224" s="41"/>
      <c r="SW224" s="41"/>
      <c r="SX224" s="41"/>
      <c r="SY224" s="41"/>
      <c r="SZ224" s="41"/>
      <c r="TA224" s="41"/>
      <c r="TB224" s="41"/>
      <c r="TC224" s="41"/>
      <c r="TD224" s="41"/>
      <c r="TE224" s="41"/>
      <c r="TF224" s="41"/>
      <c r="TG224" s="41"/>
      <c r="TH224" s="41"/>
      <c r="TI224" s="41"/>
      <c r="TJ224" s="41"/>
      <c r="TK224" s="41"/>
      <c r="TL224" s="41"/>
      <c r="TM224" s="41"/>
      <c r="TN224" s="41"/>
      <c r="TO224" s="41"/>
      <c r="TP224" s="41"/>
      <c r="TQ224" s="41"/>
      <c r="TR224" s="41"/>
      <c r="TS224" s="41"/>
      <c r="TT224" s="41"/>
      <c r="TU224" s="41"/>
      <c r="TV224" s="41"/>
      <c r="TW224" s="41"/>
      <c r="TX224" s="41"/>
      <c r="TY224" s="41"/>
      <c r="TZ224" s="41"/>
      <c r="UA224" s="41"/>
      <c r="UB224" s="41"/>
      <c r="UC224" s="41"/>
      <c r="UD224" s="41"/>
      <c r="UE224" s="41"/>
      <c r="UF224" s="41"/>
      <c r="UG224" s="41"/>
      <c r="UH224" s="41"/>
      <c r="UI224" s="41"/>
      <c r="UJ224" s="41"/>
      <c r="UK224" s="41"/>
      <c r="UL224" s="41"/>
      <c r="UM224" s="41"/>
      <c r="UN224" s="41"/>
      <c r="UO224" s="41"/>
      <c r="UP224" s="41"/>
      <c r="UQ224" s="41"/>
      <c r="UR224" s="41"/>
      <c r="US224" s="41"/>
      <c r="UT224" s="41"/>
      <c r="UU224" s="41"/>
      <c r="UV224" s="41"/>
      <c r="UW224" s="41"/>
      <c r="UX224" s="41"/>
      <c r="UY224" s="41"/>
      <c r="UZ224" s="41"/>
      <c r="VA224" s="41"/>
      <c r="VB224" s="41"/>
      <c r="VC224" s="41"/>
      <c r="VD224" s="41"/>
      <c r="VE224" s="41"/>
      <c r="VF224" s="41"/>
      <c r="VG224" s="41"/>
      <c r="VH224" s="41"/>
      <c r="VI224" s="41"/>
      <c r="VJ224" s="41"/>
      <c r="VK224" s="41"/>
      <c r="VL224" s="41"/>
      <c r="VM224" s="41"/>
      <c r="VN224" s="41"/>
      <c r="VO224" s="41"/>
      <c r="VP224" s="41"/>
      <c r="VQ224" s="41"/>
      <c r="VR224" s="41"/>
      <c r="VS224" s="41"/>
      <c r="VT224" s="41"/>
      <c r="VU224" s="41"/>
      <c r="VV224" s="41"/>
      <c r="VW224" s="41"/>
      <c r="VX224" s="41"/>
      <c r="VY224" s="41"/>
      <c r="VZ224" s="41"/>
      <c r="WA224" s="41"/>
      <c r="WB224" s="41"/>
      <c r="WC224" s="41"/>
      <c r="WD224" s="41"/>
      <c r="WE224" s="41"/>
      <c r="WF224" s="41"/>
      <c r="WG224" s="41"/>
      <c r="WH224" s="41"/>
      <c r="WI224" s="41"/>
      <c r="WJ224" s="41"/>
      <c r="WK224" s="41"/>
      <c r="WL224" s="41"/>
      <c r="WM224" s="41"/>
      <c r="WN224" s="41"/>
      <c r="WO224" s="41"/>
      <c r="WP224" s="41"/>
      <c r="WQ224" s="41"/>
      <c r="WR224" s="41"/>
      <c r="WS224" s="41"/>
      <c r="WT224" s="41"/>
      <c r="WU224" s="41"/>
      <c r="WV224" s="41"/>
      <c r="WW224" s="41"/>
      <c r="WX224" s="41"/>
      <c r="WY224" s="41"/>
      <c r="WZ224" s="41"/>
      <c r="XA224" s="41"/>
      <c r="XB224" s="41"/>
      <c r="XC224" s="41"/>
      <c r="XD224" s="41"/>
      <c r="XE224" s="41"/>
      <c r="XF224" s="41"/>
      <c r="XG224" s="41"/>
      <c r="XH224" s="41"/>
      <c r="XI224" s="41"/>
      <c r="XJ224" s="41"/>
      <c r="XK224" s="41"/>
      <c r="XL224" s="41"/>
      <c r="XM224" s="41"/>
      <c r="XN224" s="41"/>
      <c r="XO224" s="41"/>
      <c r="XP224" s="41"/>
      <c r="XQ224" s="41"/>
      <c r="XR224" s="41"/>
      <c r="XS224" s="41"/>
      <c r="XT224" s="41"/>
      <c r="XU224" s="41"/>
      <c r="XV224" s="41"/>
      <c r="XW224" s="41"/>
      <c r="XX224" s="41"/>
      <c r="XY224" s="41"/>
      <c r="XZ224" s="41"/>
      <c r="YA224" s="41"/>
      <c r="YB224" s="41"/>
      <c r="YC224" s="41"/>
      <c r="YD224" s="41"/>
      <c r="YE224" s="41"/>
      <c r="YF224" s="41"/>
      <c r="YG224" s="41"/>
      <c r="YH224" s="41"/>
      <c r="YI224" s="41"/>
      <c r="YJ224" s="41"/>
      <c r="YK224" s="41"/>
      <c r="YL224" s="41"/>
      <c r="YM224" s="41"/>
      <c r="YN224" s="41"/>
      <c r="YO224" s="41"/>
      <c r="YP224" s="41"/>
      <c r="YQ224" s="41"/>
      <c r="YR224" s="41"/>
      <c r="YS224" s="41"/>
      <c r="YT224" s="41"/>
      <c r="YU224" s="41"/>
      <c r="YV224" s="41"/>
      <c r="YW224" s="41"/>
      <c r="YX224" s="41"/>
      <c r="YY224" s="41"/>
      <c r="YZ224" s="41"/>
      <c r="ZA224" s="41"/>
      <c r="ZB224" s="41"/>
      <c r="ZC224" s="41"/>
      <c r="ZD224" s="41"/>
      <c r="ZE224" s="41"/>
      <c r="ZF224" s="41"/>
      <c r="ZG224" s="41"/>
      <c r="ZH224" s="41"/>
      <c r="ZI224" s="41"/>
      <c r="ZJ224" s="41"/>
      <c r="ZK224" s="41"/>
      <c r="ZL224" s="41"/>
      <c r="ZM224" s="41"/>
      <c r="ZN224" s="41"/>
      <c r="ZO224" s="41"/>
      <c r="ZP224" s="41"/>
      <c r="ZQ224" s="41"/>
      <c r="ZR224" s="41"/>
      <c r="ZS224" s="41"/>
      <c r="ZT224" s="41"/>
      <c r="ZU224" s="41"/>
      <c r="ZV224" s="41"/>
      <c r="ZW224" s="41"/>
      <c r="ZX224" s="41"/>
      <c r="ZY224" s="41"/>
      <c r="ZZ224" s="41"/>
      <c r="AAA224" s="41"/>
      <c r="AAB224" s="41"/>
      <c r="AAC224" s="41"/>
      <c r="AAD224" s="41"/>
      <c r="AAE224" s="41"/>
      <c r="AAF224" s="41"/>
      <c r="AAG224" s="41"/>
      <c r="AAH224" s="41"/>
      <c r="AAI224" s="41"/>
      <c r="AAJ224" s="41"/>
      <c r="AAK224" s="41"/>
      <c r="AAL224" s="41"/>
      <c r="AAM224" s="41"/>
      <c r="AAN224" s="41"/>
      <c r="AAO224" s="41"/>
      <c r="AAP224" s="41"/>
      <c r="AAQ224" s="41"/>
      <c r="AAR224" s="41"/>
      <c r="AAS224" s="41"/>
      <c r="AAT224" s="41"/>
      <c r="AAU224" s="41"/>
      <c r="AAV224" s="41"/>
      <c r="AAW224" s="41"/>
      <c r="AAX224" s="41"/>
      <c r="AAY224" s="41"/>
      <c r="AAZ224" s="41"/>
      <c r="ABA224" s="41"/>
      <c r="ABB224" s="41"/>
      <c r="ABC224" s="41"/>
      <c r="ABD224" s="41"/>
      <c r="ABE224" s="41"/>
      <c r="ABF224" s="41"/>
      <c r="ABG224" s="41"/>
      <c r="ABH224" s="41"/>
      <c r="ABI224" s="41"/>
      <c r="ABJ224" s="41"/>
      <c r="ABK224" s="41"/>
      <c r="ABL224" s="41"/>
      <c r="ABM224" s="41"/>
      <c r="ABN224" s="41"/>
      <c r="ABO224" s="41"/>
      <c r="ABP224" s="41"/>
      <c r="ABQ224" s="41"/>
      <c r="ABR224" s="41"/>
      <c r="ABS224" s="41"/>
      <c r="ABT224" s="41"/>
      <c r="ABU224" s="41"/>
      <c r="ABV224" s="41"/>
      <c r="ABW224" s="41"/>
      <c r="ABX224" s="41"/>
      <c r="ABY224" s="41"/>
      <c r="ABZ224" s="41"/>
      <c r="ACA224" s="41"/>
      <c r="ACB224" s="41"/>
      <c r="ACC224" s="41"/>
      <c r="ACD224" s="41"/>
      <c r="ACE224" s="41"/>
      <c r="ACF224" s="41"/>
      <c r="ACG224" s="41"/>
      <c r="ACH224" s="41"/>
      <c r="ACI224" s="41"/>
      <c r="ACJ224" s="41"/>
      <c r="ACK224" s="41"/>
      <c r="ACL224" s="41"/>
      <c r="ACM224" s="41"/>
      <c r="ACN224" s="41"/>
      <c r="ACO224" s="41"/>
      <c r="ACP224" s="41"/>
      <c r="ACQ224" s="41"/>
      <c r="ACR224" s="41"/>
      <c r="ACS224" s="41"/>
      <c r="ACT224" s="41"/>
      <c r="ACU224" s="41"/>
      <c r="ACV224" s="41"/>
      <c r="ACW224" s="41"/>
      <c r="ACX224" s="41"/>
      <c r="ACY224" s="41"/>
      <c r="ACZ224" s="41"/>
      <c r="ADA224" s="41"/>
      <c r="ADB224" s="41"/>
      <c r="ADC224" s="41"/>
      <c r="ADD224" s="41"/>
      <c r="ADE224" s="41"/>
      <c r="ADF224" s="41"/>
      <c r="ADG224" s="41"/>
      <c r="ADH224" s="41"/>
      <c r="ADI224" s="41"/>
      <c r="ADJ224" s="41"/>
      <c r="ADK224" s="41"/>
      <c r="ADL224" s="41"/>
      <c r="ADM224" s="41"/>
      <c r="ADN224" s="41"/>
      <c r="ADO224" s="41"/>
      <c r="ADP224" s="41"/>
      <c r="ADQ224" s="41"/>
      <c r="ADR224" s="41"/>
      <c r="ADS224" s="41"/>
      <c r="ADT224" s="41"/>
      <c r="ADU224" s="41"/>
      <c r="ADV224" s="41"/>
      <c r="ADW224" s="41"/>
      <c r="ADX224" s="41"/>
      <c r="ADY224" s="41"/>
      <c r="ADZ224" s="41"/>
      <c r="AEA224" s="41"/>
      <c r="AEB224" s="41"/>
      <c r="AEC224" s="41"/>
      <c r="AED224" s="41"/>
      <c r="AEE224" s="41"/>
      <c r="AEF224" s="41"/>
      <c r="AEG224" s="41"/>
      <c r="AEH224" s="41"/>
      <c r="AEI224" s="41"/>
      <c r="AEJ224" s="41"/>
      <c r="AEK224" s="41"/>
      <c r="AEL224" s="41"/>
      <c r="AEM224" s="41"/>
      <c r="AEN224" s="41"/>
      <c r="AEO224" s="41"/>
      <c r="AEP224" s="41"/>
      <c r="AEQ224" s="41"/>
      <c r="AER224" s="41"/>
      <c r="AES224" s="41"/>
      <c r="AET224" s="41"/>
      <c r="AEU224" s="41"/>
      <c r="AEV224" s="41"/>
      <c r="AEW224" s="41"/>
      <c r="AEX224" s="41"/>
      <c r="AEY224" s="41"/>
      <c r="AEZ224" s="41"/>
      <c r="AFA224" s="41"/>
      <c r="AFB224" s="41"/>
      <c r="AFC224" s="41"/>
      <c r="AFD224" s="41"/>
      <c r="AFE224" s="41"/>
      <c r="AFF224" s="41"/>
      <c r="AFG224" s="41"/>
      <c r="AFH224" s="41"/>
      <c r="AFI224" s="41"/>
      <c r="AFJ224" s="41"/>
      <c r="AFK224" s="41"/>
      <c r="AFL224" s="41"/>
      <c r="AFM224" s="41"/>
      <c r="AFN224" s="41"/>
      <c r="AFO224" s="41"/>
      <c r="AFP224" s="41"/>
      <c r="AFQ224" s="41"/>
      <c r="AFR224" s="41"/>
      <c r="AFS224" s="41"/>
      <c r="AFT224" s="41"/>
      <c r="AFU224" s="41"/>
      <c r="AFV224" s="41"/>
      <c r="AFW224" s="41"/>
      <c r="AFX224" s="41"/>
      <c r="AFY224" s="41"/>
      <c r="AFZ224" s="41"/>
      <c r="AGA224" s="41"/>
      <c r="AGB224" s="41"/>
      <c r="AGC224" s="41"/>
      <c r="AGD224" s="41"/>
      <c r="AGE224" s="41"/>
      <c r="AGF224" s="41"/>
      <c r="AGG224" s="41"/>
      <c r="AGH224" s="41"/>
      <c r="AGI224" s="41"/>
      <c r="AGJ224" s="41"/>
      <c r="AGK224" s="41"/>
      <c r="AGL224" s="41"/>
      <c r="AGM224" s="41"/>
      <c r="AGN224" s="41"/>
      <c r="AGO224" s="41"/>
      <c r="AGP224" s="41"/>
      <c r="AGQ224" s="41"/>
      <c r="AGR224" s="41"/>
      <c r="AGS224" s="41"/>
      <c r="AGT224" s="41"/>
      <c r="AGU224" s="41"/>
      <c r="AGV224" s="41"/>
      <c r="AGW224" s="41"/>
      <c r="AGX224" s="41"/>
      <c r="AGY224" s="41"/>
      <c r="AGZ224" s="41"/>
      <c r="AHA224" s="41"/>
      <c r="AHB224" s="41"/>
      <c r="AHC224" s="41"/>
      <c r="AHD224" s="41"/>
      <c r="AHE224" s="41"/>
      <c r="AHF224" s="41"/>
      <c r="AHG224" s="41"/>
      <c r="AHH224" s="41"/>
      <c r="AHI224" s="41"/>
      <c r="AHJ224" s="41"/>
      <c r="AHK224" s="41"/>
      <c r="AHL224" s="41"/>
      <c r="AHM224" s="41"/>
      <c r="AHN224" s="41"/>
      <c r="AHO224" s="41"/>
      <c r="AHP224" s="41"/>
      <c r="AHQ224" s="41"/>
      <c r="AHR224" s="41"/>
      <c r="AHS224" s="41"/>
      <c r="AHT224" s="41"/>
      <c r="AHU224" s="41"/>
      <c r="AHV224" s="41"/>
      <c r="AHW224" s="41"/>
      <c r="AHX224" s="41"/>
      <c r="AHY224" s="41"/>
      <c r="AHZ224" s="41"/>
      <c r="AIA224" s="41"/>
      <c r="AIB224" s="41"/>
      <c r="AIC224" s="41"/>
      <c r="AID224" s="41"/>
      <c r="AIE224" s="41"/>
      <c r="AIF224" s="41"/>
      <c r="AIG224" s="41"/>
      <c r="AIH224" s="41"/>
      <c r="AII224" s="41"/>
      <c r="AIJ224" s="41"/>
      <c r="AIK224" s="41"/>
      <c r="AIL224" s="41"/>
      <c r="AIM224" s="41"/>
      <c r="AIN224" s="41"/>
      <c r="AIO224" s="41"/>
      <c r="AIP224" s="41"/>
      <c r="AIQ224" s="41"/>
      <c r="AIR224" s="41"/>
      <c r="AIS224" s="41"/>
      <c r="AIT224" s="41"/>
      <c r="AIU224" s="41"/>
      <c r="AIV224" s="41"/>
      <c r="AIW224" s="41"/>
      <c r="AIX224" s="41"/>
      <c r="AIY224" s="41"/>
      <c r="AIZ224" s="41"/>
      <c r="AJA224" s="41"/>
      <c r="AJB224" s="41"/>
      <c r="AJC224" s="41"/>
      <c r="AJD224" s="41"/>
      <c r="AJE224" s="41"/>
      <c r="AJF224" s="41"/>
      <c r="AJG224" s="41"/>
      <c r="AJH224" s="41"/>
      <c r="AJI224" s="41"/>
      <c r="AJJ224" s="41"/>
      <c r="AJK224" s="41"/>
      <c r="AJL224" s="41"/>
      <c r="AJM224" s="41"/>
      <c r="AJN224" s="41"/>
      <c r="AJO224" s="41"/>
      <c r="AJP224" s="41"/>
      <c r="AJQ224" s="41"/>
      <c r="AJR224" s="41"/>
      <c r="AJS224" s="41"/>
      <c r="AJT224" s="41"/>
      <c r="AJU224" s="41"/>
      <c r="AJV224" s="41"/>
      <c r="AJW224" s="41"/>
      <c r="AJX224" s="41"/>
      <c r="AJY224" s="41"/>
      <c r="AJZ224" s="41"/>
      <c r="AKA224" s="41"/>
      <c r="AKB224" s="41"/>
      <c r="AKC224" s="41"/>
      <c r="AKD224" s="41"/>
      <c r="AKE224" s="41"/>
      <c r="AKF224" s="41"/>
      <c r="AKG224" s="41"/>
      <c r="AKH224" s="41"/>
      <c r="AKI224" s="41"/>
      <c r="AKJ224" s="41"/>
      <c r="AKK224" s="41"/>
      <c r="AKL224" s="41"/>
      <c r="AKM224" s="41"/>
      <c r="AKN224" s="41"/>
      <c r="AKO224" s="41"/>
      <c r="AKP224" s="41"/>
      <c r="AKQ224" s="41"/>
      <c r="AKR224" s="41"/>
      <c r="AKS224" s="41"/>
      <c r="AKT224" s="41"/>
      <c r="AKU224" s="41"/>
      <c r="AKV224" s="41"/>
      <c r="AKW224" s="41"/>
      <c r="AKX224" s="41"/>
      <c r="AKY224" s="41"/>
      <c r="AKZ224" s="41"/>
      <c r="ALA224" s="41"/>
      <c r="ALB224" s="41"/>
      <c r="ALC224" s="41"/>
      <c r="ALD224" s="41"/>
      <c r="ALE224" s="41"/>
      <c r="ALF224" s="41"/>
      <c r="ALG224" s="41"/>
      <c r="ALH224" s="41"/>
      <c r="ALI224" s="41"/>
      <c r="ALJ224" s="41"/>
      <c r="ALK224" s="41"/>
      <c r="ALL224" s="41"/>
      <c r="ALM224" s="41"/>
      <c r="ALN224" s="41"/>
      <c r="ALO224" s="41"/>
      <c r="ALP224" s="41"/>
      <c r="ALQ224" s="41"/>
      <c r="ALR224" s="41"/>
      <c r="ALS224" s="41"/>
      <c r="ALT224" s="41"/>
      <c r="ALU224" s="41"/>
      <c r="ALV224" s="41"/>
      <c r="ALW224" s="41"/>
      <c r="ALX224" s="41"/>
      <c r="ALY224" s="41"/>
      <c r="ALZ224" s="41"/>
      <c r="AMA224" s="41"/>
      <c r="AMB224" s="41"/>
      <c r="AMC224" s="41"/>
      <c r="AMD224" s="41"/>
      <c r="AME224" s="41"/>
    </row>
    <row r="225" spans="1:1019" ht="27.75" customHeight="1" thickBot="1" x14ac:dyDescent="0.25">
      <c r="A225" s="570"/>
      <c r="B225" s="572"/>
      <c r="C225" s="574"/>
      <c r="D225" s="599"/>
      <c r="E225" s="667"/>
      <c r="F225" s="646"/>
      <c r="G225" s="649"/>
      <c r="H225" s="652"/>
      <c r="I225" s="655"/>
      <c r="J225" s="127" t="s">
        <v>26</v>
      </c>
      <c r="K225" s="8">
        <f t="shared" ref="K225:AB225" si="70">SUM(K223:K224)</f>
        <v>71.5</v>
      </c>
      <c r="L225" s="2">
        <f t="shared" si="70"/>
        <v>0</v>
      </c>
      <c r="M225" s="2">
        <f t="shared" si="70"/>
        <v>0</v>
      </c>
      <c r="N225" s="7">
        <f t="shared" si="70"/>
        <v>71.5</v>
      </c>
      <c r="O225" s="20">
        <f t="shared" si="70"/>
        <v>0</v>
      </c>
      <c r="P225" s="3">
        <f t="shared" si="70"/>
        <v>0</v>
      </c>
      <c r="Q225" s="3">
        <f t="shared" si="70"/>
        <v>0</v>
      </c>
      <c r="R225" s="21">
        <f t="shared" si="70"/>
        <v>0</v>
      </c>
      <c r="S225" s="8">
        <f t="shared" si="70"/>
        <v>0</v>
      </c>
      <c r="T225" s="2">
        <f t="shared" si="70"/>
        <v>0</v>
      </c>
      <c r="U225" s="2">
        <f t="shared" si="70"/>
        <v>0</v>
      </c>
      <c r="V225" s="7">
        <f t="shared" si="70"/>
        <v>0</v>
      </c>
      <c r="W225" s="8">
        <f t="shared" si="70"/>
        <v>0</v>
      </c>
      <c r="X225" s="2">
        <f t="shared" si="70"/>
        <v>0</v>
      </c>
      <c r="Y225" s="2">
        <f t="shared" si="70"/>
        <v>0</v>
      </c>
      <c r="Z225" s="7">
        <f t="shared" si="70"/>
        <v>0</v>
      </c>
      <c r="AA225" s="23">
        <f t="shared" si="70"/>
        <v>0</v>
      </c>
      <c r="AB225" s="23">
        <f t="shared" si="70"/>
        <v>0</v>
      </c>
      <c r="AC225" s="657"/>
      <c r="AD225" s="614"/>
      <c r="AE225" s="614"/>
      <c r="AF225" s="628"/>
      <c r="AG225" s="41"/>
      <c r="AH225" s="41"/>
      <c r="AI225" s="41"/>
      <c r="AJ225" s="41"/>
      <c r="AK225" s="41"/>
      <c r="AL225" s="41"/>
      <c r="AM225" s="41"/>
      <c r="AN225" s="67"/>
      <c r="AO225" s="67"/>
      <c r="AP225" s="67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  <c r="BF225" s="58"/>
      <c r="BG225" s="59"/>
      <c r="BH225" s="67"/>
      <c r="BI225" s="67"/>
      <c r="BJ225" s="67"/>
      <c r="BK225" s="67"/>
      <c r="BL225" s="67"/>
      <c r="BM225" s="67"/>
      <c r="BN225" s="67"/>
      <c r="BO225" s="67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  <c r="DH225" s="41"/>
      <c r="DI225" s="41"/>
      <c r="DJ225" s="41"/>
      <c r="DK225" s="41"/>
      <c r="DL225" s="41"/>
      <c r="DM225" s="41"/>
      <c r="DN225" s="41"/>
      <c r="DO225" s="41"/>
      <c r="DP225" s="41"/>
      <c r="DQ225" s="41"/>
      <c r="DR225" s="41"/>
      <c r="DS225" s="41"/>
      <c r="DT225" s="41"/>
      <c r="DU225" s="41"/>
      <c r="DV225" s="41"/>
      <c r="DW225" s="41"/>
      <c r="DX225" s="41"/>
      <c r="DY225" s="41"/>
      <c r="DZ225" s="41"/>
      <c r="EA225" s="41"/>
      <c r="EB225" s="41"/>
      <c r="EC225" s="41"/>
      <c r="ED225" s="41"/>
      <c r="EE225" s="41"/>
      <c r="EF225" s="41"/>
      <c r="EG225" s="41"/>
      <c r="EH225" s="41"/>
      <c r="EI225" s="41"/>
      <c r="EJ225" s="41"/>
      <c r="EK225" s="41"/>
      <c r="EL225" s="41"/>
      <c r="EM225" s="41"/>
      <c r="EN225" s="41"/>
      <c r="EO225" s="41"/>
      <c r="EP225" s="41"/>
      <c r="EQ225" s="41"/>
      <c r="ER225" s="41"/>
      <c r="ES225" s="41"/>
      <c r="ET225" s="41"/>
      <c r="EU225" s="41"/>
      <c r="EV225" s="41"/>
      <c r="EW225" s="41"/>
      <c r="EX225" s="41"/>
      <c r="EY225" s="41"/>
      <c r="EZ225" s="41"/>
      <c r="FA225" s="41"/>
      <c r="FB225" s="41"/>
      <c r="FC225" s="41"/>
      <c r="FD225" s="41"/>
      <c r="FE225" s="41"/>
      <c r="FF225" s="41"/>
      <c r="FG225" s="41"/>
      <c r="FH225" s="41"/>
      <c r="FI225" s="41"/>
      <c r="FJ225" s="41"/>
      <c r="FK225" s="41"/>
      <c r="FL225" s="41"/>
      <c r="FM225" s="41"/>
      <c r="FN225" s="41"/>
      <c r="FO225" s="41"/>
      <c r="FP225" s="41"/>
      <c r="FQ225" s="41"/>
      <c r="FR225" s="41"/>
      <c r="FS225" s="41"/>
      <c r="FT225" s="41"/>
      <c r="FU225" s="41"/>
      <c r="FV225" s="41"/>
      <c r="FW225" s="41"/>
      <c r="FX225" s="41"/>
      <c r="FY225" s="41"/>
      <c r="FZ225" s="41"/>
      <c r="GA225" s="41"/>
      <c r="GB225" s="41"/>
      <c r="GC225" s="41"/>
      <c r="GD225" s="41"/>
      <c r="GE225" s="41"/>
      <c r="GF225" s="41"/>
      <c r="GG225" s="41"/>
      <c r="GH225" s="41"/>
      <c r="GI225" s="41"/>
      <c r="GJ225" s="41"/>
      <c r="GK225" s="41"/>
      <c r="GL225" s="41"/>
      <c r="GM225" s="41"/>
      <c r="GN225" s="41"/>
      <c r="GO225" s="41"/>
      <c r="GP225" s="41"/>
      <c r="GQ225" s="41"/>
      <c r="GR225" s="41"/>
      <c r="GS225" s="41"/>
      <c r="GT225" s="41"/>
      <c r="GU225" s="41"/>
      <c r="GV225" s="41"/>
      <c r="GW225" s="41"/>
      <c r="GX225" s="41"/>
      <c r="GY225" s="41"/>
      <c r="GZ225" s="41"/>
      <c r="HA225" s="41"/>
      <c r="HB225" s="41"/>
      <c r="HC225" s="41"/>
      <c r="HD225" s="41"/>
      <c r="HE225" s="41"/>
      <c r="HF225" s="41"/>
      <c r="HG225" s="41"/>
      <c r="HH225" s="41"/>
      <c r="HI225" s="41"/>
      <c r="HJ225" s="41"/>
      <c r="HK225" s="41"/>
      <c r="HL225" s="41"/>
      <c r="HM225" s="41"/>
      <c r="HN225" s="41"/>
      <c r="HO225" s="41"/>
      <c r="HP225" s="41"/>
      <c r="HQ225" s="41"/>
      <c r="HR225" s="41"/>
      <c r="HS225" s="41"/>
      <c r="HT225" s="41"/>
      <c r="HU225" s="41"/>
      <c r="HV225" s="41"/>
      <c r="HW225" s="41"/>
      <c r="HX225" s="41"/>
      <c r="HY225" s="41"/>
      <c r="HZ225" s="41"/>
      <c r="IA225" s="41"/>
      <c r="IB225" s="41"/>
      <c r="IC225" s="41"/>
      <c r="ID225" s="41"/>
      <c r="IE225" s="41"/>
      <c r="IF225" s="41"/>
      <c r="IG225" s="41"/>
      <c r="IH225" s="41"/>
      <c r="II225" s="41"/>
      <c r="IJ225" s="41"/>
      <c r="IK225" s="41"/>
      <c r="IL225" s="41"/>
      <c r="IM225" s="41"/>
      <c r="IN225" s="41"/>
      <c r="IO225" s="41"/>
      <c r="IP225" s="41"/>
      <c r="IQ225" s="41"/>
      <c r="IR225" s="41"/>
      <c r="IS225" s="41"/>
      <c r="IT225" s="41"/>
      <c r="IU225" s="41"/>
      <c r="IV225" s="41"/>
      <c r="IW225" s="41"/>
      <c r="IX225" s="41"/>
      <c r="IY225" s="41"/>
      <c r="IZ225" s="41"/>
      <c r="JA225" s="41"/>
      <c r="JB225" s="41"/>
      <c r="JC225" s="41"/>
      <c r="JD225" s="41"/>
      <c r="JE225" s="41"/>
      <c r="JF225" s="41"/>
      <c r="JG225" s="41"/>
      <c r="JH225" s="41"/>
      <c r="JI225" s="41"/>
      <c r="JJ225" s="41"/>
      <c r="JK225" s="41"/>
      <c r="JL225" s="41"/>
      <c r="JM225" s="41"/>
      <c r="JN225" s="41"/>
      <c r="JO225" s="41"/>
      <c r="JP225" s="41"/>
      <c r="JQ225" s="41"/>
      <c r="JR225" s="41"/>
      <c r="JS225" s="41"/>
      <c r="JT225" s="41"/>
      <c r="JU225" s="41"/>
      <c r="JV225" s="41"/>
      <c r="JW225" s="41"/>
      <c r="JX225" s="41"/>
      <c r="JY225" s="41"/>
      <c r="JZ225" s="41"/>
      <c r="KA225" s="41"/>
      <c r="KB225" s="41"/>
      <c r="KC225" s="41"/>
      <c r="KD225" s="41"/>
      <c r="KE225" s="41"/>
      <c r="KF225" s="41"/>
      <c r="KG225" s="41"/>
      <c r="KH225" s="41"/>
      <c r="KI225" s="41"/>
      <c r="KJ225" s="41"/>
      <c r="KK225" s="41"/>
      <c r="KL225" s="41"/>
      <c r="KM225" s="41"/>
      <c r="KN225" s="41"/>
      <c r="KO225" s="41"/>
      <c r="KP225" s="41"/>
      <c r="KQ225" s="41"/>
      <c r="KR225" s="41"/>
      <c r="KS225" s="41"/>
      <c r="KT225" s="41"/>
      <c r="KU225" s="41"/>
      <c r="KV225" s="41"/>
      <c r="KW225" s="41"/>
      <c r="KX225" s="41"/>
      <c r="KY225" s="41"/>
      <c r="KZ225" s="41"/>
      <c r="LA225" s="41"/>
      <c r="LB225" s="41"/>
      <c r="LC225" s="41"/>
      <c r="LD225" s="41"/>
      <c r="LE225" s="41"/>
      <c r="LF225" s="41"/>
      <c r="LG225" s="41"/>
      <c r="LH225" s="41"/>
      <c r="LI225" s="41"/>
      <c r="LJ225" s="41"/>
      <c r="LK225" s="41"/>
      <c r="LL225" s="41"/>
      <c r="LM225" s="41"/>
      <c r="LN225" s="41"/>
      <c r="LO225" s="41"/>
      <c r="LP225" s="41"/>
      <c r="LQ225" s="41"/>
      <c r="LR225" s="41"/>
      <c r="LS225" s="41"/>
      <c r="LT225" s="41"/>
      <c r="LU225" s="41"/>
      <c r="LV225" s="41"/>
      <c r="LW225" s="41"/>
      <c r="LX225" s="41"/>
      <c r="LY225" s="41"/>
      <c r="LZ225" s="41"/>
      <c r="MA225" s="41"/>
      <c r="MB225" s="41"/>
      <c r="MC225" s="41"/>
      <c r="MD225" s="41"/>
      <c r="ME225" s="41"/>
      <c r="MF225" s="41"/>
      <c r="MG225" s="41"/>
      <c r="MH225" s="41"/>
      <c r="MI225" s="41"/>
      <c r="MJ225" s="41"/>
      <c r="MK225" s="41"/>
      <c r="ML225" s="41"/>
      <c r="MM225" s="41"/>
      <c r="MN225" s="41"/>
      <c r="MO225" s="41"/>
      <c r="MP225" s="41"/>
      <c r="MQ225" s="41"/>
      <c r="MR225" s="41"/>
      <c r="MS225" s="41"/>
      <c r="MT225" s="41"/>
      <c r="MU225" s="41"/>
      <c r="MV225" s="41"/>
      <c r="MW225" s="41"/>
      <c r="MX225" s="41"/>
      <c r="MY225" s="41"/>
      <c r="MZ225" s="41"/>
      <c r="NA225" s="41"/>
      <c r="NB225" s="41"/>
      <c r="NC225" s="41"/>
      <c r="ND225" s="41"/>
      <c r="NE225" s="41"/>
      <c r="NF225" s="41"/>
      <c r="NG225" s="41"/>
      <c r="NH225" s="41"/>
      <c r="NI225" s="41"/>
      <c r="NJ225" s="41"/>
      <c r="NK225" s="41"/>
      <c r="NL225" s="41"/>
      <c r="NM225" s="41"/>
      <c r="NN225" s="41"/>
      <c r="NO225" s="41"/>
      <c r="NP225" s="41"/>
      <c r="NQ225" s="41"/>
      <c r="NR225" s="41"/>
      <c r="NS225" s="41"/>
      <c r="NT225" s="41"/>
      <c r="NU225" s="41"/>
      <c r="NV225" s="41"/>
      <c r="NW225" s="41"/>
      <c r="NX225" s="41"/>
      <c r="NY225" s="41"/>
      <c r="NZ225" s="41"/>
      <c r="OA225" s="41"/>
      <c r="OB225" s="41"/>
      <c r="OC225" s="41"/>
      <c r="OD225" s="41"/>
      <c r="OE225" s="41"/>
      <c r="OF225" s="41"/>
      <c r="OG225" s="41"/>
      <c r="OH225" s="41"/>
      <c r="OI225" s="41"/>
      <c r="OJ225" s="41"/>
      <c r="OK225" s="41"/>
      <c r="OL225" s="41"/>
      <c r="OM225" s="41"/>
      <c r="ON225" s="41"/>
      <c r="OO225" s="41"/>
      <c r="OP225" s="41"/>
      <c r="OQ225" s="41"/>
      <c r="OR225" s="41"/>
      <c r="OS225" s="41"/>
      <c r="OT225" s="41"/>
      <c r="OU225" s="41"/>
      <c r="OV225" s="41"/>
      <c r="OW225" s="41"/>
      <c r="OX225" s="41"/>
      <c r="OY225" s="41"/>
      <c r="OZ225" s="41"/>
      <c r="PA225" s="41"/>
      <c r="PB225" s="41"/>
      <c r="PC225" s="41"/>
      <c r="PD225" s="41"/>
      <c r="PE225" s="41"/>
      <c r="PF225" s="41"/>
      <c r="PG225" s="41"/>
      <c r="PH225" s="41"/>
      <c r="PI225" s="41"/>
      <c r="PJ225" s="41"/>
      <c r="PK225" s="41"/>
      <c r="PL225" s="41"/>
      <c r="PM225" s="41"/>
      <c r="PN225" s="41"/>
      <c r="PO225" s="41"/>
      <c r="PP225" s="41"/>
      <c r="PQ225" s="41"/>
      <c r="PR225" s="41"/>
      <c r="PS225" s="41"/>
      <c r="PT225" s="41"/>
      <c r="PU225" s="41"/>
      <c r="PV225" s="41"/>
      <c r="PW225" s="41"/>
      <c r="PX225" s="41"/>
      <c r="PY225" s="41"/>
      <c r="PZ225" s="41"/>
      <c r="QA225" s="41"/>
      <c r="QB225" s="41"/>
      <c r="QC225" s="41"/>
      <c r="QD225" s="41"/>
      <c r="QE225" s="41"/>
      <c r="QF225" s="41"/>
      <c r="QG225" s="41"/>
      <c r="QH225" s="41"/>
      <c r="QI225" s="41"/>
      <c r="QJ225" s="41"/>
      <c r="QK225" s="41"/>
      <c r="QL225" s="41"/>
      <c r="QM225" s="41"/>
      <c r="QN225" s="41"/>
      <c r="QO225" s="41"/>
      <c r="QP225" s="41"/>
      <c r="QQ225" s="41"/>
      <c r="QR225" s="41"/>
      <c r="QS225" s="41"/>
      <c r="QT225" s="41"/>
      <c r="QU225" s="41"/>
      <c r="QV225" s="41"/>
      <c r="QW225" s="41"/>
      <c r="QX225" s="41"/>
      <c r="QY225" s="41"/>
      <c r="QZ225" s="41"/>
      <c r="RA225" s="41"/>
      <c r="RB225" s="41"/>
      <c r="RC225" s="41"/>
      <c r="RD225" s="41"/>
      <c r="RE225" s="41"/>
      <c r="RF225" s="41"/>
      <c r="RG225" s="41"/>
      <c r="RH225" s="41"/>
      <c r="RI225" s="41"/>
      <c r="RJ225" s="41"/>
      <c r="RK225" s="41"/>
      <c r="RL225" s="41"/>
      <c r="RM225" s="41"/>
      <c r="RN225" s="41"/>
      <c r="RO225" s="41"/>
      <c r="RP225" s="41"/>
      <c r="RQ225" s="41"/>
      <c r="RR225" s="41"/>
      <c r="RS225" s="41"/>
      <c r="RT225" s="41"/>
      <c r="RU225" s="41"/>
      <c r="RV225" s="41"/>
      <c r="RW225" s="41"/>
      <c r="RX225" s="41"/>
      <c r="RY225" s="41"/>
      <c r="RZ225" s="41"/>
      <c r="SA225" s="41"/>
      <c r="SB225" s="41"/>
      <c r="SC225" s="41"/>
      <c r="SD225" s="41"/>
      <c r="SE225" s="41"/>
      <c r="SF225" s="41"/>
      <c r="SG225" s="41"/>
      <c r="SH225" s="41"/>
      <c r="SI225" s="41"/>
      <c r="SJ225" s="41"/>
      <c r="SK225" s="41"/>
      <c r="SL225" s="41"/>
      <c r="SM225" s="41"/>
      <c r="SN225" s="41"/>
      <c r="SO225" s="41"/>
      <c r="SP225" s="41"/>
      <c r="SQ225" s="41"/>
      <c r="SR225" s="41"/>
      <c r="SS225" s="41"/>
      <c r="ST225" s="41"/>
      <c r="SU225" s="41"/>
      <c r="SV225" s="41"/>
      <c r="SW225" s="41"/>
      <c r="SX225" s="41"/>
      <c r="SY225" s="41"/>
      <c r="SZ225" s="41"/>
      <c r="TA225" s="41"/>
      <c r="TB225" s="41"/>
      <c r="TC225" s="41"/>
      <c r="TD225" s="41"/>
      <c r="TE225" s="41"/>
      <c r="TF225" s="41"/>
      <c r="TG225" s="41"/>
      <c r="TH225" s="41"/>
      <c r="TI225" s="41"/>
      <c r="TJ225" s="41"/>
      <c r="TK225" s="41"/>
      <c r="TL225" s="41"/>
      <c r="TM225" s="41"/>
      <c r="TN225" s="41"/>
      <c r="TO225" s="41"/>
      <c r="TP225" s="41"/>
      <c r="TQ225" s="41"/>
      <c r="TR225" s="41"/>
      <c r="TS225" s="41"/>
      <c r="TT225" s="41"/>
      <c r="TU225" s="41"/>
      <c r="TV225" s="41"/>
      <c r="TW225" s="41"/>
      <c r="TX225" s="41"/>
      <c r="TY225" s="41"/>
      <c r="TZ225" s="41"/>
      <c r="UA225" s="41"/>
      <c r="UB225" s="41"/>
      <c r="UC225" s="41"/>
      <c r="UD225" s="41"/>
      <c r="UE225" s="41"/>
      <c r="UF225" s="41"/>
      <c r="UG225" s="41"/>
      <c r="UH225" s="41"/>
      <c r="UI225" s="41"/>
      <c r="UJ225" s="41"/>
      <c r="UK225" s="41"/>
      <c r="UL225" s="41"/>
      <c r="UM225" s="41"/>
      <c r="UN225" s="41"/>
      <c r="UO225" s="41"/>
      <c r="UP225" s="41"/>
      <c r="UQ225" s="41"/>
      <c r="UR225" s="41"/>
      <c r="US225" s="41"/>
      <c r="UT225" s="41"/>
      <c r="UU225" s="41"/>
      <c r="UV225" s="41"/>
      <c r="UW225" s="41"/>
      <c r="UX225" s="41"/>
      <c r="UY225" s="41"/>
      <c r="UZ225" s="41"/>
      <c r="VA225" s="41"/>
      <c r="VB225" s="41"/>
      <c r="VC225" s="41"/>
      <c r="VD225" s="41"/>
      <c r="VE225" s="41"/>
      <c r="VF225" s="41"/>
      <c r="VG225" s="41"/>
      <c r="VH225" s="41"/>
      <c r="VI225" s="41"/>
      <c r="VJ225" s="41"/>
      <c r="VK225" s="41"/>
      <c r="VL225" s="41"/>
      <c r="VM225" s="41"/>
      <c r="VN225" s="41"/>
      <c r="VO225" s="41"/>
      <c r="VP225" s="41"/>
      <c r="VQ225" s="41"/>
      <c r="VR225" s="41"/>
      <c r="VS225" s="41"/>
      <c r="VT225" s="41"/>
      <c r="VU225" s="41"/>
      <c r="VV225" s="41"/>
      <c r="VW225" s="41"/>
      <c r="VX225" s="41"/>
      <c r="VY225" s="41"/>
      <c r="VZ225" s="41"/>
      <c r="WA225" s="41"/>
      <c r="WB225" s="41"/>
      <c r="WC225" s="41"/>
      <c r="WD225" s="41"/>
      <c r="WE225" s="41"/>
      <c r="WF225" s="41"/>
      <c r="WG225" s="41"/>
      <c r="WH225" s="41"/>
      <c r="WI225" s="41"/>
      <c r="WJ225" s="41"/>
      <c r="WK225" s="41"/>
      <c r="WL225" s="41"/>
      <c r="WM225" s="41"/>
      <c r="WN225" s="41"/>
      <c r="WO225" s="41"/>
      <c r="WP225" s="41"/>
      <c r="WQ225" s="41"/>
      <c r="WR225" s="41"/>
      <c r="WS225" s="41"/>
      <c r="WT225" s="41"/>
      <c r="WU225" s="41"/>
      <c r="WV225" s="41"/>
      <c r="WW225" s="41"/>
      <c r="WX225" s="41"/>
      <c r="WY225" s="41"/>
      <c r="WZ225" s="41"/>
      <c r="XA225" s="41"/>
      <c r="XB225" s="41"/>
      <c r="XC225" s="41"/>
      <c r="XD225" s="41"/>
      <c r="XE225" s="41"/>
      <c r="XF225" s="41"/>
      <c r="XG225" s="41"/>
      <c r="XH225" s="41"/>
      <c r="XI225" s="41"/>
      <c r="XJ225" s="41"/>
      <c r="XK225" s="41"/>
      <c r="XL225" s="41"/>
      <c r="XM225" s="41"/>
      <c r="XN225" s="41"/>
      <c r="XO225" s="41"/>
      <c r="XP225" s="41"/>
      <c r="XQ225" s="41"/>
      <c r="XR225" s="41"/>
      <c r="XS225" s="41"/>
      <c r="XT225" s="41"/>
      <c r="XU225" s="41"/>
      <c r="XV225" s="41"/>
      <c r="XW225" s="41"/>
      <c r="XX225" s="41"/>
      <c r="XY225" s="41"/>
      <c r="XZ225" s="41"/>
      <c r="YA225" s="41"/>
      <c r="YB225" s="41"/>
      <c r="YC225" s="41"/>
      <c r="YD225" s="41"/>
      <c r="YE225" s="41"/>
      <c r="YF225" s="41"/>
      <c r="YG225" s="41"/>
      <c r="YH225" s="41"/>
      <c r="YI225" s="41"/>
      <c r="YJ225" s="41"/>
      <c r="YK225" s="41"/>
      <c r="YL225" s="41"/>
      <c r="YM225" s="41"/>
      <c r="YN225" s="41"/>
      <c r="YO225" s="41"/>
      <c r="YP225" s="41"/>
      <c r="YQ225" s="41"/>
      <c r="YR225" s="41"/>
      <c r="YS225" s="41"/>
      <c r="YT225" s="41"/>
      <c r="YU225" s="41"/>
      <c r="YV225" s="41"/>
      <c r="YW225" s="41"/>
      <c r="YX225" s="41"/>
      <c r="YY225" s="41"/>
      <c r="YZ225" s="41"/>
      <c r="ZA225" s="41"/>
      <c r="ZB225" s="41"/>
      <c r="ZC225" s="41"/>
      <c r="ZD225" s="41"/>
      <c r="ZE225" s="41"/>
      <c r="ZF225" s="41"/>
      <c r="ZG225" s="41"/>
      <c r="ZH225" s="41"/>
      <c r="ZI225" s="41"/>
      <c r="ZJ225" s="41"/>
      <c r="ZK225" s="41"/>
      <c r="ZL225" s="41"/>
      <c r="ZM225" s="41"/>
      <c r="ZN225" s="41"/>
      <c r="ZO225" s="41"/>
      <c r="ZP225" s="41"/>
      <c r="ZQ225" s="41"/>
      <c r="ZR225" s="41"/>
      <c r="ZS225" s="41"/>
      <c r="ZT225" s="41"/>
      <c r="ZU225" s="41"/>
      <c r="ZV225" s="41"/>
      <c r="ZW225" s="41"/>
      <c r="ZX225" s="41"/>
      <c r="ZY225" s="41"/>
      <c r="ZZ225" s="41"/>
      <c r="AAA225" s="41"/>
      <c r="AAB225" s="41"/>
      <c r="AAC225" s="41"/>
      <c r="AAD225" s="41"/>
      <c r="AAE225" s="41"/>
      <c r="AAF225" s="41"/>
      <c r="AAG225" s="41"/>
      <c r="AAH225" s="41"/>
      <c r="AAI225" s="41"/>
      <c r="AAJ225" s="41"/>
      <c r="AAK225" s="41"/>
      <c r="AAL225" s="41"/>
      <c r="AAM225" s="41"/>
      <c r="AAN225" s="41"/>
      <c r="AAO225" s="41"/>
      <c r="AAP225" s="41"/>
      <c r="AAQ225" s="41"/>
      <c r="AAR225" s="41"/>
      <c r="AAS225" s="41"/>
      <c r="AAT225" s="41"/>
      <c r="AAU225" s="41"/>
      <c r="AAV225" s="41"/>
      <c r="AAW225" s="41"/>
      <c r="AAX225" s="41"/>
      <c r="AAY225" s="41"/>
      <c r="AAZ225" s="41"/>
      <c r="ABA225" s="41"/>
      <c r="ABB225" s="41"/>
      <c r="ABC225" s="41"/>
      <c r="ABD225" s="41"/>
      <c r="ABE225" s="41"/>
      <c r="ABF225" s="41"/>
      <c r="ABG225" s="41"/>
      <c r="ABH225" s="41"/>
      <c r="ABI225" s="41"/>
      <c r="ABJ225" s="41"/>
      <c r="ABK225" s="41"/>
      <c r="ABL225" s="41"/>
      <c r="ABM225" s="41"/>
      <c r="ABN225" s="41"/>
      <c r="ABO225" s="41"/>
      <c r="ABP225" s="41"/>
      <c r="ABQ225" s="41"/>
      <c r="ABR225" s="41"/>
      <c r="ABS225" s="41"/>
      <c r="ABT225" s="41"/>
      <c r="ABU225" s="41"/>
      <c r="ABV225" s="41"/>
      <c r="ABW225" s="41"/>
      <c r="ABX225" s="41"/>
      <c r="ABY225" s="41"/>
      <c r="ABZ225" s="41"/>
      <c r="ACA225" s="41"/>
      <c r="ACB225" s="41"/>
      <c r="ACC225" s="41"/>
      <c r="ACD225" s="41"/>
      <c r="ACE225" s="41"/>
      <c r="ACF225" s="41"/>
      <c r="ACG225" s="41"/>
      <c r="ACH225" s="41"/>
      <c r="ACI225" s="41"/>
      <c r="ACJ225" s="41"/>
      <c r="ACK225" s="41"/>
      <c r="ACL225" s="41"/>
      <c r="ACM225" s="41"/>
      <c r="ACN225" s="41"/>
      <c r="ACO225" s="41"/>
      <c r="ACP225" s="41"/>
      <c r="ACQ225" s="41"/>
      <c r="ACR225" s="41"/>
      <c r="ACS225" s="41"/>
      <c r="ACT225" s="41"/>
      <c r="ACU225" s="41"/>
      <c r="ACV225" s="41"/>
      <c r="ACW225" s="41"/>
      <c r="ACX225" s="41"/>
      <c r="ACY225" s="41"/>
      <c r="ACZ225" s="41"/>
      <c r="ADA225" s="41"/>
      <c r="ADB225" s="41"/>
      <c r="ADC225" s="41"/>
      <c r="ADD225" s="41"/>
      <c r="ADE225" s="41"/>
      <c r="ADF225" s="41"/>
      <c r="ADG225" s="41"/>
      <c r="ADH225" s="41"/>
      <c r="ADI225" s="41"/>
      <c r="ADJ225" s="41"/>
      <c r="ADK225" s="41"/>
      <c r="ADL225" s="41"/>
      <c r="ADM225" s="41"/>
      <c r="ADN225" s="41"/>
      <c r="ADO225" s="41"/>
      <c r="ADP225" s="41"/>
      <c r="ADQ225" s="41"/>
      <c r="ADR225" s="41"/>
      <c r="ADS225" s="41"/>
      <c r="ADT225" s="41"/>
      <c r="ADU225" s="41"/>
      <c r="ADV225" s="41"/>
      <c r="ADW225" s="41"/>
      <c r="ADX225" s="41"/>
      <c r="ADY225" s="41"/>
      <c r="ADZ225" s="41"/>
      <c r="AEA225" s="41"/>
      <c r="AEB225" s="41"/>
      <c r="AEC225" s="41"/>
      <c r="AED225" s="41"/>
      <c r="AEE225" s="41"/>
      <c r="AEF225" s="41"/>
      <c r="AEG225" s="41"/>
      <c r="AEH225" s="41"/>
      <c r="AEI225" s="41"/>
      <c r="AEJ225" s="41"/>
      <c r="AEK225" s="41"/>
      <c r="AEL225" s="41"/>
      <c r="AEM225" s="41"/>
      <c r="AEN225" s="41"/>
      <c r="AEO225" s="41"/>
      <c r="AEP225" s="41"/>
      <c r="AEQ225" s="41"/>
      <c r="AER225" s="41"/>
      <c r="AES225" s="41"/>
      <c r="AET225" s="41"/>
      <c r="AEU225" s="41"/>
      <c r="AEV225" s="41"/>
      <c r="AEW225" s="41"/>
      <c r="AEX225" s="41"/>
      <c r="AEY225" s="41"/>
      <c r="AEZ225" s="41"/>
      <c r="AFA225" s="41"/>
      <c r="AFB225" s="41"/>
      <c r="AFC225" s="41"/>
      <c r="AFD225" s="41"/>
      <c r="AFE225" s="41"/>
      <c r="AFF225" s="41"/>
      <c r="AFG225" s="41"/>
      <c r="AFH225" s="41"/>
      <c r="AFI225" s="41"/>
      <c r="AFJ225" s="41"/>
      <c r="AFK225" s="41"/>
      <c r="AFL225" s="41"/>
      <c r="AFM225" s="41"/>
      <c r="AFN225" s="41"/>
      <c r="AFO225" s="41"/>
      <c r="AFP225" s="41"/>
      <c r="AFQ225" s="41"/>
      <c r="AFR225" s="41"/>
      <c r="AFS225" s="41"/>
      <c r="AFT225" s="41"/>
      <c r="AFU225" s="41"/>
      <c r="AFV225" s="41"/>
      <c r="AFW225" s="41"/>
      <c r="AFX225" s="41"/>
      <c r="AFY225" s="41"/>
      <c r="AFZ225" s="41"/>
      <c r="AGA225" s="41"/>
      <c r="AGB225" s="41"/>
      <c r="AGC225" s="41"/>
      <c r="AGD225" s="41"/>
      <c r="AGE225" s="41"/>
      <c r="AGF225" s="41"/>
      <c r="AGG225" s="41"/>
      <c r="AGH225" s="41"/>
      <c r="AGI225" s="41"/>
      <c r="AGJ225" s="41"/>
      <c r="AGK225" s="41"/>
      <c r="AGL225" s="41"/>
      <c r="AGM225" s="41"/>
      <c r="AGN225" s="41"/>
      <c r="AGO225" s="41"/>
      <c r="AGP225" s="41"/>
      <c r="AGQ225" s="41"/>
      <c r="AGR225" s="41"/>
      <c r="AGS225" s="41"/>
      <c r="AGT225" s="41"/>
      <c r="AGU225" s="41"/>
      <c r="AGV225" s="41"/>
      <c r="AGW225" s="41"/>
      <c r="AGX225" s="41"/>
      <c r="AGY225" s="41"/>
      <c r="AGZ225" s="41"/>
      <c r="AHA225" s="41"/>
      <c r="AHB225" s="41"/>
      <c r="AHC225" s="41"/>
      <c r="AHD225" s="41"/>
      <c r="AHE225" s="41"/>
      <c r="AHF225" s="41"/>
      <c r="AHG225" s="41"/>
      <c r="AHH225" s="41"/>
      <c r="AHI225" s="41"/>
      <c r="AHJ225" s="41"/>
      <c r="AHK225" s="41"/>
      <c r="AHL225" s="41"/>
      <c r="AHM225" s="41"/>
      <c r="AHN225" s="41"/>
      <c r="AHO225" s="41"/>
      <c r="AHP225" s="41"/>
      <c r="AHQ225" s="41"/>
      <c r="AHR225" s="41"/>
      <c r="AHS225" s="41"/>
      <c r="AHT225" s="41"/>
      <c r="AHU225" s="41"/>
      <c r="AHV225" s="41"/>
      <c r="AHW225" s="41"/>
      <c r="AHX225" s="41"/>
      <c r="AHY225" s="41"/>
      <c r="AHZ225" s="41"/>
      <c r="AIA225" s="41"/>
      <c r="AIB225" s="41"/>
      <c r="AIC225" s="41"/>
      <c r="AID225" s="41"/>
      <c r="AIE225" s="41"/>
      <c r="AIF225" s="41"/>
      <c r="AIG225" s="41"/>
      <c r="AIH225" s="41"/>
      <c r="AII225" s="41"/>
      <c r="AIJ225" s="41"/>
      <c r="AIK225" s="41"/>
      <c r="AIL225" s="41"/>
      <c r="AIM225" s="41"/>
      <c r="AIN225" s="41"/>
      <c r="AIO225" s="41"/>
      <c r="AIP225" s="41"/>
      <c r="AIQ225" s="41"/>
      <c r="AIR225" s="41"/>
      <c r="AIS225" s="41"/>
      <c r="AIT225" s="41"/>
      <c r="AIU225" s="41"/>
      <c r="AIV225" s="41"/>
      <c r="AIW225" s="41"/>
      <c r="AIX225" s="41"/>
      <c r="AIY225" s="41"/>
      <c r="AIZ225" s="41"/>
      <c r="AJA225" s="41"/>
      <c r="AJB225" s="41"/>
      <c r="AJC225" s="41"/>
      <c r="AJD225" s="41"/>
      <c r="AJE225" s="41"/>
      <c r="AJF225" s="41"/>
      <c r="AJG225" s="41"/>
      <c r="AJH225" s="41"/>
      <c r="AJI225" s="41"/>
      <c r="AJJ225" s="41"/>
      <c r="AJK225" s="41"/>
      <c r="AJL225" s="41"/>
      <c r="AJM225" s="41"/>
      <c r="AJN225" s="41"/>
      <c r="AJO225" s="41"/>
      <c r="AJP225" s="41"/>
      <c r="AJQ225" s="41"/>
      <c r="AJR225" s="41"/>
      <c r="AJS225" s="41"/>
      <c r="AJT225" s="41"/>
      <c r="AJU225" s="41"/>
      <c r="AJV225" s="41"/>
      <c r="AJW225" s="41"/>
      <c r="AJX225" s="41"/>
      <c r="AJY225" s="41"/>
      <c r="AJZ225" s="41"/>
      <c r="AKA225" s="41"/>
      <c r="AKB225" s="41"/>
      <c r="AKC225" s="41"/>
      <c r="AKD225" s="41"/>
      <c r="AKE225" s="41"/>
      <c r="AKF225" s="41"/>
      <c r="AKG225" s="41"/>
      <c r="AKH225" s="41"/>
      <c r="AKI225" s="41"/>
      <c r="AKJ225" s="41"/>
      <c r="AKK225" s="41"/>
      <c r="AKL225" s="41"/>
      <c r="AKM225" s="41"/>
      <c r="AKN225" s="41"/>
      <c r="AKO225" s="41"/>
      <c r="AKP225" s="41"/>
      <c r="AKQ225" s="41"/>
      <c r="AKR225" s="41"/>
      <c r="AKS225" s="41"/>
      <c r="AKT225" s="41"/>
      <c r="AKU225" s="41"/>
      <c r="AKV225" s="41"/>
      <c r="AKW225" s="41"/>
      <c r="AKX225" s="41"/>
      <c r="AKY225" s="41"/>
      <c r="AKZ225" s="41"/>
      <c r="ALA225" s="41"/>
      <c r="ALB225" s="41"/>
      <c r="ALC225" s="41"/>
      <c r="ALD225" s="41"/>
      <c r="ALE225" s="41"/>
      <c r="ALF225" s="41"/>
      <c r="ALG225" s="41"/>
      <c r="ALH225" s="41"/>
      <c r="ALI225" s="41"/>
      <c r="ALJ225" s="41"/>
      <c r="ALK225" s="41"/>
      <c r="ALL225" s="41"/>
      <c r="ALM225" s="41"/>
      <c r="ALN225" s="41"/>
      <c r="ALO225" s="41"/>
      <c r="ALP225" s="41"/>
      <c r="ALQ225" s="41"/>
      <c r="ALR225" s="41"/>
      <c r="ALS225" s="41"/>
      <c r="ALT225" s="41"/>
      <c r="ALU225" s="41"/>
      <c r="ALV225" s="41"/>
      <c r="ALW225" s="41"/>
      <c r="ALX225" s="41"/>
      <c r="ALY225" s="41"/>
      <c r="ALZ225" s="41"/>
      <c r="AMA225" s="41"/>
      <c r="AMB225" s="41"/>
      <c r="AMC225" s="41"/>
      <c r="AMD225" s="41"/>
      <c r="AME225" s="41"/>
    </row>
    <row r="226" spans="1:1019" ht="17.25" customHeight="1" thickBot="1" x14ac:dyDescent="0.25">
      <c r="A226" s="569" t="s">
        <v>17</v>
      </c>
      <c r="B226" s="571" t="s">
        <v>18</v>
      </c>
      <c r="C226" s="573" t="s">
        <v>18</v>
      </c>
      <c r="D226" s="740" t="s">
        <v>263</v>
      </c>
      <c r="E226" s="702" t="s">
        <v>310</v>
      </c>
      <c r="F226" s="671"/>
      <c r="G226" s="693" t="s">
        <v>123</v>
      </c>
      <c r="H226" s="694" t="s">
        <v>21</v>
      </c>
      <c r="I226" s="658" t="s">
        <v>22</v>
      </c>
      <c r="J226" s="276" t="s">
        <v>25</v>
      </c>
      <c r="K226" s="320">
        <f>+L226+N226</f>
        <v>2.5</v>
      </c>
      <c r="L226" s="313">
        <v>0</v>
      </c>
      <c r="M226" s="313">
        <v>0</v>
      </c>
      <c r="N226" s="321">
        <v>2.5</v>
      </c>
      <c r="O226" s="320">
        <f>+P226+R226</f>
        <v>177</v>
      </c>
      <c r="P226" s="313">
        <v>0</v>
      </c>
      <c r="Q226" s="313">
        <v>0</v>
      </c>
      <c r="R226" s="321">
        <v>177</v>
      </c>
      <c r="S226" s="320">
        <f>+T226+V226</f>
        <v>177</v>
      </c>
      <c r="T226" s="313">
        <v>0</v>
      </c>
      <c r="U226" s="313">
        <v>0</v>
      </c>
      <c r="V226" s="321">
        <v>177</v>
      </c>
      <c r="W226" s="320">
        <f>+X226+Z226</f>
        <v>0</v>
      </c>
      <c r="X226" s="313">
        <v>0</v>
      </c>
      <c r="Y226" s="313">
        <v>0</v>
      </c>
      <c r="Z226" s="321">
        <v>0</v>
      </c>
      <c r="AA226" s="316">
        <v>0</v>
      </c>
      <c r="AB226" s="208">
        <v>0</v>
      </c>
      <c r="AC226" s="657" t="s">
        <v>367</v>
      </c>
      <c r="AD226" s="614" t="s">
        <v>29</v>
      </c>
      <c r="AE226" s="614" t="s">
        <v>39</v>
      </c>
      <c r="AF226" s="669" t="s">
        <v>39</v>
      </c>
      <c r="AG226" s="41"/>
      <c r="AH226" s="41"/>
      <c r="AI226" s="41"/>
      <c r="AJ226" s="41"/>
      <c r="AK226" s="41"/>
      <c r="AL226" s="41"/>
      <c r="AM226" s="41"/>
      <c r="AN226" s="67"/>
      <c r="AO226" s="67"/>
      <c r="AP226" s="67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  <c r="BF226" s="58"/>
      <c r="BG226" s="59"/>
      <c r="BH226" s="67"/>
      <c r="BI226" s="67"/>
      <c r="BJ226" s="67"/>
      <c r="BK226" s="67"/>
      <c r="BL226" s="67"/>
      <c r="BM226" s="67"/>
      <c r="BN226" s="67"/>
      <c r="BO226" s="67"/>
      <c r="BP226" s="41"/>
      <c r="BQ226" s="41"/>
      <c r="BR226" s="41"/>
      <c r="BS226" s="41"/>
      <c r="BT226" s="41"/>
      <c r="BU226" s="41"/>
      <c r="BV226" s="41"/>
      <c r="BW226" s="41"/>
      <c r="BX226" s="41"/>
      <c r="BY226" s="41"/>
      <c r="BZ226" s="41"/>
      <c r="CA226" s="41"/>
      <c r="CB226" s="41"/>
      <c r="CC226" s="41"/>
      <c r="CD226" s="41"/>
      <c r="CE226" s="41"/>
      <c r="CF226" s="41"/>
      <c r="CG226" s="41"/>
      <c r="CH226" s="41"/>
      <c r="CI226" s="41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  <c r="CT226" s="41"/>
      <c r="CU226" s="41"/>
      <c r="CV226" s="41"/>
      <c r="CW226" s="41"/>
      <c r="CX226" s="41"/>
      <c r="CY226" s="41"/>
      <c r="CZ226" s="41"/>
      <c r="DA226" s="41"/>
      <c r="DB226" s="41"/>
      <c r="DC226" s="41"/>
      <c r="DD226" s="41"/>
      <c r="DE226" s="41"/>
      <c r="DF226" s="41"/>
      <c r="DG226" s="41"/>
      <c r="DH226" s="41"/>
      <c r="DI226" s="41"/>
      <c r="DJ226" s="41"/>
      <c r="DK226" s="41"/>
      <c r="DL226" s="41"/>
      <c r="DM226" s="41"/>
      <c r="DN226" s="41"/>
      <c r="DO226" s="41"/>
      <c r="DP226" s="41"/>
      <c r="DQ226" s="41"/>
      <c r="DR226" s="41"/>
      <c r="DS226" s="41"/>
      <c r="DT226" s="41"/>
      <c r="DU226" s="41"/>
      <c r="DV226" s="41"/>
      <c r="DW226" s="41"/>
      <c r="DX226" s="41"/>
      <c r="DY226" s="41"/>
      <c r="DZ226" s="41"/>
      <c r="EA226" s="41"/>
      <c r="EB226" s="41"/>
      <c r="EC226" s="41"/>
      <c r="ED226" s="41"/>
      <c r="EE226" s="41"/>
      <c r="EF226" s="41"/>
      <c r="EG226" s="41"/>
      <c r="EH226" s="41"/>
      <c r="EI226" s="41"/>
      <c r="EJ226" s="41"/>
      <c r="EK226" s="41"/>
      <c r="EL226" s="41"/>
      <c r="EM226" s="41"/>
      <c r="EN226" s="41"/>
      <c r="EO226" s="41"/>
      <c r="EP226" s="41"/>
      <c r="EQ226" s="41"/>
      <c r="ER226" s="41"/>
      <c r="ES226" s="41"/>
      <c r="ET226" s="41"/>
      <c r="EU226" s="41"/>
      <c r="EV226" s="41"/>
      <c r="EW226" s="41"/>
      <c r="EX226" s="41"/>
      <c r="EY226" s="41"/>
      <c r="EZ226" s="41"/>
      <c r="FA226" s="41"/>
      <c r="FB226" s="41"/>
      <c r="FC226" s="41"/>
      <c r="FD226" s="41"/>
      <c r="FE226" s="41"/>
      <c r="FF226" s="41"/>
      <c r="FG226" s="41"/>
      <c r="FH226" s="41"/>
      <c r="FI226" s="41"/>
      <c r="FJ226" s="41"/>
      <c r="FK226" s="41"/>
      <c r="FL226" s="41"/>
      <c r="FM226" s="41"/>
      <c r="FN226" s="41"/>
      <c r="FO226" s="41"/>
      <c r="FP226" s="41"/>
      <c r="FQ226" s="41"/>
      <c r="FR226" s="41"/>
      <c r="FS226" s="41"/>
      <c r="FT226" s="41"/>
      <c r="FU226" s="41"/>
      <c r="FV226" s="41"/>
      <c r="FW226" s="41"/>
      <c r="FX226" s="41"/>
      <c r="FY226" s="41"/>
      <c r="FZ226" s="41"/>
      <c r="GA226" s="41"/>
      <c r="GB226" s="41"/>
      <c r="GC226" s="41"/>
      <c r="GD226" s="41"/>
      <c r="GE226" s="41"/>
      <c r="GF226" s="41"/>
      <c r="GG226" s="41"/>
      <c r="GH226" s="41"/>
      <c r="GI226" s="41"/>
      <c r="GJ226" s="41"/>
      <c r="GK226" s="41"/>
      <c r="GL226" s="41"/>
      <c r="GM226" s="41"/>
      <c r="GN226" s="41"/>
      <c r="GO226" s="41"/>
      <c r="GP226" s="41"/>
      <c r="GQ226" s="41"/>
      <c r="GR226" s="41"/>
      <c r="GS226" s="41"/>
      <c r="GT226" s="41"/>
      <c r="GU226" s="41"/>
      <c r="GV226" s="41"/>
      <c r="GW226" s="41"/>
      <c r="GX226" s="41"/>
      <c r="GY226" s="41"/>
      <c r="GZ226" s="41"/>
      <c r="HA226" s="41"/>
      <c r="HB226" s="41"/>
      <c r="HC226" s="41"/>
      <c r="HD226" s="41"/>
      <c r="HE226" s="41"/>
      <c r="HF226" s="41"/>
      <c r="HG226" s="41"/>
      <c r="HH226" s="41"/>
      <c r="HI226" s="41"/>
      <c r="HJ226" s="41"/>
      <c r="HK226" s="41"/>
      <c r="HL226" s="41"/>
      <c r="HM226" s="41"/>
      <c r="HN226" s="41"/>
      <c r="HO226" s="41"/>
      <c r="HP226" s="41"/>
      <c r="HQ226" s="41"/>
      <c r="HR226" s="41"/>
      <c r="HS226" s="41"/>
      <c r="HT226" s="41"/>
      <c r="HU226" s="41"/>
      <c r="HV226" s="41"/>
      <c r="HW226" s="41"/>
      <c r="HX226" s="41"/>
      <c r="HY226" s="41"/>
      <c r="HZ226" s="41"/>
      <c r="IA226" s="41"/>
      <c r="IB226" s="41"/>
      <c r="IC226" s="41"/>
      <c r="ID226" s="41"/>
      <c r="IE226" s="41"/>
      <c r="IF226" s="41"/>
      <c r="IG226" s="41"/>
      <c r="IH226" s="41"/>
      <c r="II226" s="41"/>
      <c r="IJ226" s="41"/>
      <c r="IK226" s="41"/>
      <c r="IL226" s="41"/>
      <c r="IM226" s="41"/>
      <c r="IN226" s="41"/>
      <c r="IO226" s="41"/>
      <c r="IP226" s="41"/>
      <c r="IQ226" s="41"/>
      <c r="IR226" s="41"/>
      <c r="IS226" s="41"/>
      <c r="IT226" s="41"/>
      <c r="IU226" s="41"/>
      <c r="IV226" s="41"/>
      <c r="IW226" s="41"/>
      <c r="IX226" s="41"/>
      <c r="IY226" s="41"/>
      <c r="IZ226" s="41"/>
      <c r="JA226" s="41"/>
      <c r="JB226" s="41"/>
      <c r="JC226" s="41"/>
      <c r="JD226" s="41"/>
      <c r="JE226" s="41"/>
      <c r="JF226" s="41"/>
      <c r="JG226" s="41"/>
      <c r="JH226" s="41"/>
      <c r="JI226" s="41"/>
      <c r="JJ226" s="41"/>
      <c r="JK226" s="41"/>
      <c r="JL226" s="41"/>
      <c r="JM226" s="41"/>
      <c r="JN226" s="41"/>
      <c r="JO226" s="41"/>
      <c r="JP226" s="41"/>
      <c r="JQ226" s="41"/>
      <c r="JR226" s="41"/>
      <c r="JS226" s="41"/>
      <c r="JT226" s="41"/>
      <c r="JU226" s="41"/>
      <c r="JV226" s="41"/>
      <c r="JW226" s="41"/>
      <c r="JX226" s="41"/>
      <c r="JY226" s="41"/>
      <c r="JZ226" s="41"/>
      <c r="KA226" s="41"/>
      <c r="KB226" s="41"/>
      <c r="KC226" s="41"/>
      <c r="KD226" s="41"/>
      <c r="KE226" s="41"/>
      <c r="KF226" s="41"/>
      <c r="KG226" s="41"/>
      <c r="KH226" s="41"/>
      <c r="KI226" s="41"/>
      <c r="KJ226" s="41"/>
      <c r="KK226" s="41"/>
      <c r="KL226" s="41"/>
      <c r="KM226" s="41"/>
      <c r="KN226" s="41"/>
      <c r="KO226" s="41"/>
      <c r="KP226" s="41"/>
      <c r="KQ226" s="41"/>
      <c r="KR226" s="41"/>
      <c r="KS226" s="41"/>
      <c r="KT226" s="41"/>
      <c r="KU226" s="41"/>
      <c r="KV226" s="41"/>
      <c r="KW226" s="41"/>
      <c r="KX226" s="41"/>
      <c r="KY226" s="41"/>
      <c r="KZ226" s="41"/>
      <c r="LA226" s="41"/>
      <c r="LB226" s="41"/>
      <c r="LC226" s="41"/>
      <c r="LD226" s="41"/>
      <c r="LE226" s="41"/>
      <c r="LF226" s="41"/>
      <c r="LG226" s="41"/>
      <c r="LH226" s="41"/>
      <c r="LI226" s="41"/>
      <c r="LJ226" s="41"/>
      <c r="LK226" s="41"/>
      <c r="LL226" s="41"/>
      <c r="LM226" s="41"/>
      <c r="LN226" s="41"/>
      <c r="LO226" s="41"/>
      <c r="LP226" s="41"/>
      <c r="LQ226" s="41"/>
      <c r="LR226" s="41"/>
      <c r="LS226" s="41"/>
      <c r="LT226" s="41"/>
      <c r="LU226" s="41"/>
      <c r="LV226" s="41"/>
      <c r="LW226" s="41"/>
      <c r="LX226" s="41"/>
      <c r="LY226" s="41"/>
      <c r="LZ226" s="41"/>
      <c r="MA226" s="41"/>
      <c r="MB226" s="41"/>
      <c r="MC226" s="41"/>
      <c r="MD226" s="41"/>
      <c r="ME226" s="41"/>
      <c r="MF226" s="41"/>
      <c r="MG226" s="41"/>
      <c r="MH226" s="41"/>
      <c r="MI226" s="41"/>
      <c r="MJ226" s="41"/>
      <c r="MK226" s="41"/>
      <c r="ML226" s="41"/>
      <c r="MM226" s="41"/>
      <c r="MN226" s="41"/>
      <c r="MO226" s="41"/>
      <c r="MP226" s="41"/>
      <c r="MQ226" s="41"/>
      <c r="MR226" s="41"/>
      <c r="MS226" s="41"/>
      <c r="MT226" s="41"/>
      <c r="MU226" s="41"/>
      <c r="MV226" s="41"/>
      <c r="MW226" s="41"/>
      <c r="MX226" s="41"/>
      <c r="MY226" s="41"/>
      <c r="MZ226" s="41"/>
      <c r="NA226" s="41"/>
      <c r="NB226" s="41"/>
      <c r="NC226" s="41"/>
      <c r="ND226" s="41"/>
      <c r="NE226" s="41"/>
      <c r="NF226" s="41"/>
      <c r="NG226" s="41"/>
      <c r="NH226" s="41"/>
      <c r="NI226" s="41"/>
      <c r="NJ226" s="41"/>
      <c r="NK226" s="41"/>
      <c r="NL226" s="41"/>
      <c r="NM226" s="41"/>
      <c r="NN226" s="41"/>
      <c r="NO226" s="41"/>
      <c r="NP226" s="41"/>
      <c r="NQ226" s="41"/>
      <c r="NR226" s="41"/>
      <c r="NS226" s="41"/>
      <c r="NT226" s="41"/>
      <c r="NU226" s="41"/>
      <c r="NV226" s="41"/>
      <c r="NW226" s="41"/>
      <c r="NX226" s="41"/>
      <c r="NY226" s="41"/>
      <c r="NZ226" s="41"/>
      <c r="OA226" s="41"/>
      <c r="OB226" s="41"/>
      <c r="OC226" s="41"/>
      <c r="OD226" s="41"/>
      <c r="OE226" s="41"/>
      <c r="OF226" s="41"/>
      <c r="OG226" s="41"/>
      <c r="OH226" s="41"/>
      <c r="OI226" s="41"/>
      <c r="OJ226" s="41"/>
      <c r="OK226" s="41"/>
      <c r="OL226" s="41"/>
      <c r="OM226" s="41"/>
      <c r="ON226" s="41"/>
      <c r="OO226" s="41"/>
      <c r="OP226" s="41"/>
      <c r="OQ226" s="41"/>
      <c r="OR226" s="41"/>
      <c r="OS226" s="41"/>
      <c r="OT226" s="41"/>
      <c r="OU226" s="41"/>
      <c r="OV226" s="41"/>
      <c r="OW226" s="41"/>
      <c r="OX226" s="41"/>
      <c r="OY226" s="41"/>
      <c r="OZ226" s="41"/>
      <c r="PA226" s="41"/>
      <c r="PB226" s="41"/>
      <c r="PC226" s="41"/>
      <c r="PD226" s="41"/>
      <c r="PE226" s="41"/>
      <c r="PF226" s="41"/>
      <c r="PG226" s="41"/>
      <c r="PH226" s="41"/>
      <c r="PI226" s="41"/>
      <c r="PJ226" s="41"/>
      <c r="PK226" s="41"/>
      <c r="PL226" s="41"/>
      <c r="PM226" s="41"/>
      <c r="PN226" s="41"/>
      <c r="PO226" s="41"/>
      <c r="PP226" s="41"/>
      <c r="PQ226" s="41"/>
      <c r="PR226" s="41"/>
      <c r="PS226" s="41"/>
      <c r="PT226" s="41"/>
      <c r="PU226" s="41"/>
      <c r="PV226" s="41"/>
      <c r="PW226" s="41"/>
      <c r="PX226" s="41"/>
      <c r="PY226" s="41"/>
      <c r="PZ226" s="41"/>
      <c r="QA226" s="41"/>
      <c r="QB226" s="41"/>
      <c r="QC226" s="41"/>
      <c r="QD226" s="41"/>
      <c r="QE226" s="41"/>
      <c r="QF226" s="41"/>
      <c r="QG226" s="41"/>
      <c r="QH226" s="41"/>
      <c r="QI226" s="41"/>
      <c r="QJ226" s="41"/>
      <c r="QK226" s="41"/>
      <c r="QL226" s="41"/>
      <c r="QM226" s="41"/>
      <c r="QN226" s="41"/>
      <c r="QO226" s="41"/>
      <c r="QP226" s="41"/>
      <c r="QQ226" s="41"/>
      <c r="QR226" s="41"/>
      <c r="QS226" s="41"/>
      <c r="QT226" s="41"/>
      <c r="QU226" s="41"/>
      <c r="QV226" s="41"/>
      <c r="QW226" s="41"/>
      <c r="QX226" s="41"/>
      <c r="QY226" s="41"/>
      <c r="QZ226" s="41"/>
      <c r="RA226" s="41"/>
      <c r="RB226" s="41"/>
      <c r="RC226" s="41"/>
      <c r="RD226" s="41"/>
      <c r="RE226" s="41"/>
      <c r="RF226" s="41"/>
      <c r="RG226" s="41"/>
      <c r="RH226" s="41"/>
      <c r="RI226" s="41"/>
      <c r="RJ226" s="41"/>
      <c r="RK226" s="41"/>
      <c r="RL226" s="41"/>
      <c r="RM226" s="41"/>
      <c r="RN226" s="41"/>
      <c r="RO226" s="41"/>
      <c r="RP226" s="41"/>
      <c r="RQ226" s="41"/>
      <c r="RR226" s="41"/>
      <c r="RS226" s="41"/>
      <c r="RT226" s="41"/>
      <c r="RU226" s="41"/>
      <c r="RV226" s="41"/>
      <c r="RW226" s="41"/>
      <c r="RX226" s="41"/>
      <c r="RY226" s="41"/>
      <c r="RZ226" s="41"/>
      <c r="SA226" s="41"/>
      <c r="SB226" s="41"/>
      <c r="SC226" s="41"/>
      <c r="SD226" s="41"/>
      <c r="SE226" s="41"/>
      <c r="SF226" s="41"/>
      <c r="SG226" s="41"/>
      <c r="SH226" s="41"/>
      <c r="SI226" s="41"/>
      <c r="SJ226" s="41"/>
      <c r="SK226" s="41"/>
      <c r="SL226" s="41"/>
      <c r="SM226" s="41"/>
      <c r="SN226" s="41"/>
      <c r="SO226" s="41"/>
      <c r="SP226" s="41"/>
      <c r="SQ226" s="41"/>
      <c r="SR226" s="41"/>
      <c r="SS226" s="41"/>
      <c r="ST226" s="41"/>
      <c r="SU226" s="41"/>
      <c r="SV226" s="41"/>
      <c r="SW226" s="41"/>
      <c r="SX226" s="41"/>
      <c r="SY226" s="41"/>
      <c r="SZ226" s="41"/>
      <c r="TA226" s="41"/>
      <c r="TB226" s="41"/>
      <c r="TC226" s="41"/>
      <c r="TD226" s="41"/>
      <c r="TE226" s="41"/>
      <c r="TF226" s="41"/>
      <c r="TG226" s="41"/>
      <c r="TH226" s="41"/>
      <c r="TI226" s="41"/>
      <c r="TJ226" s="41"/>
      <c r="TK226" s="41"/>
      <c r="TL226" s="41"/>
      <c r="TM226" s="41"/>
      <c r="TN226" s="41"/>
      <c r="TO226" s="41"/>
      <c r="TP226" s="41"/>
      <c r="TQ226" s="41"/>
      <c r="TR226" s="41"/>
      <c r="TS226" s="41"/>
      <c r="TT226" s="41"/>
      <c r="TU226" s="41"/>
      <c r="TV226" s="41"/>
      <c r="TW226" s="41"/>
      <c r="TX226" s="41"/>
      <c r="TY226" s="41"/>
      <c r="TZ226" s="41"/>
      <c r="UA226" s="41"/>
      <c r="UB226" s="41"/>
      <c r="UC226" s="41"/>
      <c r="UD226" s="41"/>
      <c r="UE226" s="41"/>
      <c r="UF226" s="41"/>
      <c r="UG226" s="41"/>
      <c r="UH226" s="41"/>
      <c r="UI226" s="41"/>
      <c r="UJ226" s="41"/>
      <c r="UK226" s="41"/>
      <c r="UL226" s="41"/>
      <c r="UM226" s="41"/>
      <c r="UN226" s="41"/>
      <c r="UO226" s="41"/>
      <c r="UP226" s="41"/>
      <c r="UQ226" s="41"/>
      <c r="UR226" s="41"/>
      <c r="US226" s="41"/>
      <c r="UT226" s="41"/>
      <c r="UU226" s="41"/>
      <c r="UV226" s="41"/>
      <c r="UW226" s="41"/>
      <c r="UX226" s="41"/>
      <c r="UY226" s="41"/>
      <c r="UZ226" s="41"/>
      <c r="VA226" s="41"/>
      <c r="VB226" s="41"/>
      <c r="VC226" s="41"/>
      <c r="VD226" s="41"/>
      <c r="VE226" s="41"/>
      <c r="VF226" s="41"/>
      <c r="VG226" s="41"/>
      <c r="VH226" s="41"/>
      <c r="VI226" s="41"/>
      <c r="VJ226" s="41"/>
      <c r="VK226" s="41"/>
      <c r="VL226" s="41"/>
      <c r="VM226" s="41"/>
      <c r="VN226" s="41"/>
      <c r="VO226" s="41"/>
      <c r="VP226" s="41"/>
      <c r="VQ226" s="41"/>
      <c r="VR226" s="41"/>
      <c r="VS226" s="41"/>
      <c r="VT226" s="41"/>
      <c r="VU226" s="41"/>
      <c r="VV226" s="41"/>
      <c r="VW226" s="41"/>
      <c r="VX226" s="41"/>
      <c r="VY226" s="41"/>
      <c r="VZ226" s="41"/>
      <c r="WA226" s="41"/>
      <c r="WB226" s="41"/>
      <c r="WC226" s="41"/>
      <c r="WD226" s="41"/>
      <c r="WE226" s="41"/>
      <c r="WF226" s="41"/>
      <c r="WG226" s="41"/>
      <c r="WH226" s="41"/>
      <c r="WI226" s="41"/>
      <c r="WJ226" s="41"/>
      <c r="WK226" s="41"/>
      <c r="WL226" s="41"/>
      <c r="WM226" s="41"/>
      <c r="WN226" s="41"/>
      <c r="WO226" s="41"/>
      <c r="WP226" s="41"/>
      <c r="WQ226" s="41"/>
      <c r="WR226" s="41"/>
      <c r="WS226" s="41"/>
      <c r="WT226" s="41"/>
      <c r="WU226" s="41"/>
      <c r="WV226" s="41"/>
      <c r="WW226" s="41"/>
      <c r="WX226" s="41"/>
      <c r="WY226" s="41"/>
      <c r="WZ226" s="41"/>
      <c r="XA226" s="41"/>
      <c r="XB226" s="41"/>
      <c r="XC226" s="41"/>
      <c r="XD226" s="41"/>
      <c r="XE226" s="41"/>
      <c r="XF226" s="41"/>
      <c r="XG226" s="41"/>
      <c r="XH226" s="41"/>
      <c r="XI226" s="41"/>
      <c r="XJ226" s="41"/>
      <c r="XK226" s="41"/>
      <c r="XL226" s="41"/>
      <c r="XM226" s="41"/>
      <c r="XN226" s="41"/>
      <c r="XO226" s="41"/>
      <c r="XP226" s="41"/>
      <c r="XQ226" s="41"/>
      <c r="XR226" s="41"/>
      <c r="XS226" s="41"/>
      <c r="XT226" s="41"/>
      <c r="XU226" s="41"/>
      <c r="XV226" s="41"/>
      <c r="XW226" s="41"/>
      <c r="XX226" s="41"/>
      <c r="XY226" s="41"/>
      <c r="XZ226" s="41"/>
      <c r="YA226" s="41"/>
      <c r="YB226" s="41"/>
      <c r="YC226" s="41"/>
      <c r="YD226" s="41"/>
      <c r="YE226" s="41"/>
      <c r="YF226" s="41"/>
      <c r="YG226" s="41"/>
      <c r="YH226" s="41"/>
      <c r="YI226" s="41"/>
      <c r="YJ226" s="41"/>
      <c r="YK226" s="41"/>
      <c r="YL226" s="41"/>
      <c r="YM226" s="41"/>
      <c r="YN226" s="41"/>
      <c r="YO226" s="41"/>
      <c r="YP226" s="41"/>
      <c r="YQ226" s="41"/>
      <c r="YR226" s="41"/>
      <c r="YS226" s="41"/>
      <c r="YT226" s="41"/>
      <c r="YU226" s="41"/>
      <c r="YV226" s="41"/>
      <c r="YW226" s="41"/>
      <c r="YX226" s="41"/>
      <c r="YY226" s="41"/>
      <c r="YZ226" s="41"/>
      <c r="ZA226" s="41"/>
      <c r="ZB226" s="41"/>
      <c r="ZC226" s="41"/>
      <c r="ZD226" s="41"/>
      <c r="ZE226" s="41"/>
      <c r="ZF226" s="41"/>
      <c r="ZG226" s="41"/>
      <c r="ZH226" s="41"/>
      <c r="ZI226" s="41"/>
      <c r="ZJ226" s="41"/>
      <c r="ZK226" s="41"/>
      <c r="ZL226" s="41"/>
      <c r="ZM226" s="41"/>
      <c r="ZN226" s="41"/>
      <c r="ZO226" s="41"/>
      <c r="ZP226" s="41"/>
      <c r="ZQ226" s="41"/>
      <c r="ZR226" s="41"/>
      <c r="ZS226" s="41"/>
      <c r="ZT226" s="41"/>
      <c r="ZU226" s="41"/>
      <c r="ZV226" s="41"/>
      <c r="ZW226" s="41"/>
      <c r="ZX226" s="41"/>
      <c r="ZY226" s="41"/>
      <c r="ZZ226" s="41"/>
      <c r="AAA226" s="41"/>
      <c r="AAB226" s="41"/>
      <c r="AAC226" s="41"/>
      <c r="AAD226" s="41"/>
      <c r="AAE226" s="41"/>
      <c r="AAF226" s="41"/>
      <c r="AAG226" s="41"/>
      <c r="AAH226" s="41"/>
      <c r="AAI226" s="41"/>
      <c r="AAJ226" s="41"/>
      <c r="AAK226" s="41"/>
      <c r="AAL226" s="41"/>
      <c r="AAM226" s="41"/>
      <c r="AAN226" s="41"/>
      <c r="AAO226" s="41"/>
      <c r="AAP226" s="41"/>
      <c r="AAQ226" s="41"/>
      <c r="AAR226" s="41"/>
      <c r="AAS226" s="41"/>
      <c r="AAT226" s="41"/>
      <c r="AAU226" s="41"/>
      <c r="AAV226" s="41"/>
      <c r="AAW226" s="41"/>
      <c r="AAX226" s="41"/>
      <c r="AAY226" s="41"/>
      <c r="AAZ226" s="41"/>
      <c r="ABA226" s="41"/>
      <c r="ABB226" s="41"/>
      <c r="ABC226" s="41"/>
      <c r="ABD226" s="41"/>
      <c r="ABE226" s="41"/>
      <c r="ABF226" s="41"/>
      <c r="ABG226" s="41"/>
      <c r="ABH226" s="41"/>
      <c r="ABI226" s="41"/>
      <c r="ABJ226" s="41"/>
      <c r="ABK226" s="41"/>
      <c r="ABL226" s="41"/>
      <c r="ABM226" s="41"/>
      <c r="ABN226" s="41"/>
      <c r="ABO226" s="41"/>
      <c r="ABP226" s="41"/>
      <c r="ABQ226" s="41"/>
      <c r="ABR226" s="41"/>
      <c r="ABS226" s="41"/>
      <c r="ABT226" s="41"/>
      <c r="ABU226" s="41"/>
      <c r="ABV226" s="41"/>
      <c r="ABW226" s="41"/>
      <c r="ABX226" s="41"/>
      <c r="ABY226" s="41"/>
      <c r="ABZ226" s="41"/>
      <c r="ACA226" s="41"/>
      <c r="ACB226" s="41"/>
      <c r="ACC226" s="41"/>
      <c r="ACD226" s="41"/>
      <c r="ACE226" s="41"/>
      <c r="ACF226" s="41"/>
      <c r="ACG226" s="41"/>
      <c r="ACH226" s="41"/>
      <c r="ACI226" s="41"/>
      <c r="ACJ226" s="41"/>
      <c r="ACK226" s="41"/>
      <c r="ACL226" s="41"/>
      <c r="ACM226" s="41"/>
      <c r="ACN226" s="41"/>
      <c r="ACO226" s="41"/>
      <c r="ACP226" s="41"/>
      <c r="ACQ226" s="41"/>
      <c r="ACR226" s="41"/>
      <c r="ACS226" s="41"/>
      <c r="ACT226" s="41"/>
      <c r="ACU226" s="41"/>
      <c r="ACV226" s="41"/>
      <c r="ACW226" s="41"/>
      <c r="ACX226" s="41"/>
      <c r="ACY226" s="41"/>
      <c r="ACZ226" s="41"/>
      <c r="ADA226" s="41"/>
      <c r="ADB226" s="41"/>
      <c r="ADC226" s="41"/>
      <c r="ADD226" s="41"/>
      <c r="ADE226" s="41"/>
      <c r="ADF226" s="41"/>
      <c r="ADG226" s="41"/>
      <c r="ADH226" s="41"/>
      <c r="ADI226" s="41"/>
      <c r="ADJ226" s="41"/>
      <c r="ADK226" s="41"/>
      <c r="ADL226" s="41"/>
      <c r="ADM226" s="41"/>
      <c r="ADN226" s="41"/>
      <c r="ADO226" s="41"/>
      <c r="ADP226" s="41"/>
      <c r="ADQ226" s="41"/>
      <c r="ADR226" s="41"/>
      <c r="ADS226" s="41"/>
      <c r="ADT226" s="41"/>
      <c r="ADU226" s="41"/>
      <c r="ADV226" s="41"/>
      <c r="ADW226" s="41"/>
      <c r="ADX226" s="41"/>
      <c r="ADY226" s="41"/>
      <c r="ADZ226" s="41"/>
      <c r="AEA226" s="41"/>
      <c r="AEB226" s="41"/>
      <c r="AEC226" s="41"/>
      <c r="AED226" s="41"/>
      <c r="AEE226" s="41"/>
      <c r="AEF226" s="41"/>
      <c r="AEG226" s="41"/>
      <c r="AEH226" s="41"/>
      <c r="AEI226" s="41"/>
      <c r="AEJ226" s="41"/>
      <c r="AEK226" s="41"/>
      <c r="AEL226" s="41"/>
      <c r="AEM226" s="41"/>
      <c r="AEN226" s="41"/>
      <c r="AEO226" s="41"/>
      <c r="AEP226" s="41"/>
      <c r="AEQ226" s="41"/>
      <c r="AER226" s="41"/>
      <c r="AES226" s="41"/>
      <c r="AET226" s="41"/>
      <c r="AEU226" s="41"/>
      <c r="AEV226" s="41"/>
      <c r="AEW226" s="41"/>
      <c r="AEX226" s="41"/>
      <c r="AEY226" s="41"/>
      <c r="AEZ226" s="41"/>
      <c r="AFA226" s="41"/>
      <c r="AFB226" s="41"/>
      <c r="AFC226" s="41"/>
      <c r="AFD226" s="41"/>
      <c r="AFE226" s="41"/>
      <c r="AFF226" s="41"/>
      <c r="AFG226" s="41"/>
      <c r="AFH226" s="41"/>
      <c r="AFI226" s="41"/>
      <c r="AFJ226" s="41"/>
      <c r="AFK226" s="41"/>
      <c r="AFL226" s="41"/>
      <c r="AFM226" s="41"/>
      <c r="AFN226" s="41"/>
      <c r="AFO226" s="41"/>
      <c r="AFP226" s="41"/>
      <c r="AFQ226" s="41"/>
      <c r="AFR226" s="41"/>
      <c r="AFS226" s="41"/>
      <c r="AFT226" s="41"/>
      <c r="AFU226" s="41"/>
      <c r="AFV226" s="41"/>
      <c r="AFW226" s="41"/>
      <c r="AFX226" s="41"/>
      <c r="AFY226" s="41"/>
      <c r="AFZ226" s="41"/>
      <c r="AGA226" s="41"/>
      <c r="AGB226" s="41"/>
      <c r="AGC226" s="41"/>
      <c r="AGD226" s="41"/>
      <c r="AGE226" s="41"/>
      <c r="AGF226" s="41"/>
      <c r="AGG226" s="41"/>
      <c r="AGH226" s="41"/>
      <c r="AGI226" s="41"/>
      <c r="AGJ226" s="41"/>
      <c r="AGK226" s="41"/>
      <c r="AGL226" s="41"/>
      <c r="AGM226" s="41"/>
      <c r="AGN226" s="41"/>
      <c r="AGO226" s="41"/>
      <c r="AGP226" s="41"/>
      <c r="AGQ226" s="41"/>
      <c r="AGR226" s="41"/>
      <c r="AGS226" s="41"/>
      <c r="AGT226" s="41"/>
      <c r="AGU226" s="41"/>
      <c r="AGV226" s="41"/>
      <c r="AGW226" s="41"/>
      <c r="AGX226" s="41"/>
      <c r="AGY226" s="41"/>
      <c r="AGZ226" s="41"/>
      <c r="AHA226" s="41"/>
      <c r="AHB226" s="41"/>
      <c r="AHC226" s="41"/>
      <c r="AHD226" s="41"/>
      <c r="AHE226" s="41"/>
      <c r="AHF226" s="41"/>
      <c r="AHG226" s="41"/>
      <c r="AHH226" s="41"/>
      <c r="AHI226" s="41"/>
      <c r="AHJ226" s="41"/>
      <c r="AHK226" s="41"/>
      <c r="AHL226" s="41"/>
      <c r="AHM226" s="41"/>
      <c r="AHN226" s="41"/>
      <c r="AHO226" s="41"/>
      <c r="AHP226" s="41"/>
      <c r="AHQ226" s="41"/>
      <c r="AHR226" s="41"/>
      <c r="AHS226" s="41"/>
      <c r="AHT226" s="41"/>
      <c r="AHU226" s="41"/>
      <c r="AHV226" s="41"/>
      <c r="AHW226" s="41"/>
      <c r="AHX226" s="41"/>
      <c r="AHY226" s="41"/>
      <c r="AHZ226" s="41"/>
      <c r="AIA226" s="41"/>
      <c r="AIB226" s="41"/>
      <c r="AIC226" s="41"/>
      <c r="AID226" s="41"/>
      <c r="AIE226" s="41"/>
      <c r="AIF226" s="41"/>
      <c r="AIG226" s="41"/>
      <c r="AIH226" s="41"/>
      <c r="AII226" s="41"/>
      <c r="AIJ226" s="41"/>
      <c r="AIK226" s="41"/>
      <c r="AIL226" s="41"/>
      <c r="AIM226" s="41"/>
      <c r="AIN226" s="41"/>
      <c r="AIO226" s="41"/>
      <c r="AIP226" s="41"/>
      <c r="AIQ226" s="41"/>
      <c r="AIR226" s="41"/>
      <c r="AIS226" s="41"/>
      <c r="AIT226" s="41"/>
      <c r="AIU226" s="41"/>
      <c r="AIV226" s="41"/>
      <c r="AIW226" s="41"/>
      <c r="AIX226" s="41"/>
      <c r="AIY226" s="41"/>
      <c r="AIZ226" s="41"/>
      <c r="AJA226" s="41"/>
      <c r="AJB226" s="41"/>
      <c r="AJC226" s="41"/>
      <c r="AJD226" s="41"/>
      <c r="AJE226" s="41"/>
      <c r="AJF226" s="41"/>
      <c r="AJG226" s="41"/>
      <c r="AJH226" s="41"/>
      <c r="AJI226" s="41"/>
      <c r="AJJ226" s="41"/>
      <c r="AJK226" s="41"/>
      <c r="AJL226" s="41"/>
      <c r="AJM226" s="41"/>
      <c r="AJN226" s="41"/>
      <c r="AJO226" s="41"/>
      <c r="AJP226" s="41"/>
      <c r="AJQ226" s="41"/>
      <c r="AJR226" s="41"/>
      <c r="AJS226" s="41"/>
      <c r="AJT226" s="41"/>
      <c r="AJU226" s="41"/>
      <c r="AJV226" s="41"/>
      <c r="AJW226" s="41"/>
      <c r="AJX226" s="41"/>
      <c r="AJY226" s="41"/>
      <c r="AJZ226" s="41"/>
      <c r="AKA226" s="41"/>
      <c r="AKB226" s="41"/>
      <c r="AKC226" s="41"/>
      <c r="AKD226" s="41"/>
      <c r="AKE226" s="41"/>
      <c r="AKF226" s="41"/>
      <c r="AKG226" s="41"/>
      <c r="AKH226" s="41"/>
      <c r="AKI226" s="41"/>
      <c r="AKJ226" s="41"/>
      <c r="AKK226" s="41"/>
      <c r="AKL226" s="41"/>
      <c r="AKM226" s="41"/>
      <c r="AKN226" s="41"/>
      <c r="AKO226" s="41"/>
      <c r="AKP226" s="41"/>
      <c r="AKQ226" s="41"/>
      <c r="AKR226" s="41"/>
      <c r="AKS226" s="41"/>
      <c r="AKT226" s="41"/>
      <c r="AKU226" s="41"/>
      <c r="AKV226" s="41"/>
      <c r="AKW226" s="41"/>
      <c r="AKX226" s="41"/>
      <c r="AKY226" s="41"/>
      <c r="AKZ226" s="41"/>
      <c r="ALA226" s="41"/>
      <c r="ALB226" s="41"/>
      <c r="ALC226" s="41"/>
      <c r="ALD226" s="41"/>
      <c r="ALE226" s="41"/>
      <c r="ALF226" s="41"/>
      <c r="ALG226" s="41"/>
      <c r="ALH226" s="41"/>
      <c r="ALI226" s="41"/>
      <c r="ALJ226" s="41"/>
      <c r="ALK226" s="41"/>
      <c r="ALL226" s="41"/>
      <c r="ALM226" s="41"/>
      <c r="ALN226" s="41"/>
      <c r="ALO226" s="41"/>
      <c r="ALP226" s="41"/>
      <c r="ALQ226" s="41"/>
      <c r="ALR226" s="41"/>
      <c r="ALS226" s="41"/>
      <c r="ALT226" s="41"/>
      <c r="ALU226" s="41"/>
      <c r="ALV226" s="41"/>
      <c r="ALW226" s="41"/>
      <c r="ALX226" s="41"/>
      <c r="ALY226" s="41"/>
      <c r="ALZ226" s="41"/>
      <c r="AMA226" s="41"/>
      <c r="AMB226" s="41"/>
      <c r="AMC226" s="41"/>
      <c r="AMD226" s="41"/>
      <c r="AME226" s="41"/>
    </row>
    <row r="227" spans="1:1019" ht="20.25" customHeight="1" thickBot="1" x14ac:dyDescent="0.25">
      <c r="A227" s="570"/>
      <c r="B227" s="572"/>
      <c r="C227" s="574"/>
      <c r="D227" s="599"/>
      <c r="E227" s="703"/>
      <c r="F227" s="646"/>
      <c r="G227" s="649"/>
      <c r="H227" s="652"/>
      <c r="I227" s="655"/>
      <c r="J227" s="121" t="s">
        <v>28</v>
      </c>
      <c r="K227" s="179">
        <f>+L227+N227</f>
        <v>0.1</v>
      </c>
      <c r="L227" s="209">
        <v>0</v>
      </c>
      <c r="M227" s="102">
        <v>0</v>
      </c>
      <c r="N227" s="210">
        <v>0.1</v>
      </c>
      <c r="O227" s="179">
        <f>+P227+R227</f>
        <v>20</v>
      </c>
      <c r="P227" s="209">
        <v>0</v>
      </c>
      <c r="Q227" s="102">
        <v>0</v>
      </c>
      <c r="R227" s="210">
        <v>20</v>
      </c>
      <c r="S227" s="179">
        <f>+T227+V227</f>
        <v>20</v>
      </c>
      <c r="T227" s="209">
        <v>0</v>
      </c>
      <c r="U227" s="102">
        <v>0</v>
      </c>
      <c r="V227" s="210">
        <v>20</v>
      </c>
      <c r="W227" s="179">
        <f>+X227+Z227</f>
        <v>0</v>
      </c>
      <c r="X227" s="209">
        <v>0</v>
      </c>
      <c r="Y227" s="209">
        <v>0</v>
      </c>
      <c r="Z227" s="210">
        <v>0</v>
      </c>
      <c r="AA227" s="211">
        <v>0</v>
      </c>
      <c r="AB227" s="211">
        <v>0</v>
      </c>
      <c r="AC227" s="657"/>
      <c r="AD227" s="614"/>
      <c r="AE227" s="614"/>
      <c r="AF227" s="669"/>
      <c r="AG227" s="41"/>
      <c r="AH227" s="41"/>
      <c r="AI227" s="41"/>
      <c r="AJ227" s="41"/>
      <c r="AK227" s="41"/>
      <c r="AL227" s="41"/>
      <c r="AM227" s="41"/>
      <c r="AN227" s="67"/>
      <c r="AO227" s="67"/>
      <c r="AP227" s="67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58"/>
      <c r="BG227" s="59"/>
      <c r="BH227" s="67"/>
      <c r="BI227" s="67"/>
      <c r="BJ227" s="67"/>
      <c r="BK227" s="67"/>
      <c r="BL227" s="67"/>
      <c r="BM227" s="67"/>
      <c r="BN227" s="67"/>
      <c r="BO227" s="67"/>
      <c r="BP227" s="41"/>
      <c r="BQ227" s="41"/>
      <c r="BR227" s="41"/>
      <c r="BS227" s="41"/>
      <c r="BT227" s="41"/>
      <c r="BU227" s="41"/>
      <c r="BV227" s="41"/>
      <c r="BW227" s="41"/>
      <c r="BX227" s="41"/>
      <c r="BY227" s="41"/>
      <c r="BZ227" s="41"/>
      <c r="CA227" s="41"/>
      <c r="CB227" s="41"/>
      <c r="CC227" s="41"/>
      <c r="CD227" s="41"/>
      <c r="CE227" s="41"/>
      <c r="CF227" s="41"/>
      <c r="CG227" s="41"/>
      <c r="CH227" s="41"/>
      <c r="CI227" s="41"/>
      <c r="CJ227" s="41"/>
      <c r="CK227" s="41"/>
      <c r="CL227" s="41"/>
      <c r="CM227" s="41"/>
      <c r="CN227" s="41"/>
      <c r="CO227" s="41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41"/>
      <c r="DA227" s="41"/>
      <c r="DB227" s="41"/>
      <c r="DC227" s="41"/>
      <c r="DD227" s="41"/>
      <c r="DE227" s="41"/>
      <c r="DF227" s="41"/>
      <c r="DG227" s="41"/>
      <c r="DH227" s="41"/>
      <c r="DI227" s="41"/>
      <c r="DJ227" s="41"/>
      <c r="DK227" s="41"/>
      <c r="DL227" s="41"/>
      <c r="DM227" s="41"/>
      <c r="DN227" s="41"/>
      <c r="DO227" s="41"/>
      <c r="DP227" s="41"/>
      <c r="DQ227" s="41"/>
      <c r="DR227" s="41"/>
      <c r="DS227" s="41"/>
      <c r="DT227" s="41"/>
      <c r="DU227" s="41"/>
      <c r="DV227" s="41"/>
      <c r="DW227" s="41"/>
      <c r="DX227" s="41"/>
      <c r="DY227" s="41"/>
      <c r="DZ227" s="41"/>
      <c r="EA227" s="41"/>
      <c r="EB227" s="41"/>
      <c r="EC227" s="41"/>
      <c r="ED227" s="41"/>
      <c r="EE227" s="41"/>
      <c r="EF227" s="41"/>
      <c r="EG227" s="41"/>
      <c r="EH227" s="41"/>
      <c r="EI227" s="41"/>
      <c r="EJ227" s="41"/>
      <c r="EK227" s="41"/>
      <c r="EL227" s="41"/>
      <c r="EM227" s="41"/>
      <c r="EN227" s="41"/>
      <c r="EO227" s="41"/>
      <c r="EP227" s="41"/>
      <c r="EQ227" s="41"/>
      <c r="ER227" s="41"/>
      <c r="ES227" s="41"/>
      <c r="ET227" s="41"/>
      <c r="EU227" s="41"/>
      <c r="EV227" s="41"/>
      <c r="EW227" s="41"/>
      <c r="EX227" s="41"/>
      <c r="EY227" s="41"/>
      <c r="EZ227" s="41"/>
      <c r="FA227" s="41"/>
      <c r="FB227" s="41"/>
      <c r="FC227" s="41"/>
      <c r="FD227" s="41"/>
      <c r="FE227" s="41"/>
      <c r="FF227" s="41"/>
      <c r="FG227" s="41"/>
      <c r="FH227" s="41"/>
      <c r="FI227" s="41"/>
      <c r="FJ227" s="41"/>
      <c r="FK227" s="41"/>
      <c r="FL227" s="41"/>
      <c r="FM227" s="41"/>
      <c r="FN227" s="41"/>
      <c r="FO227" s="41"/>
      <c r="FP227" s="41"/>
      <c r="FQ227" s="41"/>
      <c r="FR227" s="41"/>
      <c r="FS227" s="41"/>
      <c r="FT227" s="41"/>
      <c r="FU227" s="41"/>
      <c r="FV227" s="41"/>
      <c r="FW227" s="41"/>
      <c r="FX227" s="41"/>
      <c r="FY227" s="41"/>
      <c r="FZ227" s="41"/>
      <c r="GA227" s="41"/>
      <c r="GB227" s="41"/>
      <c r="GC227" s="41"/>
      <c r="GD227" s="41"/>
      <c r="GE227" s="41"/>
      <c r="GF227" s="41"/>
      <c r="GG227" s="41"/>
      <c r="GH227" s="41"/>
      <c r="GI227" s="41"/>
      <c r="GJ227" s="41"/>
      <c r="GK227" s="41"/>
      <c r="GL227" s="41"/>
      <c r="GM227" s="41"/>
      <c r="GN227" s="41"/>
      <c r="GO227" s="41"/>
      <c r="GP227" s="41"/>
      <c r="GQ227" s="41"/>
      <c r="GR227" s="41"/>
      <c r="GS227" s="41"/>
      <c r="GT227" s="41"/>
      <c r="GU227" s="41"/>
      <c r="GV227" s="41"/>
      <c r="GW227" s="41"/>
      <c r="GX227" s="41"/>
      <c r="GY227" s="41"/>
      <c r="GZ227" s="41"/>
      <c r="HA227" s="41"/>
      <c r="HB227" s="41"/>
      <c r="HC227" s="41"/>
      <c r="HD227" s="41"/>
      <c r="HE227" s="41"/>
      <c r="HF227" s="41"/>
      <c r="HG227" s="41"/>
      <c r="HH227" s="41"/>
      <c r="HI227" s="41"/>
      <c r="HJ227" s="41"/>
      <c r="HK227" s="41"/>
      <c r="HL227" s="41"/>
      <c r="HM227" s="41"/>
      <c r="HN227" s="41"/>
      <c r="HO227" s="41"/>
      <c r="HP227" s="41"/>
      <c r="HQ227" s="41"/>
      <c r="HR227" s="41"/>
      <c r="HS227" s="41"/>
      <c r="HT227" s="41"/>
      <c r="HU227" s="41"/>
      <c r="HV227" s="41"/>
      <c r="HW227" s="41"/>
      <c r="HX227" s="41"/>
      <c r="HY227" s="41"/>
      <c r="HZ227" s="41"/>
      <c r="IA227" s="41"/>
      <c r="IB227" s="41"/>
      <c r="IC227" s="41"/>
      <c r="ID227" s="41"/>
      <c r="IE227" s="41"/>
      <c r="IF227" s="41"/>
      <c r="IG227" s="41"/>
      <c r="IH227" s="41"/>
      <c r="II227" s="41"/>
      <c r="IJ227" s="41"/>
      <c r="IK227" s="41"/>
      <c r="IL227" s="41"/>
      <c r="IM227" s="41"/>
      <c r="IN227" s="41"/>
      <c r="IO227" s="41"/>
      <c r="IP227" s="41"/>
      <c r="IQ227" s="41"/>
      <c r="IR227" s="41"/>
      <c r="IS227" s="41"/>
      <c r="IT227" s="41"/>
      <c r="IU227" s="41"/>
      <c r="IV227" s="41"/>
      <c r="IW227" s="41"/>
      <c r="IX227" s="41"/>
      <c r="IY227" s="41"/>
      <c r="IZ227" s="41"/>
      <c r="JA227" s="41"/>
      <c r="JB227" s="41"/>
      <c r="JC227" s="41"/>
      <c r="JD227" s="41"/>
      <c r="JE227" s="41"/>
      <c r="JF227" s="41"/>
      <c r="JG227" s="41"/>
      <c r="JH227" s="41"/>
      <c r="JI227" s="41"/>
      <c r="JJ227" s="41"/>
      <c r="JK227" s="41"/>
      <c r="JL227" s="41"/>
      <c r="JM227" s="41"/>
      <c r="JN227" s="41"/>
      <c r="JO227" s="41"/>
      <c r="JP227" s="41"/>
      <c r="JQ227" s="41"/>
      <c r="JR227" s="41"/>
      <c r="JS227" s="41"/>
      <c r="JT227" s="41"/>
      <c r="JU227" s="41"/>
      <c r="JV227" s="41"/>
      <c r="JW227" s="41"/>
      <c r="JX227" s="41"/>
      <c r="JY227" s="41"/>
      <c r="JZ227" s="41"/>
      <c r="KA227" s="41"/>
      <c r="KB227" s="41"/>
      <c r="KC227" s="41"/>
      <c r="KD227" s="41"/>
      <c r="KE227" s="41"/>
      <c r="KF227" s="41"/>
      <c r="KG227" s="41"/>
      <c r="KH227" s="41"/>
      <c r="KI227" s="41"/>
      <c r="KJ227" s="41"/>
      <c r="KK227" s="41"/>
      <c r="KL227" s="41"/>
      <c r="KM227" s="41"/>
      <c r="KN227" s="41"/>
      <c r="KO227" s="41"/>
      <c r="KP227" s="41"/>
      <c r="KQ227" s="41"/>
      <c r="KR227" s="41"/>
      <c r="KS227" s="41"/>
      <c r="KT227" s="41"/>
      <c r="KU227" s="41"/>
      <c r="KV227" s="41"/>
      <c r="KW227" s="41"/>
      <c r="KX227" s="41"/>
      <c r="KY227" s="41"/>
      <c r="KZ227" s="41"/>
      <c r="LA227" s="41"/>
      <c r="LB227" s="41"/>
      <c r="LC227" s="41"/>
      <c r="LD227" s="41"/>
      <c r="LE227" s="41"/>
      <c r="LF227" s="41"/>
      <c r="LG227" s="41"/>
      <c r="LH227" s="41"/>
      <c r="LI227" s="41"/>
      <c r="LJ227" s="41"/>
      <c r="LK227" s="41"/>
      <c r="LL227" s="41"/>
      <c r="LM227" s="41"/>
      <c r="LN227" s="41"/>
      <c r="LO227" s="41"/>
      <c r="LP227" s="41"/>
      <c r="LQ227" s="41"/>
      <c r="LR227" s="41"/>
      <c r="LS227" s="41"/>
      <c r="LT227" s="41"/>
      <c r="LU227" s="41"/>
      <c r="LV227" s="41"/>
      <c r="LW227" s="41"/>
      <c r="LX227" s="41"/>
      <c r="LY227" s="41"/>
      <c r="LZ227" s="41"/>
      <c r="MA227" s="41"/>
      <c r="MB227" s="41"/>
      <c r="MC227" s="41"/>
      <c r="MD227" s="41"/>
      <c r="ME227" s="41"/>
      <c r="MF227" s="41"/>
      <c r="MG227" s="41"/>
      <c r="MH227" s="41"/>
      <c r="MI227" s="41"/>
      <c r="MJ227" s="41"/>
      <c r="MK227" s="41"/>
      <c r="ML227" s="41"/>
      <c r="MM227" s="41"/>
      <c r="MN227" s="41"/>
      <c r="MO227" s="41"/>
      <c r="MP227" s="41"/>
      <c r="MQ227" s="41"/>
      <c r="MR227" s="41"/>
      <c r="MS227" s="41"/>
      <c r="MT227" s="41"/>
      <c r="MU227" s="41"/>
      <c r="MV227" s="41"/>
      <c r="MW227" s="41"/>
      <c r="MX227" s="41"/>
      <c r="MY227" s="41"/>
      <c r="MZ227" s="41"/>
      <c r="NA227" s="41"/>
      <c r="NB227" s="41"/>
      <c r="NC227" s="41"/>
      <c r="ND227" s="41"/>
      <c r="NE227" s="41"/>
      <c r="NF227" s="41"/>
      <c r="NG227" s="41"/>
      <c r="NH227" s="41"/>
      <c r="NI227" s="41"/>
      <c r="NJ227" s="41"/>
      <c r="NK227" s="41"/>
      <c r="NL227" s="41"/>
      <c r="NM227" s="41"/>
      <c r="NN227" s="41"/>
      <c r="NO227" s="41"/>
      <c r="NP227" s="41"/>
      <c r="NQ227" s="41"/>
      <c r="NR227" s="41"/>
      <c r="NS227" s="41"/>
      <c r="NT227" s="41"/>
      <c r="NU227" s="41"/>
      <c r="NV227" s="41"/>
      <c r="NW227" s="41"/>
      <c r="NX227" s="41"/>
      <c r="NY227" s="41"/>
      <c r="NZ227" s="41"/>
      <c r="OA227" s="41"/>
      <c r="OB227" s="41"/>
      <c r="OC227" s="41"/>
      <c r="OD227" s="41"/>
      <c r="OE227" s="41"/>
      <c r="OF227" s="41"/>
      <c r="OG227" s="41"/>
      <c r="OH227" s="41"/>
      <c r="OI227" s="41"/>
      <c r="OJ227" s="41"/>
      <c r="OK227" s="41"/>
      <c r="OL227" s="41"/>
      <c r="OM227" s="41"/>
      <c r="ON227" s="41"/>
      <c r="OO227" s="41"/>
      <c r="OP227" s="41"/>
      <c r="OQ227" s="41"/>
      <c r="OR227" s="41"/>
      <c r="OS227" s="41"/>
      <c r="OT227" s="41"/>
      <c r="OU227" s="41"/>
      <c r="OV227" s="41"/>
      <c r="OW227" s="41"/>
      <c r="OX227" s="41"/>
      <c r="OY227" s="41"/>
      <c r="OZ227" s="41"/>
      <c r="PA227" s="41"/>
      <c r="PB227" s="41"/>
      <c r="PC227" s="41"/>
      <c r="PD227" s="41"/>
      <c r="PE227" s="41"/>
      <c r="PF227" s="41"/>
      <c r="PG227" s="41"/>
      <c r="PH227" s="41"/>
      <c r="PI227" s="41"/>
      <c r="PJ227" s="41"/>
      <c r="PK227" s="41"/>
      <c r="PL227" s="41"/>
      <c r="PM227" s="41"/>
      <c r="PN227" s="41"/>
      <c r="PO227" s="41"/>
      <c r="PP227" s="41"/>
      <c r="PQ227" s="41"/>
      <c r="PR227" s="41"/>
      <c r="PS227" s="41"/>
      <c r="PT227" s="41"/>
      <c r="PU227" s="41"/>
      <c r="PV227" s="41"/>
      <c r="PW227" s="41"/>
      <c r="PX227" s="41"/>
      <c r="PY227" s="41"/>
      <c r="PZ227" s="41"/>
      <c r="QA227" s="41"/>
      <c r="QB227" s="41"/>
      <c r="QC227" s="41"/>
      <c r="QD227" s="41"/>
      <c r="QE227" s="41"/>
      <c r="QF227" s="41"/>
      <c r="QG227" s="41"/>
      <c r="QH227" s="41"/>
      <c r="QI227" s="41"/>
      <c r="QJ227" s="41"/>
      <c r="QK227" s="41"/>
      <c r="QL227" s="41"/>
      <c r="QM227" s="41"/>
      <c r="QN227" s="41"/>
      <c r="QO227" s="41"/>
      <c r="QP227" s="41"/>
      <c r="QQ227" s="41"/>
      <c r="QR227" s="41"/>
      <c r="QS227" s="41"/>
      <c r="QT227" s="41"/>
      <c r="QU227" s="41"/>
      <c r="QV227" s="41"/>
      <c r="QW227" s="41"/>
      <c r="QX227" s="41"/>
      <c r="QY227" s="41"/>
      <c r="QZ227" s="41"/>
      <c r="RA227" s="41"/>
      <c r="RB227" s="41"/>
      <c r="RC227" s="41"/>
      <c r="RD227" s="41"/>
      <c r="RE227" s="41"/>
      <c r="RF227" s="41"/>
      <c r="RG227" s="41"/>
      <c r="RH227" s="41"/>
      <c r="RI227" s="41"/>
      <c r="RJ227" s="41"/>
      <c r="RK227" s="41"/>
      <c r="RL227" s="41"/>
      <c r="RM227" s="41"/>
      <c r="RN227" s="41"/>
      <c r="RO227" s="41"/>
      <c r="RP227" s="41"/>
      <c r="RQ227" s="41"/>
      <c r="RR227" s="41"/>
      <c r="RS227" s="41"/>
      <c r="RT227" s="41"/>
      <c r="RU227" s="41"/>
      <c r="RV227" s="41"/>
      <c r="RW227" s="41"/>
      <c r="RX227" s="41"/>
      <c r="RY227" s="41"/>
      <c r="RZ227" s="41"/>
      <c r="SA227" s="41"/>
      <c r="SB227" s="41"/>
      <c r="SC227" s="41"/>
      <c r="SD227" s="41"/>
      <c r="SE227" s="41"/>
      <c r="SF227" s="41"/>
      <c r="SG227" s="41"/>
      <c r="SH227" s="41"/>
      <c r="SI227" s="41"/>
      <c r="SJ227" s="41"/>
      <c r="SK227" s="41"/>
      <c r="SL227" s="41"/>
      <c r="SM227" s="41"/>
      <c r="SN227" s="41"/>
      <c r="SO227" s="41"/>
      <c r="SP227" s="41"/>
      <c r="SQ227" s="41"/>
      <c r="SR227" s="41"/>
      <c r="SS227" s="41"/>
      <c r="ST227" s="41"/>
      <c r="SU227" s="41"/>
      <c r="SV227" s="41"/>
      <c r="SW227" s="41"/>
      <c r="SX227" s="41"/>
      <c r="SY227" s="41"/>
      <c r="SZ227" s="41"/>
      <c r="TA227" s="41"/>
      <c r="TB227" s="41"/>
      <c r="TC227" s="41"/>
      <c r="TD227" s="41"/>
      <c r="TE227" s="41"/>
      <c r="TF227" s="41"/>
      <c r="TG227" s="41"/>
      <c r="TH227" s="41"/>
      <c r="TI227" s="41"/>
      <c r="TJ227" s="41"/>
      <c r="TK227" s="41"/>
      <c r="TL227" s="41"/>
      <c r="TM227" s="41"/>
      <c r="TN227" s="41"/>
      <c r="TO227" s="41"/>
      <c r="TP227" s="41"/>
      <c r="TQ227" s="41"/>
      <c r="TR227" s="41"/>
      <c r="TS227" s="41"/>
      <c r="TT227" s="41"/>
      <c r="TU227" s="41"/>
      <c r="TV227" s="41"/>
      <c r="TW227" s="41"/>
      <c r="TX227" s="41"/>
      <c r="TY227" s="41"/>
      <c r="TZ227" s="41"/>
      <c r="UA227" s="41"/>
      <c r="UB227" s="41"/>
      <c r="UC227" s="41"/>
      <c r="UD227" s="41"/>
      <c r="UE227" s="41"/>
      <c r="UF227" s="41"/>
      <c r="UG227" s="41"/>
      <c r="UH227" s="41"/>
      <c r="UI227" s="41"/>
      <c r="UJ227" s="41"/>
      <c r="UK227" s="41"/>
      <c r="UL227" s="41"/>
      <c r="UM227" s="41"/>
      <c r="UN227" s="41"/>
      <c r="UO227" s="41"/>
      <c r="UP227" s="41"/>
      <c r="UQ227" s="41"/>
      <c r="UR227" s="41"/>
      <c r="US227" s="41"/>
      <c r="UT227" s="41"/>
      <c r="UU227" s="41"/>
      <c r="UV227" s="41"/>
      <c r="UW227" s="41"/>
      <c r="UX227" s="41"/>
      <c r="UY227" s="41"/>
      <c r="UZ227" s="41"/>
      <c r="VA227" s="41"/>
      <c r="VB227" s="41"/>
      <c r="VC227" s="41"/>
      <c r="VD227" s="41"/>
      <c r="VE227" s="41"/>
      <c r="VF227" s="41"/>
      <c r="VG227" s="41"/>
      <c r="VH227" s="41"/>
      <c r="VI227" s="41"/>
      <c r="VJ227" s="41"/>
      <c r="VK227" s="41"/>
      <c r="VL227" s="41"/>
      <c r="VM227" s="41"/>
      <c r="VN227" s="41"/>
      <c r="VO227" s="41"/>
      <c r="VP227" s="41"/>
      <c r="VQ227" s="41"/>
      <c r="VR227" s="41"/>
      <c r="VS227" s="41"/>
      <c r="VT227" s="41"/>
      <c r="VU227" s="41"/>
      <c r="VV227" s="41"/>
      <c r="VW227" s="41"/>
      <c r="VX227" s="41"/>
      <c r="VY227" s="41"/>
      <c r="VZ227" s="41"/>
      <c r="WA227" s="41"/>
      <c r="WB227" s="41"/>
      <c r="WC227" s="41"/>
      <c r="WD227" s="41"/>
      <c r="WE227" s="41"/>
      <c r="WF227" s="41"/>
      <c r="WG227" s="41"/>
      <c r="WH227" s="41"/>
      <c r="WI227" s="41"/>
      <c r="WJ227" s="41"/>
      <c r="WK227" s="41"/>
      <c r="WL227" s="41"/>
      <c r="WM227" s="41"/>
      <c r="WN227" s="41"/>
      <c r="WO227" s="41"/>
      <c r="WP227" s="41"/>
      <c r="WQ227" s="41"/>
      <c r="WR227" s="41"/>
      <c r="WS227" s="41"/>
      <c r="WT227" s="41"/>
      <c r="WU227" s="41"/>
      <c r="WV227" s="41"/>
      <c r="WW227" s="41"/>
      <c r="WX227" s="41"/>
      <c r="WY227" s="41"/>
      <c r="WZ227" s="41"/>
      <c r="XA227" s="41"/>
      <c r="XB227" s="41"/>
      <c r="XC227" s="41"/>
      <c r="XD227" s="41"/>
      <c r="XE227" s="41"/>
      <c r="XF227" s="41"/>
      <c r="XG227" s="41"/>
      <c r="XH227" s="41"/>
      <c r="XI227" s="41"/>
      <c r="XJ227" s="41"/>
      <c r="XK227" s="41"/>
      <c r="XL227" s="41"/>
      <c r="XM227" s="41"/>
      <c r="XN227" s="41"/>
      <c r="XO227" s="41"/>
      <c r="XP227" s="41"/>
      <c r="XQ227" s="41"/>
      <c r="XR227" s="41"/>
      <c r="XS227" s="41"/>
      <c r="XT227" s="41"/>
      <c r="XU227" s="41"/>
      <c r="XV227" s="41"/>
      <c r="XW227" s="41"/>
      <c r="XX227" s="41"/>
      <c r="XY227" s="41"/>
      <c r="XZ227" s="41"/>
      <c r="YA227" s="41"/>
      <c r="YB227" s="41"/>
      <c r="YC227" s="41"/>
      <c r="YD227" s="41"/>
      <c r="YE227" s="41"/>
      <c r="YF227" s="41"/>
      <c r="YG227" s="41"/>
      <c r="YH227" s="41"/>
      <c r="YI227" s="41"/>
      <c r="YJ227" s="41"/>
      <c r="YK227" s="41"/>
      <c r="YL227" s="41"/>
      <c r="YM227" s="41"/>
      <c r="YN227" s="41"/>
      <c r="YO227" s="41"/>
      <c r="YP227" s="41"/>
      <c r="YQ227" s="41"/>
      <c r="YR227" s="41"/>
      <c r="YS227" s="41"/>
      <c r="YT227" s="41"/>
      <c r="YU227" s="41"/>
      <c r="YV227" s="41"/>
      <c r="YW227" s="41"/>
      <c r="YX227" s="41"/>
      <c r="YY227" s="41"/>
      <c r="YZ227" s="41"/>
      <c r="ZA227" s="41"/>
      <c r="ZB227" s="41"/>
      <c r="ZC227" s="41"/>
      <c r="ZD227" s="41"/>
      <c r="ZE227" s="41"/>
      <c r="ZF227" s="41"/>
      <c r="ZG227" s="41"/>
      <c r="ZH227" s="41"/>
      <c r="ZI227" s="41"/>
      <c r="ZJ227" s="41"/>
      <c r="ZK227" s="41"/>
      <c r="ZL227" s="41"/>
      <c r="ZM227" s="41"/>
      <c r="ZN227" s="41"/>
      <c r="ZO227" s="41"/>
      <c r="ZP227" s="41"/>
      <c r="ZQ227" s="41"/>
      <c r="ZR227" s="41"/>
      <c r="ZS227" s="41"/>
      <c r="ZT227" s="41"/>
      <c r="ZU227" s="41"/>
      <c r="ZV227" s="41"/>
      <c r="ZW227" s="41"/>
      <c r="ZX227" s="41"/>
      <c r="ZY227" s="41"/>
      <c r="ZZ227" s="41"/>
      <c r="AAA227" s="41"/>
      <c r="AAB227" s="41"/>
      <c r="AAC227" s="41"/>
      <c r="AAD227" s="41"/>
      <c r="AAE227" s="41"/>
      <c r="AAF227" s="41"/>
      <c r="AAG227" s="41"/>
      <c r="AAH227" s="41"/>
      <c r="AAI227" s="41"/>
      <c r="AAJ227" s="41"/>
      <c r="AAK227" s="41"/>
      <c r="AAL227" s="41"/>
      <c r="AAM227" s="41"/>
      <c r="AAN227" s="41"/>
      <c r="AAO227" s="41"/>
      <c r="AAP227" s="41"/>
      <c r="AAQ227" s="41"/>
      <c r="AAR227" s="41"/>
      <c r="AAS227" s="41"/>
      <c r="AAT227" s="41"/>
      <c r="AAU227" s="41"/>
      <c r="AAV227" s="41"/>
      <c r="AAW227" s="41"/>
      <c r="AAX227" s="41"/>
      <c r="AAY227" s="41"/>
      <c r="AAZ227" s="41"/>
      <c r="ABA227" s="41"/>
      <c r="ABB227" s="41"/>
      <c r="ABC227" s="41"/>
      <c r="ABD227" s="41"/>
      <c r="ABE227" s="41"/>
      <c r="ABF227" s="41"/>
      <c r="ABG227" s="41"/>
      <c r="ABH227" s="41"/>
      <c r="ABI227" s="41"/>
      <c r="ABJ227" s="41"/>
      <c r="ABK227" s="41"/>
      <c r="ABL227" s="41"/>
      <c r="ABM227" s="41"/>
      <c r="ABN227" s="41"/>
      <c r="ABO227" s="41"/>
      <c r="ABP227" s="41"/>
      <c r="ABQ227" s="41"/>
      <c r="ABR227" s="41"/>
      <c r="ABS227" s="41"/>
      <c r="ABT227" s="41"/>
      <c r="ABU227" s="41"/>
      <c r="ABV227" s="41"/>
      <c r="ABW227" s="41"/>
      <c r="ABX227" s="41"/>
      <c r="ABY227" s="41"/>
      <c r="ABZ227" s="41"/>
      <c r="ACA227" s="41"/>
      <c r="ACB227" s="41"/>
      <c r="ACC227" s="41"/>
      <c r="ACD227" s="41"/>
      <c r="ACE227" s="41"/>
      <c r="ACF227" s="41"/>
      <c r="ACG227" s="41"/>
      <c r="ACH227" s="41"/>
      <c r="ACI227" s="41"/>
      <c r="ACJ227" s="41"/>
      <c r="ACK227" s="41"/>
      <c r="ACL227" s="41"/>
      <c r="ACM227" s="41"/>
      <c r="ACN227" s="41"/>
      <c r="ACO227" s="41"/>
      <c r="ACP227" s="41"/>
      <c r="ACQ227" s="41"/>
      <c r="ACR227" s="41"/>
      <c r="ACS227" s="41"/>
      <c r="ACT227" s="41"/>
      <c r="ACU227" s="41"/>
      <c r="ACV227" s="41"/>
      <c r="ACW227" s="41"/>
      <c r="ACX227" s="41"/>
      <c r="ACY227" s="41"/>
      <c r="ACZ227" s="41"/>
      <c r="ADA227" s="41"/>
      <c r="ADB227" s="41"/>
      <c r="ADC227" s="41"/>
      <c r="ADD227" s="41"/>
      <c r="ADE227" s="41"/>
      <c r="ADF227" s="41"/>
      <c r="ADG227" s="41"/>
      <c r="ADH227" s="41"/>
      <c r="ADI227" s="41"/>
      <c r="ADJ227" s="41"/>
      <c r="ADK227" s="41"/>
      <c r="ADL227" s="41"/>
      <c r="ADM227" s="41"/>
      <c r="ADN227" s="41"/>
      <c r="ADO227" s="41"/>
      <c r="ADP227" s="41"/>
      <c r="ADQ227" s="41"/>
      <c r="ADR227" s="41"/>
      <c r="ADS227" s="41"/>
      <c r="ADT227" s="41"/>
      <c r="ADU227" s="41"/>
      <c r="ADV227" s="41"/>
      <c r="ADW227" s="41"/>
      <c r="ADX227" s="41"/>
      <c r="ADY227" s="41"/>
      <c r="ADZ227" s="41"/>
      <c r="AEA227" s="41"/>
      <c r="AEB227" s="41"/>
      <c r="AEC227" s="41"/>
      <c r="AED227" s="41"/>
      <c r="AEE227" s="41"/>
      <c r="AEF227" s="41"/>
      <c r="AEG227" s="41"/>
      <c r="AEH227" s="41"/>
      <c r="AEI227" s="41"/>
      <c r="AEJ227" s="41"/>
      <c r="AEK227" s="41"/>
      <c r="AEL227" s="41"/>
      <c r="AEM227" s="41"/>
      <c r="AEN227" s="41"/>
      <c r="AEO227" s="41"/>
      <c r="AEP227" s="41"/>
      <c r="AEQ227" s="41"/>
      <c r="AER227" s="41"/>
      <c r="AES227" s="41"/>
      <c r="AET227" s="41"/>
      <c r="AEU227" s="41"/>
      <c r="AEV227" s="41"/>
      <c r="AEW227" s="41"/>
      <c r="AEX227" s="41"/>
      <c r="AEY227" s="41"/>
      <c r="AEZ227" s="41"/>
      <c r="AFA227" s="41"/>
      <c r="AFB227" s="41"/>
      <c r="AFC227" s="41"/>
      <c r="AFD227" s="41"/>
      <c r="AFE227" s="41"/>
      <c r="AFF227" s="41"/>
      <c r="AFG227" s="41"/>
      <c r="AFH227" s="41"/>
      <c r="AFI227" s="41"/>
      <c r="AFJ227" s="41"/>
      <c r="AFK227" s="41"/>
      <c r="AFL227" s="41"/>
      <c r="AFM227" s="41"/>
      <c r="AFN227" s="41"/>
      <c r="AFO227" s="41"/>
      <c r="AFP227" s="41"/>
      <c r="AFQ227" s="41"/>
      <c r="AFR227" s="41"/>
      <c r="AFS227" s="41"/>
      <c r="AFT227" s="41"/>
      <c r="AFU227" s="41"/>
      <c r="AFV227" s="41"/>
      <c r="AFW227" s="41"/>
      <c r="AFX227" s="41"/>
      <c r="AFY227" s="41"/>
      <c r="AFZ227" s="41"/>
      <c r="AGA227" s="41"/>
      <c r="AGB227" s="41"/>
      <c r="AGC227" s="41"/>
      <c r="AGD227" s="41"/>
      <c r="AGE227" s="41"/>
      <c r="AGF227" s="41"/>
      <c r="AGG227" s="41"/>
      <c r="AGH227" s="41"/>
      <c r="AGI227" s="41"/>
      <c r="AGJ227" s="41"/>
      <c r="AGK227" s="41"/>
      <c r="AGL227" s="41"/>
      <c r="AGM227" s="41"/>
      <c r="AGN227" s="41"/>
      <c r="AGO227" s="41"/>
      <c r="AGP227" s="41"/>
      <c r="AGQ227" s="41"/>
      <c r="AGR227" s="41"/>
      <c r="AGS227" s="41"/>
      <c r="AGT227" s="41"/>
      <c r="AGU227" s="41"/>
      <c r="AGV227" s="41"/>
      <c r="AGW227" s="41"/>
      <c r="AGX227" s="41"/>
      <c r="AGY227" s="41"/>
      <c r="AGZ227" s="41"/>
      <c r="AHA227" s="41"/>
      <c r="AHB227" s="41"/>
      <c r="AHC227" s="41"/>
      <c r="AHD227" s="41"/>
      <c r="AHE227" s="41"/>
      <c r="AHF227" s="41"/>
      <c r="AHG227" s="41"/>
      <c r="AHH227" s="41"/>
      <c r="AHI227" s="41"/>
      <c r="AHJ227" s="41"/>
      <c r="AHK227" s="41"/>
      <c r="AHL227" s="41"/>
      <c r="AHM227" s="41"/>
      <c r="AHN227" s="41"/>
      <c r="AHO227" s="41"/>
      <c r="AHP227" s="41"/>
      <c r="AHQ227" s="41"/>
      <c r="AHR227" s="41"/>
      <c r="AHS227" s="41"/>
      <c r="AHT227" s="41"/>
      <c r="AHU227" s="41"/>
      <c r="AHV227" s="41"/>
      <c r="AHW227" s="41"/>
      <c r="AHX227" s="41"/>
      <c r="AHY227" s="41"/>
      <c r="AHZ227" s="41"/>
      <c r="AIA227" s="41"/>
      <c r="AIB227" s="41"/>
      <c r="AIC227" s="41"/>
      <c r="AID227" s="41"/>
      <c r="AIE227" s="41"/>
      <c r="AIF227" s="41"/>
      <c r="AIG227" s="41"/>
      <c r="AIH227" s="41"/>
      <c r="AII227" s="41"/>
      <c r="AIJ227" s="41"/>
      <c r="AIK227" s="41"/>
      <c r="AIL227" s="41"/>
      <c r="AIM227" s="41"/>
      <c r="AIN227" s="41"/>
      <c r="AIO227" s="41"/>
      <c r="AIP227" s="41"/>
      <c r="AIQ227" s="41"/>
      <c r="AIR227" s="41"/>
      <c r="AIS227" s="41"/>
      <c r="AIT227" s="41"/>
      <c r="AIU227" s="41"/>
      <c r="AIV227" s="41"/>
      <c r="AIW227" s="41"/>
      <c r="AIX227" s="41"/>
      <c r="AIY227" s="41"/>
      <c r="AIZ227" s="41"/>
      <c r="AJA227" s="41"/>
      <c r="AJB227" s="41"/>
      <c r="AJC227" s="41"/>
      <c r="AJD227" s="41"/>
      <c r="AJE227" s="41"/>
      <c r="AJF227" s="41"/>
      <c r="AJG227" s="41"/>
      <c r="AJH227" s="41"/>
      <c r="AJI227" s="41"/>
      <c r="AJJ227" s="41"/>
      <c r="AJK227" s="41"/>
      <c r="AJL227" s="41"/>
      <c r="AJM227" s="41"/>
      <c r="AJN227" s="41"/>
      <c r="AJO227" s="41"/>
      <c r="AJP227" s="41"/>
      <c r="AJQ227" s="41"/>
      <c r="AJR227" s="41"/>
      <c r="AJS227" s="41"/>
      <c r="AJT227" s="41"/>
      <c r="AJU227" s="41"/>
      <c r="AJV227" s="41"/>
      <c r="AJW227" s="41"/>
      <c r="AJX227" s="41"/>
      <c r="AJY227" s="41"/>
      <c r="AJZ227" s="41"/>
      <c r="AKA227" s="41"/>
      <c r="AKB227" s="41"/>
      <c r="AKC227" s="41"/>
      <c r="AKD227" s="41"/>
      <c r="AKE227" s="41"/>
      <c r="AKF227" s="41"/>
      <c r="AKG227" s="41"/>
      <c r="AKH227" s="41"/>
      <c r="AKI227" s="41"/>
      <c r="AKJ227" s="41"/>
      <c r="AKK227" s="41"/>
      <c r="AKL227" s="41"/>
      <c r="AKM227" s="41"/>
      <c r="AKN227" s="41"/>
      <c r="AKO227" s="41"/>
      <c r="AKP227" s="41"/>
      <c r="AKQ227" s="41"/>
      <c r="AKR227" s="41"/>
      <c r="AKS227" s="41"/>
      <c r="AKT227" s="41"/>
      <c r="AKU227" s="41"/>
      <c r="AKV227" s="41"/>
      <c r="AKW227" s="41"/>
      <c r="AKX227" s="41"/>
      <c r="AKY227" s="41"/>
      <c r="AKZ227" s="41"/>
      <c r="ALA227" s="41"/>
      <c r="ALB227" s="41"/>
      <c r="ALC227" s="41"/>
      <c r="ALD227" s="41"/>
      <c r="ALE227" s="41"/>
      <c r="ALF227" s="41"/>
      <c r="ALG227" s="41"/>
      <c r="ALH227" s="41"/>
      <c r="ALI227" s="41"/>
      <c r="ALJ227" s="41"/>
      <c r="ALK227" s="41"/>
      <c r="ALL227" s="41"/>
      <c r="ALM227" s="41"/>
      <c r="ALN227" s="41"/>
      <c r="ALO227" s="41"/>
      <c r="ALP227" s="41"/>
      <c r="ALQ227" s="41"/>
      <c r="ALR227" s="41"/>
      <c r="ALS227" s="41"/>
      <c r="ALT227" s="41"/>
      <c r="ALU227" s="41"/>
      <c r="ALV227" s="41"/>
      <c r="ALW227" s="41"/>
      <c r="ALX227" s="41"/>
      <c r="ALY227" s="41"/>
      <c r="ALZ227" s="41"/>
      <c r="AMA227" s="41"/>
      <c r="AMB227" s="41"/>
      <c r="AMC227" s="41"/>
      <c r="AMD227" s="41"/>
      <c r="AME227" s="41"/>
    </row>
    <row r="228" spans="1:1019" ht="29.25" customHeight="1" thickBot="1" x14ac:dyDescent="0.25">
      <c r="A228" s="570"/>
      <c r="B228" s="572"/>
      <c r="C228" s="574"/>
      <c r="D228" s="599"/>
      <c r="E228" s="667"/>
      <c r="F228" s="646"/>
      <c r="G228" s="649"/>
      <c r="H228" s="652"/>
      <c r="I228" s="655"/>
      <c r="J228" s="127" t="s">
        <v>26</v>
      </c>
      <c r="K228" s="8">
        <f t="shared" ref="K228:AB228" si="71">SUM(K226:K227)</f>
        <v>2.6</v>
      </c>
      <c r="L228" s="2">
        <f t="shared" si="71"/>
        <v>0</v>
      </c>
      <c r="M228" s="2">
        <f t="shared" si="71"/>
        <v>0</v>
      </c>
      <c r="N228" s="7">
        <f t="shared" si="71"/>
        <v>2.6</v>
      </c>
      <c r="O228" s="20">
        <f t="shared" si="71"/>
        <v>197</v>
      </c>
      <c r="P228" s="3">
        <f t="shared" si="71"/>
        <v>0</v>
      </c>
      <c r="Q228" s="3">
        <f t="shared" si="71"/>
        <v>0</v>
      </c>
      <c r="R228" s="21">
        <f t="shared" si="71"/>
        <v>197</v>
      </c>
      <c r="S228" s="8">
        <f t="shared" si="71"/>
        <v>197</v>
      </c>
      <c r="T228" s="2">
        <f t="shared" si="71"/>
        <v>0</v>
      </c>
      <c r="U228" s="2">
        <f t="shared" si="71"/>
        <v>0</v>
      </c>
      <c r="V228" s="7">
        <f t="shared" si="71"/>
        <v>197</v>
      </c>
      <c r="W228" s="8">
        <f t="shared" si="71"/>
        <v>0</v>
      </c>
      <c r="X228" s="2">
        <f t="shared" si="71"/>
        <v>0</v>
      </c>
      <c r="Y228" s="2">
        <f t="shared" si="71"/>
        <v>0</v>
      </c>
      <c r="Z228" s="7">
        <f t="shared" si="71"/>
        <v>0</v>
      </c>
      <c r="AA228" s="23">
        <f t="shared" si="71"/>
        <v>0</v>
      </c>
      <c r="AB228" s="23">
        <f t="shared" si="71"/>
        <v>0</v>
      </c>
      <c r="AC228" s="587"/>
      <c r="AD228" s="590"/>
      <c r="AE228" s="590"/>
      <c r="AF228" s="593"/>
      <c r="AG228" s="41"/>
      <c r="AH228" s="41"/>
      <c r="AI228" s="41"/>
      <c r="AJ228" s="41"/>
      <c r="AK228" s="41"/>
      <c r="AL228" s="41"/>
      <c r="AM228" s="41"/>
      <c r="AN228" s="67"/>
      <c r="AO228" s="67"/>
      <c r="AP228" s="67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  <c r="BE228" s="58"/>
      <c r="BF228" s="58"/>
      <c r="BG228" s="59"/>
      <c r="BH228" s="67"/>
      <c r="BI228" s="67"/>
      <c r="BJ228" s="67"/>
      <c r="BK228" s="67"/>
      <c r="BL228" s="67"/>
      <c r="BM228" s="67"/>
      <c r="BN228" s="67"/>
      <c r="BO228" s="67"/>
      <c r="BP228" s="41"/>
      <c r="BQ228" s="41"/>
      <c r="BR228" s="41"/>
      <c r="BS228" s="41"/>
      <c r="BT228" s="41"/>
      <c r="BU228" s="41"/>
      <c r="BV228" s="41"/>
      <c r="BW228" s="41"/>
      <c r="BX228" s="41"/>
      <c r="BY228" s="41"/>
      <c r="BZ228" s="41"/>
      <c r="CA228" s="41"/>
      <c r="CB228" s="41"/>
      <c r="CC228" s="41"/>
      <c r="CD228" s="41"/>
      <c r="CE228" s="41"/>
      <c r="CF228" s="41"/>
      <c r="CG228" s="41"/>
      <c r="CH228" s="41"/>
      <c r="CI228" s="41"/>
      <c r="CJ228" s="41"/>
      <c r="CK228" s="41"/>
      <c r="CL228" s="41"/>
      <c r="CM228" s="41"/>
      <c r="CN228" s="41"/>
      <c r="CO228" s="41"/>
      <c r="CP228" s="41"/>
      <c r="CQ228" s="41"/>
      <c r="CR228" s="41"/>
      <c r="CS228" s="41"/>
      <c r="CT228" s="41"/>
      <c r="CU228" s="41"/>
      <c r="CV228" s="41"/>
      <c r="CW228" s="41"/>
      <c r="CX228" s="41"/>
      <c r="CY228" s="41"/>
      <c r="CZ228" s="41"/>
      <c r="DA228" s="41"/>
      <c r="DB228" s="41"/>
      <c r="DC228" s="41"/>
      <c r="DD228" s="41"/>
      <c r="DE228" s="41"/>
      <c r="DF228" s="41"/>
      <c r="DG228" s="41"/>
      <c r="DH228" s="41"/>
      <c r="DI228" s="41"/>
      <c r="DJ228" s="41"/>
      <c r="DK228" s="41"/>
      <c r="DL228" s="41"/>
      <c r="DM228" s="41"/>
      <c r="DN228" s="41"/>
      <c r="DO228" s="41"/>
      <c r="DP228" s="41"/>
      <c r="DQ228" s="41"/>
      <c r="DR228" s="41"/>
      <c r="DS228" s="41"/>
      <c r="DT228" s="41"/>
      <c r="DU228" s="41"/>
      <c r="DV228" s="41"/>
      <c r="DW228" s="41"/>
      <c r="DX228" s="41"/>
      <c r="DY228" s="41"/>
      <c r="DZ228" s="41"/>
      <c r="EA228" s="41"/>
      <c r="EB228" s="41"/>
      <c r="EC228" s="41"/>
      <c r="ED228" s="41"/>
      <c r="EE228" s="41"/>
      <c r="EF228" s="41"/>
      <c r="EG228" s="41"/>
      <c r="EH228" s="41"/>
      <c r="EI228" s="41"/>
      <c r="EJ228" s="41"/>
      <c r="EK228" s="41"/>
      <c r="EL228" s="41"/>
      <c r="EM228" s="41"/>
      <c r="EN228" s="41"/>
      <c r="EO228" s="41"/>
      <c r="EP228" s="41"/>
      <c r="EQ228" s="41"/>
      <c r="ER228" s="41"/>
      <c r="ES228" s="41"/>
      <c r="ET228" s="41"/>
      <c r="EU228" s="41"/>
      <c r="EV228" s="41"/>
      <c r="EW228" s="41"/>
      <c r="EX228" s="41"/>
      <c r="EY228" s="41"/>
      <c r="EZ228" s="41"/>
      <c r="FA228" s="41"/>
      <c r="FB228" s="41"/>
      <c r="FC228" s="41"/>
      <c r="FD228" s="41"/>
      <c r="FE228" s="41"/>
      <c r="FF228" s="41"/>
      <c r="FG228" s="41"/>
      <c r="FH228" s="41"/>
      <c r="FI228" s="41"/>
      <c r="FJ228" s="41"/>
      <c r="FK228" s="41"/>
      <c r="FL228" s="41"/>
      <c r="FM228" s="41"/>
      <c r="FN228" s="41"/>
      <c r="FO228" s="41"/>
      <c r="FP228" s="41"/>
      <c r="FQ228" s="41"/>
      <c r="FR228" s="41"/>
      <c r="FS228" s="41"/>
      <c r="FT228" s="41"/>
      <c r="FU228" s="41"/>
      <c r="FV228" s="41"/>
      <c r="FW228" s="41"/>
      <c r="FX228" s="41"/>
      <c r="FY228" s="41"/>
      <c r="FZ228" s="41"/>
      <c r="GA228" s="41"/>
      <c r="GB228" s="41"/>
      <c r="GC228" s="41"/>
      <c r="GD228" s="41"/>
      <c r="GE228" s="41"/>
      <c r="GF228" s="41"/>
      <c r="GG228" s="41"/>
      <c r="GH228" s="41"/>
      <c r="GI228" s="41"/>
      <c r="GJ228" s="41"/>
      <c r="GK228" s="41"/>
      <c r="GL228" s="41"/>
      <c r="GM228" s="41"/>
      <c r="GN228" s="41"/>
      <c r="GO228" s="41"/>
      <c r="GP228" s="41"/>
      <c r="GQ228" s="41"/>
      <c r="GR228" s="41"/>
      <c r="GS228" s="41"/>
      <c r="GT228" s="41"/>
      <c r="GU228" s="41"/>
      <c r="GV228" s="41"/>
      <c r="GW228" s="41"/>
      <c r="GX228" s="41"/>
      <c r="GY228" s="41"/>
      <c r="GZ228" s="41"/>
      <c r="HA228" s="41"/>
      <c r="HB228" s="41"/>
      <c r="HC228" s="41"/>
      <c r="HD228" s="41"/>
      <c r="HE228" s="41"/>
      <c r="HF228" s="41"/>
      <c r="HG228" s="41"/>
      <c r="HH228" s="41"/>
      <c r="HI228" s="41"/>
      <c r="HJ228" s="41"/>
      <c r="HK228" s="41"/>
      <c r="HL228" s="41"/>
      <c r="HM228" s="41"/>
      <c r="HN228" s="41"/>
      <c r="HO228" s="41"/>
      <c r="HP228" s="41"/>
      <c r="HQ228" s="41"/>
      <c r="HR228" s="41"/>
      <c r="HS228" s="41"/>
      <c r="HT228" s="41"/>
      <c r="HU228" s="41"/>
      <c r="HV228" s="41"/>
      <c r="HW228" s="41"/>
      <c r="HX228" s="41"/>
      <c r="HY228" s="41"/>
      <c r="HZ228" s="41"/>
      <c r="IA228" s="41"/>
      <c r="IB228" s="41"/>
      <c r="IC228" s="41"/>
      <c r="ID228" s="41"/>
      <c r="IE228" s="41"/>
      <c r="IF228" s="41"/>
      <c r="IG228" s="41"/>
      <c r="IH228" s="41"/>
      <c r="II228" s="41"/>
      <c r="IJ228" s="41"/>
      <c r="IK228" s="41"/>
      <c r="IL228" s="41"/>
      <c r="IM228" s="41"/>
      <c r="IN228" s="41"/>
      <c r="IO228" s="41"/>
      <c r="IP228" s="41"/>
      <c r="IQ228" s="41"/>
      <c r="IR228" s="41"/>
      <c r="IS228" s="41"/>
      <c r="IT228" s="41"/>
      <c r="IU228" s="41"/>
      <c r="IV228" s="41"/>
      <c r="IW228" s="41"/>
      <c r="IX228" s="41"/>
      <c r="IY228" s="41"/>
      <c r="IZ228" s="41"/>
      <c r="JA228" s="41"/>
      <c r="JB228" s="41"/>
      <c r="JC228" s="41"/>
      <c r="JD228" s="41"/>
      <c r="JE228" s="41"/>
      <c r="JF228" s="41"/>
      <c r="JG228" s="41"/>
      <c r="JH228" s="41"/>
      <c r="JI228" s="41"/>
      <c r="JJ228" s="41"/>
      <c r="JK228" s="41"/>
      <c r="JL228" s="41"/>
      <c r="JM228" s="41"/>
      <c r="JN228" s="41"/>
      <c r="JO228" s="41"/>
      <c r="JP228" s="41"/>
      <c r="JQ228" s="41"/>
      <c r="JR228" s="41"/>
      <c r="JS228" s="41"/>
      <c r="JT228" s="41"/>
      <c r="JU228" s="41"/>
      <c r="JV228" s="41"/>
      <c r="JW228" s="41"/>
      <c r="JX228" s="41"/>
      <c r="JY228" s="41"/>
      <c r="JZ228" s="41"/>
      <c r="KA228" s="41"/>
      <c r="KB228" s="41"/>
      <c r="KC228" s="41"/>
      <c r="KD228" s="41"/>
      <c r="KE228" s="41"/>
      <c r="KF228" s="41"/>
      <c r="KG228" s="41"/>
      <c r="KH228" s="41"/>
      <c r="KI228" s="41"/>
      <c r="KJ228" s="41"/>
      <c r="KK228" s="41"/>
      <c r="KL228" s="41"/>
      <c r="KM228" s="41"/>
      <c r="KN228" s="41"/>
      <c r="KO228" s="41"/>
      <c r="KP228" s="41"/>
      <c r="KQ228" s="41"/>
      <c r="KR228" s="41"/>
      <c r="KS228" s="41"/>
      <c r="KT228" s="41"/>
      <c r="KU228" s="41"/>
      <c r="KV228" s="41"/>
      <c r="KW228" s="41"/>
      <c r="KX228" s="41"/>
      <c r="KY228" s="41"/>
      <c r="KZ228" s="41"/>
      <c r="LA228" s="41"/>
      <c r="LB228" s="41"/>
      <c r="LC228" s="41"/>
      <c r="LD228" s="41"/>
      <c r="LE228" s="41"/>
      <c r="LF228" s="41"/>
      <c r="LG228" s="41"/>
      <c r="LH228" s="41"/>
      <c r="LI228" s="41"/>
      <c r="LJ228" s="41"/>
      <c r="LK228" s="41"/>
      <c r="LL228" s="41"/>
      <c r="LM228" s="41"/>
      <c r="LN228" s="41"/>
      <c r="LO228" s="41"/>
      <c r="LP228" s="41"/>
      <c r="LQ228" s="41"/>
      <c r="LR228" s="41"/>
      <c r="LS228" s="41"/>
      <c r="LT228" s="41"/>
      <c r="LU228" s="41"/>
      <c r="LV228" s="41"/>
      <c r="LW228" s="41"/>
      <c r="LX228" s="41"/>
      <c r="LY228" s="41"/>
      <c r="LZ228" s="41"/>
      <c r="MA228" s="41"/>
      <c r="MB228" s="41"/>
      <c r="MC228" s="41"/>
      <c r="MD228" s="41"/>
      <c r="ME228" s="41"/>
      <c r="MF228" s="41"/>
      <c r="MG228" s="41"/>
      <c r="MH228" s="41"/>
      <c r="MI228" s="41"/>
      <c r="MJ228" s="41"/>
      <c r="MK228" s="41"/>
      <c r="ML228" s="41"/>
      <c r="MM228" s="41"/>
      <c r="MN228" s="41"/>
      <c r="MO228" s="41"/>
      <c r="MP228" s="41"/>
      <c r="MQ228" s="41"/>
      <c r="MR228" s="41"/>
      <c r="MS228" s="41"/>
      <c r="MT228" s="41"/>
      <c r="MU228" s="41"/>
      <c r="MV228" s="41"/>
      <c r="MW228" s="41"/>
      <c r="MX228" s="41"/>
      <c r="MY228" s="41"/>
      <c r="MZ228" s="41"/>
      <c r="NA228" s="41"/>
      <c r="NB228" s="41"/>
      <c r="NC228" s="41"/>
      <c r="ND228" s="41"/>
      <c r="NE228" s="41"/>
      <c r="NF228" s="41"/>
      <c r="NG228" s="41"/>
      <c r="NH228" s="41"/>
      <c r="NI228" s="41"/>
      <c r="NJ228" s="41"/>
      <c r="NK228" s="41"/>
      <c r="NL228" s="41"/>
      <c r="NM228" s="41"/>
      <c r="NN228" s="41"/>
      <c r="NO228" s="41"/>
      <c r="NP228" s="41"/>
      <c r="NQ228" s="41"/>
      <c r="NR228" s="41"/>
      <c r="NS228" s="41"/>
      <c r="NT228" s="41"/>
      <c r="NU228" s="41"/>
      <c r="NV228" s="41"/>
      <c r="NW228" s="41"/>
      <c r="NX228" s="41"/>
      <c r="NY228" s="41"/>
      <c r="NZ228" s="41"/>
      <c r="OA228" s="41"/>
      <c r="OB228" s="41"/>
      <c r="OC228" s="41"/>
      <c r="OD228" s="41"/>
      <c r="OE228" s="41"/>
      <c r="OF228" s="41"/>
      <c r="OG228" s="41"/>
      <c r="OH228" s="41"/>
      <c r="OI228" s="41"/>
      <c r="OJ228" s="41"/>
      <c r="OK228" s="41"/>
      <c r="OL228" s="41"/>
      <c r="OM228" s="41"/>
      <c r="ON228" s="41"/>
      <c r="OO228" s="41"/>
      <c r="OP228" s="41"/>
      <c r="OQ228" s="41"/>
      <c r="OR228" s="41"/>
      <c r="OS228" s="41"/>
      <c r="OT228" s="41"/>
      <c r="OU228" s="41"/>
      <c r="OV228" s="41"/>
      <c r="OW228" s="41"/>
      <c r="OX228" s="41"/>
      <c r="OY228" s="41"/>
      <c r="OZ228" s="41"/>
      <c r="PA228" s="41"/>
      <c r="PB228" s="41"/>
      <c r="PC228" s="41"/>
      <c r="PD228" s="41"/>
      <c r="PE228" s="41"/>
      <c r="PF228" s="41"/>
      <c r="PG228" s="41"/>
      <c r="PH228" s="41"/>
      <c r="PI228" s="41"/>
      <c r="PJ228" s="41"/>
      <c r="PK228" s="41"/>
      <c r="PL228" s="41"/>
      <c r="PM228" s="41"/>
      <c r="PN228" s="41"/>
      <c r="PO228" s="41"/>
      <c r="PP228" s="41"/>
      <c r="PQ228" s="41"/>
      <c r="PR228" s="41"/>
      <c r="PS228" s="41"/>
      <c r="PT228" s="41"/>
      <c r="PU228" s="41"/>
      <c r="PV228" s="41"/>
      <c r="PW228" s="41"/>
      <c r="PX228" s="41"/>
      <c r="PY228" s="41"/>
      <c r="PZ228" s="41"/>
      <c r="QA228" s="41"/>
      <c r="QB228" s="41"/>
      <c r="QC228" s="41"/>
      <c r="QD228" s="41"/>
      <c r="QE228" s="41"/>
      <c r="QF228" s="41"/>
      <c r="QG228" s="41"/>
      <c r="QH228" s="41"/>
      <c r="QI228" s="41"/>
      <c r="QJ228" s="41"/>
      <c r="QK228" s="41"/>
      <c r="QL228" s="41"/>
      <c r="QM228" s="41"/>
      <c r="QN228" s="41"/>
      <c r="QO228" s="41"/>
      <c r="QP228" s="41"/>
      <c r="QQ228" s="41"/>
      <c r="QR228" s="41"/>
      <c r="QS228" s="41"/>
      <c r="QT228" s="41"/>
      <c r="QU228" s="41"/>
      <c r="QV228" s="41"/>
      <c r="QW228" s="41"/>
      <c r="QX228" s="41"/>
      <c r="QY228" s="41"/>
      <c r="QZ228" s="41"/>
      <c r="RA228" s="41"/>
      <c r="RB228" s="41"/>
      <c r="RC228" s="41"/>
      <c r="RD228" s="41"/>
      <c r="RE228" s="41"/>
      <c r="RF228" s="41"/>
      <c r="RG228" s="41"/>
      <c r="RH228" s="41"/>
      <c r="RI228" s="41"/>
      <c r="RJ228" s="41"/>
      <c r="RK228" s="41"/>
      <c r="RL228" s="41"/>
      <c r="RM228" s="41"/>
      <c r="RN228" s="41"/>
      <c r="RO228" s="41"/>
      <c r="RP228" s="41"/>
      <c r="RQ228" s="41"/>
      <c r="RR228" s="41"/>
      <c r="RS228" s="41"/>
      <c r="RT228" s="41"/>
      <c r="RU228" s="41"/>
      <c r="RV228" s="41"/>
      <c r="RW228" s="41"/>
      <c r="RX228" s="41"/>
      <c r="RY228" s="41"/>
      <c r="RZ228" s="41"/>
      <c r="SA228" s="41"/>
      <c r="SB228" s="41"/>
      <c r="SC228" s="41"/>
      <c r="SD228" s="41"/>
      <c r="SE228" s="41"/>
      <c r="SF228" s="41"/>
      <c r="SG228" s="41"/>
      <c r="SH228" s="41"/>
      <c r="SI228" s="41"/>
      <c r="SJ228" s="41"/>
      <c r="SK228" s="41"/>
      <c r="SL228" s="41"/>
      <c r="SM228" s="41"/>
      <c r="SN228" s="41"/>
      <c r="SO228" s="41"/>
      <c r="SP228" s="41"/>
      <c r="SQ228" s="41"/>
      <c r="SR228" s="41"/>
      <c r="SS228" s="41"/>
      <c r="ST228" s="41"/>
      <c r="SU228" s="41"/>
      <c r="SV228" s="41"/>
      <c r="SW228" s="41"/>
      <c r="SX228" s="41"/>
      <c r="SY228" s="41"/>
      <c r="SZ228" s="41"/>
      <c r="TA228" s="41"/>
      <c r="TB228" s="41"/>
      <c r="TC228" s="41"/>
      <c r="TD228" s="41"/>
      <c r="TE228" s="41"/>
      <c r="TF228" s="41"/>
      <c r="TG228" s="41"/>
      <c r="TH228" s="41"/>
      <c r="TI228" s="41"/>
      <c r="TJ228" s="41"/>
      <c r="TK228" s="41"/>
      <c r="TL228" s="41"/>
      <c r="TM228" s="41"/>
      <c r="TN228" s="41"/>
      <c r="TO228" s="41"/>
      <c r="TP228" s="41"/>
      <c r="TQ228" s="41"/>
      <c r="TR228" s="41"/>
      <c r="TS228" s="41"/>
      <c r="TT228" s="41"/>
      <c r="TU228" s="41"/>
      <c r="TV228" s="41"/>
      <c r="TW228" s="41"/>
      <c r="TX228" s="41"/>
      <c r="TY228" s="41"/>
      <c r="TZ228" s="41"/>
      <c r="UA228" s="41"/>
      <c r="UB228" s="41"/>
      <c r="UC228" s="41"/>
      <c r="UD228" s="41"/>
      <c r="UE228" s="41"/>
      <c r="UF228" s="41"/>
      <c r="UG228" s="41"/>
      <c r="UH228" s="41"/>
      <c r="UI228" s="41"/>
      <c r="UJ228" s="41"/>
      <c r="UK228" s="41"/>
      <c r="UL228" s="41"/>
      <c r="UM228" s="41"/>
      <c r="UN228" s="41"/>
      <c r="UO228" s="41"/>
      <c r="UP228" s="41"/>
      <c r="UQ228" s="41"/>
      <c r="UR228" s="41"/>
      <c r="US228" s="41"/>
      <c r="UT228" s="41"/>
      <c r="UU228" s="41"/>
      <c r="UV228" s="41"/>
      <c r="UW228" s="41"/>
      <c r="UX228" s="41"/>
      <c r="UY228" s="41"/>
      <c r="UZ228" s="41"/>
      <c r="VA228" s="41"/>
      <c r="VB228" s="41"/>
      <c r="VC228" s="41"/>
      <c r="VD228" s="41"/>
      <c r="VE228" s="41"/>
      <c r="VF228" s="41"/>
      <c r="VG228" s="41"/>
      <c r="VH228" s="41"/>
      <c r="VI228" s="41"/>
      <c r="VJ228" s="41"/>
      <c r="VK228" s="41"/>
      <c r="VL228" s="41"/>
      <c r="VM228" s="41"/>
      <c r="VN228" s="41"/>
      <c r="VO228" s="41"/>
      <c r="VP228" s="41"/>
      <c r="VQ228" s="41"/>
      <c r="VR228" s="41"/>
      <c r="VS228" s="41"/>
      <c r="VT228" s="41"/>
      <c r="VU228" s="41"/>
      <c r="VV228" s="41"/>
      <c r="VW228" s="41"/>
      <c r="VX228" s="41"/>
      <c r="VY228" s="41"/>
      <c r="VZ228" s="41"/>
      <c r="WA228" s="41"/>
      <c r="WB228" s="41"/>
      <c r="WC228" s="41"/>
      <c r="WD228" s="41"/>
      <c r="WE228" s="41"/>
      <c r="WF228" s="41"/>
      <c r="WG228" s="41"/>
      <c r="WH228" s="41"/>
      <c r="WI228" s="41"/>
      <c r="WJ228" s="41"/>
      <c r="WK228" s="41"/>
      <c r="WL228" s="41"/>
      <c r="WM228" s="41"/>
      <c r="WN228" s="41"/>
      <c r="WO228" s="41"/>
      <c r="WP228" s="41"/>
      <c r="WQ228" s="41"/>
      <c r="WR228" s="41"/>
      <c r="WS228" s="41"/>
      <c r="WT228" s="41"/>
      <c r="WU228" s="41"/>
      <c r="WV228" s="41"/>
      <c r="WW228" s="41"/>
      <c r="WX228" s="41"/>
      <c r="WY228" s="41"/>
      <c r="WZ228" s="41"/>
      <c r="XA228" s="41"/>
      <c r="XB228" s="41"/>
      <c r="XC228" s="41"/>
      <c r="XD228" s="41"/>
      <c r="XE228" s="41"/>
      <c r="XF228" s="41"/>
      <c r="XG228" s="41"/>
      <c r="XH228" s="41"/>
      <c r="XI228" s="41"/>
      <c r="XJ228" s="41"/>
      <c r="XK228" s="41"/>
      <c r="XL228" s="41"/>
      <c r="XM228" s="41"/>
      <c r="XN228" s="41"/>
      <c r="XO228" s="41"/>
      <c r="XP228" s="41"/>
      <c r="XQ228" s="41"/>
      <c r="XR228" s="41"/>
      <c r="XS228" s="41"/>
      <c r="XT228" s="41"/>
      <c r="XU228" s="41"/>
      <c r="XV228" s="41"/>
      <c r="XW228" s="41"/>
      <c r="XX228" s="41"/>
      <c r="XY228" s="41"/>
      <c r="XZ228" s="41"/>
      <c r="YA228" s="41"/>
      <c r="YB228" s="41"/>
      <c r="YC228" s="41"/>
      <c r="YD228" s="41"/>
      <c r="YE228" s="41"/>
      <c r="YF228" s="41"/>
      <c r="YG228" s="41"/>
      <c r="YH228" s="41"/>
      <c r="YI228" s="41"/>
      <c r="YJ228" s="41"/>
      <c r="YK228" s="41"/>
      <c r="YL228" s="41"/>
      <c r="YM228" s="41"/>
      <c r="YN228" s="41"/>
      <c r="YO228" s="41"/>
      <c r="YP228" s="41"/>
      <c r="YQ228" s="41"/>
      <c r="YR228" s="41"/>
      <c r="YS228" s="41"/>
      <c r="YT228" s="41"/>
      <c r="YU228" s="41"/>
      <c r="YV228" s="41"/>
      <c r="YW228" s="41"/>
      <c r="YX228" s="41"/>
      <c r="YY228" s="41"/>
      <c r="YZ228" s="41"/>
      <c r="ZA228" s="41"/>
      <c r="ZB228" s="41"/>
      <c r="ZC228" s="41"/>
      <c r="ZD228" s="41"/>
      <c r="ZE228" s="41"/>
      <c r="ZF228" s="41"/>
      <c r="ZG228" s="41"/>
      <c r="ZH228" s="41"/>
      <c r="ZI228" s="41"/>
      <c r="ZJ228" s="41"/>
      <c r="ZK228" s="41"/>
      <c r="ZL228" s="41"/>
      <c r="ZM228" s="41"/>
      <c r="ZN228" s="41"/>
      <c r="ZO228" s="41"/>
      <c r="ZP228" s="41"/>
      <c r="ZQ228" s="41"/>
      <c r="ZR228" s="41"/>
      <c r="ZS228" s="41"/>
      <c r="ZT228" s="41"/>
      <c r="ZU228" s="41"/>
      <c r="ZV228" s="41"/>
      <c r="ZW228" s="41"/>
      <c r="ZX228" s="41"/>
      <c r="ZY228" s="41"/>
      <c r="ZZ228" s="41"/>
      <c r="AAA228" s="41"/>
      <c r="AAB228" s="41"/>
      <c r="AAC228" s="41"/>
      <c r="AAD228" s="41"/>
      <c r="AAE228" s="41"/>
      <c r="AAF228" s="41"/>
      <c r="AAG228" s="41"/>
      <c r="AAH228" s="41"/>
      <c r="AAI228" s="41"/>
      <c r="AAJ228" s="41"/>
      <c r="AAK228" s="41"/>
      <c r="AAL228" s="41"/>
      <c r="AAM228" s="41"/>
      <c r="AAN228" s="41"/>
      <c r="AAO228" s="41"/>
      <c r="AAP228" s="41"/>
      <c r="AAQ228" s="41"/>
      <c r="AAR228" s="41"/>
      <c r="AAS228" s="41"/>
      <c r="AAT228" s="41"/>
      <c r="AAU228" s="41"/>
      <c r="AAV228" s="41"/>
      <c r="AAW228" s="41"/>
      <c r="AAX228" s="41"/>
      <c r="AAY228" s="41"/>
      <c r="AAZ228" s="41"/>
      <c r="ABA228" s="41"/>
      <c r="ABB228" s="41"/>
      <c r="ABC228" s="41"/>
      <c r="ABD228" s="41"/>
      <c r="ABE228" s="41"/>
      <c r="ABF228" s="41"/>
      <c r="ABG228" s="41"/>
      <c r="ABH228" s="41"/>
      <c r="ABI228" s="41"/>
      <c r="ABJ228" s="41"/>
      <c r="ABK228" s="41"/>
      <c r="ABL228" s="41"/>
      <c r="ABM228" s="41"/>
      <c r="ABN228" s="41"/>
      <c r="ABO228" s="41"/>
      <c r="ABP228" s="41"/>
      <c r="ABQ228" s="41"/>
      <c r="ABR228" s="41"/>
      <c r="ABS228" s="41"/>
      <c r="ABT228" s="41"/>
      <c r="ABU228" s="41"/>
      <c r="ABV228" s="41"/>
      <c r="ABW228" s="41"/>
      <c r="ABX228" s="41"/>
      <c r="ABY228" s="41"/>
      <c r="ABZ228" s="41"/>
      <c r="ACA228" s="41"/>
      <c r="ACB228" s="41"/>
      <c r="ACC228" s="41"/>
      <c r="ACD228" s="41"/>
      <c r="ACE228" s="41"/>
      <c r="ACF228" s="41"/>
      <c r="ACG228" s="41"/>
      <c r="ACH228" s="41"/>
      <c r="ACI228" s="41"/>
      <c r="ACJ228" s="41"/>
      <c r="ACK228" s="41"/>
      <c r="ACL228" s="41"/>
      <c r="ACM228" s="41"/>
      <c r="ACN228" s="41"/>
      <c r="ACO228" s="41"/>
      <c r="ACP228" s="41"/>
      <c r="ACQ228" s="41"/>
      <c r="ACR228" s="41"/>
      <c r="ACS228" s="41"/>
      <c r="ACT228" s="41"/>
      <c r="ACU228" s="41"/>
      <c r="ACV228" s="41"/>
      <c r="ACW228" s="41"/>
      <c r="ACX228" s="41"/>
      <c r="ACY228" s="41"/>
      <c r="ACZ228" s="41"/>
      <c r="ADA228" s="41"/>
      <c r="ADB228" s="41"/>
      <c r="ADC228" s="41"/>
      <c r="ADD228" s="41"/>
      <c r="ADE228" s="41"/>
      <c r="ADF228" s="41"/>
      <c r="ADG228" s="41"/>
      <c r="ADH228" s="41"/>
      <c r="ADI228" s="41"/>
      <c r="ADJ228" s="41"/>
      <c r="ADK228" s="41"/>
      <c r="ADL228" s="41"/>
      <c r="ADM228" s="41"/>
      <c r="ADN228" s="41"/>
      <c r="ADO228" s="41"/>
      <c r="ADP228" s="41"/>
      <c r="ADQ228" s="41"/>
      <c r="ADR228" s="41"/>
      <c r="ADS228" s="41"/>
      <c r="ADT228" s="41"/>
      <c r="ADU228" s="41"/>
      <c r="ADV228" s="41"/>
      <c r="ADW228" s="41"/>
      <c r="ADX228" s="41"/>
      <c r="ADY228" s="41"/>
      <c r="ADZ228" s="41"/>
      <c r="AEA228" s="41"/>
      <c r="AEB228" s="41"/>
      <c r="AEC228" s="41"/>
      <c r="AED228" s="41"/>
      <c r="AEE228" s="41"/>
      <c r="AEF228" s="41"/>
      <c r="AEG228" s="41"/>
      <c r="AEH228" s="41"/>
      <c r="AEI228" s="41"/>
      <c r="AEJ228" s="41"/>
      <c r="AEK228" s="41"/>
      <c r="AEL228" s="41"/>
      <c r="AEM228" s="41"/>
      <c r="AEN228" s="41"/>
      <c r="AEO228" s="41"/>
      <c r="AEP228" s="41"/>
      <c r="AEQ228" s="41"/>
      <c r="AER228" s="41"/>
      <c r="AES228" s="41"/>
      <c r="AET228" s="41"/>
      <c r="AEU228" s="41"/>
      <c r="AEV228" s="41"/>
      <c r="AEW228" s="41"/>
      <c r="AEX228" s="41"/>
      <c r="AEY228" s="41"/>
      <c r="AEZ228" s="41"/>
      <c r="AFA228" s="41"/>
      <c r="AFB228" s="41"/>
      <c r="AFC228" s="41"/>
      <c r="AFD228" s="41"/>
      <c r="AFE228" s="41"/>
      <c r="AFF228" s="41"/>
      <c r="AFG228" s="41"/>
      <c r="AFH228" s="41"/>
      <c r="AFI228" s="41"/>
      <c r="AFJ228" s="41"/>
      <c r="AFK228" s="41"/>
      <c r="AFL228" s="41"/>
      <c r="AFM228" s="41"/>
      <c r="AFN228" s="41"/>
      <c r="AFO228" s="41"/>
      <c r="AFP228" s="41"/>
      <c r="AFQ228" s="41"/>
      <c r="AFR228" s="41"/>
      <c r="AFS228" s="41"/>
      <c r="AFT228" s="41"/>
      <c r="AFU228" s="41"/>
      <c r="AFV228" s="41"/>
      <c r="AFW228" s="41"/>
      <c r="AFX228" s="41"/>
      <c r="AFY228" s="41"/>
      <c r="AFZ228" s="41"/>
      <c r="AGA228" s="41"/>
      <c r="AGB228" s="41"/>
      <c r="AGC228" s="41"/>
      <c r="AGD228" s="41"/>
      <c r="AGE228" s="41"/>
      <c r="AGF228" s="41"/>
      <c r="AGG228" s="41"/>
      <c r="AGH228" s="41"/>
      <c r="AGI228" s="41"/>
      <c r="AGJ228" s="41"/>
      <c r="AGK228" s="41"/>
      <c r="AGL228" s="41"/>
      <c r="AGM228" s="41"/>
      <c r="AGN228" s="41"/>
      <c r="AGO228" s="41"/>
      <c r="AGP228" s="41"/>
      <c r="AGQ228" s="41"/>
      <c r="AGR228" s="41"/>
      <c r="AGS228" s="41"/>
      <c r="AGT228" s="41"/>
      <c r="AGU228" s="41"/>
      <c r="AGV228" s="41"/>
      <c r="AGW228" s="41"/>
      <c r="AGX228" s="41"/>
      <c r="AGY228" s="41"/>
      <c r="AGZ228" s="41"/>
      <c r="AHA228" s="41"/>
      <c r="AHB228" s="41"/>
      <c r="AHC228" s="41"/>
      <c r="AHD228" s="41"/>
      <c r="AHE228" s="41"/>
      <c r="AHF228" s="41"/>
      <c r="AHG228" s="41"/>
      <c r="AHH228" s="41"/>
      <c r="AHI228" s="41"/>
      <c r="AHJ228" s="41"/>
      <c r="AHK228" s="41"/>
      <c r="AHL228" s="41"/>
      <c r="AHM228" s="41"/>
      <c r="AHN228" s="41"/>
      <c r="AHO228" s="41"/>
      <c r="AHP228" s="41"/>
      <c r="AHQ228" s="41"/>
      <c r="AHR228" s="41"/>
      <c r="AHS228" s="41"/>
      <c r="AHT228" s="41"/>
      <c r="AHU228" s="41"/>
      <c r="AHV228" s="41"/>
      <c r="AHW228" s="41"/>
      <c r="AHX228" s="41"/>
      <c r="AHY228" s="41"/>
      <c r="AHZ228" s="41"/>
      <c r="AIA228" s="41"/>
      <c r="AIB228" s="41"/>
      <c r="AIC228" s="41"/>
      <c r="AID228" s="41"/>
      <c r="AIE228" s="41"/>
      <c r="AIF228" s="41"/>
      <c r="AIG228" s="41"/>
      <c r="AIH228" s="41"/>
      <c r="AII228" s="41"/>
      <c r="AIJ228" s="41"/>
      <c r="AIK228" s="41"/>
      <c r="AIL228" s="41"/>
      <c r="AIM228" s="41"/>
      <c r="AIN228" s="41"/>
      <c r="AIO228" s="41"/>
      <c r="AIP228" s="41"/>
      <c r="AIQ228" s="41"/>
      <c r="AIR228" s="41"/>
      <c r="AIS228" s="41"/>
      <c r="AIT228" s="41"/>
      <c r="AIU228" s="41"/>
      <c r="AIV228" s="41"/>
      <c r="AIW228" s="41"/>
      <c r="AIX228" s="41"/>
      <c r="AIY228" s="41"/>
      <c r="AIZ228" s="41"/>
      <c r="AJA228" s="41"/>
      <c r="AJB228" s="41"/>
      <c r="AJC228" s="41"/>
      <c r="AJD228" s="41"/>
      <c r="AJE228" s="41"/>
      <c r="AJF228" s="41"/>
      <c r="AJG228" s="41"/>
      <c r="AJH228" s="41"/>
      <c r="AJI228" s="41"/>
      <c r="AJJ228" s="41"/>
      <c r="AJK228" s="41"/>
      <c r="AJL228" s="41"/>
      <c r="AJM228" s="41"/>
      <c r="AJN228" s="41"/>
      <c r="AJO228" s="41"/>
      <c r="AJP228" s="41"/>
      <c r="AJQ228" s="41"/>
      <c r="AJR228" s="41"/>
      <c r="AJS228" s="41"/>
      <c r="AJT228" s="41"/>
      <c r="AJU228" s="41"/>
      <c r="AJV228" s="41"/>
      <c r="AJW228" s="41"/>
      <c r="AJX228" s="41"/>
      <c r="AJY228" s="41"/>
      <c r="AJZ228" s="41"/>
      <c r="AKA228" s="41"/>
      <c r="AKB228" s="41"/>
      <c r="AKC228" s="41"/>
      <c r="AKD228" s="41"/>
      <c r="AKE228" s="41"/>
      <c r="AKF228" s="41"/>
      <c r="AKG228" s="41"/>
      <c r="AKH228" s="41"/>
      <c r="AKI228" s="41"/>
      <c r="AKJ228" s="41"/>
      <c r="AKK228" s="41"/>
      <c r="AKL228" s="41"/>
      <c r="AKM228" s="41"/>
      <c r="AKN228" s="41"/>
      <c r="AKO228" s="41"/>
      <c r="AKP228" s="41"/>
      <c r="AKQ228" s="41"/>
      <c r="AKR228" s="41"/>
      <c r="AKS228" s="41"/>
      <c r="AKT228" s="41"/>
      <c r="AKU228" s="41"/>
      <c r="AKV228" s="41"/>
      <c r="AKW228" s="41"/>
      <c r="AKX228" s="41"/>
      <c r="AKY228" s="41"/>
      <c r="AKZ228" s="41"/>
      <c r="ALA228" s="41"/>
      <c r="ALB228" s="41"/>
      <c r="ALC228" s="41"/>
      <c r="ALD228" s="41"/>
      <c r="ALE228" s="41"/>
      <c r="ALF228" s="41"/>
      <c r="ALG228" s="41"/>
      <c r="ALH228" s="41"/>
      <c r="ALI228" s="41"/>
      <c r="ALJ228" s="41"/>
      <c r="ALK228" s="41"/>
      <c r="ALL228" s="41"/>
      <c r="ALM228" s="41"/>
      <c r="ALN228" s="41"/>
      <c r="ALO228" s="41"/>
      <c r="ALP228" s="41"/>
      <c r="ALQ228" s="41"/>
      <c r="ALR228" s="41"/>
      <c r="ALS228" s="41"/>
      <c r="ALT228" s="41"/>
      <c r="ALU228" s="41"/>
      <c r="ALV228" s="41"/>
      <c r="ALW228" s="41"/>
      <c r="ALX228" s="41"/>
      <c r="ALY228" s="41"/>
      <c r="ALZ228" s="41"/>
      <c r="AMA228" s="41"/>
      <c r="AMB228" s="41"/>
      <c r="AMC228" s="41"/>
      <c r="AMD228" s="41"/>
      <c r="AME228" s="41"/>
    </row>
    <row r="229" spans="1:1019" ht="19.5" customHeight="1" thickBot="1" x14ac:dyDescent="0.25">
      <c r="A229" s="569" t="s">
        <v>17</v>
      </c>
      <c r="B229" s="571" t="s">
        <v>18</v>
      </c>
      <c r="C229" s="573" t="s">
        <v>18</v>
      </c>
      <c r="D229" s="689" t="s">
        <v>341</v>
      </c>
      <c r="E229" s="702" t="s">
        <v>342</v>
      </c>
      <c r="F229" s="685"/>
      <c r="G229" s="687" t="s">
        <v>154</v>
      </c>
      <c r="H229" s="737" t="s">
        <v>343</v>
      </c>
      <c r="I229" s="737" t="s">
        <v>344</v>
      </c>
      <c r="J229" s="468" t="s">
        <v>25</v>
      </c>
      <c r="K229" s="469">
        <f>+L229+N229</f>
        <v>33.1</v>
      </c>
      <c r="L229" s="470">
        <v>0</v>
      </c>
      <c r="M229" s="470">
        <v>0</v>
      </c>
      <c r="N229" s="471">
        <v>33.1</v>
      </c>
      <c r="O229" s="469">
        <f>+P229+R229</f>
        <v>0</v>
      </c>
      <c r="P229" s="470">
        <v>0</v>
      </c>
      <c r="Q229" s="470">
        <v>0</v>
      </c>
      <c r="R229" s="471">
        <v>0</v>
      </c>
      <c r="S229" s="469">
        <f>+T229+V229</f>
        <v>0</v>
      </c>
      <c r="T229" s="470">
        <v>0</v>
      </c>
      <c r="U229" s="470">
        <v>0</v>
      </c>
      <c r="V229" s="471">
        <v>0</v>
      </c>
      <c r="W229" s="469">
        <f>+X229+Z229</f>
        <v>0</v>
      </c>
      <c r="X229" s="470">
        <v>0</v>
      </c>
      <c r="Y229" s="470">
        <v>0</v>
      </c>
      <c r="Z229" s="471">
        <v>0</v>
      </c>
      <c r="AA229" s="472">
        <v>0</v>
      </c>
      <c r="AB229" s="473">
        <v>0</v>
      </c>
      <c r="AC229" s="484" t="s">
        <v>346</v>
      </c>
      <c r="AD229" s="539" t="s">
        <v>39</v>
      </c>
      <c r="AE229" s="539" t="s">
        <v>39</v>
      </c>
      <c r="AF229" s="538" t="s">
        <v>39</v>
      </c>
      <c r="AG229" s="41"/>
      <c r="AH229" s="41"/>
      <c r="AI229" s="41"/>
      <c r="AJ229" s="41"/>
      <c r="AK229" s="41"/>
      <c r="AL229" s="41"/>
      <c r="AM229" s="41"/>
      <c r="AN229" s="67"/>
      <c r="AO229" s="67"/>
      <c r="AP229" s="67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  <c r="BE229" s="58"/>
      <c r="BF229" s="58"/>
      <c r="BG229" s="59"/>
      <c r="BH229" s="67"/>
      <c r="BI229" s="67"/>
      <c r="BJ229" s="67"/>
      <c r="BK229" s="67"/>
      <c r="BL229" s="67"/>
      <c r="BM229" s="67"/>
      <c r="BN229" s="67"/>
      <c r="BO229" s="67"/>
      <c r="BP229" s="41"/>
      <c r="BQ229" s="41"/>
      <c r="BR229" s="41"/>
      <c r="BS229" s="41"/>
      <c r="BT229" s="41"/>
      <c r="BU229" s="41"/>
      <c r="BV229" s="41"/>
      <c r="BW229" s="41"/>
      <c r="BX229" s="41"/>
      <c r="BY229" s="41"/>
      <c r="BZ229" s="41"/>
      <c r="CA229" s="41"/>
      <c r="CB229" s="41"/>
      <c r="CC229" s="41"/>
      <c r="CD229" s="41"/>
      <c r="CE229" s="41"/>
      <c r="CF229" s="41"/>
      <c r="CG229" s="41"/>
      <c r="CH229" s="41"/>
      <c r="CI229" s="41"/>
      <c r="CJ229" s="41"/>
      <c r="CK229" s="41"/>
      <c r="CL229" s="41"/>
      <c r="CM229" s="41"/>
      <c r="CN229" s="41"/>
      <c r="CO229" s="41"/>
      <c r="CP229" s="41"/>
      <c r="CQ229" s="41"/>
      <c r="CR229" s="41"/>
      <c r="CS229" s="41"/>
      <c r="CT229" s="41"/>
      <c r="CU229" s="41"/>
      <c r="CV229" s="41"/>
      <c r="CW229" s="41"/>
      <c r="CX229" s="41"/>
      <c r="CY229" s="41"/>
      <c r="CZ229" s="41"/>
      <c r="DA229" s="41"/>
      <c r="DB229" s="41"/>
      <c r="DC229" s="41"/>
      <c r="DD229" s="41"/>
      <c r="DE229" s="41"/>
      <c r="DF229" s="41"/>
      <c r="DG229" s="41"/>
      <c r="DH229" s="41"/>
      <c r="DI229" s="41"/>
      <c r="DJ229" s="41"/>
      <c r="DK229" s="41"/>
      <c r="DL229" s="41"/>
      <c r="DM229" s="41"/>
      <c r="DN229" s="41"/>
      <c r="DO229" s="41"/>
      <c r="DP229" s="41"/>
      <c r="DQ229" s="41"/>
      <c r="DR229" s="41"/>
      <c r="DS229" s="41"/>
      <c r="DT229" s="41"/>
      <c r="DU229" s="41"/>
      <c r="DV229" s="41"/>
      <c r="DW229" s="41"/>
      <c r="DX229" s="41"/>
      <c r="DY229" s="41"/>
      <c r="DZ229" s="41"/>
      <c r="EA229" s="41"/>
      <c r="EB229" s="41"/>
      <c r="EC229" s="41"/>
      <c r="ED229" s="41"/>
      <c r="EE229" s="41"/>
      <c r="EF229" s="41"/>
      <c r="EG229" s="41"/>
      <c r="EH229" s="41"/>
      <c r="EI229" s="41"/>
      <c r="EJ229" s="41"/>
      <c r="EK229" s="41"/>
      <c r="EL229" s="41"/>
      <c r="EM229" s="41"/>
      <c r="EN229" s="41"/>
      <c r="EO229" s="41"/>
      <c r="EP229" s="41"/>
      <c r="EQ229" s="41"/>
      <c r="ER229" s="41"/>
      <c r="ES229" s="41"/>
      <c r="ET229" s="41"/>
      <c r="EU229" s="41"/>
      <c r="EV229" s="41"/>
      <c r="EW229" s="41"/>
      <c r="EX229" s="41"/>
      <c r="EY229" s="41"/>
      <c r="EZ229" s="41"/>
      <c r="FA229" s="41"/>
      <c r="FB229" s="41"/>
      <c r="FC229" s="41"/>
      <c r="FD229" s="41"/>
      <c r="FE229" s="41"/>
      <c r="FF229" s="41"/>
      <c r="FG229" s="41"/>
      <c r="FH229" s="41"/>
      <c r="FI229" s="41"/>
      <c r="FJ229" s="41"/>
      <c r="FK229" s="41"/>
      <c r="FL229" s="41"/>
      <c r="FM229" s="41"/>
      <c r="FN229" s="41"/>
      <c r="FO229" s="41"/>
      <c r="FP229" s="41"/>
      <c r="FQ229" s="41"/>
      <c r="FR229" s="41"/>
      <c r="FS229" s="41"/>
      <c r="FT229" s="41"/>
      <c r="FU229" s="41"/>
      <c r="FV229" s="41"/>
      <c r="FW229" s="41"/>
      <c r="FX229" s="41"/>
      <c r="FY229" s="41"/>
      <c r="FZ229" s="41"/>
      <c r="GA229" s="41"/>
      <c r="GB229" s="41"/>
      <c r="GC229" s="41"/>
      <c r="GD229" s="41"/>
      <c r="GE229" s="41"/>
      <c r="GF229" s="41"/>
      <c r="GG229" s="41"/>
      <c r="GH229" s="41"/>
      <c r="GI229" s="41"/>
      <c r="GJ229" s="41"/>
      <c r="GK229" s="41"/>
      <c r="GL229" s="41"/>
      <c r="GM229" s="41"/>
      <c r="GN229" s="41"/>
      <c r="GO229" s="41"/>
      <c r="GP229" s="41"/>
      <c r="GQ229" s="41"/>
      <c r="GR229" s="41"/>
      <c r="GS229" s="41"/>
      <c r="GT229" s="41"/>
      <c r="GU229" s="41"/>
      <c r="GV229" s="41"/>
      <c r="GW229" s="41"/>
      <c r="GX229" s="41"/>
      <c r="GY229" s="41"/>
      <c r="GZ229" s="41"/>
      <c r="HA229" s="41"/>
      <c r="HB229" s="41"/>
      <c r="HC229" s="41"/>
      <c r="HD229" s="41"/>
      <c r="HE229" s="41"/>
      <c r="HF229" s="41"/>
      <c r="HG229" s="41"/>
      <c r="HH229" s="41"/>
      <c r="HI229" s="41"/>
      <c r="HJ229" s="41"/>
      <c r="HK229" s="41"/>
      <c r="HL229" s="41"/>
      <c r="HM229" s="41"/>
      <c r="HN229" s="41"/>
      <c r="HO229" s="41"/>
      <c r="HP229" s="41"/>
      <c r="HQ229" s="41"/>
      <c r="HR229" s="41"/>
      <c r="HS229" s="41"/>
      <c r="HT229" s="41"/>
      <c r="HU229" s="41"/>
      <c r="HV229" s="41"/>
      <c r="HW229" s="41"/>
      <c r="HX229" s="41"/>
      <c r="HY229" s="41"/>
      <c r="HZ229" s="41"/>
      <c r="IA229" s="41"/>
      <c r="IB229" s="41"/>
      <c r="IC229" s="41"/>
      <c r="ID229" s="41"/>
      <c r="IE229" s="41"/>
      <c r="IF229" s="41"/>
      <c r="IG229" s="41"/>
      <c r="IH229" s="41"/>
      <c r="II229" s="41"/>
      <c r="IJ229" s="41"/>
      <c r="IK229" s="41"/>
      <c r="IL229" s="41"/>
      <c r="IM229" s="41"/>
      <c r="IN229" s="41"/>
      <c r="IO229" s="41"/>
      <c r="IP229" s="41"/>
      <c r="IQ229" s="41"/>
      <c r="IR229" s="41"/>
      <c r="IS229" s="41"/>
      <c r="IT229" s="41"/>
      <c r="IU229" s="41"/>
      <c r="IV229" s="41"/>
      <c r="IW229" s="41"/>
      <c r="IX229" s="41"/>
      <c r="IY229" s="41"/>
      <c r="IZ229" s="41"/>
      <c r="JA229" s="41"/>
      <c r="JB229" s="41"/>
      <c r="JC229" s="41"/>
      <c r="JD229" s="41"/>
      <c r="JE229" s="41"/>
      <c r="JF229" s="41"/>
      <c r="JG229" s="41"/>
      <c r="JH229" s="41"/>
      <c r="JI229" s="41"/>
      <c r="JJ229" s="41"/>
      <c r="JK229" s="41"/>
      <c r="JL229" s="41"/>
      <c r="JM229" s="41"/>
      <c r="JN229" s="41"/>
      <c r="JO229" s="41"/>
      <c r="JP229" s="41"/>
      <c r="JQ229" s="41"/>
      <c r="JR229" s="41"/>
      <c r="JS229" s="41"/>
      <c r="JT229" s="41"/>
      <c r="JU229" s="41"/>
      <c r="JV229" s="41"/>
      <c r="JW229" s="41"/>
      <c r="JX229" s="41"/>
      <c r="JY229" s="41"/>
      <c r="JZ229" s="41"/>
      <c r="KA229" s="41"/>
      <c r="KB229" s="41"/>
      <c r="KC229" s="41"/>
      <c r="KD229" s="41"/>
      <c r="KE229" s="41"/>
      <c r="KF229" s="41"/>
      <c r="KG229" s="41"/>
      <c r="KH229" s="41"/>
      <c r="KI229" s="41"/>
      <c r="KJ229" s="41"/>
      <c r="KK229" s="41"/>
      <c r="KL229" s="41"/>
      <c r="KM229" s="41"/>
      <c r="KN229" s="41"/>
      <c r="KO229" s="41"/>
      <c r="KP229" s="41"/>
      <c r="KQ229" s="41"/>
      <c r="KR229" s="41"/>
      <c r="KS229" s="41"/>
      <c r="KT229" s="41"/>
      <c r="KU229" s="41"/>
      <c r="KV229" s="41"/>
      <c r="KW229" s="41"/>
      <c r="KX229" s="41"/>
      <c r="KY229" s="41"/>
      <c r="KZ229" s="41"/>
      <c r="LA229" s="41"/>
      <c r="LB229" s="41"/>
      <c r="LC229" s="41"/>
      <c r="LD229" s="41"/>
      <c r="LE229" s="41"/>
      <c r="LF229" s="41"/>
      <c r="LG229" s="41"/>
      <c r="LH229" s="41"/>
      <c r="LI229" s="41"/>
      <c r="LJ229" s="41"/>
      <c r="LK229" s="41"/>
      <c r="LL229" s="41"/>
      <c r="LM229" s="41"/>
      <c r="LN229" s="41"/>
      <c r="LO229" s="41"/>
      <c r="LP229" s="41"/>
      <c r="LQ229" s="41"/>
      <c r="LR229" s="41"/>
      <c r="LS229" s="41"/>
      <c r="LT229" s="41"/>
      <c r="LU229" s="41"/>
      <c r="LV229" s="41"/>
      <c r="LW229" s="41"/>
      <c r="LX229" s="41"/>
      <c r="LY229" s="41"/>
      <c r="LZ229" s="41"/>
      <c r="MA229" s="41"/>
      <c r="MB229" s="41"/>
      <c r="MC229" s="41"/>
      <c r="MD229" s="41"/>
      <c r="ME229" s="41"/>
      <c r="MF229" s="41"/>
      <c r="MG229" s="41"/>
      <c r="MH229" s="41"/>
      <c r="MI229" s="41"/>
      <c r="MJ229" s="41"/>
      <c r="MK229" s="41"/>
      <c r="ML229" s="41"/>
      <c r="MM229" s="41"/>
      <c r="MN229" s="41"/>
      <c r="MO229" s="41"/>
      <c r="MP229" s="41"/>
      <c r="MQ229" s="41"/>
      <c r="MR229" s="41"/>
      <c r="MS229" s="41"/>
      <c r="MT229" s="41"/>
      <c r="MU229" s="41"/>
      <c r="MV229" s="41"/>
      <c r="MW229" s="41"/>
      <c r="MX229" s="41"/>
      <c r="MY229" s="41"/>
      <c r="MZ229" s="41"/>
      <c r="NA229" s="41"/>
      <c r="NB229" s="41"/>
      <c r="NC229" s="41"/>
      <c r="ND229" s="41"/>
      <c r="NE229" s="41"/>
      <c r="NF229" s="41"/>
      <c r="NG229" s="41"/>
      <c r="NH229" s="41"/>
      <c r="NI229" s="41"/>
      <c r="NJ229" s="41"/>
      <c r="NK229" s="41"/>
      <c r="NL229" s="41"/>
      <c r="NM229" s="41"/>
      <c r="NN229" s="41"/>
      <c r="NO229" s="41"/>
      <c r="NP229" s="41"/>
      <c r="NQ229" s="41"/>
      <c r="NR229" s="41"/>
      <c r="NS229" s="41"/>
      <c r="NT229" s="41"/>
      <c r="NU229" s="41"/>
      <c r="NV229" s="41"/>
      <c r="NW229" s="41"/>
      <c r="NX229" s="41"/>
      <c r="NY229" s="41"/>
      <c r="NZ229" s="41"/>
      <c r="OA229" s="41"/>
      <c r="OB229" s="41"/>
      <c r="OC229" s="41"/>
      <c r="OD229" s="41"/>
      <c r="OE229" s="41"/>
      <c r="OF229" s="41"/>
      <c r="OG229" s="41"/>
      <c r="OH229" s="41"/>
      <c r="OI229" s="41"/>
      <c r="OJ229" s="41"/>
      <c r="OK229" s="41"/>
      <c r="OL229" s="41"/>
      <c r="OM229" s="41"/>
      <c r="ON229" s="41"/>
      <c r="OO229" s="41"/>
      <c r="OP229" s="41"/>
      <c r="OQ229" s="41"/>
      <c r="OR229" s="41"/>
      <c r="OS229" s="41"/>
      <c r="OT229" s="41"/>
      <c r="OU229" s="41"/>
      <c r="OV229" s="41"/>
      <c r="OW229" s="41"/>
      <c r="OX229" s="41"/>
      <c r="OY229" s="41"/>
      <c r="OZ229" s="41"/>
      <c r="PA229" s="41"/>
      <c r="PB229" s="41"/>
      <c r="PC229" s="41"/>
      <c r="PD229" s="41"/>
      <c r="PE229" s="41"/>
      <c r="PF229" s="41"/>
      <c r="PG229" s="41"/>
      <c r="PH229" s="41"/>
      <c r="PI229" s="41"/>
      <c r="PJ229" s="41"/>
      <c r="PK229" s="41"/>
      <c r="PL229" s="41"/>
      <c r="PM229" s="41"/>
      <c r="PN229" s="41"/>
      <c r="PO229" s="41"/>
      <c r="PP229" s="41"/>
      <c r="PQ229" s="41"/>
      <c r="PR229" s="41"/>
      <c r="PS229" s="41"/>
      <c r="PT229" s="41"/>
      <c r="PU229" s="41"/>
      <c r="PV229" s="41"/>
      <c r="PW229" s="41"/>
      <c r="PX229" s="41"/>
      <c r="PY229" s="41"/>
      <c r="PZ229" s="41"/>
      <c r="QA229" s="41"/>
      <c r="QB229" s="41"/>
      <c r="QC229" s="41"/>
      <c r="QD229" s="41"/>
      <c r="QE229" s="41"/>
      <c r="QF229" s="41"/>
      <c r="QG229" s="41"/>
      <c r="QH229" s="41"/>
      <c r="QI229" s="41"/>
      <c r="QJ229" s="41"/>
      <c r="QK229" s="41"/>
      <c r="QL229" s="41"/>
      <c r="QM229" s="41"/>
      <c r="QN229" s="41"/>
      <c r="QO229" s="41"/>
      <c r="QP229" s="41"/>
      <c r="QQ229" s="41"/>
      <c r="QR229" s="41"/>
      <c r="QS229" s="41"/>
      <c r="QT229" s="41"/>
      <c r="QU229" s="41"/>
      <c r="QV229" s="41"/>
      <c r="QW229" s="41"/>
      <c r="QX229" s="41"/>
      <c r="QY229" s="41"/>
      <c r="QZ229" s="41"/>
      <c r="RA229" s="41"/>
      <c r="RB229" s="41"/>
      <c r="RC229" s="41"/>
      <c r="RD229" s="41"/>
      <c r="RE229" s="41"/>
      <c r="RF229" s="41"/>
      <c r="RG229" s="41"/>
      <c r="RH229" s="41"/>
      <c r="RI229" s="41"/>
      <c r="RJ229" s="41"/>
      <c r="RK229" s="41"/>
      <c r="RL229" s="41"/>
      <c r="RM229" s="41"/>
      <c r="RN229" s="41"/>
      <c r="RO229" s="41"/>
      <c r="RP229" s="41"/>
      <c r="RQ229" s="41"/>
      <c r="RR229" s="41"/>
      <c r="RS229" s="41"/>
      <c r="RT229" s="41"/>
      <c r="RU229" s="41"/>
      <c r="RV229" s="41"/>
      <c r="RW229" s="41"/>
      <c r="RX229" s="41"/>
      <c r="RY229" s="41"/>
      <c r="RZ229" s="41"/>
      <c r="SA229" s="41"/>
      <c r="SB229" s="41"/>
      <c r="SC229" s="41"/>
      <c r="SD229" s="41"/>
      <c r="SE229" s="41"/>
      <c r="SF229" s="41"/>
      <c r="SG229" s="41"/>
      <c r="SH229" s="41"/>
      <c r="SI229" s="41"/>
      <c r="SJ229" s="41"/>
      <c r="SK229" s="41"/>
      <c r="SL229" s="41"/>
      <c r="SM229" s="41"/>
      <c r="SN229" s="41"/>
      <c r="SO229" s="41"/>
      <c r="SP229" s="41"/>
      <c r="SQ229" s="41"/>
      <c r="SR229" s="41"/>
      <c r="SS229" s="41"/>
      <c r="ST229" s="41"/>
      <c r="SU229" s="41"/>
      <c r="SV229" s="41"/>
      <c r="SW229" s="41"/>
      <c r="SX229" s="41"/>
      <c r="SY229" s="41"/>
      <c r="SZ229" s="41"/>
      <c r="TA229" s="41"/>
      <c r="TB229" s="41"/>
      <c r="TC229" s="41"/>
      <c r="TD229" s="41"/>
      <c r="TE229" s="41"/>
      <c r="TF229" s="41"/>
      <c r="TG229" s="41"/>
      <c r="TH229" s="41"/>
      <c r="TI229" s="41"/>
      <c r="TJ229" s="41"/>
      <c r="TK229" s="41"/>
      <c r="TL229" s="41"/>
      <c r="TM229" s="41"/>
      <c r="TN229" s="41"/>
      <c r="TO229" s="41"/>
      <c r="TP229" s="41"/>
      <c r="TQ229" s="41"/>
      <c r="TR229" s="41"/>
      <c r="TS229" s="41"/>
      <c r="TT229" s="41"/>
      <c r="TU229" s="41"/>
      <c r="TV229" s="41"/>
      <c r="TW229" s="41"/>
      <c r="TX229" s="41"/>
      <c r="TY229" s="41"/>
      <c r="TZ229" s="41"/>
      <c r="UA229" s="41"/>
      <c r="UB229" s="41"/>
      <c r="UC229" s="41"/>
      <c r="UD229" s="41"/>
      <c r="UE229" s="41"/>
      <c r="UF229" s="41"/>
      <c r="UG229" s="41"/>
      <c r="UH229" s="41"/>
      <c r="UI229" s="41"/>
      <c r="UJ229" s="41"/>
      <c r="UK229" s="41"/>
      <c r="UL229" s="41"/>
      <c r="UM229" s="41"/>
      <c r="UN229" s="41"/>
      <c r="UO229" s="41"/>
      <c r="UP229" s="41"/>
      <c r="UQ229" s="41"/>
      <c r="UR229" s="41"/>
      <c r="US229" s="41"/>
      <c r="UT229" s="41"/>
      <c r="UU229" s="41"/>
      <c r="UV229" s="41"/>
      <c r="UW229" s="41"/>
      <c r="UX229" s="41"/>
      <c r="UY229" s="41"/>
      <c r="UZ229" s="41"/>
      <c r="VA229" s="41"/>
      <c r="VB229" s="41"/>
      <c r="VC229" s="41"/>
      <c r="VD229" s="41"/>
      <c r="VE229" s="41"/>
      <c r="VF229" s="41"/>
      <c r="VG229" s="41"/>
      <c r="VH229" s="41"/>
      <c r="VI229" s="41"/>
      <c r="VJ229" s="41"/>
      <c r="VK229" s="41"/>
      <c r="VL229" s="41"/>
      <c r="VM229" s="41"/>
      <c r="VN229" s="41"/>
      <c r="VO229" s="41"/>
      <c r="VP229" s="41"/>
      <c r="VQ229" s="41"/>
      <c r="VR229" s="41"/>
      <c r="VS229" s="41"/>
      <c r="VT229" s="41"/>
      <c r="VU229" s="41"/>
      <c r="VV229" s="41"/>
      <c r="VW229" s="41"/>
      <c r="VX229" s="41"/>
      <c r="VY229" s="41"/>
      <c r="VZ229" s="41"/>
      <c r="WA229" s="41"/>
      <c r="WB229" s="41"/>
      <c r="WC229" s="41"/>
      <c r="WD229" s="41"/>
      <c r="WE229" s="41"/>
      <c r="WF229" s="41"/>
      <c r="WG229" s="41"/>
      <c r="WH229" s="41"/>
      <c r="WI229" s="41"/>
      <c r="WJ229" s="41"/>
      <c r="WK229" s="41"/>
      <c r="WL229" s="41"/>
      <c r="WM229" s="41"/>
      <c r="WN229" s="41"/>
      <c r="WO229" s="41"/>
      <c r="WP229" s="41"/>
      <c r="WQ229" s="41"/>
      <c r="WR229" s="41"/>
      <c r="WS229" s="41"/>
      <c r="WT229" s="41"/>
      <c r="WU229" s="41"/>
      <c r="WV229" s="41"/>
      <c r="WW229" s="41"/>
      <c r="WX229" s="41"/>
      <c r="WY229" s="41"/>
      <c r="WZ229" s="41"/>
      <c r="XA229" s="41"/>
      <c r="XB229" s="41"/>
      <c r="XC229" s="41"/>
      <c r="XD229" s="41"/>
      <c r="XE229" s="41"/>
      <c r="XF229" s="41"/>
      <c r="XG229" s="41"/>
      <c r="XH229" s="41"/>
      <c r="XI229" s="41"/>
      <c r="XJ229" s="41"/>
      <c r="XK229" s="41"/>
      <c r="XL229" s="41"/>
      <c r="XM229" s="41"/>
      <c r="XN229" s="41"/>
      <c r="XO229" s="41"/>
      <c r="XP229" s="41"/>
      <c r="XQ229" s="41"/>
      <c r="XR229" s="41"/>
      <c r="XS229" s="41"/>
      <c r="XT229" s="41"/>
      <c r="XU229" s="41"/>
      <c r="XV229" s="41"/>
      <c r="XW229" s="41"/>
      <c r="XX229" s="41"/>
      <c r="XY229" s="41"/>
      <c r="XZ229" s="41"/>
      <c r="YA229" s="41"/>
      <c r="YB229" s="41"/>
      <c r="YC229" s="41"/>
      <c r="YD229" s="41"/>
      <c r="YE229" s="41"/>
      <c r="YF229" s="41"/>
      <c r="YG229" s="41"/>
      <c r="YH229" s="41"/>
      <c r="YI229" s="41"/>
      <c r="YJ229" s="41"/>
      <c r="YK229" s="41"/>
      <c r="YL229" s="41"/>
      <c r="YM229" s="41"/>
      <c r="YN229" s="41"/>
      <c r="YO229" s="41"/>
      <c r="YP229" s="41"/>
      <c r="YQ229" s="41"/>
      <c r="YR229" s="41"/>
      <c r="YS229" s="41"/>
      <c r="YT229" s="41"/>
      <c r="YU229" s="41"/>
      <c r="YV229" s="41"/>
      <c r="YW229" s="41"/>
      <c r="YX229" s="41"/>
      <c r="YY229" s="41"/>
      <c r="YZ229" s="41"/>
      <c r="ZA229" s="41"/>
      <c r="ZB229" s="41"/>
      <c r="ZC229" s="41"/>
      <c r="ZD229" s="41"/>
      <c r="ZE229" s="41"/>
      <c r="ZF229" s="41"/>
      <c r="ZG229" s="41"/>
      <c r="ZH229" s="41"/>
      <c r="ZI229" s="41"/>
      <c r="ZJ229" s="41"/>
      <c r="ZK229" s="41"/>
      <c r="ZL229" s="41"/>
      <c r="ZM229" s="41"/>
      <c r="ZN229" s="41"/>
      <c r="ZO229" s="41"/>
      <c r="ZP229" s="41"/>
      <c r="ZQ229" s="41"/>
      <c r="ZR229" s="41"/>
      <c r="ZS229" s="41"/>
      <c r="ZT229" s="41"/>
      <c r="ZU229" s="41"/>
      <c r="ZV229" s="41"/>
      <c r="ZW229" s="41"/>
      <c r="ZX229" s="41"/>
      <c r="ZY229" s="41"/>
      <c r="ZZ229" s="41"/>
      <c r="AAA229" s="41"/>
      <c r="AAB229" s="41"/>
      <c r="AAC229" s="41"/>
      <c r="AAD229" s="41"/>
      <c r="AAE229" s="41"/>
      <c r="AAF229" s="41"/>
      <c r="AAG229" s="41"/>
      <c r="AAH229" s="41"/>
      <c r="AAI229" s="41"/>
      <c r="AAJ229" s="41"/>
      <c r="AAK229" s="41"/>
      <c r="AAL229" s="41"/>
      <c r="AAM229" s="41"/>
      <c r="AAN229" s="41"/>
      <c r="AAO229" s="41"/>
      <c r="AAP229" s="41"/>
      <c r="AAQ229" s="41"/>
      <c r="AAR229" s="41"/>
      <c r="AAS229" s="41"/>
      <c r="AAT229" s="41"/>
      <c r="AAU229" s="41"/>
      <c r="AAV229" s="41"/>
      <c r="AAW229" s="41"/>
      <c r="AAX229" s="41"/>
      <c r="AAY229" s="41"/>
      <c r="AAZ229" s="41"/>
      <c r="ABA229" s="41"/>
      <c r="ABB229" s="41"/>
      <c r="ABC229" s="41"/>
      <c r="ABD229" s="41"/>
      <c r="ABE229" s="41"/>
      <c r="ABF229" s="41"/>
      <c r="ABG229" s="41"/>
      <c r="ABH229" s="41"/>
      <c r="ABI229" s="41"/>
      <c r="ABJ229" s="41"/>
      <c r="ABK229" s="41"/>
      <c r="ABL229" s="41"/>
      <c r="ABM229" s="41"/>
      <c r="ABN229" s="41"/>
      <c r="ABO229" s="41"/>
      <c r="ABP229" s="41"/>
      <c r="ABQ229" s="41"/>
      <c r="ABR229" s="41"/>
      <c r="ABS229" s="41"/>
      <c r="ABT229" s="41"/>
      <c r="ABU229" s="41"/>
      <c r="ABV229" s="41"/>
      <c r="ABW229" s="41"/>
      <c r="ABX229" s="41"/>
      <c r="ABY229" s="41"/>
      <c r="ABZ229" s="41"/>
      <c r="ACA229" s="41"/>
      <c r="ACB229" s="41"/>
      <c r="ACC229" s="41"/>
      <c r="ACD229" s="41"/>
      <c r="ACE229" s="41"/>
      <c r="ACF229" s="41"/>
      <c r="ACG229" s="41"/>
      <c r="ACH229" s="41"/>
      <c r="ACI229" s="41"/>
      <c r="ACJ229" s="41"/>
      <c r="ACK229" s="41"/>
      <c r="ACL229" s="41"/>
      <c r="ACM229" s="41"/>
      <c r="ACN229" s="41"/>
      <c r="ACO229" s="41"/>
      <c r="ACP229" s="41"/>
      <c r="ACQ229" s="41"/>
      <c r="ACR229" s="41"/>
      <c r="ACS229" s="41"/>
      <c r="ACT229" s="41"/>
      <c r="ACU229" s="41"/>
      <c r="ACV229" s="41"/>
      <c r="ACW229" s="41"/>
      <c r="ACX229" s="41"/>
      <c r="ACY229" s="41"/>
      <c r="ACZ229" s="41"/>
      <c r="ADA229" s="41"/>
      <c r="ADB229" s="41"/>
      <c r="ADC229" s="41"/>
      <c r="ADD229" s="41"/>
      <c r="ADE229" s="41"/>
      <c r="ADF229" s="41"/>
      <c r="ADG229" s="41"/>
      <c r="ADH229" s="41"/>
      <c r="ADI229" s="41"/>
      <c r="ADJ229" s="41"/>
      <c r="ADK229" s="41"/>
      <c r="ADL229" s="41"/>
      <c r="ADM229" s="41"/>
      <c r="ADN229" s="41"/>
      <c r="ADO229" s="41"/>
      <c r="ADP229" s="41"/>
      <c r="ADQ229" s="41"/>
      <c r="ADR229" s="41"/>
      <c r="ADS229" s="41"/>
      <c r="ADT229" s="41"/>
      <c r="ADU229" s="41"/>
      <c r="ADV229" s="41"/>
      <c r="ADW229" s="41"/>
      <c r="ADX229" s="41"/>
      <c r="ADY229" s="41"/>
      <c r="ADZ229" s="41"/>
      <c r="AEA229" s="41"/>
      <c r="AEB229" s="41"/>
      <c r="AEC229" s="41"/>
      <c r="AED229" s="41"/>
      <c r="AEE229" s="41"/>
      <c r="AEF229" s="41"/>
      <c r="AEG229" s="41"/>
      <c r="AEH229" s="41"/>
      <c r="AEI229" s="41"/>
      <c r="AEJ229" s="41"/>
      <c r="AEK229" s="41"/>
      <c r="AEL229" s="41"/>
      <c r="AEM229" s="41"/>
      <c r="AEN229" s="41"/>
      <c r="AEO229" s="41"/>
      <c r="AEP229" s="41"/>
      <c r="AEQ229" s="41"/>
      <c r="AER229" s="41"/>
      <c r="AES229" s="41"/>
      <c r="AET229" s="41"/>
      <c r="AEU229" s="41"/>
      <c r="AEV229" s="41"/>
      <c r="AEW229" s="41"/>
      <c r="AEX229" s="41"/>
      <c r="AEY229" s="41"/>
      <c r="AEZ229" s="41"/>
      <c r="AFA229" s="41"/>
      <c r="AFB229" s="41"/>
      <c r="AFC229" s="41"/>
      <c r="AFD229" s="41"/>
      <c r="AFE229" s="41"/>
      <c r="AFF229" s="41"/>
      <c r="AFG229" s="41"/>
      <c r="AFH229" s="41"/>
      <c r="AFI229" s="41"/>
      <c r="AFJ229" s="41"/>
      <c r="AFK229" s="41"/>
      <c r="AFL229" s="41"/>
      <c r="AFM229" s="41"/>
      <c r="AFN229" s="41"/>
      <c r="AFO229" s="41"/>
      <c r="AFP229" s="41"/>
      <c r="AFQ229" s="41"/>
      <c r="AFR229" s="41"/>
      <c r="AFS229" s="41"/>
      <c r="AFT229" s="41"/>
      <c r="AFU229" s="41"/>
      <c r="AFV229" s="41"/>
      <c r="AFW229" s="41"/>
      <c r="AFX229" s="41"/>
      <c r="AFY229" s="41"/>
      <c r="AFZ229" s="41"/>
      <c r="AGA229" s="41"/>
      <c r="AGB229" s="41"/>
      <c r="AGC229" s="41"/>
      <c r="AGD229" s="41"/>
      <c r="AGE229" s="41"/>
      <c r="AGF229" s="41"/>
      <c r="AGG229" s="41"/>
      <c r="AGH229" s="41"/>
      <c r="AGI229" s="41"/>
      <c r="AGJ229" s="41"/>
      <c r="AGK229" s="41"/>
      <c r="AGL229" s="41"/>
      <c r="AGM229" s="41"/>
      <c r="AGN229" s="41"/>
      <c r="AGO229" s="41"/>
      <c r="AGP229" s="41"/>
      <c r="AGQ229" s="41"/>
      <c r="AGR229" s="41"/>
      <c r="AGS229" s="41"/>
      <c r="AGT229" s="41"/>
      <c r="AGU229" s="41"/>
      <c r="AGV229" s="41"/>
      <c r="AGW229" s="41"/>
      <c r="AGX229" s="41"/>
      <c r="AGY229" s="41"/>
      <c r="AGZ229" s="41"/>
      <c r="AHA229" s="41"/>
      <c r="AHB229" s="41"/>
      <c r="AHC229" s="41"/>
      <c r="AHD229" s="41"/>
      <c r="AHE229" s="41"/>
      <c r="AHF229" s="41"/>
      <c r="AHG229" s="41"/>
      <c r="AHH229" s="41"/>
      <c r="AHI229" s="41"/>
      <c r="AHJ229" s="41"/>
      <c r="AHK229" s="41"/>
      <c r="AHL229" s="41"/>
      <c r="AHM229" s="41"/>
      <c r="AHN229" s="41"/>
      <c r="AHO229" s="41"/>
      <c r="AHP229" s="41"/>
      <c r="AHQ229" s="41"/>
      <c r="AHR229" s="41"/>
      <c r="AHS229" s="41"/>
      <c r="AHT229" s="41"/>
      <c r="AHU229" s="41"/>
      <c r="AHV229" s="41"/>
      <c r="AHW229" s="41"/>
      <c r="AHX229" s="41"/>
      <c r="AHY229" s="41"/>
      <c r="AHZ229" s="41"/>
      <c r="AIA229" s="41"/>
      <c r="AIB229" s="41"/>
      <c r="AIC229" s="41"/>
      <c r="AID229" s="41"/>
      <c r="AIE229" s="41"/>
      <c r="AIF229" s="41"/>
      <c r="AIG229" s="41"/>
      <c r="AIH229" s="41"/>
      <c r="AII229" s="41"/>
      <c r="AIJ229" s="41"/>
      <c r="AIK229" s="41"/>
      <c r="AIL229" s="41"/>
      <c r="AIM229" s="41"/>
      <c r="AIN229" s="41"/>
      <c r="AIO229" s="41"/>
      <c r="AIP229" s="41"/>
      <c r="AIQ229" s="41"/>
      <c r="AIR229" s="41"/>
      <c r="AIS229" s="41"/>
      <c r="AIT229" s="41"/>
      <c r="AIU229" s="41"/>
      <c r="AIV229" s="41"/>
      <c r="AIW229" s="41"/>
      <c r="AIX229" s="41"/>
      <c r="AIY229" s="41"/>
      <c r="AIZ229" s="41"/>
      <c r="AJA229" s="41"/>
      <c r="AJB229" s="41"/>
      <c r="AJC229" s="41"/>
      <c r="AJD229" s="41"/>
      <c r="AJE229" s="41"/>
      <c r="AJF229" s="41"/>
      <c r="AJG229" s="41"/>
      <c r="AJH229" s="41"/>
      <c r="AJI229" s="41"/>
      <c r="AJJ229" s="41"/>
      <c r="AJK229" s="41"/>
      <c r="AJL229" s="41"/>
      <c r="AJM229" s="41"/>
      <c r="AJN229" s="41"/>
      <c r="AJO229" s="41"/>
      <c r="AJP229" s="41"/>
      <c r="AJQ229" s="41"/>
      <c r="AJR229" s="41"/>
      <c r="AJS229" s="41"/>
      <c r="AJT229" s="41"/>
      <c r="AJU229" s="41"/>
      <c r="AJV229" s="41"/>
      <c r="AJW229" s="41"/>
      <c r="AJX229" s="41"/>
      <c r="AJY229" s="41"/>
      <c r="AJZ229" s="41"/>
      <c r="AKA229" s="41"/>
      <c r="AKB229" s="41"/>
      <c r="AKC229" s="41"/>
      <c r="AKD229" s="41"/>
      <c r="AKE229" s="41"/>
      <c r="AKF229" s="41"/>
      <c r="AKG229" s="41"/>
      <c r="AKH229" s="41"/>
      <c r="AKI229" s="41"/>
      <c r="AKJ229" s="41"/>
      <c r="AKK229" s="41"/>
      <c r="AKL229" s="41"/>
      <c r="AKM229" s="41"/>
      <c r="AKN229" s="41"/>
      <c r="AKO229" s="41"/>
      <c r="AKP229" s="41"/>
      <c r="AKQ229" s="41"/>
      <c r="AKR229" s="41"/>
      <c r="AKS229" s="41"/>
      <c r="AKT229" s="41"/>
      <c r="AKU229" s="41"/>
      <c r="AKV229" s="41"/>
      <c r="AKW229" s="41"/>
      <c r="AKX229" s="41"/>
      <c r="AKY229" s="41"/>
      <c r="AKZ229" s="41"/>
      <c r="ALA229" s="41"/>
      <c r="ALB229" s="41"/>
      <c r="ALC229" s="41"/>
      <c r="ALD229" s="41"/>
      <c r="ALE229" s="41"/>
      <c r="ALF229" s="41"/>
      <c r="ALG229" s="41"/>
      <c r="ALH229" s="41"/>
      <c r="ALI229" s="41"/>
      <c r="ALJ229" s="41"/>
      <c r="ALK229" s="41"/>
      <c r="ALL229" s="41"/>
      <c r="ALM229" s="41"/>
      <c r="ALN229" s="41"/>
      <c r="ALO229" s="41"/>
      <c r="ALP229" s="41"/>
      <c r="ALQ229" s="41"/>
      <c r="ALR229" s="41"/>
      <c r="ALS229" s="41"/>
      <c r="ALT229" s="41"/>
      <c r="ALU229" s="41"/>
      <c r="ALV229" s="41"/>
      <c r="ALW229" s="41"/>
      <c r="ALX229" s="41"/>
      <c r="ALY229" s="41"/>
      <c r="ALZ229" s="41"/>
      <c r="AMA229" s="41"/>
      <c r="AMB229" s="41"/>
      <c r="AMC229" s="41"/>
      <c r="AMD229" s="41"/>
      <c r="AME229" s="41"/>
    </row>
    <row r="230" spans="1:1019" ht="27.75" customHeight="1" thickBot="1" x14ac:dyDescent="0.25">
      <c r="A230" s="570"/>
      <c r="B230" s="572"/>
      <c r="C230" s="574"/>
      <c r="D230" s="690"/>
      <c r="E230" s="703"/>
      <c r="F230" s="686"/>
      <c r="G230" s="688"/>
      <c r="H230" s="738"/>
      <c r="I230" s="738"/>
      <c r="J230" s="474" t="s">
        <v>28</v>
      </c>
      <c r="K230" s="475">
        <f>+L230+N230</f>
        <v>2.8</v>
      </c>
      <c r="L230" s="476">
        <v>0</v>
      </c>
      <c r="M230" s="477">
        <v>0</v>
      </c>
      <c r="N230" s="478">
        <v>2.8</v>
      </c>
      <c r="O230" s="475">
        <f>+P230+R230</f>
        <v>0</v>
      </c>
      <c r="P230" s="476">
        <v>0</v>
      </c>
      <c r="Q230" s="477">
        <v>0</v>
      </c>
      <c r="R230" s="478">
        <v>0</v>
      </c>
      <c r="S230" s="475">
        <f>+T230+V230</f>
        <v>0</v>
      </c>
      <c r="T230" s="476">
        <v>0</v>
      </c>
      <c r="U230" s="477">
        <v>0</v>
      </c>
      <c r="V230" s="478">
        <v>0</v>
      </c>
      <c r="W230" s="475">
        <f>+X230+Z230</f>
        <v>0</v>
      </c>
      <c r="X230" s="476">
        <v>0</v>
      </c>
      <c r="Y230" s="476">
        <v>0</v>
      </c>
      <c r="Z230" s="478">
        <v>0</v>
      </c>
      <c r="AA230" s="479">
        <v>0</v>
      </c>
      <c r="AB230" s="480">
        <v>0</v>
      </c>
      <c r="AC230" s="485" t="s">
        <v>345</v>
      </c>
      <c r="AD230" s="486" t="s">
        <v>39</v>
      </c>
      <c r="AE230" s="486" t="s">
        <v>39</v>
      </c>
      <c r="AF230" s="487" t="s">
        <v>39</v>
      </c>
      <c r="AG230" s="41"/>
      <c r="AH230" s="41"/>
      <c r="AI230" s="41"/>
      <c r="AJ230" s="41"/>
      <c r="AK230" s="41"/>
      <c r="AL230" s="41"/>
      <c r="AM230" s="41"/>
      <c r="AN230" s="67"/>
      <c r="AO230" s="67"/>
      <c r="AP230" s="67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  <c r="BD230" s="58"/>
      <c r="BE230" s="58"/>
      <c r="BF230" s="58"/>
      <c r="BG230" s="59"/>
      <c r="BH230" s="67"/>
      <c r="BI230" s="67"/>
      <c r="BJ230" s="67"/>
      <c r="BK230" s="67"/>
      <c r="BL230" s="67"/>
      <c r="BM230" s="67"/>
      <c r="BN230" s="67"/>
      <c r="BO230" s="67"/>
      <c r="BP230" s="41"/>
      <c r="BQ230" s="41"/>
      <c r="BR230" s="41"/>
      <c r="BS230" s="41"/>
      <c r="BT230" s="41"/>
      <c r="BU230" s="41"/>
      <c r="BV230" s="41"/>
      <c r="BW230" s="41"/>
      <c r="BX230" s="41"/>
      <c r="BY230" s="41"/>
      <c r="BZ230" s="41"/>
      <c r="CA230" s="41"/>
      <c r="CB230" s="41"/>
      <c r="CC230" s="41"/>
      <c r="CD230" s="41"/>
      <c r="CE230" s="41"/>
      <c r="CF230" s="41"/>
      <c r="CG230" s="41"/>
      <c r="CH230" s="41"/>
      <c r="CI230" s="41"/>
      <c r="CJ230" s="41"/>
      <c r="CK230" s="41"/>
      <c r="CL230" s="41"/>
      <c r="CM230" s="41"/>
      <c r="CN230" s="41"/>
      <c r="CO230" s="41"/>
      <c r="CP230" s="41"/>
      <c r="CQ230" s="41"/>
      <c r="CR230" s="41"/>
      <c r="CS230" s="41"/>
      <c r="CT230" s="41"/>
      <c r="CU230" s="41"/>
      <c r="CV230" s="41"/>
      <c r="CW230" s="41"/>
      <c r="CX230" s="41"/>
      <c r="CY230" s="41"/>
      <c r="CZ230" s="41"/>
      <c r="DA230" s="41"/>
      <c r="DB230" s="41"/>
      <c r="DC230" s="41"/>
      <c r="DD230" s="41"/>
      <c r="DE230" s="41"/>
      <c r="DF230" s="41"/>
      <c r="DG230" s="41"/>
      <c r="DH230" s="41"/>
      <c r="DI230" s="41"/>
      <c r="DJ230" s="41"/>
      <c r="DK230" s="41"/>
      <c r="DL230" s="41"/>
      <c r="DM230" s="41"/>
      <c r="DN230" s="41"/>
      <c r="DO230" s="41"/>
      <c r="DP230" s="41"/>
      <c r="DQ230" s="41"/>
      <c r="DR230" s="41"/>
      <c r="DS230" s="41"/>
      <c r="DT230" s="41"/>
      <c r="DU230" s="41"/>
      <c r="DV230" s="41"/>
      <c r="DW230" s="41"/>
      <c r="DX230" s="41"/>
      <c r="DY230" s="41"/>
      <c r="DZ230" s="41"/>
      <c r="EA230" s="41"/>
      <c r="EB230" s="41"/>
      <c r="EC230" s="41"/>
      <c r="ED230" s="41"/>
      <c r="EE230" s="41"/>
      <c r="EF230" s="41"/>
      <c r="EG230" s="41"/>
      <c r="EH230" s="41"/>
      <c r="EI230" s="41"/>
      <c r="EJ230" s="41"/>
      <c r="EK230" s="41"/>
      <c r="EL230" s="41"/>
      <c r="EM230" s="41"/>
      <c r="EN230" s="41"/>
      <c r="EO230" s="41"/>
      <c r="EP230" s="41"/>
      <c r="EQ230" s="41"/>
      <c r="ER230" s="41"/>
      <c r="ES230" s="41"/>
      <c r="ET230" s="41"/>
      <c r="EU230" s="41"/>
      <c r="EV230" s="41"/>
      <c r="EW230" s="41"/>
      <c r="EX230" s="41"/>
      <c r="EY230" s="41"/>
      <c r="EZ230" s="41"/>
      <c r="FA230" s="41"/>
      <c r="FB230" s="41"/>
      <c r="FC230" s="41"/>
      <c r="FD230" s="41"/>
      <c r="FE230" s="41"/>
      <c r="FF230" s="41"/>
      <c r="FG230" s="41"/>
      <c r="FH230" s="41"/>
      <c r="FI230" s="41"/>
      <c r="FJ230" s="41"/>
      <c r="FK230" s="41"/>
      <c r="FL230" s="41"/>
      <c r="FM230" s="41"/>
      <c r="FN230" s="41"/>
      <c r="FO230" s="41"/>
      <c r="FP230" s="41"/>
      <c r="FQ230" s="41"/>
      <c r="FR230" s="41"/>
      <c r="FS230" s="41"/>
      <c r="FT230" s="41"/>
      <c r="FU230" s="41"/>
      <c r="FV230" s="41"/>
      <c r="FW230" s="41"/>
      <c r="FX230" s="41"/>
      <c r="FY230" s="41"/>
      <c r="FZ230" s="41"/>
      <c r="GA230" s="41"/>
      <c r="GB230" s="41"/>
      <c r="GC230" s="41"/>
      <c r="GD230" s="41"/>
      <c r="GE230" s="41"/>
      <c r="GF230" s="41"/>
      <c r="GG230" s="41"/>
      <c r="GH230" s="41"/>
      <c r="GI230" s="41"/>
      <c r="GJ230" s="41"/>
      <c r="GK230" s="41"/>
      <c r="GL230" s="41"/>
      <c r="GM230" s="41"/>
      <c r="GN230" s="41"/>
      <c r="GO230" s="41"/>
      <c r="GP230" s="41"/>
      <c r="GQ230" s="41"/>
      <c r="GR230" s="41"/>
      <c r="GS230" s="41"/>
      <c r="GT230" s="41"/>
      <c r="GU230" s="41"/>
      <c r="GV230" s="41"/>
      <c r="GW230" s="41"/>
      <c r="GX230" s="41"/>
      <c r="GY230" s="41"/>
      <c r="GZ230" s="41"/>
      <c r="HA230" s="41"/>
      <c r="HB230" s="41"/>
      <c r="HC230" s="41"/>
      <c r="HD230" s="41"/>
      <c r="HE230" s="41"/>
      <c r="HF230" s="41"/>
      <c r="HG230" s="41"/>
      <c r="HH230" s="41"/>
      <c r="HI230" s="41"/>
      <c r="HJ230" s="41"/>
      <c r="HK230" s="41"/>
      <c r="HL230" s="41"/>
      <c r="HM230" s="41"/>
      <c r="HN230" s="41"/>
      <c r="HO230" s="41"/>
      <c r="HP230" s="41"/>
      <c r="HQ230" s="41"/>
      <c r="HR230" s="41"/>
      <c r="HS230" s="41"/>
      <c r="HT230" s="41"/>
      <c r="HU230" s="41"/>
      <c r="HV230" s="41"/>
      <c r="HW230" s="41"/>
      <c r="HX230" s="41"/>
      <c r="HY230" s="41"/>
      <c r="HZ230" s="41"/>
      <c r="IA230" s="41"/>
      <c r="IB230" s="41"/>
      <c r="IC230" s="41"/>
      <c r="ID230" s="41"/>
      <c r="IE230" s="41"/>
      <c r="IF230" s="41"/>
      <c r="IG230" s="41"/>
      <c r="IH230" s="41"/>
      <c r="II230" s="41"/>
      <c r="IJ230" s="41"/>
      <c r="IK230" s="41"/>
      <c r="IL230" s="41"/>
      <c r="IM230" s="41"/>
      <c r="IN230" s="41"/>
      <c r="IO230" s="41"/>
      <c r="IP230" s="41"/>
      <c r="IQ230" s="41"/>
      <c r="IR230" s="41"/>
      <c r="IS230" s="41"/>
      <c r="IT230" s="41"/>
      <c r="IU230" s="41"/>
      <c r="IV230" s="41"/>
      <c r="IW230" s="41"/>
      <c r="IX230" s="41"/>
      <c r="IY230" s="41"/>
      <c r="IZ230" s="41"/>
      <c r="JA230" s="41"/>
      <c r="JB230" s="41"/>
      <c r="JC230" s="41"/>
      <c r="JD230" s="41"/>
      <c r="JE230" s="41"/>
      <c r="JF230" s="41"/>
      <c r="JG230" s="41"/>
      <c r="JH230" s="41"/>
      <c r="JI230" s="41"/>
      <c r="JJ230" s="41"/>
      <c r="JK230" s="41"/>
      <c r="JL230" s="41"/>
      <c r="JM230" s="41"/>
      <c r="JN230" s="41"/>
      <c r="JO230" s="41"/>
      <c r="JP230" s="41"/>
      <c r="JQ230" s="41"/>
      <c r="JR230" s="41"/>
      <c r="JS230" s="41"/>
      <c r="JT230" s="41"/>
      <c r="JU230" s="41"/>
      <c r="JV230" s="41"/>
      <c r="JW230" s="41"/>
      <c r="JX230" s="41"/>
      <c r="JY230" s="41"/>
      <c r="JZ230" s="41"/>
      <c r="KA230" s="41"/>
      <c r="KB230" s="41"/>
      <c r="KC230" s="41"/>
      <c r="KD230" s="41"/>
      <c r="KE230" s="41"/>
      <c r="KF230" s="41"/>
      <c r="KG230" s="41"/>
      <c r="KH230" s="41"/>
      <c r="KI230" s="41"/>
      <c r="KJ230" s="41"/>
      <c r="KK230" s="41"/>
      <c r="KL230" s="41"/>
      <c r="KM230" s="41"/>
      <c r="KN230" s="41"/>
      <c r="KO230" s="41"/>
      <c r="KP230" s="41"/>
      <c r="KQ230" s="41"/>
      <c r="KR230" s="41"/>
      <c r="KS230" s="41"/>
      <c r="KT230" s="41"/>
      <c r="KU230" s="41"/>
      <c r="KV230" s="41"/>
      <c r="KW230" s="41"/>
      <c r="KX230" s="41"/>
      <c r="KY230" s="41"/>
      <c r="KZ230" s="41"/>
      <c r="LA230" s="41"/>
      <c r="LB230" s="41"/>
      <c r="LC230" s="41"/>
      <c r="LD230" s="41"/>
      <c r="LE230" s="41"/>
      <c r="LF230" s="41"/>
      <c r="LG230" s="41"/>
      <c r="LH230" s="41"/>
      <c r="LI230" s="41"/>
      <c r="LJ230" s="41"/>
      <c r="LK230" s="41"/>
      <c r="LL230" s="41"/>
      <c r="LM230" s="41"/>
      <c r="LN230" s="41"/>
      <c r="LO230" s="41"/>
      <c r="LP230" s="41"/>
      <c r="LQ230" s="41"/>
      <c r="LR230" s="41"/>
      <c r="LS230" s="41"/>
      <c r="LT230" s="41"/>
      <c r="LU230" s="41"/>
      <c r="LV230" s="41"/>
      <c r="LW230" s="41"/>
      <c r="LX230" s="41"/>
      <c r="LY230" s="41"/>
      <c r="LZ230" s="41"/>
      <c r="MA230" s="41"/>
      <c r="MB230" s="41"/>
      <c r="MC230" s="41"/>
      <c r="MD230" s="41"/>
      <c r="ME230" s="41"/>
      <c r="MF230" s="41"/>
      <c r="MG230" s="41"/>
      <c r="MH230" s="41"/>
      <c r="MI230" s="41"/>
      <c r="MJ230" s="41"/>
      <c r="MK230" s="41"/>
      <c r="ML230" s="41"/>
      <c r="MM230" s="41"/>
      <c r="MN230" s="41"/>
      <c r="MO230" s="41"/>
      <c r="MP230" s="41"/>
      <c r="MQ230" s="41"/>
      <c r="MR230" s="41"/>
      <c r="MS230" s="41"/>
      <c r="MT230" s="41"/>
      <c r="MU230" s="41"/>
      <c r="MV230" s="41"/>
      <c r="MW230" s="41"/>
      <c r="MX230" s="41"/>
      <c r="MY230" s="41"/>
      <c r="MZ230" s="41"/>
      <c r="NA230" s="41"/>
      <c r="NB230" s="41"/>
      <c r="NC230" s="41"/>
      <c r="ND230" s="41"/>
      <c r="NE230" s="41"/>
      <c r="NF230" s="41"/>
      <c r="NG230" s="41"/>
      <c r="NH230" s="41"/>
      <c r="NI230" s="41"/>
      <c r="NJ230" s="41"/>
      <c r="NK230" s="41"/>
      <c r="NL230" s="41"/>
      <c r="NM230" s="41"/>
      <c r="NN230" s="41"/>
      <c r="NO230" s="41"/>
      <c r="NP230" s="41"/>
      <c r="NQ230" s="41"/>
      <c r="NR230" s="41"/>
      <c r="NS230" s="41"/>
      <c r="NT230" s="41"/>
      <c r="NU230" s="41"/>
      <c r="NV230" s="41"/>
      <c r="NW230" s="41"/>
      <c r="NX230" s="41"/>
      <c r="NY230" s="41"/>
      <c r="NZ230" s="41"/>
      <c r="OA230" s="41"/>
      <c r="OB230" s="41"/>
      <c r="OC230" s="41"/>
      <c r="OD230" s="41"/>
      <c r="OE230" s="41"/>
      <c r="OF230" s="41"/>
      <c r="OG230" s="41"/>
      <c r="OH230" s="41"/>
      <c r="OI230" s="41"/>
      <c r="OJ230" s="41"/>
      <c r="OK230" s="41"/>
      <c r="OL230" s="41"/>
      <c r="OM230" s="41"/>
      <c r="ON230" s="41"/>
      <c r="OO230" s="41"/>
      <c r="OP230" s="41"/>
      <c r="OQ230" s="41"/>
      <c r="OR230" s="41"/>
      <c r="OS230" s="41"/>
      <c r="OT230" s="41"/>
      <c r="OU230" s="41"/>
      <c r="OV230" s="41"/>
      <c r="OW230" s="41"/>
      <c r="OX230" s="41"/>
      <c r="OY230" s="41"/>
      <c r="OZ230" s="41"/>
      <c r="PA230" s="41"/>
      <c r="PB230" s="41"/>
      <c r="PC230" s="41"/>
      <c r="PD230" s="41"/>
      <c r="PE230" s="41"/>
      <c r="PF230" s="41"/>
      <c r="PG230" s="41"/>
      <c r="PH230" s="41"/>
      <c r="PI230" s="41"/>
      <c r="PJ230" s="41"/>
      <c r="PK230" s="41"/>
      <c r="PL230" s="41"/>
      <c r="PM230" s="41"/>
      <c r="PN230" s="41"/>
      <c r="PO230" s="41"/>
      <c r="PP230" s="41"/>
      <c r="PQ230" s="41"/>
      <c r="PR230" s="41"/>
      <c r="PS230" s="41"/>
      <c r="PT230" s="41"/>
      <c r="PU230" s="41"/>
      <c r="PV230" s="41"/>
      <c r="PW230" s="41"/>
      <c r="PX230" s="41"/>
      <c r="PY230" s="41"/>
      <c r="PZ230" s="41"/>
      <c r="QA230" s="41"/>
      <c r="QB230" s="41"/>
      <c r="QC230" s="41"/>
      <c r="QD230" s="41"/>
      <c r="QE230" s="41"/>
      <c r="QF230" s="41"/>
      <c r="QG230" s="41"/>
      <c r="QH230" s="41"/>
      <c r="QI230" s="41"/>
      <c r="QJ230" s="41"/>
      <c r="QK230" s="41"/>
      <c r="QL230" s="41"/>
      <c r="QM230" s="41"/>
      <c r="QN230" s="41"/>
      <c r="QO230" s="41"/>
      <c r="QP230" s="41"/>
      <c r="QQ230" s="41"/>
      <c r="QR230" s="41"/>
      <c r="QS230" s="41"/>
      <c r="QT230" s="41"/>
      <c r="QU230" s="41"/>
      <c r="QV230" s="41"/>
      <c r="QW230" s="41"/>
      <c r="QX230" s="41"/>
      <c r="QY230" s="41"/>
      <c r="QZ230" s="41"/>
      <c r="RA230" s="41"/>
      <c r="RB230" s="41"/>
      <c r="RC230" s="41"/>
      <c r="RD230" s="41"/>
      <c r="RE230" s="41"/>
      <c r="RF230" s="41"/>
      <c r="RG230" s="41"/>
      <c r="RH230" s="41"/>
      <c r="RI230" s="41"/>
      <c r="RJ230" s="41"/>
      <c r="RK230" s="41"/>
      <c r="RL230" s="41"/>
      <c r="RM230" s="41"/>
      <c r="RN230" s="41"/>
      <c r="RO230" s="41"/>
      <c r="RP230" s="41"/>
      <c r="RQ230" s="41"/>
      <c r="RR230" s="41"/>
      <c r="RS230" s="41"/>
      <c r="RT230" s="41"/>
      <c r="RU230" s="41"/>
      <c r="RV230" s="41"/>
      <c r="RW230" s="41"/>
      <c r="RX230" s="41"/>
      <c r="RY230" s="41"/>
      <c r="RZ230" s="41"/>
      <c r="SA230" s="41"/>
      <c r="SB230" s="41"/>
      <c r="SC230" s="41"/>
      <c r="SD230" s="41"/>
      <c r="SE230" s="41"/>
      <c r="SF230" s="41"/>
      <c r="SG230" s="41"/>
      <c r="SH230" s="41"/>
      <c r="SI230" s="41"/>
      <c r="SJ230" s="41"/>
      <c r="SK230" s="41"/>
      <c r="SL230" s="41"/>
      <c r="SM230" s="41"/>
      <c r="SN230" s="41"/>
      <c r="SO230" s="41"/>
      <c r="SP230" s="41"/>
      <c r="SQ230" s="41"/>
      <c r="SR230" s="41"/>
      <c r="SS230" s="41"/>
      <c r="ST230" s="41"/>
      <c r="SU230" s="41"/>
      <c r="SV230" s="41"/>
      <c r="SW230" s="41"/>
      <c r="SX230" s="41"/>
      <c r="SY230" s="41"/>
      <c r="SZ230" s="41"/>
      <c r="TA230" s="41"/>
      <c r="TB230" s="41"/>
      <c r="TC230" s="41"/>
      <c r="TD230" s="41"/>
      <c r="TE230" s="41"/>
      <c r="TF230" s="41"/>
      <c r="TG230" s="41"/>
      <c r="TH230" s="41"/>
      <c r="TI230" s="41"/>
      <c r="TJ230" s="41"/>
      <c r="TK230" s="41"/>
      <c r="TL230" s="41"/>
      <c r="TM230" s="41"/>
      <c r="TN230" s="41"/>
      <c r="TO230" s="41"/>
      <c r="TP230" s="41"/>
      <c r="TQ230" s="41"/>
      <c r="TR230" s="41"/>
      <c r="TS230" s="41"/>
      <c r="TT230" s="41"/>
      <c r="TU230" s="41"/>
      <c r="TV230" s="41"/>
      <c r="TW230" s="41"/>
      <c r="TX230" s="41"/>
      <c r="TY230" s="41"/>
      <c r="TZ230" s="41"/>
      <c r="UA230" s="41"/>
      <c r="UB230" s="41"/>
      <c r="UC230" s="41"/>
      <c r="UD230" s="41"/>
      <c r="UE230" s="41"/>
      <c r="UF230" s="41"/>
      <c r="UG230" s="41"/>
      <c r="UH230" s="41"/>
      <c r="UI230" s="41"/>
      <c r="UJ230" s="41"/>
      <c r="UK230" s="41"/>
      <c r="UL230" s="41"/>
      <c r="UM230" s="41"/>
      <c r="UN230" s="41"/>
      <c r="UO230" s="41"/>
      <c r="UP230" s="41"/>
      <c r="UQ230" s="41"/>
      <c r="UR230" s="41"/>
      <c r="US230" s="41"/>
      <c r="UT230" s="41"/>
      <c r="UU230" s="41"/>
      <c r="UV230" s="41"/>
      <c r="UW230" s="41"/>
      <c r="UX230" s="41"/>
      <c r="UY230" s="41"/>
      <c r="UZ230" s="41"/>
      <c r="VA230" s="41"/>
      <c r="VB230" s="41"/>
      <c r="VC230" s="41"/>
      <c r="VD230" s="41"/>
      <c r="VE230" s="41"/>
      <c r="VF230" s="41"/>
      <c r="VG230" s="41"/>
      <c r="VH230" s="41"/>
      <c r="VI230" s="41"/>
      <c r="VJ230" s="41"/>
      <c r="VK230" s="41"/>
      <c r="VL230" s="41"/>
      <c r="VM230" s="41"/>
      <c r="VN230" s="41"/>
      <c r="VO230" s="41"/>
      <c r="VP230" s="41"/>
      <c r="VQ230" s="41"/>
      <c r="VR230" s="41"/>
      <c r="VS230" s="41"/>
      <c r="VT230" s="41"/>
      <c r="VU230" s="41"/>
      <c r="VV230" s="41"/>
      <c r="VW230" s="41"/>
      <c r="VX230" s="41"/>
      <c r="VY230" s="41"/>
      <c r="VZ230" s="41"/>
      <c r="WA230" s="41"/>
      <c r="WB230" s="41"/>
      <c r="WC230" s="41"/>
      <c r="WD230" s="41"/>
      <c r="WE230" s="41"/>
      <c r="WF230" s="41"/>
      <c r="WG230" s="41"/>
      <c r="WH230" s="41"/>
      <c r="WI230" s="41"/>
      <c r="WJ230" s="41"/>
      <c r="WK230" s="41"/>
      <c r="WL230" s="41"/>
      <c r="WM230" s="41"/>
      <c r="WN230" s="41"/>
      <c r="WO230" s="41"/>
      <c r="WP230" s="41"/>
      <c r="WQ230" s="41"/>
      <c r="WR230" s="41"/>
      <c r="WS230" s="41"/>
      <c r="WT230" s="41"/>
      <c r="WU230" s="41"/>
      <c r="WV230" s="41"/>
      <c r="WW230" s="41"/>
      <c r="WX230" s="41"/>
      <c r="WY230" s="41"/>
      <c r="WZ230" s="41"/>
      <c r="XA230" s="41"/>
      <c r="XB230" s="41"/>
      <c r="XC230" s="41"/>
      <c r="XD230" s="41"/>
      <c r="XE230" s="41"/>
      <c r="XF230" s="41"/>
      <c r="XG230" s="41"/>
      <c r="XH230" s="41"/>
      <c r="XI230" s="41"/>
      <c r="XJ230" s="41"/>
      <c r="XK230" s="41"/>
      <c r="XL230" s="41"/>
      <c r="XM230" s="41"/>
      <c r="XN230" s="41"/>
      <c r="XO230" s="41"/>
      <c r="XP230" s="41"/>
      <c r="XQ230" s="41"/>
      <c r="XR230" s="41"/>
      <c r="XS230" s="41"/>
      <c r="XT230" s="41"/>
      <c r="XU230" s="41"/>
      <c r="XV230" s="41"/>
      <c r="XW230" s="41"/>
      <c r="XX230" s="41"/>
      <c r="XY230" s="41"/>
      <c r="XZ230" s="41"/>
      <c r="YA230" s="41"/>
      <c r="YB230" s="41"/>
      <c r="YC230" s="41"/>
      <c r="YD230" s="41"/>
      <c r="YE230" s="41"/>
      <c r="YF230" s="41"/>
      <c r="YG230" s="41"/>
      <c r="YH230" s="41"/>
      <c r="YI230" s="41"/>
      <c r="YJ230" s="41"/>
      <c r="YK230" s="41"/>
      <c r="YL230" s="41"/>
      <c r="YM230" s="41"/>
      <c r="YN230" s="41"/>
      <c r="YO230" s="41"/>
      <c r="YP230" s="41"/>
      <c r="YQ230" s="41"/>
      <c r="YR230" s="41"/>
      <c r="YS230" s="41"/>
      <c r="YT230" s="41"/>
      <c r="YU230" s="41"/>
      <c r="YV230" s="41"/>
      <c r="YW230" s="41"/>
      <c r="YX230" s="41"/>
      <c r="YY230" s="41"/>
      <c r="YZ230" s="41"/>
      <c r="ZA230" s="41"/>
      <c r="ZB230" s="41"/>
      <c r="ZC230" s="41"/>
      <c r="ZD230" s="41"/>
      <c r="ZE230" s="41"/>
      <c r="ZF230" s="41"/>
      <c r="ZG230" s="41"/>
      <c r="ZH230" s="41"/>
      <c r="ZI230" s="41"/>
      <c r="ZJ230" s="41"/>
      <c r="ZK230" s="41"/>
      <c r="ZL230" s="41"/>
      <c r="ZM230" s="41"/>
      <c r="ZN230" s="41"/>
      <c r="ZO230" s="41"/>
      <c r="ZP230" s="41"/>
      <c r="ZQ230" s="41"/>
      <c r="ZR230" s="41"/>
      <c r="ZS230" s="41"/>
      <c r="ZT230" s="41"/>
      <c r="ZU230" s="41"/>
      <c r="ZV230" s="41"/>
      <c r="ZW230" s="41"/>
      <c r="ZX230" s="41"/>
      <c r="ZY230" s="41"/>
      <c r="ZZ230" s="41"/>
      <c r="AAA230" s="41"/>
      <c r="AAB230" s="41"/>
      <c r="AAC230" s="41"/>
      <c r="AAD230" s="41"/>
      <c r="AAE230" s="41"/>
      <c r="AAF230" s="41"/>
      <c r="AAG230" s="41"/>
      <c r="AAH230" s="41"/>
      <c r="AAI230" s="41"/>
      <c r="AAJ230" s="41"/>
      <c r="AAK230" s="41"/>
      <c r="AAL230" s="41"/>
      <c r="AAM230" s="41"/>
      <c r="AAN230" s="41"/>
      <c r="AAO230" s="41"/>
      <c r="AAP230" s="41"/>
      <c r="AAQ230" s="41"/>
      <c r="AAR230" s="41"/>
      <c r="AAS230" s="41"/>
      <c r="AAT230" s="41"/>
      <c r="AAU230" s="41"/>
      <c r="AAV230" s="41"/>
      <c r="AAW230" s="41"/>
      <c r="AAX230" s="41"/>
      <c r="AAY230" s="41"/>
      <c r="AAZ230" s="41"/>
      <c r="ABA230" s="41"/>
      <c r="ABB230" s="41"/>
      <c r="ABC230" s="41"/>
      <c r="ABD230" s="41"/>
      <c r="ABE230" s="41"/>
      <c r="ABF230" s="41"/>
      <c r="ABG230" s="41"/>
      <c r="ABH230" s="41"/>
      <c r="ABI230" s="41"/>
      <c r="ABJ230" s="41"/>
      <c r="ABK230" s="41"/>
      <c r="ABL230" s="41"/>
      <c r="ABM230" s="41"/>
      <c r="ABN230" s="41"/>
      <c r="ABO230" s="41"/>
      <c r="ABP230" s="41"/>
      <c r="ABQ230" s="41"/>
      <c r="ABR230" s="41"/>
      <c r="ABS230" s="41"/>
      <c r="ABT230" s="41"/>
      <c r="ABU230" s="41"/>
      <c r="ABV230" s="41"/>
      <c r="ABW230" s="41"/>
      <c r="ABX230" s="41"/>
      <c r="ABY230" s="41"/>
      <c r="ABZ230" s="41"/>
      <c r="ACA230" s="41"/>
      <c r="ACB230" s="41"/>
      <c r="ACC230" s="41"/>
      <c r="ACD230" s="41"/>
      <c r="ACE230" s="41"/>
      <c r="ACF230" s="41"/>
      <c r="ACG230" s="41"/>
      <c r="ACH230" s="41"/>
      <c r="ACI230" s="41"/>
      <c r="ACJ230" s="41"/>
      <c r="ACK230" s="41"/>
      <c r="ACL230" s="41"/>
      <c r="ACM230" s="41"/>
      <c r="ACN230" s="41"/>
      <c r="ACO230" s="41"/>
      <c r="ACP230" s="41"/>
      <c r="ACQ230" s="41"/>
      <c r="ACR230" s="41"/>
      <c r="ACS230" s="41"/>
      <c r="ACT230" s="41"/>
      <c r="ACU230" s="41"/>
      <c r="ACV230" s="41"/>
      <c r="ACW230" s="41"/>
      <c r="ACX230" s="41"/>
      <c r="ACY230" s="41"/>
      <c r="ACZ230" s="41"/>
      <c r="ADA230" s="41"/>
      <c r="ADB230" s="41"/>
      <c r="ADC230" s="41"/>
      <c r="ADD230" s="41"/>
      <c r="ADE230" s="41"/>
      <c r="ADF230" s="41"/>
      <c r="ADG230" s="41"/>
      <c r="ADH230" s="41"/>
      <c r="ADI230" s="41"/>
      <c r="ADJ230" s="41"/>
      <c r="ADK230" s="41"/>
      <c r="ADL230" s="41"/>
      <c r="ADM230" s="41"/>
      <c r="ADN230" s="41"/>
      <c r="ADO230" s="41"/>
      <c r="ADP230" s="41"/>
      <c r="ADQ230" s="41"/>
      <c r="ADR230" s="41"/>
      <c r="ADS230" s="41"/>
      <c r="ADT230" s="41"/>
      <c r="ADU230" s="41"/>
      <c r="ADV230" s="41"/>
      <c r="ADW230" s="41"/>
      <c r="ADX230" s="41"/>
      <c r="ADY230" s="41"/>
      <c r="ADZ230" s="41"/>
      <c r="AEA230" s="41"/>
      <c r="AEB230" s="41"/>
      <c r="AEC230" s="41"/>
      <c r="AED230" s="41"/>
      <c r="AEE230" s="41"/>
      <c r="AEF230" s="41"/>
      <c r="AEG230" s="41"/>
      <c r="AEH230" s="41"/>
      <c r="AEI230" s="41"/>
      <c r="AEJ230" s="41"/>
      <c r="AEK230" s="41"/>
      <c r="AEL230" s="41"/>
      <c r="AEM230" s="41"/>
      <c r="AEN230" s="41"/>
      <c r="AEO230" s="41"/>
      <c r="AEP230" s="41"/>
      <c r="AEQ230" s="41"/>
      <c r="AER230" s="41"/>
      <c r="AES230" s="41"/>
      <c r="AET230" s="41"/>
      <c r="AEU230" s="41"/>
      <c r="AEV230" s="41"/>
      <c r="AEW230" s="41"/>
      <c r="AEX230" s="41"/>
      <c r="AEY230" s="41"/>
      <c r="AEZ230" s="41"/>
      <c r="AFA230" s="41"/>
      <c r="AFB230" s="41"/>
      <c r="AFC230" s="41"/>
      <c r="AFD230" s="41"/>
      <c r="AFE230" s="41"/>
      <c r="AFF230" s="41"/>
      <c r="AFG230" s="41"/>
      <c r="AFH230" s="41"/>
      <c r="AFI230" s="41"/>
      <c r="AFJ230" s="41"/>
      <c r="AFK230" s="41"/>
      <c r="AFL230" s="41"/>
      <c r="AFM230" s="41"/>
      <c r="AFN230" s="41"/>
      <c r="AFO230" s="41"/>
      <c r="AFP230" s="41"/>
      <c r="AFQ230" s="41"/>
      <c r="AFR230" s="41"/>
      <c r="AFS230" s="41"/>
      <c r="AFT230" s="41"/>
      <c r="AFU230" s="41"/>
      <c r="AFV230" s="41"/>
      <c r="AFW230" s="41"/>
      <c r="AFX230" s="41"/>
      <c r="AFY230" s="41"/>
      <c r="AFZ230" s="41"/>
      <c r="AGA230" s="41"/>
      <c r="AGB230" s="41"/>
      <c r="AGC230" s="41"/>
      <c r="AGD230" s="41"/>
      <c r="AGE230" s="41"/>
      <c r="AGF230" s="41"/>
      <c r="AGG230" s="41"/>
      <c r="AGH230" s="41"/>
      <c r="AGI230" s="41"/>
      <c r="AGJ230" s="41"/>
      <c r="AGK230" s="41"/>
      <c r="AGL230" s="41"/>
      <c r="AGM230" s="41"/>
      <c r="AGN230" s="41"/>
      <c r="AGO230" s="41"/>
      <c r="AGP230" s="41"/>
      <c r="AGQ230" s="41"/>
      <c r="AGR230" s="41"/>
      <c r="AGS230" s="41"/>
      <c r="AGT230" s="41"/>
      <c r="AGU230" s="41"/>
      <c r="AGV230" s="41"/>
      <c r="AGW230" s="41"/>
      <c r="AGX230" s="41"/>
      <c r="AGY230" s="41"/>
      <c r="AGZ230" s="41"/>
      <c r="AHA230" s="41"/>
      <c r="AHB230" s="41"/>
      <c r="AHC230" s="41"/>
      <c r="AHD230" s="41"/>
      <c r="AHE230" s="41"/>
      <c r="AHF230" s="41"/>
      <c r="AHG230" s="41"/>
      <c r="AHH230" s="41"/>
      <c r="AHI230" s="41"/>
      <c r="AHJ230" s="41"/>
      <c r="AHK230" s="41"/>
      <c r="AHL230" s="41"/>
      <c r="AHM230" s="41"/>
      <c r="AHN230" s="41"/>
      <c r="AHO230" s="41"/>
      <c r="AHP230" s="41"/>
      <c r="AHQ230" s="41"/>
      <c r="AHR230" s="41"/>
      <c r="AHS230" s="41"/>
      <c r="AHT230" s="41"/>
      <c r="AHU230" s="41"/>
      <c r="AHV230" s="41"/>
      <c r="AHW230" s="41"/>
      <c r="AHX230" s="41"/>
      <c r="AHY230" s="41"/>
      <c r="AHZ230" s="41"/>
      <c r="AIA230" s="41"/>
      <c r="AIB230" s="41"/>
      <c r="AIC230" s="41"/>
      <c r="AID230" s="41"/>
      <c r="AIE230" s="41"/>
      <c r="AIF230" s="41"/>
      <c r="AIG230" s="41"/>
      <c r="AIH230" s="41"/>
      <c r="AII230" s="41"/>
      <c r="AIJ230" s="41"/>
      <c r="AIK230" s="41"/>
      <c r="AIL230" s="41"/>
      <c r="AIM230" s="41"/>
      <c r="AIN230" s="41"/>
      <c r="AIO230" s="41"/>
      <c r="AIP230" s="41"/>
      <c r="AIQ230" s="41"/>
      <c r="AIR230" s="41"/>
      <c r="AIS230" s="41"/>
      <c r="AIT230" s="41"/>
      <c r="AIU230" s="41"/>
      <c r="AIV230" s="41"/>
      <c r="AIW230" s="41"/>
      <c r="AIX230" s="41"/>
      <c r="AIY230" s="41"/>
      <c r="AIZ230" s="41"/>
      <c r="AJA230" s="41"/>
      <c r="AJB230" s="41"/>
      <c r="AJC230" s="41"/>
      <c r="AJD230" s="41"/>
      <c r="AJE230" s="41"/>
      <c r="AJF230" s="41"/>
      <c r="AJG230" s="41"/>
      <c r="AJH230" s="41"/>
      <c r="AJI230" s="41"/>
      <c r="AJJ230" s="41"/>
      <c r="AJK230" s="41"/>
      <c r="AJL230" s="41"/>
      <c r="AJM230" s="41"/>
      <c r="AJN230" s="41"/>
      <c r="AJO230" s="41"/>
      <c r="AJP230" s="41"/>
      <c r="AJQ230" s="41"/>
      <c r="AJR230" s="41"/>
      <c r="AJS230" s="41"/>
      <c r="AJT230" s="41"/>
      <c r="AJU230" s="41"/>
      <c r="AJV230" s="41"/>
      <c r="AJW230" s="41"/>
      <c r="AJX230" s="41"/>
      <c r="AJY230" s="41"/>
      <c r="AJZ230" s="41"/>
      <c r="AKA230" s="41"/>
      <c r="AKB230" s="41"/>
      <c r="AKC230" s="41"/>
      <c r="AKD230" s="41"/>
      <c r="AKE230" s="41"/>
      <c r="AKF230" s="41"/>
      <c r="AKG230" s="41"/>
      <c r="AKH230" s="41"/>
      <c r="AKI230" s="41"/>
      <c r="AKJ230" s="41"/>
      <c r="AKK230" s="41"/>
      <c r="AKL230" s="41"/>
      <c r="AKM230" s="41"/>
      <c r="AKN230" s="41"/>
      <c r="AKO230" s="41"/>
      <c r="AKP230" s="41"/>
      <c r="AKQ230" s="41"/>
      <c r="AKR230" s="41"/>
      <c r="AKS230" s="41"/>
      <c r="AKT230" s="41"/>
      <c r="AKU230" s="41"/>
      <c r="AKV230" s="41"/>
      <c r="AKW230" s="41"/>
      <c r="AKX230" s="41"/>
      <c r="AKY230" s="41"/>
      <c r="AKZ230" s="41"/>
      <c r="ALA230" s="41"/>
      <c r="ALB230" s="41"/>
      <c r="ALC230" s="41"/>
      <c r="ALD230" s="41"/>
      <c r="ALE230" s="41"/>
      <c r="ALF230" s="41"/>
      <c r="ALG230" s="41"/>
      <c r="ALH230" s="41"/>
      <c r="ALI230" s="41"/>
      <c r="ALJ230" s="41"/>
      <c r="ALK230" s="41"/>
      <c r="ALL230" s="41"/>
      <c r="ALM230" s="41"/>
      <c r="ALN230" s="41"/>
      <c r="ALO230" s="41"/>
      <c r="ALP230" s="41"/>
      <c r="ALQ230" s="41"/>
      <c r="ALR230" s="41"/>
      <c r="ALS230" s="41"/>
      <c r="ALT230" s="41"/>
      <c r="ALU230" s="41"/>
      <c r="ALV230" s="41"/>
      <c r="ALW230" s="41"/>
      <c r="ALX230" s="41"/>
      <c r="ALY230" s="41"/>
      <c r="ALZ230" s="41"/>
      <c r="AMA230" s="41"/>
      <c r="AMB230" s="41"/>
      <c r="AMC230" s="41"/>
      <c r="AMD230" s="41"/>
      <c r="AME230" s="41"/>
    </row>
    <row r="231" spans="1:1019" ht="39" customHeight="1" thickBot="1" x14ac:dyDescent="0.25">
      <c r="A231" s="570"/>
      <c r="B231" s="572"/>
      <c r="C231" s="574"/>
      <c r="D231" s="690"/>
      <c r="E231" s="667"/>
      <c r="F231" s="686"/>
      <c r="G231" s="688"/>
      <c r="H231" s="738"/>
      <c r="I231" s="738"/>
      <c r="J231" s="134" t="s">
        <v>26</v>
      </c>
      <c r="K231" s="20">
        <f t="shared" ref="K231:AB231" si="72">SUM(K229:K230)</f>
        <v>35.9</v>
      </c>
      <c r="L231" s="3">
        <f t="shared" si="72"/>
        <v>0</v>
      </c>
      <c r="M231" s="3">
        <f t="shared" si="72"/>
        <v>0</v>
      </c>
      <c r="N231" s="21">
        <f t="shared" si="72"/>
        <v>35.9</v>
      </c>
      <c r="O231" s="20">
        <f t="shared" si="72"/>
        <v>0</v>
      </c>
      <c r="P231" s="3">
        <f t="shared" si="72"/>
        <v>0</v>
      </c>
      <c r="Q231" s="3">
        <f t="shared" si="72"/>
        <v>0</v>
      </c>
      <c r="R231" s="21">
        <f t="shared" si="72"/>
        <v>0</v>
      </c>
      <c r="S231" s="20">
        <f t="shared" si="72"/>
        <v>0</v>
      </c>
      <c r="T231" s="3">
        <f t="shared" si="72"/>
        <v>0</v>
      </c>
      <c r="U231" s="3">
        <f t="shared" si="72"/>
        <v>0</v>
      </c>
      <c r="V231" s="21">
        <f t="shared" si="72"/>
        <v>0</v>
      </c>
      <c r="W231" s="20">
        <f t="shared" si="72"/>
        <v>0</v>
      </c>
      <c r="X231" s="3">
        <f t="shared" si="72"/>
        <v>0</v>
      </c>
      <c r="Y231" s="3">
        <f t="shared" si="72"/>
        <v>0</v>
      </c>
      <c r="Z231" s="21">
        <f t="shared" si="72"/>
        <v>0</v>
      </c>
      <c r="AA231" s="23">
        <f t="shared" si="72"/>
        <v>0</v>
      </c>
      <c r="AB231" s="106">
        <f t="shared" si="72"/>
        <v>0</v>
      </c>
      <c r="AC231" s="488" t="s">
        <v>347</v>
      </c>
      <c r="AD231" s="489" t="s">
        <v>39</v>
      </c>
      <c r="AE231" s="489" t="s">
        <v>39</v>
      </c>
      <c r="AF231" s="490" t="s">
        <v>39</v>
      </c>
      <c r="AG231" s="41"/>
      <c r="AH231" s="41"/>
      <c r="AI231" s="41"/>
      <c r="AJ231" s="41"/>
      <c r="AK231" s="41"/>
      <c r="AL231" s="41"/>
      <c r="AM231" s="41"/>
      <c r="AN231" s="67"/>
      <c r="AO231" s="67"/>
      <c r="AP231" s="67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  <c r="BF231" s="58"/>
      <c r="BG231" s="59"/>
      <c r="BH231" s="67"/>
      <c r="BI231" s="67"/>
      <c r="BJ231" s="67"/>
      <c r="BK231" s="67"/>
      <c r="BL231" s="67"/>
      <c r="BM231" s="67"/>
      <c r="BN231" s="67"/>
      <c r="BO231" s="67"/>
      <c r="BP231" s="41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41"/>
      <c r="CH231" s="41"/>
      <c r="CI231" s="41"/>
      <c r="CJ231" s="41"/>
      <c r="CK231" s="41"/>
      <c r="CL231" s="41"/>
      <c r="CM231" s="41"/>
      <c r="CN231" s="41"/>
      <c r="CO231" s="41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41"/>
      <c r="DA231" s="41"/>
      <c r="DB231" s="41"/>
      <c r="DC231" s="41"/>
      <c r="DD231" s="41"/>
      <c r="DE231" s="41"/>
      <c r="DF231" s="41"/>
      <c r="DG231" s="41"/>
      <c r="DH231" s="41"/>
      <c r="DI231" s="41"/>
      <c r="DJ231" s="41"/>
      <c r="DK231" s="41"/>
      <c r="DL231" s="41"/>
      <c r="DM231" s="41"/>
      <c r="DN231" s="41"/>
      <c r="DO231" s="41"/>
      <c r="DP231" s="41"/>
      <c r="DQ231" s="41"/>
      <c r="DR231" s="41"/>
      <c r="DS231" s="41"/>
      <c r="DT231" s="41"/>
      <c r="DU231" s="41"/>
      <c r="DV231" s="41"/>
      <c r="DW231" s="41"/>
      <c r="DX231" s="41"/>
      <c r="DY231" s="41"/>
      <c r="DZ231" s="41"/>
      <c r="EA231" s="41"/>
      <c r="EB231" s="41"/>
      <c r="EC231" s="41"/>
      <c r="ED231" s="41"/>
      <c r="EE231" s="41"/>
      <c r="EF231" s="41"/>
      <c r="EG231" s="41"/>
      <c r="EH231" s="41"/>
      <c r="EI231" s="41"/>
      <c r="EJ231" s="41"/>
      <c r="EK231" s="41"/>
      <c r="EL231" s="41"/>
      <c r="EM231" s="41"/>
      <c r="EN231" s="41"/>
      <c r="EO231" s="41"/>
      <c r="EP231" s="41"/>
      <c r="EQ231" s="41"/>
      <c r="ER231" s="41"/>
      <c r="ES231" s="41"/>
      <c r="ET231" s="41"/>
      <c r="EU231" s="41"/>
      <c r="EV231" s="41"/>
      <c r="EW231" s="41"/>
      <c r="EX231" s="41"/>
      <c r="EY231" s="41"/>
      <c r="EZ231" s="41"/>
      <c r="FA231" s="41"/>
      <c r="FB231" s="41"/>
      <c r="FC231" s="41"/>
      <c r="FD231" s="41"/>
      <c r="FE231" s="41"/>
      <c r="FF231" s="41"/>
      <c r="FG231" s="41"/>
      <c r="FH231" s="41"/>
      <c r="FI231" s="41"/>
      <c r="FJ231" s="41"/>
      <c r="FK231" s="41"/>
      <c r="FL231" s="41"/>
      <c r="FM231" s="41"/>
      <c r="FN231" s="41"/>
      <c r="FO231" s="41"/>
      <c r="FP231" s="41"/>
      <c r="FQ231" s="41"/>
      <c r="FR231" s="41"/>
      <c r="FS231" s="41"/>
      <c r="FT231" s="41"/>
      <c r="FU231" s="41"/>
      <c r="FV231" s="41"/>
      <c r="FW231" s="41"/>
      <c r="FX231" s="41"/>
      <c r="FY231" s="41"/>
      <c r="FZ231" s="41"/>
      <c r="GA231" s="41"/>
      <c r="GB231" s="41"/>
      <c r="GC231" s="41"/>
      <c r="GD231" s="41"/>
      <c r="GE231" s="41"/>
      <c r="GF231" s="41"/>
      <c r="GG231" s="41"/>
      <c r="GH231" s="41"/>
      <c r="GI231" s="41"/>
      <c r="GJ231" s="41"/>
      <c r="GK231" s="41"/>
      <c r="GL231" s="41"/>
      <c r="GM231" s="41"/>
      <c r="GN231" s="41"/>
      <c r="GO231" s="41"/>
      <c r="GP231" s="41"/>
      <c r="GQ231" s="41"/>
      <c r="GR231" s="41"/>
      <c r="GS231" s="41"/>
      <c r="GT231" s="41"/>
      <c r="GU231" s="41"/>
      <c r="GV231" s="41"/>
      <c r="GW231" s="41"/>
      <c r="GX231" s="41"/>
      <c r="GY231" s="41"/>
      <c r="GZ231" s="41"/>
      <c r="HA231" s="41"/>
      <c r="HB231" s="41"/>
      <c r="HC231" s="41"/>
      <c r="HD231" s="41"/>
      <c r="HE231" s="41"/>
      <c r="HF231" s="41"/>
      <c r="HG231" s="41"/>
      <c r="HH231" s="41"/>
      <c r="HI231" s="41"/>
      <c r="HJ231" s="41"/>
      <c r="HK231" s="41"/>
      <c r="HL231" s="41"/>
      <c r="HM231" s="41"/>
      <c r="HN231" s="41"/>
      <c r="HO231" s="41"/>
      <c r="HP231" s="41"/>
      <c r="HQ231" s="41"/>
      <c r="HR231" s="41"/>
      <c r="HS231" s="41"/>
      <c r="HT231" s="41"/>
      <c r="HU231" s="41"/>
      <c r="HV231" s="41"/>
      <c r="HW231" s="41"/>
      <c r="HX231" s="41"/>
      <c r="HY231" s="41"/>
      <c r="HZ231" s="41"/>
      <c r="IA231" s="41"/>
      <c r="IB231" s="41"/>
      <c r="IC231" s="41"/>
      <c r="ID231" s="41"/>
      <c r="IE231" s="41"/>
      <c r="IF231" s="41"/>
      <c r="IG231" s="41"/>
      <c r="IH231" s="41"/>
      <c r="II231" s="41"/>
      <c r="IJ231" s="41"/>
      <c r="IK231" s="41"/>
      <c r="IL231" s="41"/>
      <c r="IM231" s="41"/>
      <c r="IN231" s="41"/>
      <c r="IO231" s="41"/>
      <c r="IP231" s="41"/>
      <c r="IQ231" s="41"/>
      <c r="IR231" s="41"/>
      <c r="IS231" s="41"/>
      <c r="IT231" s="41"/>
      <c r="IU231" s="41"/>
      <c r="IV231" s="41"/>
      <c r="IW231" s="41"/>
      <c r="IX231" s="41"/>
      <c r="IY231" s="41"/>
      <c r="IZ231" s="41"/>
      <c r="JA231" s="41"/>
      <c r="JB231" s="41"/>
      <c r="JC231" s="41"/>
      <c r="JD231" s="41"/>
      <c r="JE231" s="41"/>
      <c r="JF231" s="41"/>
      <c r="JG231" s="41"/>
      <c r="JH231" s="41"/>
      <c r="JI231" s="41"/>
      <c r="JJ231" s="41"/>
      <c r="JK231" s="41"/>
      <c r="JL231" s="41"/>
      <c r="JM231" s="41"/>
      <c r="JN231" s="41"/>
      <c r="JO231" s="41"/>
      <c r="JP231" s="41"/>
      <c r="JQ231" s="41"/>
      <c r="JR231" s="41"/>
      <c r="JS231" s="41"/>
      <c r="JT231" s="41"/>
      <c r="JU231" s="41"/>
      <c r="JV231" s="41"/>
      <c r="JW231" s="41"/>
      <c r="JX231" s="41"/>
      <c r="JY231" s="41"/>
      <c r="JZ231" s="41"/>
      <c r="KA231" s="41"/>
      <c r="KB231" s="41"/>
      <c r="KC231" s="41"/>
      <c r="KD231" s="41"/>
      <c r="KE231" s="41"/>
      <c r="KF231" s="41"/>
      <c r="KG231" s="41"/>
      <c r="KH231" s="41"/>
      <c r="KI231" s="41"/>
      <c r="KJ231" s="41"/>
      <c r="KK231" s="41"/>
      <c r="KL231" s="41"/>
      <c r="KM231" s="41"/>
      <c r="KN231" s="41"/>
      <c r="KO231" s="41"/>
      <c r="KP231" s="41"/>
      <c r="KQ231" s="41"/>
      <c r="KR231" s="41"/>
      <c r="KS231" s="41"/>
      <c r="KT231" s="41"/>
      <c r="KU231" s="41"/>
      <c r="KV231" s="41"/>
      <c r="KW231" s="41"/>
      <c r="KX231" s="41"/>
      <c r="KY231" s="41"/>
      <c r="KZ231" s="41"/>
      <c r="LA231" s="41"/>
      <c r="LB231" s="41"/>
      <c r="LC231" s="41"/>
      <c r="LD231" s="41"/>
      <c r="LE231" s="41"/>
      <c r="LF231" s="41"/>
      <c r="LG231" s="41"/>
      <c r="LH231" s="41"/>
      <c r="LI231" s="41"/>
      <c r="LJ231" s="41"/>
      <c r="LK231" s="41"/>
      <c r="LL231" s="41"/>
      <c r="LM231" s="41"/>
      <c r="LN231" s="41"/>
      <c r="LO231" s="41"/>
      <c r="LP231" s="41"/>
      <c r="LQ231" s="41"/>
      <c r="LR231" s="41"/>
      <c r="LS231" s="41"/>
      <c r="LT231" s="41"/>
      <c r="LU231" s="41"/>
      <c r="LV231" s="41"/>
      <c r="LW231" s="41"/>
      <c r="LX231" s="41"/>
      <c r="LY231" s="41"/>
      <c r="LZ231" s="41"/>
      <c r="MA231" s="41"/>
      <c r="MB231" s="41"/>
      <c r="MC231" s="41"/>
      <c r="MD231" s="41"/>
      <c r="ME231" s="41"/>
      <c r="MF231" s="41"/>
      <c r="MG231" s="41"/>
      <c r="MH231" s="41"/>
      <c r="MI231" s="41"/>
      <c r="MJ231" s="41"/>
      <c r="MK231" s="41"/>
      <c r="ML231" s="41"/>
      <c r="MM231" s="41"/>
      <c r="MN231" s="41"/>
      <c r="MO231" s="41"/>
      <c r="MP231" s="41"/>
      <c r="MQ231" s="41"/>
      <c r="MR231" s="41"/>
      <c r="MS231" s="41"/>
      <c r="MT231" s="41"/>
      <c r="MU231" s="41"/>
      <c r="MV231" s="41"/>
      <c r="MW231" s="41"/>
      <c r="MX231" s="41"/>
      <c r="MY231" s="41"/>
      <c r="MZ231" s="41"/>
      <c r="NA231" s="41"/>
      <c r="NB231" s="41"/>
      <c r="NC231" s="41"/>
      <c r="ND231" s="41"/>
      <c r="NE231" s="41"/>
      <c r="NF231" s="41"/>
      <c r="NG231" s="41"/>
      <c r="NH231" s="41"/>
      <c r="NI231" s="41"/>
      <c r="NJ231" s="41"/>
      <c r="NK231" s="41"/>
      <c r="NL231" s="41"/>
      <c r="NM231" s="41"/>
      <c r="NN231" s="41"/>
      <c r="NO231" s="41"/>
      <c r="NP231" s="41"/>
      <c r="NQ231" s="41"/>
      <c r="NR231" s="41"/>
      <c r="NS231" s="41"/>
      <c r="NT231" s="41"/>
      <c r="NU231" s="41"/>
      <c r="NV231" s="41"/>
      <c r="NW231" s="41"/>
      <c r="NX231" s="41"/>
      <c r="NY231" s="41"/>
      <c r="NZ231" s="41"/>
      <c r="OA231" s="41"/>
      <c r="OB231" s="41"/>
      <c r="OC231" s="41"/>
      <c r="OD231" s="41"/>
      <c r="OE231" s="41"/>
      <c r="OF231" s="41"/>
      <c r="OG231" s="41"/>
      <c r="OH231" s="41"/>
      <c r="OI231" s="41"/>
      <c r="OJ231" s="41"/>
      <c r="OK231" s="41"/>
      <c r="OL231" s="41"/>
      <c r="OM231" s="41"/>
      <c r="ON231" s="41"/>
      <c r="OO231" s="41"/>
      <c r="OP231" s="41"/>
      <c r="OQ231" s="41"/>
      <c r="OR231" s="41"/>
      <c r="OS231" s="41"/>
      <c r="OT231" s="41"/>
      <c r="OU231" s="41"/>
      <c r="OV231" s="41"/>
      <c r="OW231" s="41"/>
      <c r="OX231" s="41"/>
      <c r="OY231" s="41"/>
      <c r="OZ231" s="41"/>
      <c r="PA231" s="41"/>
      <c r="PB231" s="41"/>
      <c r="PC231" s="41"/>
      <c r="PD231" s="41"/>
      <c r="PE231" s="41"/>
      <c r="PF231" s="41"/>
      <c r="PG231" s="41"/>
      <c r="PH231" s="41"/>
      <c r="PI231" s="41"/>
      <c r="PJ231" s="41"/>
      <c r="PK231" s="41"/>
      <c r="PL231" s="41"/>
      <c r="PM231" s="41"/>
      <c r="PN231" s="41"/>
      <c r="PO231" s="41"/>
      <c r="PP231" s="41"/>
      <c r="PQ231" s="41"/>
      <c r="PR231" s="41"/>
      <c r="PS231" s="41"/>
      <c r="PT231" s="41"/>
      <c r="PU231" s="41"/>
      <c r="PV231" s="41"/>
      <c r="PW231" s="41"/>
      <c r="PX231" s="41"/>
      <c r="PY231" s="41"/>
      <c r="PZ231" s="41"/>
      <c r="QA231" s="41"/>
      <c r="QB231" s="41"/>
      <c r="QC231" s="41"/>
      <c r="QD231" s="41"/>
      <c r="QE231" s="41"/>
      <c r="QF231" s="41"/>
      <c r="QG231" s="41"/>
      <c r="QH231" s="41"/>
      <c r="QI231" s="41"/>
      <c r="QJ231" s="41"/>
      <c r="QK231" s="41"/>
      <c r="QL231" s="41"/>
      <c r="QM231" s="41"/>
      <c r="QN231" s="41"/>
      <c r="QO231" s="41"/>
      <c r="QP231" s="41"/>
      <c r="QQ231" s="41"/>
      <c r="QR231" s="41"/>
      <c r="QS231" s="41"/>
      <c r="QT231" s="41"/>
      <c r="QU231" s="41"/>
      <c r="QV231" s="41"/>
      <c r="QW231" s="41"/>
      <c r="QX231" s="41"/>
      <c r="QY231" s="41"/>
      <c r="QZ231" s="41"/>
      <c r="RA231" s="41"/>
      <c r="RB231" s="41"/>
      <c r="RC231" s="41"/>
      <c r="RD231" s="41"/>
      <c r="RE231" s="41"/>
      <c r="RF231" s="41"/>
      <c r="RG231" s="41"/>
      <c r="RH231" s="41"/>
      <c r="RI231" s="41"/>
      <c r="RJ231" s="41"/>
      <c r="RK231" s="41"/>
      <c r="RL231" s="41"/>
      <c r="RM231" s="41"/>
      <c r="RN231" s="41"/>
      <c r="RO231" s="41"/>
      <c r="RP231" s="41"/>
      <c r="RQ231" s="41"/>
      <c r="RR231" s="41"/>
      <c r="RS231" s="41"/>
      <c r="RT231" s="41"/>
      <c r="RU231" s="41"/>
      <c r="RV231" s="41"/>
      <c r="RW231" s="41"/>
      <c r="RX231" s="41"/>
      <c r="RY231" s="41"/>
      <c r="RZ231" s="41"/>
      <c r="SA231" s="41"/>
      <c r="SB231" s="41"/>
      <c r="SC231" s="41"/>
      <c r="SD231" s="41"/>
      <c r="SE231" s="41"/>
      <c r="SF231" s="41"/>
      <c r="SG231" s="41"/>
      <c r="SH231" s="41"/>
      <c r="SI231" s="41"/>
      <c r="SJ231" s="41"/>
      <c r="SK231" s="41"/>
      <c r="SL231" s="41"/>
      <c r="SM231" s="41"/>
      <c r="SN231" s="41"/>
      <c r="SO231" s="41"/>
      <c r="SP231" s="41"/>
      <c r="SQ231" s="41"/>
      <c r="SR231" s="41"/>
      <c r="SS231" s="41"/>
      <c r="ST231" s="41"/>
      <c r="SU231" s="41"/>
      <c r="SV231" s="41"/>
      <c r="SW231" s="41"/>
      <c r="SX231" s="41"/>
      <c r="SY231" s="41"/>
      <c r="SZ231" s="41"/>
      <c r="TA231" s="41"/>
      <c r="TB231" s="41"/>
      <c r="TC231" s="41"/>
      <c r="TD231" s="41"/>
      <c r="TE231" s="41"/>
      <c r="TF231" s="41"/>
      <c r="TG231" s="41"/>
      <c r="TH231" s="41"/>
      <c r="TI231" s="41"/>
      <c r="TJ231" s="41"/>
      <c r="TK231" s="41"/>
      <c r="TL231" s="41"/>
      <c r="TM231" s="41"/>
      <c r="TN231" s="41"/>
      <c r="TO231" s="41"/>
      <c r="TP231" s="41"/>
      <c r="TQ231" s="41"/>
      <c r="TR231" s="41"/>
      <c r="TS231" s="41"/>
      <c r="TT231" s="41"/>
      <c r="TU231" s="41"/>
      <c r="TV231" s="41"/>
      <c r="TW231" s="41"/>
      <c r="TX231" s="41"/>
      <c r="TY231" s="41"/>
      <c r="TZ231" s="41"/>
      <c r="UA231" s="41"/>
      <c r="UB231" s="41"/>
      <c r="UC231" s="41"/>
      <c r="UD231" s="41"/>
      <c r="UE231" s="41"/>
      <c r="UF231" s="41"/>
      <c r="UG231" s="41"/>
      <c r="UH231" s="41"/>
      <c r="UI231" s="41"/>
      <c r="UJ231" s="41"/>
      <c r="UK231" s="41"/>
      <c r="UL231" s="41"/>
      <c r="UM231" s="41"/>
      <c r="UN231" s="41"/>
      <c r="UO231" s="41"/>
      <c r="UP231" s="41"/>
      <c r="UQ231" s="41"/>
      <c r="UR231" s="41"/>
      <c r="US231" s="41"/>
      <c r="UT231" s="41"/>
      <c r="UU231" s="41"/>
      <c r="UV231" s="41"/>
      <c r="UW231" s="41"/>
      <c r="UX231" s="41"/>
      <c r="UY231" s="41"/>
      <c r="UZ231" s="41"/>
      <c r="VA231" s="41"/>
      <c r="VB231" s="41"/>
      <c r="VC231" s="41"/>
      <c r="VD231" s="41"/>
      <c r="VE231" s="41"/>
      <c r="VF231" s="41"/>
      <c r="VG231" s="41"/>
      <c r="VH231" s="41"/>
      <c r="VI231" s="41"/>
      <c r="VJ231" s="41"/>
      <c r="VK231" s="41"/>
      <c r="VL231" s="41"/>
      <c r="VM231" s="41"/>
      <c r="VN231" s="41"/>
      <c r="VO231" s="41"/>
      <c r="VP231" s="41"/>
      <c r="VQ231" s="41"/>
      <c r="VR231" s="41"/>
      <c r="VS231" s="41"/>
      <c r="VT231" s="41"/>
      <c r="VU231" s="41"/>
      <c r="VV231" s="41"/>
      <c r="VW231" s="41"/>
      <c r="VX231" s="41"/>
      <c r="VY231" s="41"/>
      <c r="VZ231" s="41"/>
      <c r="WA231" s="41"/>
      <c r="WB231" s="41"/>
      <c r="WC231" s="41"/>
      <c r="WD231" s="41"/>
      <c r="WE231" s="41"/>
      <c r="WF231" s="41"/>
      <c r="WG231" s="41"/>
      <c r="WH231" s="41"/>
      <c r="WI231" s="41"/>
      <c r="WJ231" s="41"/>
      <c r="WK231" s="41"/>
      <c r="WL231" s="41"/>
      <c r="WM231" s="41"/>
      <c r="WN231" s="41"/>
      <c r="WO231" s="41"/>
      <c r="WP231" s="41"/>
      <c r="WQ231" s="41"/>
      <c r="WR231" s="41"/>
      <c r="WS231" s="41"/>
      <c r="WT231" s="41"/>
      <c r="WU231" s="41"/>
      <c r="WV231" s="41"/>
      <c r="WW231" s="41"/>
      <c r="WX231" s="41"/>
      <c r="WY231" s="41"/>
      <c r="WZ231" s="41"/>
      <c r="XA231" s="41"/>
      <c r="XB231" s="41"/>
      <c r="XC231" s="41"/>
      <c r="XD231" s="41"/>
      <c r="XE231" s="41"/>
      <c r="XF231" s="41"/>
      <c r="XG231" s="41"/>
      <c r="XH231" s="41"/>
      <c r="XI231" s="41"/>
      <c r="XJ231" s="41"/>
      <c r="XK231" s="41"/>
      <c r="XL231" s="41"/>
      <c r="XM231" s="41"/>
      <c r="XN231" s="41"/>
      <c r="XO231" s="41"/>
      <c r="XP231" s="41"/>
      <c r="XQ231" s="41"/>
      <c r="XR231" s="41"/>
      <c r="XS231" s="41"/>
      <c r="XT231" s="41"/>
      <c r="XU231" s="41"/>
      <c r="XV231" s="41"/>
      <c r="XW231" s="41"/>
      <c r="XX231" s="41"/>
      <c r="XY231" s="41"/>
      <c r="XZ231" s="41"/>
      <c r="YA231" s="41"/>
      <c r="YB231" s="41"/>
      <c r="YC231" s="41"/>
      <c r="YD231" s="41"/>
      <c r="YE231" s="41"/>
      <c r="YF231" s="41"/>
      <c r="YG231" s="41"/>
      <c r="YH231" s="41"/>
      <c r="YI231" s="41"/>
      <c r="YJ231" s="41"/>
      <c r="YK231" s="41"/>
      <c r="YL231" s="41"/>
      <c r="YM231" s="41"/>
      <c r="YN231" s="41"/>
      <c r="YO231" s="41"/>
      <c r="YP231" s="41"/>
      <c r="YQ231" s="41"/>
      <c r="YR231" s="41"/>
      <c r="YS231" s="41"/>
      <c r="YT231" s="41"/>
      <c r="YU231" s="41"/>
      <c r="YV231" s="41"/>
      <c r="YW231" s="41"/>
      <c r="YX231" s="41"/>
      <c r="YY231" s="41"/>
      <c r="YZ231" s="41"/>
      <c r="ZA231" s="41"/>
      <c r="ZB231" s="41"/>
      <c r="ZC231" s="41"/>
      <c r="ZD231" s="41"/>
      <c r="ZE231" s="41"/>
      <c r="ZF231" s="41"/>
      <c r="ZG231" s="41"/>
      <c r="ZH231" s="41"/>
      <c r="ZI231" s="41"/>
      <c r="ZJ231" s="41"/>
      <c r="ZK231" s="41"/>
      <c r="ZL231" s="41"/>
      <c r="ZM231" s="41"/>
      <c r="ZN231" s="41"/>
      <c r="ZO231" s="41"/>
      <c r="ZP231" s="41"/>
      <c r="ZQ231" s="41"/>
      <c r="ZR231" s="41"/>
      <c r="ZS231" s="41"/>
      <c r="ZT231" s="41"/>
      <c r="ZU231" s="41"/>
      <c r="ZV231" s="41"/>
      <c r="ZW231" s="41"/>
      <c r="ZX231" s="41"/>
      <c r="ZY231" s="41"/>
      <c r="ZZ231" s="41"/>
      <c r="AAA231" s="41"/>
      <c r="AAB231" s="41"/>
      <c r="AAC231" s="41"/>
      <c r="AAD231" s="41"/>
      <c r="AAE231" s="41"/>
      <c r="AAF231" s="41"/>
      <c r="AAG231" s="41"/>
      <c r="AAH231" s="41"/>
      <c r="AAI231" s="41"/>
      <c r="AAJ231" s="41"/>
      <c r="AAK231" s="41"/>
      <c r="AAL231" s="41"/>
      <c r="AAM231" s="41"/>
      <c r="AAN231" s="41"/>
      <c r="AAO231" s="41"/>
      <c r="AAP231" s="41"/>
      <c r="AAQ231" s="41"/>
      <c r="AAR231" s="41"/>
      <c r="AAS231" s="41"/>
      <c r="AAT231" s="41"/>
      <c r="AAU231" s="41"/>
      <c r="AAV231" s="41"/>
      <c r="AAW231" s="41"/>
      <c r="AAX231" s="41"/>
      <c r="AAY231" s="41"/>
      <c r="AAZ231" s="41"/>
      <c r="ABA231" s="41"/>
      <c r="ABB231" s="41"/>
      <c r="ABC231" s="41"/>
      <c r="ABD231" s="41"/>
      <c r="ABE231" s="41"/>
      <c r="ABF231" s="41"/>
      <c r="ABG231" s="41"/>
      <c r="ABH231" s="41"/>
      <c r="ABI231" s="41"/>
      <c r="ABJ231" s="41"/>
      <c r="ABK231" s="41"/>
      <c r="ABL231" s="41"/>
      <c r="ABM231" s="41"/>
      <c r="ABN231" s="41"/>
      <c r="ABO231" s="41"/>
      <c r="ABP231" s="41"/>
      <c r="ABQ231" s="41"/>
      <c r="ABR231" s="41"/>
      <c r="ABS231" s="41"/>
      <c r="ABT231" s="41"/>
      <c r="ABU231" s="41"/>
      <c r="ABV231" s="41"/>
      <c r="ABW231" s="41"/>
      <c r="ABX231" s="41"/>
      <c r="ABY231" s="41"/>
      <c r="ABZ231" s="41"/>
      <c r="ACA231" s="41"/>
      <c r="ACB231" s="41"/>
      <c r="ACC231" s="41"/>
      <c r="ACD231" s="41"/>
      <c r="ACE231" s="41"/>
      <c r="ACF231" s="41"/>
      <c r="ACG231" s="41"/>
      <c r="ACH231" s="41"/>
      <c r="ACI231" s="41"/>
      <c r="ACJ231" s="41"/>
      <c r="ACK231" s="41"/>
      <c r="ACL231" s="41"/>
      <c r="ACM231" s="41"/>
      <c r="ACN231" s="41"/>
      <c r="ACO231" s="41"/>
      <c r="ACP231" s="41"/>
      <c r="ACQ231" s="41"/>
      <c r="ACR231" s="41"/>
      <c r="ACS231" s="41"/>
      <c r="ACT231" s="41"/>
      <c r="ACU231" s="41"/>
      <c r="ACV231" s="41"/>
      <c r="ACW231" s="41"/>
      <c r="ACX231" s="41"/>
      <c r="ACY231" s="41"/>
      <c r="ACZ231" s="41"/>
      <c r="ADA231" s="41"/>
      <c r="ADB231" s="41"/>
      <c r="ADC231" s="41"/>
      <c r="ADD231" s="41"/>
      <c r="ADE231" s="41"/>
      <c r="ADF231" s="41"/>
      <c r="ADG231" s="41"/>
      <c r="ADH231" s="41"/>
      <c r="ADI231" s="41"/>
      <c r="ADJ231" s="41"/>
      <c r="ADK231" s="41"/>
      <c r="ADL231" s="41"/>
      <c r="ADM231" s="41"/>
      <c r="ADN231" s="41"/>
      <c r="ADO231" s="41"/>
      <c r="ADP231" s="41"/>
      <c r="ADQ231" s="41"/>
      <c r="ADR231" s="41"/>
      <c r="ADS231" s="41"/>
      <c r="ADT231" s="41"/>
      <c r="ADU231" s="41"/>
      <c r="ADV231" s="41"/>
      <c r="ADW231" s="41"/>
      <c r="ADX231" s="41"/>
      <c r="ADY231" s="41"/>
      <c r="ADZ231" s="41"/>
      <c r="AEA231" s="41"/>
      <c r="AEB231" s="41"/>
      <c r="AEC231" s="41"/>
      <c r="AED231" s="41"/>
      <c r="AEE231" s="41"/>
      <c r="AEF231" s="41"/>
      <c r="AEG231" s="41"/>
      <c r="AEH231" s="41"/>
      <c r="AEI231" s="41"/>
      <c r="AEJ231" s="41"/>
      <c r="AEK231" s="41"/>
      <c r="AEL231" s="41"/>
      <c r="AEM231" s="41"/>
      <c r="AEN231" s="41"/>
      <c r="AEO231" s="41"/>
      <c r="AEP231" s="41"/>
      <c r="AEQ231" s="41"/>
      <c r="AER231" s="41"/>
      <c r="AES231" s="41"/>
      <c r="AET231" s="41"/>
      <c r="AEU231" s="41"/>
      <c r="AEV231" s="41"/>
      <c r="AEW231" s="41"/>
      <c r="AEX231" s="41"/>
      <c r="AEY231" s="41"/>
      <c r="AEZ231" s="41"/>
      <c r="AFA231" s="41"/>
      <c r="AFB231" s="41"/>
      <c r="AFC231" s="41"/>
      <c r="AFD231" s="41"/>
      <c r="AFE231" s="41"/>
      <c r="AFF231" s="41"/>
      <c r="AFG231" s="41"/>
      <c r="AFH231" s="41"/>
      <c r="AFI231" s="41"/>
      <c r="AFJ231" s="41"/>
      <c r="AFK231" s="41"/>
      <c r="AFL231" s="41"/>
      <c r="AFM231" s="41"/>
      <c r="AFN231" s="41"/>
      <c r="AFO231" s="41"/>
      <c r="AFP231" s="41"/>
      <c r="AFQ231" s="41"/>
      <c r="AFR231" s="41"/>
      <c r="AFS231" s="41"/>
      <c r="AFT231" s="41"/>
      <c r="AFU231" s="41"/>
      <c r="AFV231" s="41"/>
      <c r="AFW231" s="41"/>
      <c r="AFX231" s="41"/>
      <c r="AFY231" s="41"/>
      <c r="AFZ231" s="41"/>
      <c r="AGA231" s="41"/>
      <c r="AGB231" s="41"/>
      <c r="AGC231" s="41"/>
      <c r="AGD231" s="41"/>
      <c r="AGE231" s="41"/>
      <c r="AGF231" s="41"/>
      <c r="AGG231" s="41"/>
      <c r="AGH231" s="41"/>
      <c r="AGI231" s="41"/>
      <c r="AGJ231" s="41"/>
      <c r="AGK231" s="41"/>
      <c r="AGL231" s="41"/>
      <c r="AGM231" s="41"/>
      <c r="AGN231" s="41"/>
      <c r="AGO231" s="41"/>
      <c r="AGP231" s="41"/>
      <c r="AGQ231" s="41"/>
      <c r="AGR231" s="41"/>
      <c r="AGS231" s="41"/>
      <c r="AGT231" s="41"/>
      <c r="AGU231" s="41"/>
      <c r="AGV231" s="41"/>
      <c r="AGW231" s="41"/>
      <c r="AGX231" s="41"/>
      <c r="AGY231" s="41"/>
      <c r="AGZ231" s="41"/>
      <c r="AHA231" s="41"/>
      <c r="AHB231" s="41"/>
      <c r="AHC231" s="41"/>
      <c r="AHD231" s="41"/>
      <c r="AHE231" s="41"/>
      <c r="AHF231" s="41"/>
      <c r="AHG231" s="41"/>
      <c r="AHH231" s="41"/>
      <c r="AHI231" s="41"/>
      <c r="AHJ231" s="41"/>
      <c r="AHK231" s="41"/>
      <c r="AHL231" s="41"/>
      <c r="AHM231" s="41"/>
      <c r="AHN231" s="41"/>
      <c r="AHO231" s="41"/>
      <c r="AHP231" s="41"/>
      <c r="AHQ231" s="41"/>
      <c r="AHR231" s="41"/>
      <c r="AHS231" s="41"/>
      <c r="AHT231" s="41"/>
      <c r="AHU231" s="41"/>
      <c r="AHV231" s="41"/>
      <c r="AHW231" s="41"/>
      <c r="AHX231" s="41"/>
      <c r="AHY231" s="41"/>
      <c r="AHZ231" s="41"/>
      <c r="AIA231" s="41"/>
      <c r="AIB231" s="41"/>
      <c r="AIC231" s="41"/>
      <c r="AID231" s="41"/>
      <c r="AIE231" s="41"/>
      <c r="AIF231" s="41"/>
      <c r="AIG231" s="41"/>
      <c r="AIH231" s="41"/>
      <c r="AII231" s="41"/>
      <c r="AIJ231" s="41"/>
      <c r="AIK231" s="41"/>
      <c r="AIL231" s="41"/>
      <c r="AIM231" s="41"/>
      <c r="AIN231" s="41"/>
      <c r="AIO231" s="41"/>
      <c r="AIP231" s="41"/>
      <c r="AIQ231" s="41"/>
      <c r="AIR231" s="41"/>
      <c r="AIS231" s="41"/>
      <c r="AIT231" s="41"/>
      <c r="AIU231" s="41"/>
      <c r="AIV231" s="41"/>
      <c r="AIW231" s="41"/>
      <c r="AIX231" s="41"/>
      <c r="AIY231" s="41"/>
      <c r="AIZ231" s="41"/>
      <c r="AJA231" s="41"/>
      <c r="AJB231" s="41"/>
      <c r="AJC231" s="41"/>
      <c r="AJD231" s="41"/>
      <c r="AJE231" s="41"/>
      <c r="AJF231" s="41"/>
      <c r="AJG231" s="41"/>
      <c r="AJH231" s="41"/>
      <c r="AJI231" s="41"/>
      <c r="AJJ231" s="41"/>
      <c r="AJK231" s="41"/>
      <c r="AJL231" s="41"/>
      <c r="AJM231" s="41"/>
      <c r="AJN231" s="41"/>
      <c r="AJO231" s="41"/>
      <c r="AJP231" s="41"/>
      <c r="AJQ231" s="41"/>
      <c r="AJR231" s="41"/>
      <c r="AJS231" s="41"/>
      <c r="AJT231" s="41"/>
      <c r="AJU231" s="41"/>
      <c r="AJV231" s="41"/>
      <c r="AJW231" s="41"/>
      <c r="AJX231" s="41"/>
      <c r="AJY231" s="41"/>
      <c r="AJZ231" s="41"/>
      <c r="AKA231" s="41"/>
      <c r="AKB231" s="41"/>
      <c r="AKC231" s="41"/>
      <c r="AKD231" s="41"/>
      <c r="AKE231" s="41"/>
      <c r="AKF231" s="41"/>
      <c r="AKG231" s="41"/>
      <c r="AKH231" s="41"/>
      <c r="AKI231" s="41"/>
      <c r="AKJ231" s="41"/>
      <c r="AKK231" s="41"/>
      <c r="AKL231" s="41"/>
      <c r="AKM231" s="41"/>
      <c r="AKN231" s="41"/>
      <c r="AKO231" s="41"/>
      <c r="AKP231" s="41"/>
      <c r="AKQ231" s="41"/>
      <c r="AKR231" s="41"/>
      <c r="AKS231" s="41"/>
      <c r="AKT231" s="41"/>
      <c r="AKU231" s="41"/>
      <c r="AKV231" s="41"/>
      <c r="AKW231" s="41"/>
      <c r="AKX231" s="41"/>
      <c r="AKY231" s="41"/>
      <c r="AKZ231" s="41"/>
      <c r="ALA231" s="41"/>
      <c r="ALB231" s="41"/>
      <c r="ALC231" s="41"/>
      <c r="ALD231" s="41"/>
      <c r="ALE231" s="41"/>
      <c r="ALF231" s="41"/>
      <c r="ALG231" s="41"/>
      <c r="ALH231" s="41"/>
      <c r="ALI231" s="41"/>
      <c r="ALJ231" s="41"/>
      <c r="ALK231" s="41"/>
      <c r="ALL231" s="41"/>
      <c r="ALM231" s="41"/>
      <c r="ALN231" s="41"/>
      <c r="ALO231" s="41"/>
      <c r="ALP231" s="41"/>
      <c r="ALQ231" s="41"/>
      <c r="ALR231" s="41"/>
      <c r="ALS231" s="41"/>
      <c r="ALT231" s="41"/>
      <c r="ALU231" s="41"/>
      <c r="ALV231" s="41"/>
      <c r="ALW231" s="41"/>
      <c r="ALX231" s="41"/>
      <c r="ALY231" s="41"/>
      <c r="ALZ231" s="41"/>
      <c r="AMA231" s="41"/>
      <c r="AMB231" s="41"/>
      <c r="AMC231" s="41"/>
      <c r="AMD231" s="41"/>
      <c r="AME231" s="41"/>
    </row>
    <row r="232" spans="1:1019" ht="31.5" customHeight="1" thickBot="1" x14ac:dyDescent="0.25">
      <c r="A232" s="569" t="s">
        <v>17</v>
      </c>
      <c r="B232" s="571" t="s">
        <v>18</v>
      </c>
      <c r="C232" s="573" t="s">
        <v>18</v>
      </c>
      <c r="D232" s="768" t="s">
        <v>264</v>
      </c>
      <c r="E232" s="666" t="s">
        <v>265</v>
      </c>
      <c r="F232" s="671"/>
      <c r="G232" s="693" t="s">
        <v>165</v>
      </c>
      <c r="H232" s="694" t="s">
        <v>21</v>
      </c>
      <c r="I232" s="658" t="s">
        <v>22</v>
      </c>
      <c r="J232" s="275" t="s">
        <v>25</v>
      </c>
      <c r="K232" s="250">
        <f>+L232+N232</f>
        <v>0</v>
      </c>
      <c r="L232" s="99">
        <v>0</v>
      </c>
      <c r="M232" s="99">
        <v>0</v>
      </c>
      <c r="N232" s="251">
        <v>0</v>
      </c>
      <c r="O232" s="250">
        <f>+P232+R232</f>
        <v>0</v>
      </c>
      <c r="P232" s="99">
        <v>0</v>
      </c>
      <c r="Q232" s="99">
        <v>0</v>
      </c>
      <c r="R232" s="251">
        <v>0</v>
      </c>
      <c r="S232" s="250">
        <f>+T232+V232</f>
        <v>0</v>
      </c>
      <c r="T232" s="99">
        <v>0</v>
      </c>
      <c r="U232" s="99">
        <v>0</v>
      </c>
      <c r="V232" s="251">
        <v>0</v>
      </c>
      <c r="W232" s="250">
        <f>+X232+Z232</f>
        <v>0</v>
      </c>
      <c r="X232" s="99">
        <v>0</v>
      </c>
      <c r="Y232" s="99">
        <v>0</v>
      </c>
      <c r="Z232" s="251">
        <v>0</v>
      </c>
      <c r="AA232" s="101">
        <v>0</v>
      </c>
      <c r="AB232" s="101">
        <v>0</v>
      </c>
      <c r="AC232" s="589" t="s">
        <v>266</v>
      </c>
      <c r="AD232" s="592" t="s">
        <v>37</v>
      </c>
      <c r="AE232" s="592" t="s">
        <v>39</v>
      </c>
      <c r="AF232" s="767" t="s">
        <v>39</v>
      </c>
      <c r="AG232" s="41"/>
      <c r="AH232" s="41"/>
      <c r="AI232" s="41"/>
      <c r="AJ232" s="41"/>
      <c r="AK232" s="41"/>
      <c r="AL232" s="41"/>
      <c r="AM232" s="41"/>
      <c r="AN232" s="67"/>
      <c r="AO232" s="67"/>
      <c r="AP232" s="67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  <c r="BF232" s="58"/>
      <c r="BG232" s="59"/>
      <c r="BH232" s="67"/>
      <c r="BI232" s="67"/>
      <c r="BJ232" s="67"/>
      <c r="BK232" s="67"/>
      <c r="BL232" s="67"/>
      <c r="BM232" s="67"/>
      <c r="BN232" s="67"/>
      <c r="BO232" s="67"/>
      <c r="BP232" s="41"/>
      <c r="BQ232" s="41"/>
      <c r="BR232" s="41"/>
      <c r="BS232" s="41"/>
      <c r="BT232" s="41"/>
      <c r="BU232" s="41"/>
      <c r="BV232" s="41"/>
      <c r="BW232" s="41"/>
      <c r="BX232" s="41"/>
      <c r="BY232" s="41"/>
      <c r="BZ232" s="41"/>
      <c r="CA232" s="41"/>
      <c r="CB232" s="41"/>
      <c r="CC232" s="41"/>
      <c r="CD232" s="41"/>
      <c r="CE232" s="41"/>
      <c r="CF232" s="41"/>
      <c r="CG232" s="41"/>
      <c r="CH232" s="41"/>
      <c r="CI232" s="41"/>
      <c r="CJ232" s="41"/>
      <c r="CK232" s="41"/>
      <c r="CL232" s="41"/>
      <c r="CM232" s="41"/>
      <c r="CN232" s="41"/>
      <c r="CO232" s="41"/>
      <c r="CP232" s="41"/>
      <c r="CQ232" s="41"/>
      <c r="CR232" s="41"/>
      <c r="CS232" s="41"/>
      <c r="CT232" s="41"/>
      <c r="CU232" s="41"/>
      <c r="CV232" s="41"/>
      <c r="CW232" s="41"/>
      <c r="CX232" s="41"/>
      <c r="CY232" s="41"/>
      <c r="CZ232" s="41"/>
      <c r="DA232" s="41"/>
      <c r="DB232" s="41"/>
      <c r="DC232" s="41"/>
      <c r="DD232" s="41"/>
      <c r="DE232" s="41"/>
      <c r="DF232" s="41"/>
      <c r="DG232" s="41"/>
      <c r="DH232" s="41"/>
      <c r="DI232" s="41"/>
      <c r="DJ232" s="41"/>
      <c r="DK232" s="41"/>
      <c r="DL232" s="41"/>
      <c r="DM232" s="41"/>
      <c r="DN232" s="41"/>
      <c r="DO232" s="41"/>
      <c r="DP232" s="41"/>
      <c r="DQ232" s="41"/>
      <c r="DR232" s="41"/>
      <c r="DS232" s="41"/>
      <c r="DT232" s="41"/>
      <c r="DU232" s="41"/>
      <c r="DV232" s="41"/>
      <c r="DW232" s="41"/>
      <c r="DX232" s="41"/>
      <c r="DY232" s="41"/>
      <c r="DZ232" s="41"/>
      <c r="EA232" s="41"/>
      <c r="EB232" s="41"/>
      <c r="EC232" s="41"/>
      <c r="ED232" s="41"/>
      <c r="EE232" s="41"/>
      <c r="EF232" s="41"/>
      <c r="EG232" s="41"/>
      <c r="EH232" s="41"/>
      <c r="EI232" s="41"/>
      <c r="EJ232" s="41"/>
      <c r="EK232" s="41"/>
      <c r="EL232" s="41"/>
      <c r="EM232" s="41"/>
      <c r="EN232" s="41"/>
      <c r="EO232" s="41"/>
      <c r="EP232" s="41"/>
      <c r="EQ232" s="41"/>
      <c r="ER232" s="41"/>
      <c r="ES232" s="41"/>
      <c r="ET232" s="41"/>
      <c r="EU232" s="41"/>
      <c r="EV232" s="41"/>
      <c r="EW232" s="41"/>
      <c r="EX232" s="41"/>
      <c r="EY232" s="41"/>
      <c r="EZ232" s="41"/>
      <c r="FA232" s="41"/>
      <c r="FB232" s="41"/>
      <c r="FC232" s="41"/>
      <c r="FD232" s="41"/>
      <c r="FE232" s="41"/>
      <c r="FF232" s="41"/>
      <c r="FG232" s="41"/>
      <c r="FH232" s="41"/>
      <c r="FI232" s="41"/>
      <c r="FJ232" s="41"/>
      <c r="FK232" s="41"/>
      <c r="FL232" s="41"/>
      <c r="FM232" s="41"/>
      <c r="FN232" s="41"/>
      <c r="FO232" s="41"/>
      <c r="FP232" s="41"/>
      <c r="FQ232" s="41"/>
      <c r="FR232" s="41"/>
      <c r="FS232" s="41"/>
      <c r="FT232" s="41"/>
      <c r="FU232" s="41"/>
      <c r="FV232" s="41"/>
      <c r="FW232" s="41"/>
      <c r="FX232" s="41"/>
      <c r="FY232" s="41"/>
      <c r="FZ232" s="41"/>
      <c r="GA232" s="41"/>
      <c r="GB232" s="41"/>
      <c r="GC232" s="41"/>
      <c r="GD232" s="41"/>
      <c r="GE232" s="41"/>
      <c r="GF232" s="41"/>
      <c r="GG232" s="41"/>
      <c r="GH232" s="41"/>
      <c r="GI232" s="41"/>
      <c r="GJ232" s="41"/>
      <c r="GK232" s="41"/>
      <c r="GL232" s="41"/>
      <c r="GM232" s="41"/>
      <c r="GN232" s="41"/>
      <c r="GO232" s="41"/>
      <c r="GP232" s="41"/>
      <c r="GQ232" s="41"/>
      <c r="GR232" s="41"/>
      <c r="GS232" s="41"/>
      <c r="GT232" s="41"/>
      <c r="GU232" s="41"/>
      <c r="GV232" s="41"/>
      <c r="GW232" s="41"/>
      <c r="GX232" s="41"/>
      <c r="GY232" s="41"/>
      <c r="GZ232" s="41"/>
      <c r="HA232" s="41"/>
      <c r="HB232" s="41"/>
      <c r="HC232" s="41"/>
      <c r="HD232" s="41"/>
      <c r="HE232" s="41"/>
      <c r="HF232" s="41"/>
      <c r="HG232" s="41"/>
      <c r="HH232" s="41"/>
      <c r="HI232" s="41"/>
      <c r="HJ232" s="41"/>
      <c r="HK232" s="41"/>
      <c r="HL232" s="41"/>
      <c r="HM232" s="41"/>
      <c r="HN232" s="41"/>
      <c r="HO232" s="41"/>
      <c r="HP232" s="41"/>
      <c r="HQ232" s="41"/>
      <c r="HR232" s="41"/>
      <c r="HS232" s="41"/>
      <c r="HT232" s="41"/>
      <c r="HU232" s="41"/>
      <c r="HV232" s="41"/>
      <c r="HW232" s="41"/>
      <c r="HX232" s="41"/>
      <c r="HY232" s="41"/>
      <c r="HZ232" s="41"/>
      <c r="IA232" s="41"/>
      <c r="IB232" s="41"/>
      <c r="IC232" s="41"/>
      <c r="ID232" s="41"/>
      <c r="IE232" s="41"/>
      <c r="IF232" s="41"/>
      <c r="IG232" s="41"/>
      <c r="IH232" s="41"/>
      <c r="II232" s="41"/>
      <c r="IJ232" s="41"/>
      <c r="IK232" s="41"/>
      <c r="IL232" s="41"/>
      <c r="IM232" s="41"/>
      <c r="IN232" s="41"/>
      <c r="IO232" s="41"/>
      <c r="IP232" s="41"/>
      <c r="IQ232" s="41"/>
      <c r="IR232" s="41"/>
      <c r="IS232" s="41"/>
      <c r="IT232" s="41"/>
      <c r="IU232" s="41"/>
      <c r="IV232" s="41"/>
      <c r="IW232" s="41"/>
      <c r="IX232" s="41"/>
      <c r="IY232" s="41"/>
      <c r="IZ232" s="41"/>
      <c r="JA232" s="41"/>
      <c r="JB232" s="41"/>
      <c r="JC232" s="41"/>
      <c r="JD232" s="41"/>
      <c r="JE232" s="41"/>
      <c r="JF232" s="41"/>
      <c r="JG232" s="41"/>
      <c r="JH232" s="41"/>
      <c r="JI232" s="41"/>
      <c r="JJ232" s="41"/>
      <c r="JK232" s="41"/>
      <c r="JL232" s="41"/>
      <c r="JM232" s="41"/>
      <c r="JN232" s="41"/>
      <c r="JO232" s="41"/>
      <c r="JP232" s="41"/>
      <c r="JQ232" s="41"/>
      <c r="JR232" s="41"/>
      <c r="JS232" s="41"/>
      <c r="JT232" s="41"/>
      <c r="JU232" s="41"/>
      <c r="JV232" s="41"/>
      <c r="JW232" s="41"/>
      <c r="JX232" s="41"/>
      <c r="JY232" s="41"/>
      <c r="JZ232" s="41"/>
      <c r="KA232" s="41"/>
      <c r="KB232" s="41"/>
      <c r="KC232" s="41"/>
      <c r="KD232" s="41"/>
      <c r="KE232" s="41"/>
      <c r="KF232" s="41"/>
      <c r="KG232" s="41"/>
      <c r="KH232" s="41"/>
      <c r="KI232" s="41"/>
      <c r="KJ232" s="41"/>
      <c r="KK232" s="41"/>
      <c r="KL232" s="41"/>
      <c r="KM232" s="41"/>
      <c r="KN232" s="41"/>
      <c r="KO232" s="41"/>
      <c r="KP232" s="41"/>
      <c r="KQ232" s="41"/>
      <c r="KR232" s="41"/>
      <c r="KS232" s="41"/>
      <c r="KT232" s="41"/>
      <c r="KU232" s="41"/>
      <c r="KV232" s="41"/>
      <c r="KW232" s="41"/>
      <c r="KX232" s="41"/>
      <c r="KY232" s="41"/>
      <c r="KZ232" s="41"/>
      <c r="LA232" s="41"/>
      <c r="LB232" s="41"/>
      <c r="LC232" s="41"/>
      <c r="LD232" s="41"/>
      <c r="LE232" s="41"/>
      <c r="LF232" s="41"/>
      <c r="LG232" s="41"/>
      <c r="LH232" s="41"/>
      <c r="LI232" s="41"/>
      <c r="LJ232" s="41"/>
      <c r="LK232" s="41"/>
      <c r="LL232" s="41"/>
      <c r="LM232" s="41"/>
      <c r="LN232" s="41"/>
      <c r="LO232" s="41"/>
      <c r="LP232" s="41"/>
      <c r="LQ232" s="41"/>
      <c r="LR232" s="41"/>
      <c r="LS232" s="41"/>
      <c r="LT232" s="41"/>
      <c r="LU232" s="41"/>
      <c r="LV232" s="41"/>
      <c r="LW232" s="41"/>
      <c r="LX232" s="41"/>
      <c r="LY232" s="41"/>
      <c r="LZ232" s="41"/>
      <c r="MA232" s="41"/>
      <c r="MB232" s="41"/>
      <c r="MC232" s="41"/>
      <c r="MD232" s="41"/>
      <c r="ME232" s="41"/>
      <c r="MF232" s="41"/>
      <c r="MG232" s="41"/>
      <c r="MH232" s="41"/>
      <c r="MI232" s="41"/>
      <c r="MJ232" s="41"/>
      <c r="MK232" s="41"/>
      <c r="ML232" s="41"/>
      <c r="MM232" s="41"/>
      <c r="MN232" s="41"/>
      <c r="MO232" s="41"/>
      <c r="MP232" s="41"/>
      <c r="MQ232" s="41"/>
      <c r="MR232" s="41"/>
      <c r="MS232" s="41"/>
      <c r="MT232" s="41"/>
      <c r="MU232" s="41"/>
      <c r="MV232" s="41"/>
      <c r="MW232" s="41"/>
      <c r="MX232" s="41"/>
      <c r="MY232" s="41"/>
      <c r="MZ232" s="41"/>
      <c r="NA232" s="41"/>
      <c r="NB232" s="41"/>
      <c r="NC232" s="41"/>
      <c r="ND232" s="41"/>
      <c r="NE232" s="41"/>
      <c r="NF232" s="41"/>
      <c r="NG232" s="41"/>
      <c r="NH232" s="41"/>
      <c r="NI232" s="41"/>
      <c r="NJ232" s="41"/>
      <c r="NK232" s="41"/>
      <c r="NL232" s="41"/>
      <c r="NM232" s="41"/>
      <c r="NN232" s="41"/>
      <c r="NO232" s="41"/>
      <c r="NP232" s="41"/>
      <c r="NQ232" s="41"/>
      <c r="NR232" s="41"/>
      <c r="NS232" s="41"/>
      <c r="NT232" s="41"/>
      <c r="NU232" s="41"/>
      <c r="NV232" s="41"/>
      <c r="NW232" s="41"/>
      <c r="NX232" s="41"/>
      <c r="NY232" s="41"/>
      <c r="NZ232" s="41"/>
      <c r="OA232" s="41"/>
      <c r="OB232" s="41"/>
      <c r="OC232" s="41"/>
      <c r="OD232" s="41"/>
      <c r="OE232" s="41"/>
      <c r="OF232" s="41"/>
      <c r="OG232" s="41"/>
      <c r="OH232" s="41"/>
      <c r="OI232" s="41"/>
      <c r="OJ232" s="41"/>
      <c r="OK232" s="41"/>
      <c r="OL232" s="41"/>
      <c r="OM232" s="41"/>
      <c r="ON232" s="41"/>
      <c r="OO232" s="41"/>
      <c r="OP232" s="41"/>
      <c r="OQ232" s="41"/>
      <c r="OR232" s="41"/>
      <c r="OS232" s="41"/>
      <c r="OT232" s="41"/>
      <c r="OU232" s="41"/>
      <c r="OV232" s="41"/>
      <c r="OW232" s="41"/>
      <c r="OX232" s="41"/>
      <c r="OY232" s="41"/>
      <c r="OZ232" s="41"/>
      <c r="PA232" s="41"/>
      <c r="PB232" s="41"/>
      <c r="PC232" s="41"/>
      <c r="PD232" s="41"/>
      <c r="PE232" s="41"/>
      <c r="PF232" s="41"/>
      <c r="PG232" s="41"/>
      <c r="PH232" s="41"/>
      <c r="PI232" s="41"/>
      <c r="PJ232" s="41"/>
      <c r="PK232" s="41"/>
      <c r="PL232" s="41"/>
      <c r="PM232" s="41"/>
      <c r="PN232" s="41"/>
      <c r="PO232" s="41"/>
      <c r="PP232" s="41"/>
      <c r="PQ232" s="41"/>
      <c r="PR232" s="41"/>
      <c r="PS232" s="41"/>
      <c r="PT232" s="41"/>
      <c r="PU232" s="41"/>
      <c r="PV232" s="41"/>
      <c r="PW232" s="41"/>
      <c r="PX232" s="41"/>
      <c r="PY232" s="41"/>
      <c r="PZ232" s="41"/>
      <c r="QA232" s="41"/>
      <c r="QB232" s="41"/>
      <c r="QC232" s="41"/>
      <c r="QD232" s="41"/>
      <c r="QE232" s="41"/>
      <c r="QF232" s="41"/>
      <c r="QG232" s="41"/>
      <c r="QH232" s="41"/>
      <c r="QI232" s="41"/>
      <c r="QJ232" s="41"/>
      <c r="QK232" s="41"/>
      <c r="QL232" s="41"/>
      <c r="QM232" s="41"/>
      <c r="QN232" s="41"/>
      <c r="QO232" s="41"/>
      <c r="QP232" s="41"/>
      <c r="QQ232" s="41"/>
      <c r="QR232" s="41"/>
      <c r="QS232" s="41"/>
      <c r="QT232" s="41"/>
      <c r="QU232" s="41"/>
      <c r="QV232" s="41"/>
      <c r="QW232" s="41"/>
      <c r="QX232" s="41"/>
      <c r="QY232" s="41"/>
      <c r="QZ232" s="41"/>
      <c r="RA232" s="41"/>
      <c r="RB232" s="41"/>
      <c r="RC232" s="41"/>
      <c r="RD232" s="41"/>
      <c r="RE232" s="41"/>
      <c r="RF232" s="41"/>
      <c r="RG232" s="41"/>
      <c r="RH232" s="41"/>
      <c r="RI232" s="41"/>
      <c r="RJ232" s="41"/>
      <c r="RK232" s="41"/>
      <c r="RL232" s="41"/>
      <c r="RM232" s="41"/>
      <c r="RN232" s="41"/>
      <c r="RO232" s="41"/>
      <c r="RP232" s="41"/>
      <c r="RQ232" s="41"/>
      <c r="RR232" s="41"/>
      <c r="RS232" s="41"/>
      <c r="RT232" s="41"/>
      <c r="RU232" s="41"/>
      <c r="RV232" s="41"/>
      <c r="RW232" s="41"/>
      <c r="RX232" s="41"/>
      <c r="RY232" s="41"/>
      <c r="RZ232" s="41"/>
      <c r="SA232" s="41"/>
      <c r="SB232" s="41"/>
      <c r="SC232" s="41"/>
      <c r="SD232" s="41"/>
      <c r="SE232" s="41"/>
      <c r="SF232" s="41"/>
      <c r="SG232" s="41"/>
      <c r="SH232" s="41"/>
      <c r="SI232" s="41"/>
      <c r="SJ232" s="41"/>
      <c r="SK232" s="41"/>
      <c r="SL232" s="41"/>
      <c r="SM232" s="41"/>
      <c r="SN232" s="41"/>
      <c r="SO232" s="41"/>
      <c r="SP232" s="41"/>
      <c r="SQ232" s="41"/>
      <c r="SR232" s="41"/>
      <c r="SS232" s="41"/>
      <c r="ST232" s="41"/>
      <c r="SU232" s="41"/>
      <c r="SV232" s="41"/>
      <c r="SW232" s="41"/>
      <c r="SX232" s="41"/>
      <c r="SY232" s="41"/>
      <c r="SZ232" s="41"/>
      <c r="TA232" s="41"/>
      <c r="TB232" s="41"/>
      <c r="TC232" s="41"/>
      <c r="TD232" s="41"/>
      <c r="TE232" s="41"/>
      <c r="TF232" s="41"/>
      <c r="TG232" s="41"/>
      <c r="TH232" s="41"/>
      <c r="TI232" s="41"/>
      <c r="TJ232" s="41"/>
      <c r="TK232" s="41"/>
      <c r="TL232" s="41"/>
      <c r="TM232" s="41"/>
      <c r="TN232" s="41"/>
      <c r="TO232" s="41"/>
      <c r="TP232" s="41"/>
      <c r="TQ232" s="41"/>
      <c r="TR232" s="41"/>
      <c r="TS232" s="41"/>
      <c r="TT232" s="41"/>
      <c r="TU232" s="41"/>
      <c r="TV232" s="41"/>
      <c r="TW232" s="41"/>
      <c r="TX232" s="41"/>
      <c r="TY232" s="41"/>
      <c r="TZ232" s="41"/>
      <c r="UA232" s="41"/>
      <c r="UB232" s="41"/>
      <c r="UC232" s="41"/>
      <c r="UD232" s="41"/>
      <c r="UE232" s="41"/>
      <c r="UF232" s="41"/>
      <c r="UG232" s="41"/>
      <c r="UH232" s="41"/>
      <c r="UI232" s="41"/>
      <c r="UJ232" s="41"/>
      <c r="UK232" s="41"/>
      <c r="UL232" s="41"/>
      <c r="UM232" s="41"/>
      <c r="UN232" s="41"/>
      <c r="UO232" s="41"/>
      <c r="UP232" s="41"/>
      <c r="UQ232" s="41"/>
      <c r="UR232" s="41"/>
      <c r="US232" s="41"/>
      <c r="UT232" s="41"/>
      <c r="UU232" s="41"/>
      <c r="UV232" s="41"/>
      <c r="UW232" s="41"/>
      <c r="UX232" s="41"/>
      <c r="UY232" s="41"/>
      <c r="UZ232" s="41"/>
      <c r="VA232" s="41"/>
      <c r="VB232" s="41"/>
      <c r="VC232" s="41"/>
      <c r="VD232" s="41"/>
      <c r="VE232" s="41"/>
      <c r="VF232" s="41"/>
      <c r="VG232" s="41"/>
      <c r="VH232" s="41"/>
      <c r="VI232" s="41"/>
      <c r="VJ232" s="41"/>
      <c r="VK232" s="41"/>
      <c r="VL232" s="41"/>
      <c r="VM232" s="41"/>
      <c r="VN232" s="41"/>
      <c r="VO232" s="41"/>
      <c r="VP232" s="41"/>
      <c r="VQ232" s="41"/>
      <c r="VR232" s="41"/>
      <c r="VS232" s="41"/>
      <c r="VT232" s="41"/>
      <c r="VU232" s="41"/>
      <c r="VV232" s="41"/>
      <c r="VW232" s="41"/>
      <c r="VX232" s="41"/>
      <c r="VY232" s="41"/>
      <c r="VZ232" s="41"/>
      <c r="WA232" s="41"/>
      <c r="WB232" s="41"/>
      <c r="WC232" s="41"/>
      <c r="WD232" s="41"/>
      <c r="WE232" s="41"/>
      <c r="WF232" s="41"/>
      <c r="WG232" s="41"/>
      <c r="WH232" s="41"/>
      <c r="WI232" s="41"/>
      <c r="WJ232" s="41"/>
      <c r="WK232" s="41"/>
      <c r="WL232" s="41"/>
      <c r="WM232" s="41"/>
      <c r="WN232" s="41"/>
      <c r="WO232" s="41"/>
      <c r="WP232" s="41"/>
      <c r="WQ232" s="41"/>
      <c r="WR232" s="41"/>
      <c r="WS232" s="41"/>
      <c r="WT232" s="41"/>
      <c r="WU232" s="41"/>
      <c r="WV232" s="41"/>
      <c r="WW232" s="41"/>
      <c r="WX232" s="41"/>
      <c r="WY232" s="41"/>
      <c r="WZ232" s="41"/>
      <c r="XA232" s="41"/>
      <c r="XB232" s="41"/>
      <c r="XC232" s="41"/>
      <c r="XD232" s="41"/>
      <c r="XE232" s="41"/>
      <c r="XF232" s="41"/>
      <c r="XG232" s="41"/>
      <c r="XH232" s="41"/>
      <c r="XI232" s="41"/>
      <c r="XJ232" s="41"/>
      <c r="XK232" s="41"/>
      <c r="XL232" s="41"/>
      <c r="XM232" s="41"/>
      <c r="XN232" s="41"/>
      <c r="XO232" s="41"/>
      <c r="XP232" s="41"/>
      <c r="XQ232" s="41"/>
      <c r="XR232" s="41"/>
      <c r="XS232" s="41"/>
      <c r="XT232" s="41"/>
      <c r="XU232" s="41"/>
      <c r="XV232" s="41"/>
      <c r="XW232" s="41"/>
      <c r="XX232" s="41"/>
      <c r="XY232" s="41"/>
      <c r="XZ232" s="41"/>
      <c r="YA232" s="41"/>
      <c r="YB232" s="41"/>
      <c r="YC232" s="41"/>
      <c r="YD232" s="41"/>
      <c r="YE232" s="41"/>
      <c r="YF232" s="41"/>
      <c r="YG232" s="41"/>
      <c r="YH232" s="41"/>
      <c r="YI232" s="41"/>
      <c r="YJ232" s="41"/>
      <c r="YK232" s="41"/>
      <c r="YL232" s="41"/>
      <c r="YM232" s="41"/>
      <c r="YN232" s="41"/>
      <c r="YO232" s="41"/>
      <c r="YP232" s="41"/>
      <c r="YQ232" s="41"/>
      <c r="YR232" s="41"/>
      <c r="YS232" s="41"/>
      <c r="YT232" s="41"/>
      <c r="YU232" s="41"/>
      <c r="YV232" s="41"/>
      <c r="YW232" s="41"/>
      <c r="YX232" s="41"/>
      <c r="YY232" s="41"/>
      <c r="YZ232" s="41"/>
      <c r="ZA232" s="41"/>
      <c r="ZB232" s="41"/>
      <c r="ZC232" s="41"/>
      <c r="ZD232" s="41"/>
      <c r="ZE232" s="41"/>
      <c r="ZF232" s="41"/>
      <c r="ZG232" s="41"/>
      <c r="ZH232" s="41"/>
      <c r="ZI232" s="41"/>
      <c r="ZJ232" s="41"/>
      <c r="ZK232" s="41"/>
      <c r="ZL232" s="41"/>
      <c r="ZM232" s="41"/>
      <c r="ZN232" s="41"/>
      <c r="ZO232" s="41"/>
      <c r="ZP232" s="41"/>
      <c r="ZQ232" s="41"/>
      <c r="ZR232" s="41"/>
      <c r="ZS232" s="41"/>
      <c r="ZT232" s="41"/>
      <c r="ZU232" s="41"/>
      <c r="ZV232" s="41"/>
      <c r="ZW232" s="41"/>
      <c r="ZX232" s="41"/>
      <c r="ZY232" s="41"/>
      <c r="ZZ232" s="41"/>
      <c r="AAA232" s="41"/>
      <c r="AAB232" s="41"/>
      <c r="AAC232" s="41"/>
      <c r="AAD232" s="41"/>
      <c r="AAE232" s="41"/>
      <c r="AAF232" s="41"/>
      <c r="AAG232" s="41"/>
      <c r="AAH232" s="41"/>
      <c r="AAI232" s="41"/>
      <c r="AAJ232" s="41"/>
      <c r="AAK232" s="41"/>
      <c r="AAL232" s="41"/>
      <c r="AAM232" s="41"/>
      <c r="AAN232" s="41"/>
      <c r="AAO232" s="41"/>
      <c r="AAP232" s="41"/>
      <c r="AAQ232" s="41"/>
      <c r="AAR232" s="41"/>
      <c r="AAS232" s="41"/>
      <c r="AAT232" s="41"/>
      <c r="AAU232" s="41"/>
      <c r="AAV232" s="41"/>
      <c r="AAW232" s="41"/>
      <c r="AAX232" s="41"/>
      <c r="AAY232" s="41"/>
      <c r="AAZ232" s="41"/>
      <c r="ABA232" s="41"/>
      <c r="ABB232" s="41"/>
      <c r="ABC232" s="41"/>
      <c r="ABD232" s="41"/>
      <c r="ABE232" s="41"/>
      <c r="ABF232" s="41"/>
      <c r="ABG232" s="41"/>
      <c r="ABH232" s="41"/>
      <c r="ABI232" s="41"/>
      <c r="ABJ232" s="41"/>
      <c r="ABK232" s="41"/>
      <c r="ABL232" s="41"/>
      <c r="ABM232" s="41"/>
      <c r="ABN232" s="41"/>
      <c r="ABO232" s="41"/>
      <c r="ABP232" s="41"/>
      <c r="ABQ232" s="41"/>
      <c r="ABR232" s="41"/>
      <c r="ABS232" s="41"/>
      <c r="ABT232" s="41"/>
      <c r="ABU232" s="41"/>
      <c r="ABV232" s="41"/>
      <c r="ABW232" s="41"/>
      <c r="ABX232" s="41"/>
      <c r="ABY232" s="41"/>
      <c r="ABZ232" s="41"/>
      <c r="ACA232" s="41"/>
      <c r="ACB232" s="41"/>
      <c r="ACC232" s="41"/>
      <c r="ACD232" s="41"/>
      <c r="ACE232" s="41"/>
      <c r="ACF232" s="41"/>
      <c r="ACG232" s="41"/>
      <c r="ACH232" s="41"/>
      <c r="ACI232" s="41"/>
      <c r="ACJ232" s="41"/>
      <c r="ACK232" s="41"/>
      <c r="ACL232" s="41"/>
      <c r="ACM232" s="41"/>
      <c r="ACN232" s="41"/>
      <c r="ACO232" s="41"/>
      <c r="ACP232" s="41"/>
      <c r="ACQ232" s="41"/>
      <c r="ACR232" s="41"/>
      <c r="ACS232" s="41"/>
      <c r="ACT232" s="41"/>
      <c r="ACU232" s="41"/>
      <c r="ACV232" s="41"/>
      <c r="ACW232" s="41"/>
      <c r="ACX232" s="41"/>
      <c r="ACY232" s="41"/>
      <c r="ACZ232" s="41"/>
      <c r="ADA232" s="41"/>
      <c r="ADB232" s="41"/>
      <c r="ADC232" s="41"/>
      <c r="ADD232" s="41"/>
      <c r="ADE232" s="41"/>
      <c r="ADF232" s="41"/>
      <c r="ADG232" s="41"/>
      <c r="ADH232" s="41"/>
      <c r="ADI232" s="41"/>
      <c r="ADJ232" s="41"/>
      <c r="ADK232" s="41"/>
      <c r="ADL232" s="41"/>
      <c r="ADM232" s="41"/>
      <c r="ADN232" s="41"/>
      <c r="ADO232" s="41"/>
      <c r="ADP232" s="41"/>
      <c r="ADQ232" s="41"/>
      <c r="ADR232" s="41"/>
      <c r="ADS232" s="41"/>
      <c r="ADT232" s="41"/>
      <c r="ADU232" s="41"/>
      <c r="ADV232" s="41"/>
      <c r="ADW232" s="41"/>
      <c r="ADX232" s="41"/>
      <c r="ADY232" s="41"/>
      <c r="ADZ232" s="41"/>
      <c r="AEA232" s="41"/>
      <c r="AEB232" s="41"/>
      <c r="AEC232" s="41"/>
      <c r="AED232" s="41"/>
      <c r="AEE232" s="41"/>
      <c r="AEF232" s="41"/>
      <c r="AEG232" s="41"/>
      <c r="AEH232" s="41"/>
      <c r="AEI232" s="41"/>
      <c r="AEJ232" s="41"/>
      <c r="AEK232" s="41"/>
      <c r="AEL232" s="41"/>
      <c r="AEM232" s="41"/>
      <c r="AEN232" s="41"/>
      <c r="AEO232" s="41"/>
      <c r="AEP232" s="41"/>
      <c r="AEQ232" s="41"/>
      <c r="AER232" s="41"/>
      <c r="AES232" s="41"/>
      <c r="AET232" s="41"/>
      <c r="AEU232" s="41"/>
      <c r="AEV232" s="41"/>
      <c r="AEW232" s="41"/>
      <c r="AEX232" s="41"/>
      <c r="AEY232" s="41"/>
      <c r="AEZ232" s="41"/>
      <c r="AFA232" s="41"/>
      <c r="AFB232" s="41"/>
      <c r="AFC232" s="41"/>
      <c r="AFD232" s="41"/>
      <c r="AFE232" s="41"/>
      <c r="AFF232" s="41"/>
      <c r="AFG232" s="41"/>
      <c r="AFH232" s="41"/>
      <c r="AFI232" s="41"/>
      <c r="AFJ232" s="41"/>
      <c r="AFK232" s="41"/>
      <c r="AFL232" s="41"/>
      <c r="AFM232" s="41"/>
      <c r="AFN232" s="41"/>
      <c r="AFO232" s="41"/>
      <c r="AFP232" s="41"/>
      <c r="AFQ232" s="41"/>
      <c r="AFR232" s="41"/>
      <c r="AFS232" s="41"/>
      <c r="AFT232" s="41"/>
      <c r="AFU232" s="41"/>
      <c r="AFV232" s="41"/>
      <c r="AFW232" s="41"/>
      <c r="AFX232" s="41"/>
      <c r="AFY232" s="41"/>
      <c r="AFZ232" s="41"/>
      <c r="AGA232" s="41"/>
      <c r="AGB232" s="41"/>
      <c r="AGC232" s="41"/>
      <c r="AGD232" s="41"/>
      <c r="AGE232" s="41"/>
      <c r="AGF232" s="41"/>
      <c r="AGG232" s="41"/>
      <c r="AGH232" s="41"/>
      <c r="AGI232" s="41"/>
      <c r="AGJ232" s="41"/>
      <c r="AGK232" s="41"/>
      <c r="AGL232" s="41"/>
      <c r="AGM232" s="41"/>
      <c r="AGN232" s="41"/>
      <c r="AGO232" s="41"/>
      <c r="AGP232" s="41"/>
      <c r="AGQ232" s="41"/>
      <c r="AGR232" s="41"/>
      <c r="AGS232" s="41"/>
      <c r="AGT232" s="41"/>
      <c r="AGU232" s="41"/>
      <c r="AGV232" s="41"/>
      <c r="AGW232" s="41"/>
      <c r="AGX232" s="41"/>
      <c r="AGY232" s="41"/>
      <c r="AGZ232" s="41"/>
      <c r="AHA232" s="41"/>
      <c r="AHB232" s="41"/>
      <c r="AHC232" s="41"/>
      <c r="AHD232" s="41"/>
      <c r="AHE232" s="41"/>
      <c r="AHF232" s="41"/>
      <c r="AHG232" s="41"/>
      <c r="AHH232" s="41"/>
      <c r="AHI232" s="41"/>
      <c r="AHJ232" s="41"/>
      <c r="AHK232" s="41"/>
      <c r="AHL232" s="41"/>
      <c r="AHM232" s="41"/>
      <c r="AHN232" s="41"/>
      <c r="AHO232" s="41"/>
      <c r="AHP232" s="41"/>
      <c r="AHQ232" s="41"/>
      <c r="AHR232" s="41"/>
      <c r="AHS232" s="41"/>
      <c r="AHT232" s="41"/>
      <c r="AHU232" s="41"/>
      <c r="AHV232" s="41"/>
      <c r="AHW232" s="41"/>
      <c r="AHX232" s="41"/>
      <c r="AHY232" s="41"/>
      <c r="AHZ232" s="41"/>
      <c r="AIA232" s="41"/>
      <c r="AIB232" s="41"/>
      <c r="AIC232" s="41"/>
      <c r="AID232" s="41"/>
      <c r="AIE232" s="41"/>
      <c r="AIF232" s="41"/>
      <c r="AIG232" s="41"/>
      <c r="AIH232" s="41"/>
      <c r="AII232" s="41"/>
      <c r="AIJ232" s="41"/>
      <c r="AIK232" s="41"/>
      <c r="AIL232" s="41"/>
      <c r="AIM232" s="41"/>
      <c r="AIN232" s="41"/>
      <c r="AIO232" s="41"/>
      <c r="AIP232" s="41"/>
      <c r="AIQ232" s="41"/>
      <c r="AIR232" s="41"/>
      <c r="AIS232" s="41"/>
      <c r="AIT232" s="41"/>
      <c r="AIU232" s="41"/>
      <c r="AIV232" s="41"/>
      <c r="AIW232" s="41"/>
      <c r="AIX232" s="41"/>
      <c r="AIY232" s="41"/>
      <c r="AIZ232" s="41"/>
      <c r="AJA232" s="41"/>
      <c r="AJB232" s="41"/>
      <c r="AJC232" s="41"/>
      <c r="AJD232" s="41"/>
      <c r="AJE232" s="41"/>
      <c r="AJF232" s="41"/>
      <c r="AJG232" s="41"/>
      <c r="AJH232" s="41"/>
      <c r="AJI232" s="41"/>
      <c r="AJJ232" s="41"/>
      <c r="AJK232" s="41"/>
      <c r="AJL232" s="41"/>
      <c r="AJM232" s="41"/>
      <c r="AJN232" s="41"/>
      <c r="AJO232" s="41"/>
      <c r="AJP232" s="41"/>
      <c r="AJQ232" s="41"/>
      <c r="AJR232" s="41"/>
      <c r="AJS232" s="41"/>
      <c r="AJT232" s="41"/>
      <c r="AJU232" s="41"/>
      <c r="AJV232" s="41"/>
      <c r="AJW232" s="41"/>
      <c r="AJX232" s="41"/>
      <c r="AJY232" s="41"/>
      <c r="AJZ232" s="41"/>
      <c r="AKA232" s="41"/>
      <c r="AKB232" s="41"/>
      <c r="AKC232" s="41"/>
      <c r="AKD232" s="41"/>
      <c r="AKE232" s="41"/>
      <c r="AKF232" s="41"/>
      <c r="AKG232" s="41"/>
      <c r="AKH232" s="41"/>
      <c r="AKI232" s="41"/>
      <c r="AKJ232" s="41"/>
      <c r="AKK232" s="41"/>
      <c r="AKL232" s="41"/>
      <c r="AKM232" s="41"/>
      <c r="AKN232" s="41"/>
      <c r="AKO232" s="41"/>
      <c r="AKP232" s="41"/>
      <c r="AKQ232" s="41"/>
      <c r="AKR232" s="41"/>
      <c r="AKS232" s="41"/>
      <c r="AKT232" s="41"/>
      <c r="AKU232" s="41"/>
      <c r="AKV232" s="41"/>
      <c r="AKW232" s="41"/>
      <c r="AKX232" s="41"/>
      <c r="AKY232" s="41"/>
      <c r="AKZ232" s="41"/>
      <c r="ALA232" s="41"/>
      <c r="ALB232" s="41"/>
      <c r="ALC232" s="41"/>
      <c r="ALD232" s="41"/>
      <c r="ALE232" s="41"/>
      <c r="ALF232" s="41"/>
      <c r="ALG232" s="41"/>
      <c r="ALH232" s="41"/>
      <c r="ALI232" s="41"/>
      <c r="ALJ232" s="41"/>
      <c r="ALK232" s="41"/>
      <c r="ALL232" s="41"/>
      <c r="ALM232" s="41"/>
      <c r="ALN232" s="41"/>
      <c r="ALO232" s="41"/>
      <c r="ALP232" s="41"/>
      <c r="ALQ232" s="41"/>
      <c r="ALR232" s="41"/>
      <c r="ALS232" s="41"/>
      <c r="ALT232" s="41"/>
      <c r="ALU232" s="41"/>
      <c r="ALV232" s="41"/>
      <c r="ALW232" s="41"/>
      <c r="ALX232" s="41"/>
      <c r="ALY232" s="41"/>
      <c r="ALZ232" s="41"/>
      <c r="AMA232" s="41"/>
      <c r="AMB232" s="41"/>
      <c r="AMC232" s="41"/>
      <c r="AMD232" s="41"/>
      <c r="AME232" s="41"/>
    </row>
    <row r="233" spans="1:1019" ht="48" customHeight="1" thickBot="1" x14ac:dyDescent="0.25">
      <c r="A233" s="570"/>
      <c r="B233" s="572"/>
      <c r="C233" s="574"/>
      <c r="D233" s="769"/>
      <c r="E233" s="667"/>
      <c r="F233" s="646"/>
      <c r="G233" s="649"/>
      <c r="H233" s="652"/>
      <c r="I233" s="655"/>
      <c r="J233" s="127" t="s">
        <v>26</v>
      </c>
      <c r="K233" s="8">
        <f t="shared" ref="K233:AB233" si="73">SUM(K232:K232)</f>
        <v>0</v>
      </c>
      <c r="L233" s="2">
        <f t="shared" si="73"/>
        <v>0</v>
      </c>
      <c r="M233" s="2">
        <f t="shared" si="73"/>
        <v>0</v>
      </c>
      <c r="N233" s="7">
        <f t="shared" si="73"/>
        <v>0</v>
      </c>
      <c r="O233" s="20">
        <f t="shared" si="73"/>
        <v>0</v>
      </c>
      <c r="P233" s="3">
        <f t="shared" si="73"/>
        <v>0</v>
      </c>
      <c r="Q233" s="3">
        <f t="shared" si="73"/>
        <v>0</v>
      </c>
      <c r="R233" s="21">
        <f t="shared" si="73"/>
        <v>0</v>
      </c>
      <c r="S233" s="8">
        <f t="shared" si="73"/>
        <v>0</v>
      </c>
      <c r="T233" s="2">
        <f t="shared" si="73"/>
        <v>0</v>
      </c>
      <c r="U233" s="2">
        <f t="shared" si="73"/>
        <v>0</v>
      </c>
      <c r="V233" s="7">
        <f t="shared" si="73"/>
        <v>0</v>
      </c>
      <c r="W233" s="8">
        <f t="shared" si="73"/>
        <v>0</v>
      </c>
      <c r="X233" s="2">
        <f t="shared" si="73"/>
        <v>0</v>
      </c>
      <c r="Y233" s="2">
        <f t="shared" si="73"/>
        <v>0</v>
      </c>
      <c r="Z233" s="7">
        <f t="shared" si="73"/>
        <v>0</v>
      </c>
      <c r="AA233" s="23">
        <f t="shared" si="73"/>
        <v>0</v>
      </c>
      <c r="AB233" s="23">
        <f t="shared" si="73"/>
        <v>0</v>
      </c>
      <c r="AC233" s="657"/>
      <c r="AD233" s="614"/>
      <c r="AE233" s="614"/>
      <c r="AF233" s="628"/>
      <c r="AG233" s="41"/>
      <c r="AH233" s="41"/>
      <c r="AI233" s="41"/>
      <c r="AJ233" s="41"/>
      <c r="AK233" s="41"/>
      <c r="AL233" s="41"/>
      <c r="AM233" s="41"/>
      <c r="AN233" s="67"/>
      <c r="AO233" s="67"/>
      <c r="AP233" s="67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58"/>
      <c r="BE233" s="58"/>
      <c r="BF233" s="58"/>
      <c r="BG233" s="59"/>
      <c r="BH233" s="67"/>
      <c r="BI233" s="67"/>
      <c r="BJ233" s="67"/>
      <c r="BK233" s="67"/>
      <c r="BL233" s="67"/>
      <c r="BM233" s="67"/>
      <c r="BN233" s="67"/>
      <c r="BO233" s="67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41"/>
      <c r="CH233" s="41"/>
      <c r="CI233" s="41"/>
      <c r="CJ233" s="41"/>
      <c r="CK233" s="41"/>
      <c r="CL233" s="41"/>
      <c r="CM233" s="41"/>
      <c r="CN233" s="41"/>
      <c r="CO233" s="41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  <c r="CZ233" s="41"/>
      <c r="DA233" s="41"/>
      <c r="DB233" s="41"/>
      <c r="DC233" s="41"/>
      <c r="DD233" s="41"/>
      <c r="DE233" s="41"/>
      <c r="DF233" s="41"/>
      <c r="DG233" s="41"/>
      <c r="DH233" s="41"/>
      <c r="DI233" s="41"/>
      <c r="DJ233" s="41"/>
      <c r="DK233" s="41"/>
      <c r="DL233" s="41"/>
      <c r="DM233" s="41"/>
      <c r="DN233" s="41"/>
      <c r="DO233" s="41"/>
      <c r="DP233" s="41"/>
      <c r="DQ233" s="41"/>
      <c r="DR233" s="41"/>
      <c r="DS233" s="41"/>
      <c r="DT233" s="41"/>
      <c r="DU233" s="41"/>
      <c r="DV233" s="41"/>
      <c r="DW233" s="41"/>
      <c r="DX233" s="41"/>
      <c r="DY233" s="41"/>
      <c r="DZ233" s="41"/>
      <c r="EA233" s="41"/>
      <c r="EB233" s="41"/>
      <c r="EC233" s="41"/>
      <c r="ED233" s="41"/>
      <c r="EE233" s="41"/>
      <c r="EF233" s="41"/>
      <c r="EG233" s="41"/>
      <c r="EH233" s="41"/>
      <c r="EI233" s="41"/>
      <c r="EJ233" s="41"/>
      <c r="EK233" s="41"/>
      <c r="EL233" s="41"/>
      <c r="EM233" s="41"/>
      <c r="EN233" s="41"/>
      <c r="EO233" s="41"/>
      <c r="EP233" s="41"/>
      <c r="EQ233" s="41"/>
      <c r="ER233" s="41"/>
      <c r="ES233" s="41"/>
      <c r="ET233" s="41"/>
      <c r="EU233" s="41"/>
      <c r="EV233" s="41"/>
      <c r="EW233" s="41"/>
      <c r="EX233" s="41"/>
      <c r="EY233" s="41"/>
      <c r="EZ233" s="41"/>
      <c r="FA233" s="41"/>
      <c r="FB233" s="41"/>
      <c r="FC233" s="41"/>
      <c r="FD233" s="41"/>
      <c r="FE233" s="41"/>
      <c r="FF233" s="41"/>
      <c r="FG233" s="41"/>
      <c r="FH233" s="41"/>
      <c r="FI233" s="41"/>
      <c r="FJ233" s="41"/>
      <c r="FK233" s="41"/>
      <c r="FL233" s="41"/>
      <c r="FM233" s="41"/>
      <c r="FN233" s="41"/>
      <c r="FO233" s="41"/>
      <c r="FP233" s="41"/>
      <c r="FQ233" s="41"/>
      <c r="FR233" s="41"/>
      <c r="FS233" s="41"/>
      <c r="FT233" s="41"/>
      <c r="FU233" s="41"/>
      <c r="FV233" s="41"/>
      <c r="FW233" s="41"/>
      <c r="FX233" s="41"/>
      <c r="FY233" s="41"/>
      <c r="FZ233" s="41"/>
      <c r="GA233" s="41"/>
      <c r="GB233" s="41"/>
      <c r="GC233" s="41"/>
      <c r="GD233" s="41"/>
      <c r="GE233" s="41"/>
      <c r="GF233" s="41"/>
      <c r="GG233" s="41"/>
      <c r="GH233" s="41"/>
      <c r="GI233" s="41"/>
      <c r="GJ233" s="41"/>
      <c r="GK233" s="41"/>
      <c r="GL233" s="41"/>
      <c r="GM233" s="41"/>
      <c r="GN233" s="41"/>
      <c r="GO233" s="41"/>
      <c r="GP233" s="41"/>
      <c r="GQ233" s="41"/>
      <c r="GR233" s="41"/>
      <c r="GS233" s="41"/>
      <c r="GT233" s="41"/>
      <c r="GU233" s="41"/>
      <c r="GV233" s="41"/>
      <c r="GW233" s="41"/>
      <c r="GX233" s="41"/>
      <c r="GY233" s="41"/>
      <c r="GZ233" s="41"/>
      <c r="HA233" s="41"/>
      <c r="HB233" s="41"/>
      <c r="HC233" s="41"/>
      <c r="HD233" s="41"/>
      <c r="HE233" s="41"/>
      <c r="HF233" s="41"/>
      <c r="HG233" s="41"/>
      <c r="HH233" s="41"/>
      <c r="HI233" s="41"/>
      <c r="HJ233" s="41"/>
      <c r="HK233" s="41"/>
      <c r="HL233" s="41"/>
      <c r="HM233" s="41"/>
      <c r="HN233" s="41"/>
      <c r="HO233" s="41"/>
      <c r="HP233" s="41"/>
      <c r="HQ233" s="41"/>
      <c r="HR233" s="41"/>
      <c r="HS233" s="41"/>
      <c r="HT233" s="41"/>
      <c r="HU233" s="41"/>
      <c r="HV233" s="41"/>
      <c r="HW233" s="41"/>
      <c r="HX233" s="41"/>
      <c r="HY233" s="41"/>
      <c r="HZ233" s="41"/>
      <c r="IA233" s="41"/>
      <c r="IB233" s="41"/>
      <c r="IC233" s="41"/>
      <c r="ID233" s="41"/>
      <c r="IE233" s="41"/>
      <c r="IF233" s="41"/>
      <c r="IG233" s="41"/>
      <c r="IH233" s="41"/>
      <c r="II233" s="41"/>
      <c r="IJ233" s="41"/>
      <c r="IK233" s="41"/>
      <c r="IL233" s="41"/>
      <c r="IM233" s="41"/>
      <c r="IN233" s="41"/>
      <c r="IO233" s="41"/>
      <c r="IP233" s="41"/>
      <c r="IQ233" s="41"/>
      <c r="IR233" s="41"/>
      <c r="IS233" s="41"/>
      <c r="IT233" s="41"/>
      <c r="IU233" s="41"/>
      <c r="IV233" s="41"/>
      <c r="IW233" s="41"/>
      <c r="IX233" s="41"/>
      <c r="IY233" s="41"/>
      <c r="IZ233" s="41"/>
      <c r="JA233" s="41"/>
      <c r="JB233" s="41"/>
      <c r="JC233" s="41"/>
      <c r="JD233" s="41"/>
      <c r="JE233" s="41"/>
      <c r="JF233" s="41"/>
      <c r="JG233" s="41"/>
      <c r="JH233" s="41"/>
      <c r="JI233" s="41"/>
      <c r="JJ233" s="41"/>
      <c r="JK233" s="41"/>
      <c r="JL233" s="41"/>
      <c r="JM233" s="41"/>
      <c r="JN233" s="41"/>
      <c r="JO233" s="41"/>
      <c r="JP233" s="41"/>
      <c r="JQ233" s="41"/>
      <c r="JR233" s="41"/>
      <c r="JS233" s="41"/>
      <c r="JT233" s="41"/>
      <c r="JU233" s="41"/>
      <c r="JV233" s="41"/>
      <c r="JW233" s="41"/>
      <c r="JX233" s="41"/>
      <c r="JY233" s="41"/>
      <c r="JZ233" s="41"/>
      <c r="KA233" s="41"/>
      <c r="KB233" s="41"/>
      <c r="KC233" s="41"/>
      <c r="KD233" s="41"/>
      <c r="KE233" s="41"/>
      <c r="KF233" s="41"/>
      <c r="KG233" s="41"/>
      <c r="KH233" s="41"/>
      <c r="KI233" s="41"/>
      <c r="KJ233" s="41"/>
      <c r="KK233" s="41"/>
      <c r="KL233" s="41"/>
      <c r="KM233" s="41"/>
      <c r="KN233" s="41"/>
      <c r="KO233" s="41"/>
      <c r="KP233" s="41"/>
      <c r="KQ233" s="41"/>
      <c r="KR233" s="41"/>
      <c r="KS233" s="41"/>
      <c r="KT233" s="41"/>
      <c r="KU233" s="41"/>
      <c r="KV233" s="41"/>
      <c r="KW233" s="41"/>
      <c r="KX233" s="41"/>
      <c r="KY233" s="41"/>
      <c r="KZ233" s="41"/>
      <c r="LA233" s="41"/>
      <c r="LB233" s="41"/>
      <c r="LC233" s="41"/>
      <c r="LD233" s="41"/>
      <c r="LE233" s="41"/>
      <c r="LF233" s="41"/>
      <c r="LG233" s="41"/>
      <c r="LH233" s="41"/>
      <c r="LI233" s="41"/>
      <c r="LJ233" s="41"/>
      <c r="LK233" s="41"/>
      <c r="LL233" s="41"/>
      <c r="LM233" s="41"/>
      <c r="LN233" s="41"/>
      <c r="LO233" s="41"/>
      <c r="LP233" s="41"/>
      <c r="LQ233" s="41"/>
      <c r="LR233" s="41"/>
      <c r="LS233" s="41"/>
      <c r="LT233" s="41"/>
      <c r="LU233" s="41"/>
      <c r="LV233" s="41"/>
      <c r="LW233" s="41"/>
      <c r="LX233" s="41"/>
      <c r="LY233" s="41"/>
      <c r="LZ233" s="41"/>
      <c r="MA233" s="41"/>
      <c r="MB233" s="41"/>
      <c r="MC233" s="41"/>
      <c r="MD233" s="41"/>
      <c r="ME233" s="41"/>
      <c r="MF233" s="41"/>
      <c r="MG233" s="41"/>
      <c r="MH233" s="41"/>
      <c r="MI233" s="41"/>
      <c r="MJ233" s="41"/>
      <c r="MK233" s="41"/>
      <c r="ML233" s="41"/>
      <c r="MM233" s="41"/>
      <c r="MN233" s="41"/>
      <c r="MO233" s="41"/>
      <c r="MP233" s="41"/>
      <c r="MQ233" s="41"/>
      <c r="MR233" s="41"/>
      <c r="MS233" s="41"/>
      <c r="MT233" s="41"/>
      <c r="MU233" s="41"/>
      <c r="MV233" s="41"/>
      <c r="MW233" s="41"/>
      <c r="MX233" s="41"/>
      <c r="MY233" s="41"/>
      <c r="MZ233" s="41"/>
      <c r="NA233" s="41"/>
      <c r="NB233" s="41"/>
      <c r="NC233" s="41"/>
      <c r="ND233" s="41"/>
      <c r="NE233" s="41"/>
      <c r="NF233" s="41"/>
      <c r="NG233" s="41"/>
      <c r="NH233" s="41"/>
      <c r="NI233" s="41"/>
      <c r="NJ233" s="41"/>
      <c r="NK233" s="41"/>
      <c r="NL233" s="41"/>
      <c r="NM233" s="41"/>
      <c r="NN233" s="41"/>
      <c r="NO233" s="41"/>
      <c r="NP233" s="41"/>
      <c r="NQ233" s="41"/>
      <c r="NR233" s="41"/>
      <c r="NS233" s="41"/>
      <c r="NT233" s="41"/>
      <c r="NU233" s="41"/>
      <c r="NV233" s="41"/>
      <c r="NW233" s="41"/>
      <c r="NX233" s="41"/>
      <c r="NY233" s="41"/>
      <c r="NZ233" s="41"/>
      <c r="OA233" s="41"/>
      <c r="OB233" s="41"/>
      <c r="OC233" s="41"/>
      <c r="OD233" s="41"/>
      <c r="OE233" s="41"/>
      <c r="OF233" s="41"/>
      <c r="OG233" s="41"/>
      <c r="OH233" s="41"/>
      <c r="OI233" s="41"/>
      <c r="OJ233" s="41"/>
      <c r="OK233" s="41"/>
      <c r="OL233" s="41"/>
      <c r="OM233" s="41"/>
      <c r="ON233" s="41"/>
      <c r="OO233" s="41"/>
      <c r="OP233" s="41"/>
      <c r="OQ233" s="41"/>
      <c r="OR233" s="41"/>
      <c r="OS233" s="41"/>
      <c r="OT233" s="41"/>
      <c r="OU233" s="41"/>
      <c r="OV233" s="41"/>
      <c r="OW233" s="41"/>
      <c r="OX233" s="41"/>
      <c r="OY233" s="41"/>
      <c r="OZ233" s="41"/>
      <c r="PA233" s="41"/>
      <c r="PB233" s="41"/>
      <c r="PC233" s="41"/>
      <c r="PD233" s="41"/>
      <c r="PE233" s="41"/>
      <c r="PF233" s="41"/>
      <c r="PG233" s="41"/>
      <c r="PH233" s="41"/>
      <c r="PI233" s="41"/>
      <c r="PJ233" s="41"/>
      <c r="PK233" s="41"/>
      <c r="PL233" s="41"/>
      <c r="PM233" s="41"/>
      <c r="PN233" s="41"/>
      <c r="PO233" s="41"/>
      <c r="PP233" s="41"/>
      <c r="PQ233" s="41"/>
      <c r="PR233" s="41"/>
      <c r="PS233" s="41"/>
      <c r="PT233" s="41"/>
      <c r="PU233" s="41"/>
      <c r="PV233" s="41"/>
      <c r="PW233" s="41"/>
      <c r="PX233" s="41"/>
      <c r="PY233" s="41"/>
      <c r="PZ233" s="41"/>
      <c r="QA233" s="41"/>
      <c r="QB233" s="41"/>
      <c r="QC233" s="41"/>
      <c r="QD233" s="41"/>
      <c r="QE233" s="41"/>
      <c r="QF233" s="41"/>
      <c r="QG233" s="41"/>
      <c r="QH233" s="41"/>
      <c r="QI233" s="41"/>
      <c r="QJ233" s="41"/>
      <c r="QK233" s="41"/>
      <c r="QL233" s="41"/>
      <c r="QM233" s="41"/>
      <c r="QN233" s="41"/>
      <c r="QO233" s="41"/>
      <c r="QP233" s="41"/>
      <c r="QQ233" s="41"/>
      <c r="QR233" s="41"/>
      <c r="QS233" s="41"/>
      <c r="QT233" s="41"/>
      <c r="QU233" s="41"/>
      <c r="QV233" s="41"/>
      <c r="QW233" s="41"/>
      <c r="QX233" s="41"/>
      <c r="QY233" s="41"/>
      <c r="QZ233" s="41"/>
      <c r="RA233" s="41"/>
      <c r="RB233" s="41"/>
      <c r="RC233" s="41"/>
      <c r="RD233" s="41"/>
      <c r="RE233" s="41"/>
      <c r="RF233" s="41"/>
      <c r="RG233" s="41"/>
      <c r="RH233" s="41"/>
      <c r="RI233" s="41"/>
      <c r="RJ233" s="41"/>
      <c r="RK233" s="41"/>
      <c r="RL233" s="41"/>
      <c r="RM233" s="41"/>
      <c r="RN233" s="41"/>
      <c r="RO233" s="41"/>
      <c r="RP233" s="41"/>
      <c r="RQ233" s="41"/>
      <c r="RR233" s="41"/>
      <c r="RS233" s="41"/>
      <c r="RT233" s="41"/>
      <c r="RU233" s="41"/>
      <c r="RV233" s="41"/>
      <c r="RW233" s="41"/>
      <c r="RX233" s="41"/>
      <c r="RY233" s="41"/>
      <c r="RZ233" s="41"/>
      <c r="SA233" s="41"/>
      <c r="SB233" s="41"/>
      <c r="SC233" s="41"/>
      <c r="SD233" s="41"/>
      <c r="SE233" s="41"/>
      <c r="SF233" s="41"/>
      <c r="SG233" s="41"/>
      <c r="SH233" s="41"/>
      <c r="SI233" s="41"/>
      <c r="SJ233" s="41"/>
      <c r="SK233" s="41"/>
      <c r="SL233" s="41"/>
      <c r="SM233" s="41"/>
      <c r="SN233" s="41"/>
      <c r="SO233" s="41"/>
      <c r="SP233" s="41"/>
      <c r="SQ233" s="41"/>
      <c r="SR233" s="41"/>
      <c r="SS233" s="41"/>
      <c r="ST233" s="41"/>
      <c r="SU233" s="41"/>
      <c r="SV233" s="41"/>
      <c r="SW233" s="41"/>
      <c r="SX233" s="41"/>
      <c r="SY233" s="41"/>
      <c r="SZ233" s="41"/>
      <c r="TA233" s="41"/>
      <c r="TB233" s="41"/>
      <c r="TC233" s="41"/>
      <c r="TD233" s="41"/>
      <c r="TE233" s="41"/>
      <c r="TF233" s="41"/>
      <c r="TG233" s="41"/>
      <c r="TH233" s="41"/>
      <c r="TI233" s="41"/>
      <c r="TJ233" s="41"/>
      <c r="TK233" s="41"/>
      <c r="TL233" s="41"/>
      <c r="TM233" s="41"/>
      <c r="TN233" s="41"/>
      <c r="TO233" s="41"/>
      <c r="TP233" s="41"/>
      <c r="TQ233" s="41"/>
      <c r="TR233" s="41"/>
      <c r="TS233" s="41"/>
      <c r="TT233" s="41"/>
      <c r="TU233" s="41"/>
      <c r="TV233" s="41"/>
      <c r="TW233" s="41"/>
      <c r="TX233" s="41"/>
      <c r="TY233" s="41"/>
      <c r="TZ233" s="41"/>
      <c r="UA233" s="41"/>
      <c r="UB233" s="41"/>
      <c r="UC233" s="41"/>
      <c r="UD233" s="41"/>
      <c r="UE233" s="41"/>
      <c r="UF233" s="41"/>
      <c r="UG233" s="41"/>
      <c r="UH233" s="41"/>
      <c r="UI233" s="41"/>
      <c r="UJ233" s="41"/>
      <c r="UK233" s="41"/>
      <c r="UL233" s="41"/>
      <c r="UM233" s="41"/>
      <c r="UN233" s="41"/>
      <c r="UO233" s="41"/>
      <c r="UP233" s="41"/>
      <c r="UQ233" s="41"/>
      <c r="UR233" s="41"/>
      <c r="US233" s="41"/>
      <c r="UT233" s="41"/>
      <c r="UU233" s="41"/>
      <c r="UV233" s="41"/>
      <c r="UW233" s="41"/>
      <c r="UX233" s="41"/>
      <c r="UY233" s="41"/>
      <c r="UZ233" s="41"/>
      <c r="VA233" s="41"/>
      <c r="VB233" s="41"/>
      <c r="VC233" s="41"/>
      <c r="VD233" s="41"/>
      <c r="VE233" s="41"/>
      <c r="VF233" s="41"/>
      <c r="VG233" s="41"/>
      <c r="VH233" s="41"/>
      <c r="VI233" s="41"/>
      <c r="VJ233" s="41"/>
      <c r="VK233" s="41"/>
      <c r="VL233" s="41"/>
      <c r="VM233" s="41"/>
      <c r="VN233" s="41"/>
      <c r="VO233" s="41"/>
      <c r="VP233" s="41"/>
      <c r="VQ233" s="41"/>
      <c r="VR233" s="41"/>
      <c r="VS233" s="41"/>
      <c r="VT233" s="41"/>
      <c r="VU233" s="41"/>
      <c r="VV233" s="41"/>
      <c r="VW233" s="41"/>
      <c r="VX233" s="41"/>
      <c r="VY233" s="41"/>
      <c r="VZ233" s="41"/>
      <c r="WA233" s="41"/>
      <c r="WB233" s="41"/>
      <c r="WC233" s="41"/>
      <c r="WD233" s="41"/>
      <c r="WE233" s="41"/>
      <c r="WF233" s="41"/>
      <c r="WG233" s="41"/>
      <c r="WH233" s="41"/>
      <c r="WI233" s="41"/>
      <c r="WJ233" s="41"/>
      <c r="WK233" s="41"/>
      <c r="WL233" s="41"/>
      <c r="WM233" s="41"/>
      <c r="WN233" s="41"/>
      <c r="WO233" s="41"/>
      <c r="WP233" s="41"/>
      <c r="WQ233" s="41"/>
      <c r="WR233" s="41"/>
      <c r="WS233" s="41"/>
      <c r="WT233" s="41"/>
      <c r="WU233" s="41"/>
      <c r="WV233" s="41"/>
      <c r="WW233" s="41"/>
      <c r="WX233" s="41"/>
      <c r="WY233" s="41"/>
      <c r="WZ233" s="41"/>
      <c r="XA233" s="41"/>
      <c r="XB233" s="41"/>
      <c r="XC233" s="41"/>
      <c r="XD233" s="41"/>
      <c r="XE233" s="41"/>
      <c r="XF233" s="41"/>
      <c r="XG233" s="41"/>
      <c r="XH233" s="41"/>
      <c r="XI233" s="41"/>
      <c r="XJ233" s="41"/>
      <c r="XK233" s="41"/>
      <c r="XL233" s="41"/>
      <c r="XM233" s="41"/>
      <c r="XN233" s="41"/>
      <c r="XO233" s="41"/>
      <c r="XP233" s="41"/>
      <c r="XQ233" s="41"/>
      <c r="XR233" s="41"/>
      <c r="XS233" s="41"/>
      <c r="XT233" s="41"/>
      <c r="XU233" s="41"/>
      <c r="XV233" s="41"/>
      <c r="XW233" s="41"/>
      <c r="XX233" s="41"/>
      <c r="XY233" s="41"/>
      <c r="XZ233" s="41"/>
      <c r="YA233" s="41"/>
      <c r="YB233" s="41"/>
      <c r="YC233" s="41"/>
      <c r="YD233" s="41"/>
      <c r="YE233" s="41"/>
      <c r="YF233" s="41"/>
      <c r="YG233" s="41"/>
      <c r="YH233" s="41"/>
      <c r="YI233" s="41"/>
      <c r="YJ233" s="41"/>
      <c r="YK233" s="41"/>
      <c r="YL233" s="41"/>
      <c r="YM233" s="41"/>
      <c r="YN233" s="41"/>
      <c r="YO233" s="41"/>
      <c r="YP233" s="41"/>
      <c r="YQ233" s="41"/>
      <c r="YR233" s="41"/>
      <c r="YS233" s="41"/>
      <c r="YT233" s="41"/>
      <c r="YU233" s="41"/>
      <c r="YV233" s="41"/>
      <c r="YW233" s="41"/>
      <c r="YX233" s="41"/>
      <c r="YY233" s="41"/>
      <c r="YZ233" s="41"/>
      <c r="ZA233" s="41"/>
      <c r="ZB233" s="41"/>
      <c r="ZC233" s="41"/>
      <c r="ZD233" s="41"/>
      <c r="ZE233" s="41"/>
      <c r="ZF233" s="41"/>
      <c r="ZG233" s="41"/>
      <c r="ZH233" s="41"/>
      <c r="ZI233" s="41"/>
      <c r="ZJ233" s="41"/>
      <c r="ZK233" s="41"/>
      <c r="ZL233" s="41"/>
      <c r="ZM233" s="41"/>
      <c r="ZN233" s="41"/>
      <c r="ZO233" s="41"/>
      <c r="ZP233" s="41"/>
      <c r="ZQ233" s="41"/>
      <c r="ZR233" s="41"/>
      <c r="ZS233" s="41"/>
      <c r="ZT233" s="41"/>
      <c r="ZU233" s="41"/>
      <c r="ZV233" s="41"/>
      <c r="ZW233" s="41"/>
      <c r="ZX233" s="41"/>
      <c r="ZY233" s="41"/>
      <c r="ZZ233" s="41"/>
      <c r="AAA233" s="41"/>
      <c r="AAB233" s="41"/>
      <c r="AAC233" s="41"/>
      <c r="AAD233" s="41"/>
      <c r="AAE233" s="41"/>
      <c r="AAF233" s="41"/>
      <c r="AAG233" s="41"/>
      <c r="AAH233" s="41"/>
      <c r="AAI233" s="41"/>
      <c r="AAJ233" s="41"/>
      <c r="AAK233" s="41"/>
      <c r="AAL233" s="41"/>
      <c r="AAM233" s="41"/>
      <c r="AAN233" s="41"/>
      <c r="AAO233" s="41"/>
      <c r="AAP233" s="41"/>
      <c r="AAQ233" s="41"/>
      <c r="AAR233" s="41"/>
      <c r="AAS233" s="41"/>
      <c r="AAT233" s="41"/>
      <c r="AAU233" s="41"/>
      <c r="AAV233" s="41"/>
      <c r="AAW233" s="41"/>
      <c r="AAX233" s="41"/>
      <c r="AAY233" s="41"/>
      <c r="AAZ233" s="41"/>
      <c r="ABA233" s="41"/>
      <c r="ABB233" s="41"/>
      <c r="ABC233" s="41"/>
      <c r="ABD233" s="41"/>
      <c r="ABE233" s="41"/>
      <c r="ABF233" s="41"/>
      <c r="ABG233" s="41"/>
      <c r="ABH233" s="41"/>
      <c r="ABI233" s="41"/>
      <c r="ABJ233" s="41"/>
      <c r="ABK233" s="41"/>
      <c r="ABL233" s="41"/>
      <c r="ABM233" s="41"/>
      <c r="ABN233" s="41"/>
      <c r="ABO233" s="41"/>
      <c r="ABP233" s="41"/>
      <c r="ABQ233" s="41"/>
      <c r="ABR233" s="41"/>
      <c r="ABS233" s="41"/>
      <c r="ABT233" s="41"/>
      <c r="ABU233" s="41"/>
      <c r="ABV233" s="41"/>
      <c r="ABW233" s="41"/>
      <c r="ABX233" s="41"/>
      <c r="ABY233" s="41"/>
      <c r="ABZ233" s="41"/>
      <c r="ACA233" s="41"/>
      <c r="ACB233" s="41"/>
      <c r="ACC233" s="41"/>
      <c r="ACD233" s="41"/>
      <c r="ACE233" s="41"/>
      <c r="ACF233" s="41"/>
      <c r="ACG233" s="41"/>
      <c r="ACH233" s="41"/>
      <c r="ACI233" s="41"/>
      <c r="ACJ233" s="41"/>
      <c r="ACK233" s="41"/>
      <c r="ACL233" s="41"/>
      <c r="ACM233" s="41"/>
      <c r="ACN233" s="41"/>
      <c r="ACO233" s="41"/>
      <c r="ACP233" s="41"/>
      <c r="ACQ233" s="41"/>
      <c r="ACR233" s="41"/>
      <c r="ACS233" s="41"/>
      <c r="ACT233" s="41"/>
      <c r="ACU233" s="41"/>
      <c r="ACV233" s="41"/>
      <c r="ACW233" s="41"/>
      <c r="ACX233" s="41"/>
      <c r="ACY233" s="41"/>
      <c r="ACZ233" s="41"/>
      <c r="ADA233" s="41"/>
      <c r="ADB233" s="41"/>
      <c r="ADC233" s="41"/>
      <c r="ADD233" s="41"/>
      <c r="ADE233" s="41"/>
      <c r="ADF233" s="41"/>
      <c r="ADG233" s="41"/>
      <c r="ADH233" s="41"/>
      <c r="ADI233" s="41"/>
      <c r="ADJ233" s="41"/>
      <c r="ADK233" s="41"/>
      <c r="ADL233" s="41"/>
      <c r="ADM233" s="41"/>
      <c r="ADN233" s="41"/>
      <c r="ADO233" s="41"/>
      <c r="ADP233" s="41"/>
      <c r="ADQ233" s="41"/>
      <c r="ADR233" s="41"/>
      <c r="ADS233" s="41"/>
      <c r="ADT233" s="41"/>
      <c r="ADU233" s="41"/>
      <c r="ADV233" s="41"/>
      <c r="ADW233" s="41"/>
      <c r="ADX233" s="41"/>
      <c r="ADY233" s="41"/>
      <c r="ADZ233" s="41"/>
      <c r="AEA233" s="41"/>
      <c r="AEB233" s="41"/>
      <c r="AEC233" s="41"/>
      <c r="AED233" s="41"/>
      <c r="AEE233" s="41"/>
      <c r="AEF233" s="41"/>
      <c r="AEG233" s="41"/>
      <c r="AEH233" s="41"/>
      <c r="AEI233" s="41"/>
      <c r="AEJ233" s="41"/>
      <c r="AEK233" s="41"/>
      <c r="AEL233" s="41"/>
      <c r="AEM233" s="41"/>
      <c r="AEN233" s="41"/>
      <c r="AEO233" s="41"/>
      <c r="AEP233" s="41"/>
      <c r="AEQ233" s="41"/>
      <c r="AER233" s="41"/>
      <c r="AES233" s="41"/>
      <c r="AET233" s="41"/>
      <c r="AEU233" s="41"/>
      <c r="AEV233" s="41"/>
      <c r="AEW233" s="41"/>
      <c r="AEX233" s="41"/>
      <c r="AEY233" s="41"/>
      <c r="AEZ233" s="41"/>
      <c r="AFA233" s="41"/>
      <c r="AFB233" s="41"/>
      <c r="AFC233" s="41"/>
      <c r="AFD233" s="41"/>
      <c r="AFE233" s="41"/>
      <c r="AFF233" s="41"/>
      <c r="AFG233" s="41"/>
      <c r="AFH233" s="41"/>
      <c r="AFI233" s="41"/>
      <c r="AFJ233" s="41"/>
      <c r="AFK233" s="41"/>
      <c r="AFL233" s="41"/>
      <c r="AFM233" s="41"/>
      <c r="AFN233" s="41"/>
      <c r="AFO233" s="41"/>
      <c r="AFP233" s="41"/>
      <c r="AFQ233" s="41"/>
      <c r="AFR233" s="41"/>
      <c r="AFS233" s="41"/>
      <c r="AFT233" s="41"/>
      <c r="AFU233" s="41"/>
      <c r="AFV233" s="41"/>
      <c r="AFW233" s="41"/>
      <c r="AFX233" s="41"/>
      <c r="AFY233" s="41"/>
      <c r="AFZ233" s="41"/>
      <c r="AGA233" s="41"/>
      <c r="AGB233" s="41"/>
      <c r="AGC233" s="41"/>
      <c r="AGD233" s="41"/>
      <c r="AGE233" s="41"/>
      <c r="AGF233" s="41"/>
      <c r="AGG233" s="41"/>
      <c r="AGH233" s="41"/>
      <c r="AGI233" s="41"/>
      <c r="AGJ233" s="41"/>
      <c r="AGK233" s="41"/>
      <c r="AGL233" s="41"/>
      <c r="AGM233" s="41"/>
      <c r="AGN233" s="41"/>
      <c r="AGO233" s="41"/>
      <c r="AGP233" s="41"/>
      <c r="AGQ233" s="41"/>
      <c r="AGR233" s="41"/>
      <c r="AGS233" s="41"/>
      <c r="AGT233" s="41"/>
      <c r="AGU233" s="41"/>
      <c r="AGV233" s="41"/>
      <c r="AGW233" s="41"/>
      <c r="AGX233" s="41"/>
      <c r="AGY233" s="41"/>
      <c r="AGZ233" s="41"/>
      <c r="AHA233" s="41"/>
      <c r="AHB233" s="41"/>
      <c r="AHC233" s="41"/>
      <c r="AHD233" s="41"/>
      <c r="AHE233" s="41"/>
      <c r="AHF233" s="41"/>
      <c r="AHG233" s="41"/>
      <c r="AHH233" s="41"/>
      <c r="AHI233" s="41"/>
      <c r="AHJ233" s="41"/>
      <c r="AHK233" s="41"/>
      <c r="AHL233" s="41"/>
      <c r="AHM233" s="41"/>
      <c r="AHN233" s="41"/>
      <c r="AHO233" s="41"/>
      <c r="AHP233" s="41"/>
      <c r="AHQ233" s="41"/>
      <c r="AHR233" s="41"/>
      <c r="AHS233" s="41"/>
      <c r="AHT233" s="41"/>
      <c r="AHU233" s="41"/>
      <c r="AHV233" s="41"/>
      <c r="AHW233" s="41"/>
      <c r="AHX233" s="41"/>
      <c r="AHY233" s="41"/>
      <c r="AHZ233" s="41"/>
      <c r="AIA233" s="41"/>
      <c r="AIB233" s="41"/>
      <c r="AIC233" s="41"/>
      <c r="AID233" s="41"/>
      <c r="AIE233" s="41"/>
      <c r="AIF233" s="41"/>
      <c r="AIG233" s="41"/>
      <c r="AIH233" s="41"/>
      <c r="AII233" s="41"/>
      <c r="AIJ233" s="41"/>
      <c r="AIK233" s="41"/>
      <c r="AIL233" s="41"/>
      <c r="AIM233" s="41"/>
      <c r="AIN233" s="41"/>
      <c r="AIO233" s="41"/>
      <c r="AIP233" s="41"/>
      <c r="AIQ233" s="41"/>
      <c r="AIR233" s="41"/>
      <c r="AIS233" s="41"/>
      <c r="AIT233" s="41"/>
      <c r="AIU233" s="41"/>
      <c r="AIV233" s="41"/>
      <c r="AIW233" s="41"/>
      <c r="AIX233" s="41"/>
      <c r="AIY233" s="41"/>
      <c r="AIZ233" s="41"/>
      <c r="AJA233" s="41"/>
      <c r="AJB233" s="41"/>
      <c r="AJC233" s="41"/>
      <c r="AJD233" s="41"/>
      <c r="AJE233" s="41"/>
      <c r="AJF233" s="41"/>
      <c r="AJG233" s="41"/>
      <c r="AJH233" s="41"/>
      <c r="AJI233" s="41"/>
      <c r="AJJ233" s="41"/>
      <c r="AJK233" s="41"/>
      <c r="AJL233" s="41"/>
      <c r="AJM233" s="41"/>
      <c r="AJN233" s="41"/>
      <c r="AJO233" s="41"/>
      <c r="AJP233" s="41"/>
      <c r="AJQ233" s="41"/>
      <c r="AJR233" s="41"/>
      <c r="AJS233" s="41"/>
      <c r="AJT233" s="41"/>
      <c r="AJU233" s="41"/>
      <c r="AJV233" s="41"/>
      <c r="AJW233" s="41"/>
      <c r="AJX233" s="41"/>
      <c r="AJY233" s="41"/>
      <c r="AJZ233" s="41"/>
      <c r="AKA233" s="41"/>
      <c r="AKB233" s="41"/>
      <c r="AKC233" s="41"/>
      <c r="AKD233" s="41"/>
      <c r="AKE233" s="41"/>
      <c r="AKF233" s="41"/>
      <c r="AKG233" s="41"/>
      <c r="AKH233" s="41"/>
      <c r="AKI233" s="41"/>
      <c r="AKJ233" s="41"/>
      <c r="AKK233" s="41"/>
      <c r="AKL233" s="41"/>
      <c r="AKM233" s="41"/>
      <c r="AKN233" s="41"/>
      <c r="AKO233" s="41"/>
      <c r="AKP233" s="41"/>
      <c r="AKQ233" s="41"/>
      <c r="AKR233" s="41"/>
      <c r="AKS233" s="41"/>
      <c r="AKT233" s="41"/>
      <c r="AKU233" s="41"/>
      <c r="AKV233" s="41"/>
      <c r="AKW233" s="41"/>
      <c r="AKX233" s="41"/>
      <c r="AKY233" s="41"/>
      <c r="AKZ233" s="41"/>
      <c r="ALA233" s="41"/>
      <c r="ALB233" s="41"/>
      <c r="ALC233" s="41"/>
      <c r="ALD233" s="41"/>
      <c r="ALE233" s="41"/>
      <c r="ALF233" s="41"/>
      <c r="ALG233" s="41"/>
      <c r="ALH233" s="41"/>
      <c r="ALI233" s="41"/>
      <c r="ALJ233" s="41"/>
      <c r="ALK233" s="41"/>
      <c r="ALL233" s="41"/>
      <c r="ALM233" s="41"/>
      <c r="ALN233" s="41"/>
      <c r="ALO233" s="41"/>
      <c r="ALP233" s="41"/>
      <c r="ALQ233" s="41"/>
      <c r="ALR233" s="41"/>
      <c r="ALS233" s="41"/>
      <c r="ALT233" s="41"/>
      <c r="ALU233" s="41"/>
      <c r="ALV233" s="41"/>
      <c r="ALW233" s="41"/>
      <c r="ALX233" s="41"/>
      <c r="ALY233" s="41"/>
      <c r="ALZ233" s="41"/>
      <c r="AMA233" s="41"/>
      <c r="AMB233" s="41"/>
      <c r="AMC233" s="41"/>
      <c r="AMD233" s="41"/>
      <c r="AME233" s="41"/>
    </row>
    <row r="234" spans="1:1019" ht="19.5" customHeight="1" thickBot="1" x14ac:dyDescent="0.25">
      <c r="A234" s="569" t="s">
        <v>17</v>
      </c>
      <c r="B234" s="571" t="s">
        <v>18</v>
      </c>
      <c r="C234" s="573" t="s">
        <v>18</v>
      </c>
      <c r="D234" s="575" t="s">
        <v>268</v>
      </c>
      <c r="E234" s="577" t="s">
        <v>269</v>
      </c>
      <c r="F234" s="579"/>
      <c r="G234" s="581" t="s">
        <v>270</v>
      </c>
      <c r="H234" s="583" t="s">
        <v>21</v>
      </c>
      <c r="I234" s="585" t="s">
        <v>22</v>
      </c>
      <c r="J234" s="311" t="s">
        <v>25</v>
      </c>
      <c r="K234" s="320">
        <f>+L234+N234</f>
        <v>17.899999999999999</v>
      </c>
      <c r="L234" s="313">
        <v>17.899999999999999</v>
      </c>
      <c r="M234" s="313">
        <v>0</v>
      </c>
      <c r="N234" s="321">
        <v>0</v>
      </c>
      <c r="O234" s="320">
        <f>+P234+R234</f>
        <v>0</v>
      </c>
      <c r="P234" s="313">
        <v>0</v>
      </c>
      <c r="Q234" s="313">
        <v>0</v>
      </c>
      <c r="R234" s="321">
        <v>0</v>
      </c>
      <c r="S234" s="320">
        <f>+T234+V234</f>
        <v>0</v>
      </c>
      <c r="T234" s="313">
        <v>0</v>
      </c>
      <c r="U234" s="313">
        <v>0</v>
      </c>
      <c r="V234" s="321">
        <v>0</v>
      </c>
      <c r="W234" s="320">
        <f>+X234+Z234</f>
        <v>0</v>
      </c>
      <c r="X234" s="313">
        <v>0</v>
      </c>
      <c r="Y234" s="313">
        <v>0</v>
      </c>
      <c r="Z234" s="321">
        <v>0</v>
      </c>
      <c r="AA234" s="316">
        <v>0</v>
      </c>
      <c r="AB234" s="316">
        <v>0</v>
      </c>
      <c r="AC234" s="657" t="s">
        <v>271</v>
      </c>
      <c r="AD234" s="614" t="s">
        <v>39</v>
      </c>
      <c r="AE234" s="614" t="s">
        <v>39</v>
      </c>
      <c r="AF234" s="669" t="s">
        <v>39</v>
      </c>
      <c r="AG234" s="41"/>
      <c r="AH234" s="41"/>
      <c r="AI234" s="41"/>
      <c r="AJ234" s="41"/>
      <c r="AK234" s="41"/>
      <c r="AL234" s="41"/>
      <c r="AM234" s="41"/>
      <c r="AN234" s="67"/>
      <c r="AO234" s="67"/>
      <c r="AP234" s="67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  <c r="BD234" s="58"/>
      <c r="BE234" s="58"/>
      <c r="BF234" s="58"/>
      <c r="BG234" s="59"/>
      <c r="BH234" s="67"/>
      <c r="BI234" s="67"/>
      <c r="BJ234" s="67"/>
      <c r="BK234" s="67"/>
      <c r="BL234" s="67"/>
      <c r="BM234" s="67"/>
      <c r="BN234" s="67"/>
      <c r="BO234" s="67"/>
      <c r="BP234" s="41"/>
      <c r="BQ234" s="41"/>
      <c r="BR234" s="41"/>
      <c r="BS234" s="41"/>
      <c r="BT234" s="41"/>
      <c r="BU234" s="41"/>
      <c r="BV234" s="41"/>
      <c r="BW234" s="41"/>
      <c r="BX234" s="41"/>
      <c r="BY234" s="41"/>
      <c r="BZ234" s="41"/>
      <c r="CA234" s="41"/>
      <c r="CB234" s="41"/>
      <c r="CC234" s="41"/>
      <c r="CD234" s="41"/>
      <c r="CE234" s="41"/>
      <c r="CF234" s="41"/>
      <c r="CG234" s="41"/>
      <c r="CH234" s="41"/>
      <c r="CI234" s="41"/>
      <c r="CJ234" s="41"/>
      <c r="CK234" s="41"/>
      <c r="CL234" s="41"/>
      <c r="CM234" s="41"/>
      <c r="CN234" s="41"/>
      <c r="CO234" s="41"/>
      <c r="CP234" s="41"/>
      <c r="CQ234" s="41"/>
      <c r="CR234" s="41"/>
      <c r="CS234" s="41"/>
      <c r="CT234" s="41"/>
      <c r="CU234" s="41"/>
      <c r="CV234" s="41"/>
      <c r="CW234" s="41"/>
      <c r="CX234" s="41"/>
      <c r="CY234" s="41"/>
      <c r="CZ234" s="41"/>
      <c r="DA234" s="41"/>
      <c r="DB234" s="41"/>
      <c r="DC234" s="41"/>
      <c r="DD234" s="41"/>
      <c r="DE234" s="41"/>
      <c r="DF234" s="41"/>
      <c r="DG234" s="41"/>
      <c r="DH234" s="41"/>
      <c r="DI234" s="41"/>
      <c r="DJ234" s="41"/>
      <c r="DK234" s="41"/>
      <c r="DL234" s="41"/>
      <c r="DM234" s="41"/>
      <c r="DN234" s="41"/>
      <c r="DO234" s="41"/>
      <c r="DP234" s="41"/>
      <c r="DQ234" s="41"/>
      <c r="DR234" s="41"/>
      <c r="DS234" s="41"/>
      <c r="DT234" s="41"/>
      <c r="DU234" s="41"/>
      <c r="DV234" s="41"/>
      <c r="DW234" s="41"/>
      <c r="DX234" s="41"/>
      <c r="DY234" s="41"/>
      <c r="DZ234" s="41"/>
      <c r="EA234" s="41"/>
      <c r="EB234" s="41"/>
      <c r="EC234" s="41"/>
      <c r="ED234" s="41"/>
      <c r="EE234" s="41"/>
      <c r="EF234" s="41"/>
      <c r="EG234" s="41"/>
      <c r="EH234" s="41"/>
      <c r="EI234" s="41"/>
      <c r="EJ234" s="41"/>
      <c r="EK234" s="41"/>
      <c r="EL234" s="41"/>
      <c r="EM234" s="41"/>
      <c r="EN234" s="41"/>
      <c r="EO234" s="41"/>
      <c r="EP234" s="41"/>
      <c r="EQ234" s="41"/>
      <c r="ER234" s="41"/>
      <c r="ES234" s="41"/>
      <c r="ET234" s="41"/>
      <c r="EU234" s="41"/>
      <c r="EV234" s="41"/>
      <c r="EW234" s="41"/>
      <c r="EX234" s="41"/>
      <c r="EY234" s="41"/>
      <c r="EZ234" s="41"/>
      <c r="FA234" s="41"/>
      <c r="FB234" s="41"/>
      <c r="FC234" s="41"/>
      <c r="FD234" s="41"/>
      <c r="FE234" s="41"/>
      <c r="FF234" s="41"/>
      <c r="FG234" s="41"/>
      <c r="FH234" s="41"/>
      <c r="FI234" s="41"/>
      <c r="FJ234" s="41"/>
      <c r="FK234" s="41"/>
      <c r="FL234" s="41"/>
      <c r="FM234" s="41"/>
      <c r="FN234" s="41"/>
      <c r="FO234" s="41"/>
      <c r="FP234" s="41"/>
      <c r="FQ234" s="41"/>
      <c r="FR234" s="41"/>
      <c r="FS234" s="41"/>
      <c r="FT234" s="41"/>
      <c r="FU234" s="41"/>
      <c r="FV234" s="41"/>
      <c r="FW234" s="41"/>
      <c r="FX234" s="41"/>
      <c r="FY234" s="41"/>
      <c r="FZ234" s="41"/>
      <c r="GA234" s="41"/>
      <c r="GB234" s="41"/>
      <c r="GC234" s="41"/>
      <c r="GD234" s="41"/>
      <c r="GE234" s="41"/>
      <c r="GF234" s="41"/>
      <c r="GG234" s="41"/>
      <c r="GH234" s="41"/>
      <c r="GI234" s="41"/>
      <c r="GJ234" s="41"/>
      <c r="GK234" s="41"/>
      <c r="GL234" s="41"/>
      <c r="GM234" s="41"/>
      <c r="GN234" s="41"/>
      <c r="GO234" s="41"/>
      <c r="GP234" s="41"/>
      <c r="GQ234" s="41"/>
      <c r="GR234" s="41"/>
      <c r="GS234" s="41"/>
      <c r="GT234" s="41"/>
      <c r="GU234" s="41"/>
      <c r="GV234" s="41"/>
      <c r="GW234" s="41"/>
      <c r="GX234" s="41"/>
      <c r="GY234" s="41"/>
      <c r="GZ234" s="41"/>
      <c r="HA234" s="41"/>
      <c r="HB234" s="41"/>
      <c r="HC234" s="41"/>
      <c r="HD234" s="41"/>
      <c r="HE234" s="41"/>
      <c r="HF234" s="41"/>
      <c r="HG234" s="41"/>
      <c r="HH234" s="41"/>
      <c r="HI234" s="41"/>
      <c r="HJ234" s="41"/>
      <c r="HK234" s="41"/>
      <c r="HL234" s="41"/>
      <c r="HM234" s="41"/>
      <c r="HN234" s="41"/>
      <c r="HO234" s="41"/>
      <c r="HP234" s="41"/>
      <c r="HQ234" s="41"/>
      <c r="HR234" s="41"/>
      <c r="HS234" s="41"/>
      <c r="HT234" s="41"/>
      <c r="HU234" s="41"/>
      <c r="HV234" s="41"/>
      <c r="HW234" s="41"/>
      <c r="HX234" s="41"/>
      <c r="HY234" s="41"/>
      <c r="HZ234" s="41"/>
      <c r="IA234" s="41"/>
      <c r="IB234" s="41"/>
      <c r="IC234" s="41"/>
      <c r="ID234" s="41"/>
      <c r="IE234" s="41"/>
      <c r="IF234" s="41"/>
      <c r="IG234" s="41"/>
      <c r="IH234" s="41"/>
      <c r="II234" s="41"/>
      <c r="IJ234" s="41"/>
      <c r="IK234" s="41"/>
      <c r="IL234" s="41"/>
      <c r="IM234" s="41"/>
      <c r="IN234" s="41"/>
      <c r="IO234" s="41"/>
      <c r="IP234" s="41"/>
      <c r="IQ234" s="41"/>
      <c r="IR234" s="41"/>
      <c r="IS234" s="41"/>
      <c r="IT234" s="41"/>
      <c r="IU234" s="41"/>
      <c r="IV234" s="41"/>
      <c r="IW234" s="41"/>
      <c r="IX234" s="41"/>
      <c r="IY234" s="41"/>
      <c r="IZ234" s="41"/>
      <c r="JA234" s="41"/>
      <c r="JB234" s="41"/>
      <c r="JC234" s="41"/>
      <c r="JD234" s="41"/>
      <c r="JE234" s="41"/>
      <c r="JF234" s="41"/>
      <c r="JG234" s="41"/>
      <c r="JH234" s="41"/>
      <c r="JI234" s="41"/>
      <c r="JJ234" s="41"/>
      <c r="JK234" s="41"/>
      <c r="JL234" s="41"/>
      <c r="JM234" s="41"/>
      <c r="JN234" s="41"/>
      <c r="JO234" s="41"/>
      <c r="JP234" s="41"/>
      <c r="JQ234" s="41"/>
      <c r="JR234" s="41"/>
      <c r="JS234" s="41"/>
      <c r="JT234" s="41"/>
      <c r="JU234" s="41"/>
      <c r="JV234" s="41"/>
      <c r="JW234" s="41"/>
      <c r="JX234" s="41"/>
      <c r="JY234" s="41"/>
      <c r="JZ234" s="41"/>
      <c r="KA234" s="41"/>
      <c r="KB234" s="41"/>
      <c r="KC234" s="41"/>
      <c r="KD234" s="41"/>
      <c r="KE234" s="41"/>
      <c r="KF234" s="41"/>
      <c r="KG234" s="41"/>
      <c r="KH234" s="41"/>
      <c r="KI234" s="41"/>
      <c r="KJ234" s="41"/>
      <c r="KK234" s="41"/>
      <c r="KL234" s="41"/>
      <c r="KM234" s="41"/>
      <c r="KN234" s="41"/>
      <c r="KO234" s="41"/>
      <c r="KP234" s="41"/>
      <c r="KQ234" s="41"/>
      <c r="KR234" s="41"/>
      <c r="KS234" s="41"/>
      <c r="KT234" s="41"/>
      <c r="KU234" s="41"/>
      <c r="KV234" s="41"/>
      <c r="KW234" s="41"/>
      <c r="KX234" s="41"/>
      <c r="KY234" s="41"/>
      <c r="KZ234" s="41"/>
      <c r="LA234" s="41"/>
      <c r="LB234" s="41"/>
      <c r="LC234" s="41"/>
      <c r="LD234" s="41"/>
      <c r="LE234" s="41"/>
      <c r="LF234" s="41"/>
      <c r="LG234" s="41"/>
      <c r="LH234" s="41"/>
      <c r="LI234" s="41"/>
      <c r="LJ234" s="41"/>
      <c r="LK234" s="41"/>
      <c r="LL234" s="41"/>
      <c r="LM234" s="41"/>
      <c r="LN234" s="41"/>
      <c r="LO234" s="41"/>
      <c r="LP234" s="41"/>
      <c r="LQ234" s="41"/>
      <c r="LR234" s="41"/>
      <c r="LS234" s="41"/>
      <c r="LT234" s="41"/>
      <c r="LU234" s="41"/>
      <c r="LV234" s="41"/>
      <c r="LW234" s="41"/>
      <c r="LX234" s="41"/>
      <c r="LY234" s="41"/>
      <c r="LZ234" s="41"/>
      <c r="MA234" s="41"/>
      <c r="MB234" s="41"/>
      <c r="MC234" s="41"/>
      <c r="MD234" s="41"/>
      <c r="ME234" s="41"/>
      <c r="MF234" s="41"/>
      <c r="MG234" s="41"/>
      <c r="MH234" s="41"/>
      <c r="MI234" s="41"/>
      <c r="MJ234" s="41"/>
      <c r="MK234" s="41"/>
      <c r="ML234" s="41"/>
      <c r="MM234" s="41"/>
      <c r="MN234" s="41"/>
      <c r="MO234" s="41"/>
      <c r="MP234" s="41"/>
      <c r="MQ234" s="41"/>
      <c r="MR234" s="41"/>
      <c r="MS234" s="41"/>
      <c r="MT234" s="41"/>
      <c r="MU234" s="41"/>
      <c r="MV234" s="41"/>
      <c r="MW234" s="41"/>
      <c r="MX234" s="41"/>
      <c r="MY234" s="41"/>
      <c r="MZ234" s="41"/>
      <c r="NA234" s="41"/>
      <c r="NB234" s="41"/>
      <c r="NC234" s="41"/>
      <c r="ND234" s="41"/>
      <c r="NE234" s="41"/>
      <c r="NF234" s="41"/>
      <c r="NG234" s="41"/>
      <c r="NH234" s="41"/>
      <c r="NI234" s="41"/>
      <c r="NJ234" s="41"/>
      <c r="NK234" s="41"/>
      <c r="NL234" s="41"/>
      <c r="NM234" s="41"/>
      <c r="NN234" s="41"/>
      <c r="NO234" s="41"/>
      <c r="NP234" s="41"/>
      <c r="NQ234" s="41"/>
      <c r="NR234" s="41"/>
      <c r="NS234" s="41"/>
      <c r="NT234" s="41"/>
      <c r="NU234" s="41"/>
      <c r="NV234" s="41"/>
      <c r="NW234" s="41"/>
      <c r="NX234" s="41"/>
      <c r="NY234" s="41"/>
      <c r="NZ234" s="41"/>
      <c r="OA234" s="41"/>
      <c r="OB234" s="41"/>
      <c r="OC234" s="41"/>
      <c r="OD234" s="41"/>
      <c r="OE234" s="41"/>
      <c r="OF234" s="41"/>
      <c r="OG234" s="41"/>
      <c r="OH234" s="41"/>
      <c r="OI234" s="41"/>
      <c r="OJ234" s="41"/>
      <c r="OK234" s="41"/>
      <c r="OL234" s="41"/>
      <c r="OM234" s="41"/>
      <c r="ON234" s="41"/>
      <c r="OO234" s="41"/>
      <c r="OP234" s="41"/>
      <c r="OQ234" s="41"/>
      <c r="OR234" s="41"/>
      <c r="OS234" s="41"/>
      <c r="OT234" s="41"/>
      <c r="OU234" s="41"/>
      <c r="OV234" s="41"/>
      <c r="OW234" s="41"/>
      <c r="OX234" s="41"/>
      <c r="OY234" s="41"/>
      <c r="OZ234" s="41"/>
      <c r="PA234" s="41"/>
      <c r="PB234" s="41"/>
      <c r="PC234" s="41"/>
      <c r="PD234" s="41"/>
      <c r="PE234" s="41"/>
      <c r="PF234" s="41"/>
      <c r="PG234" s="41"/>
      <c r="PH234" s="41"/>
      <c r="PI234" s="41"/>
      <c r="PJ234" s="41"/>
      <c r="PK234" s="41"/>
      <c r="PL234" s="41"/>
      <c r="PM234" s="41"/>
      <c r="PN234" s="41"/>
      <c r="PO234" s="41"/>
      <c r="PP234" s="41"/>
      <c r="PQ234" s="41"/>
      <c r="PR234" s="41"/>
      <c r="PS234" s="41"/>
      <c r="PT234" s="41"/>
      <c r="PU234" s="41"/>
      <c r="PV234" s="41"/>
      <c r="PW234" s="41"/>
      <c r="PX234" s="41"/>
      <c r="PY234" s="41"/>
      <c r="PZ234" s="41"/>
      <c r="QA234" s="41"/>
      <c r="QB234" s="41"/>
      <c r="QC234" s="41"/>
      <c r="QD234" s="41"/>
      <c r="QE234" s="41"/>
      <c r="QF234" s="41"/>
      <c r="QG234" s="41"/>
      <c r="QH234" s="41"/>
      <c r="QI234" s="41"/>
      <c r="QJ234" s="41"/>
      <c r="QK234" s="41"/>
      <c r="QL234" s="41"/>
      <c r="QM234" s="41"/>
      <c r="QN234" s="41"/>
      <c r="QO234" s="41"/>
      <c r="QP234" s="41"/>
      <c r="QQ234" s="41"/>
      <c r="QR234" s="41"/>
      <c r="QS234" s="41"/>
      <c r="QT234" s="41"/>
      <c r="QU234" s="41"/>
      <c r="QV234" s="41"/>
      <c r="QW234" s="41"/>
      <c r="QX234" s="41"/>
      <c r="QY234" s="41"/>
      <c r="QZ234" s="41"/>
      <c r="RA234" s="41"/>
      <c r="RB234" s="41"/>
      <c r="RC234" s="41"/>
      <c r="RD234" s="41"/>
      <c r="RE234" s="41"/>
      <c r="RF234" s="41"/>
      <c r="RG234" s="41"/>
      <c r="RH234" s="41"/>
      <c r="RI234" s="41"/>
      <c r="RJ234" s="41"/>
      <c r="RK234" s="41"/>
      <c r="RL234" s="41"/>
      <c r="RM234" s="41"/>
      <c r="RN234" s="41"/>
      <c r="RO234" s="41"/>
      <c r="RP234" s="41"/>
      <c r="RQ234" s="41"/>
      <c r="RR234" s="41"/>
      <c r="RS234" s="41"/>
      <c r="RT234" s="41"/>
      <c r="RU234" s="41"/>
      <c r="RV234" s="41"/>
      <c r="RW234" s="41"/>
      <c r="RX234" s="41"/>
      <c r="RY234" s="41"/>
      <c r="RZ234" s="41"/>
      <c r="SA234" s="41"/>
      <c r="SB234" s="41"/>
      <c r="SC234" s="41"/>
      <c r="SD234" s="41"/>
      <c r="SE234" s="41"/>
      <c r="SF234" s="41"/>
      <c r="SG234" s="41"/>
      <c r="SH234" s="41"/>
      <c r="SI234" s="41"/>
      <c r="SJ234" s="41"/>
      <c r="SK234" s="41"/>
      <c r="SL234" s="41"/>
      <c r="SM234" s="41"/>
      <c r="SN234" s="41"/>
      <c r="SO234" s="41"/>
      <c r="SP234" s="41"/>
      <c r="SQ234" s="41"/>
      <c r="SR234" s="41"/>
      <c r="SS234" s="41"/>
      <c r="ST234" s="41"/>
      <c r="SU234" s="41"/>
      <c r="SV234" s="41"/>
      <c r="SW234" s="41"/>
      <c r="SX234" s="41"/>
      <c r="SY234" s="41"/>
      <c r="SZ234" s="41"/>
      <c r="TA234" s="41"/>
      <c r="TB234" s="41"/>
      <c r="TC234" s="41"/>
      <c r="TD234" s="41"/>
      <c r="TE234" s="41"/>
      <c r="TF234" s="41"/>
      <c r="TG234" s="41"/>
      <c r="TH234" s="41"/>
      <c r="TI234" s="41"/>
      <c r="TJ234" s="41"/>
      <c r="TK234" s="41"/>
      <c r="TL234" s="41"/>
      <c r="TM234" s="41"/>
      <c r="TN234" s="41"/>
      <c r="TO234" s="41"/>
      <c r="TP234" s="41"/>
      <c r="TQ234" s="41"/>
      <c r="TR234" s="41"/>
      <c r="TS234" s="41"/>
      <c r="TT234" s="41"/>
      <c r="TU234" s="41"/>
      <c r="TV234" s="41"/>
      <c r="TW234" s="41"/>
      <c r="TX234" s="41"/>
      <c r="TY234" s="41"/>
      <c r="TZ234" s="41"/>
      <c r="UA234" s="41"/>
      <c r="UB234" s="41"/>
      <c r="UC234" s="41"/>
      <c r="UD234" s="41"/>
      <c r="UE234" s="41"/>
      <c r="UF234" s="41"/>
      <c r="UG234" s="41"/>
      <c r="UH234" s="41"/>
      <c r="UI234" s="41"/>
      <c r="UJ234" s="41"/>
      <c r="UK234" s="41"/>
      <c r="UL234" s="41"/>
      <c r="UM234" s="41"/>
      <c r="UN234" s="41"/>
      <c r="UO234" s="41"/>
      <c r="UP234" s="41"/>
      <c r="UQ234" s="41"/>
      <c r="UR234" s="41"/>
      <c r="US234" s="41"/>
      <c r="UT234" s="41"/>
      <c r="UU234" s="41"/>
      <c r="UV234" s="41"/>
      <c r="UW234" s="41"/>
      <c r="UX234" s="41"/>
      <c r="UY234" s="41"/>
      <c r="UZ234" s="41"/>
      <c r="VA234" s="41"/>
      <c r="VB234" s="41"/>
      <c r="VC234" s="41"/>
      <c r="VD234" s="41"/>
      <c r="VE234" s="41"/>
      <c r="VF234" s="41"/>
      <c r="VG234" s="41"/>
      <c r="VH234" s="41"/>
      <c r="VI234" s="41"/>
      <c r="VJ234" s="41"/>
      <c r="VK234" s="41"/>
      <c r="VL234" s="41"/>
      <c r="VM234" s="41"/>
      <c r="VN234" s="41"/>
      <c r="VO234" s="41"/>
      <c r="VP234" s="41"/>
      <c r="VQ234" s="41"/>
      <c r="VR234" s="41"/>
      <c r="VS234" s="41"/>
      <c r="VT234" s="41"/>
      <c r="VU234" s="41"/>
      <c r="VV234" s="41"/>
      <c r="VW234" s="41"/>
      <c r="VX234" s="41"/>
      <c r="VY234" s="41"/>
      <c r="VZ234" s="41"/>
      <c r="WA234" s="41"/>
      <c r="WB234" s="41"/>
      <c r="WC234" s="41"/>
      <c r="WD234" s="41"/>
      <c r="WE234" s="41"/>
      <c r="WF234" s="41"/>
      <c r="WG234" s="41"/>
      <c r="WH234" s="41"/>
      <c r="WI234" s="41"/>
      <c r="WJ234" s="41"/>
      <c r="WK234" s="41"/>
      <c r="WL234" s="41"/>
      <c r="WM234" s="41"/>
      <c r="WN234" s="41"/>
      <c r="WO234" s="41"/>
      <c r="WP234" s="41"/>
      <c r="WQ234" s="41"/>
      <c r="WR234" s="41"/>
      <c r="WS234" s="41"/>
      <c r="WT234" s="41"/>
      <c r="WU234" s="41"/>
      <c r="WV234" s="41"/>
      <c r="WW234" s="41"/>
      <c r="WX234" s="41"/>
      <c r="WY234" s="41"/>
      <c r="WZ234" s="41"/>
      <c r="XA234" s="41"/>
      <c r="XB234" s="41"/>
      <c r="XC234" s="41"/>
      <c r="XD234" s="41"/>
      <c r="XE234" s="41"/>
      <c r="XF234" s="41"/>
      <c r="XG234" s="41"/>
      <c r="XH234" s="41"/>
      <c r="XI234" s="41"/>
      <c r="XJ234" s="41"/>
      <c r="XK234" s="41"/>
      <c r="XL234" s="41"/>
      <c r="XM234" s="41"/>
      <c r="XN234" s="41"/>
      <c r="XO234" s="41"/>
      <c r="XP234" s="41"/>
      <c r="XQ234" s="41"/>
      <c r="XR234" s="41"/>
      <c r="XS234" s="41"/>
      <c r="XT234" s="41"/>
      <c r="XU234" s="41"/>
      <c r="XV234" s="41"/>
      <c r="XW234" s="41"/>
      <c r="XX234" s="41"/>
      <c r="XY234" s="41"/>
      <c r="XZ234" s="41"/>
      <c r="YA234" s="41"/>
      <c r="YB234" s="41"/>
      <c r="YC234" s="41"/>
      <c r="YD234" s="41"/>
      <c r="YE234" s="41"/>
      <c r="YF234" s="41"/>
      <c r="YG234" s="41"/>
      <c r="YH234" s="41"/>
      <c r="YI234" s="41"/>
      <c r="YJ234" s="41"/>
      <c r="YK234" s="41"/>
      <c r="YL234" s="41"/>
      <c r="YM234" s="41"/>
      <c r="YN234" s="41"/>
      <c r="YO234" s="41"/>
      <c r="YP234" s="41"/>
      <c r="YQ234" s="41"/>
      <c r="YR234" s="41"/>
      <c r="YS234" s="41"/>
      <c r="YT234" s="41"/>
      <c r="YU234" s="41"/>
      <c r="YV234" s="41"/>
      <c r="YW234" s="41"/>
      <c r="YX234" s="41"/>
      <c r="YY234" s="41"/>
      <c r="YZ234" s="41"/>
      <c r="ZA234" s="41"/>
      <c r="ZB234" s="41"/>
      <c r="ZC234" s="41"/>
      <c r="ZD234" s="41"/>
      <c r="ZE234" s="41"/>
      <c r="ZF234" s="41"/>
      <c r="ZG234" s="41"/>
      <c r="ZH234" s="41"/>
      <c r="ZI234" s="41"/>
      <c r="ZJ234" s="41"/>
      <c r="ZK234" s="41"/>
      <c r="ZL234" s="41"/>
      <c r="ZM234" s="41"/>
      <c r="ZN234" s="41"/>
      <c r="ZO234" s="41"/>
      <c r="ZP234" s="41"/>
      <c r="ZQ234" s="41"/>
      <c r="ZR234" s="41"/>
      <c r="ZS234" s="41"/>
      <c r="ZT234" s="41"/>
      <c r="ZU234" s="41"/>
      <c r="ZV234" s="41"/>
      <c r="ZW234" s="41"/>
      <c r="ZX234" s="41"/>
      <c r="ZY234" s="41"/>
      <c r="ZZ234" s="41"/>
      <c r="AAA234" s="41"/>
      <c r="AAB234" s="41"/>
      <c r="AAC234" s="41"/>
      <c r="AAD234" s="41"/>
      <c r="AAE234" s="41"/>
      <c r="AAF234" s="41"/>
      <c r="AAG234" s="41"/>
      <c r="AAH234" s="41"/>
      <c r="AAI234" s="41"/>
      <c r="AAJ234" s="41"/>
      <c r="AAK234" s="41"/>
      <c r="AAL234" s="41"/>
      <c r="AAM234" s="41"/>
      <c r="AAN234" s="41"/>
      <c r="AAO234" s="41"/>
      <c r="AAP234" s="41"/>
      <c r="AAQ234" s="41"/>
      <c r="AAR234" s="41"/>
      <c r="AAS234" s="41"/>
      <c r="AAT234" s="41"/>
      <c r="AAU234" s="41"/>
      <c r="AAV234" s="41"/>
      <c r="AAW234" s="41"/>
      <c r="AAX234" s="41"/>
      <c r="AAY234" s="41"/>
      <c r="AAZ234" s="41"/>
      <c r="ABA234" s="41"/>
      <c r="ABB234" s="41"/>
      <c r="ABC234" s="41"/>
      <c r="ABD234" s="41"/>
      <c r="ABE234" s="41"/>
      <c r="ABF234" s="41"/>
      <c r="ABG234" s="41"/>
      <c r="ABH234" s="41"/>
      <c r="ABI234" s="41"/>
      <c r="ABJ234" s="41"/>
      <c r="ABK234" s="41"/>
      <c r="ABL234" s="41"/>
      <c r="ABM234" s="41"/>
      <c r="ABN234" s="41"/>
      <c r="ABO234" s="41"/>
      <c r="ABP234" s="41"/>
      <c r="ABQ234" s="41"/>
      <c r="ABR234" s="41"/>
      <c r="ABS234" s="41"/>
      <c r="ABT234" s="41"/>
      <c r="ABU234" s="41"/>
      <c r="ABV234" s="41"/>
      <c r="ABW234" s="41"/>
      <c r="ABX234" s="41"/>
      <c r="ABY234" s="41"/>
      <c r="ABZ234" s="41"/>
      <c r="ACA234" s="41"/>
      <c r="ACB234" s="41"/>
      <c r="ACC234" s="41"/>
      <c r="ACD234" s="41"/>
      <c r="ACE234" s="41"/>
      <c r="ACF234" s="41"/>
      <c r="ACG234" s="41"/>
      <c r="ACH234" s="41"/>
      <c r="ACI234" s="41"/>
      <c r="ACJ234" s="41"/>
      <c r="ACK234" s="41"/>
      <c r="ACL234" s="41"/>
      <c r="ACM234" s="41"/>
      <c r="ACN234" s="41"/>
      <c r="ACO234" s="41"/>
      <c r="ACP234" s="41"/>
      <c r="ACQ234" s="41"/>
      <c r="ACR234" s="41"/>
      <c r="ACS234" s="41"/>
      <c r="ACT234" s="41"/>
      <c r="ACU234" s="41"/>
      <c r="ACV234" s="41"/>
      <c r="ACW234" s="41"/>
      <c r="ACX234" s="41"/>
      <c r="ACY234" s="41"/>
      <c r="ACZ234" s="41"/>
      <c r="ADA234" s="41"/>
      <c r="ADB234" s="41"/>
      <c r="ADC234" s="41"/>
      <c r="ADD234" s="41"/>
      <c r="ADE234" s="41"/>
      <c r="ADF234" s="41"/>
      <c r="ADG234" s="41"/>
      <c r="ADH234" s="41"/>
      <c r="ADI234" s="41"/>
      <c r="ADJ234" s="41"/>
      <c r="ADK234" s="41"/>
      <c r="ADL234" s="41"/>
      <c r="ADM234" s="41"/>
      <c r="ADN234" s="41"/>
      <c r="ADO234" s="41"/>
      <c r="ADP234" s="41"/>
      <c r="ADQ234" s="41"/>
      <c r="ADR234" s="41"/>
      <c r="ADS234" s="41"/>
      <c r="ADT234" s="41"/>
      <c r="ADU234" s="41"/>
      <c r="ADV234" s="41"/>
      <c r="ADW234" s="41"/>
      <c r="ADX234" s="41"/>
      <c r="ADY234" s="41"/>
      <c r="ADZ234" s="41"/>
      <c r="AEA234" s="41"/>
      <c r="AEB234" s="41"/>
      <c r="AEC234" s="41"/>
      <c r="AED234" s="41"/>
      <c r="AEE234" s="41"/>
      <c r="AEF234" s="41"/>
      <c r="AEG234" s="41"/>
      <c r="AEH234" s="41"/>
      <c r="AEI234" s="41"/>
      <c r="AEJ234" s="41"/>
      <c r="AEK234" s="41"/>
      <c r="AEL234" s="41"/>
      <c r="AEM234" s="41"/>
      <c r="AEN234" s="41"/>
      <c r="AEO234" s="41"/>
      <c r="AEP234" s="41"/>
      <c r="AEQ234" s="41"/>
      <c r="AER234" s="41"/>
      <c r="AES234" s="41"/>
      <c r="AET234" s="41"/>
      <c r="AEU234" s="41"/>
      <c r="AEV234" s="41"/>
      <c r="AEW234" s="41"/>
      <c r="AEX234" s="41"/>
      <c r="AEY234" s="41"/>
      <c r="AEZ234" s="41"/>
      <c r="AFA234" s="41"/>
      <c r="AFB234" s="41"/>
      <c r="AFC234" s="41"/>
      <c r="AFD234" s="41"/>
      <c r="AFE234" s="41"/>
      <c r="AFF234" s="41"/>
      <c r="AFG234" s="41"/>
      <c r="AFH234" s="41"/>
      <c r="AFI234" s="41"/>
      <c r="AFJ234" s="41"/>
      <c r="AFK234" s="41"/>
      <c r="AFL234" s="41"/>
      <c r="AFM234" s="41"/>
      <c r="AFN234" s="41"/>
      <c r="AFO234" s="41"/>
      <c r="AFP234" s="41"/>
      <c r="AFQ234" s="41"/>
      <c r="AFR234" s="41"/>
      <c r="AFS234" s="41"/>
      <c r="AFT234" s="41"/>
      <c r="AFU234" s="41"/>
      <c r="AFV234" s="41"/>
      <c r="AFW234" s="41"/>
      <c r="AFX234" s="41"/>
      <c r="AFY234" s="41"/>
      <c r="AFZ234" s="41"/>
      <c r="AGA234" s="41"/>
      <c r="AGB234" s="41"/>
      <c r="AGC234" s="41"/>
      <c r="AGD234" s="41"/>
      <c r="AGE234" s="41"/>
      <c r="AGF234" s="41"/>
      <c r="AGG234" s="41"/>
      <c r="AGH234" s="41"/>
      <c r="AGI234" s="41"/>
      <c r="AGJ234" s="41"/>
      <c r="AGK234" s="41"/>
      <c r="AGL234" s="41"/>
      <c r="AGM234" s="41"/>
      <c r="AGN234" s="41"/>
      <c r="AGO234" s="41"/>
      <c r="AGP234" s="41"/>
      <c r="AGQ234" s="41"/>
      <c r="AGR234" s="41"/>
      <c r="AGS234" s="41"/>
      <c r="AGT234" s="41"/>
      <c r="AGU234" s="41"/>
      <c r="AGV234" s="41"/>
      <c r="AGW234" s="41"/>
      <c r="AGX234" s="41"/>
      <c r="AGY234" s="41"/>
      <c r="AGZ234" s="41"/>
      <c r="AHA234" s="41"/>
      <c r="AHB234" s="41"/>
      <c r="AHC234" s="41"/>
      <c r="AHD234" s="41"/>
      <c r="AHE234" s="41"/>
      <c r="AHF234" s="41"/>
      <c r="AHG234" s="41"/>
      <c r="AHH234" s="41"/>
      <c r="AHI234" s="41"/>
      <c r="AHJ234" s="41"/>
      <c r="AHK234" s="41"/>
      <c r="AHL234" s="41"/>
      <c r="AHM234" s="41"/>
      <c r="AHN234" s="41"/>
      <c r="AHO234" s="41"/>
      <c r="AHP234" s="41"/>
      <c r="AHQ234" s="41"/>
      <c r="AHR234" s="41"/>
      <c r="AHS234" s="41"/>
      <c r="AHT234" s="41"/>
      <c r="AHU234" s="41"/>
      <c r="AHV234" s="41"/>
      <c r="AHW234" s="41"/>
      <c r="AHX234" s="41"/>
      <c r="AHY234" s="41"/>
      <c r="AHZ234" s="41"/>
      <c r="AIA234" s="41"/>
      <c r="AIB234" s="41"/>
      <c r="AIC234" s="41"/>
      <c r="AID234" s="41"/>
      <c r="AIE234" s="41"/>
      <c r="AIF234" s="41"/>
      <c r="AIG234" s="41"/>
      <c r="AIH234" s="41"/>
      <c r="AII234" s="41"/>
      <c r="AIJ234" s="41"/>
      <c r="AIK234" s="41"/>
      <c r="AIL234" s="41"/>
      <c r="AIM234" s="41"/>
      <c r="AIN234" s="41"/>
      <c r="AIO234" s="41"/>
      <c r="AIP234" s="41"/>
      <c r="AIQ234" s="41"/>
      <c r="AIR234" s="41"/>
      <c r="AIS234" s="41"/>
      <c r="AIT234" s="41"/>
      <c r="AIU234" s="41"/>
      <c r="AIV234" s="41"/>
      <c r="AIW234" s="41"/>
      <c r="AIX234" s="41"/>
      <c r="AIY234" s="41"/>
      <c r="AIZ234" s="41"/>
      <c r="AJA234" s="41"/>
      <c r="AJB234" s="41"/>
      <c r="AJC234" s="41"/>
      <c r="AJD234" s="41"/>
      <c r="AJE234" s="41"/>
      <c r="AJF234" s="41"/>
      <c r="AJG234" s="41"/>
      <c r="AJH234" s="41"/>
      <c r="AJI234" s="41"/>
      <c r="AJJ234" s="41"/>
      <c r="AJK234" s="41"/>
      <c r="AJL234" s="41"/>
      <c r="AJM234" s="41"/>
      <c r="AJN234" s="41"/>
      <c r="AJO234" s="41"/>
      <c r="AJP234" s="41"/>
      <c r="AJQ234" s="41"/>
      <c r="AJR234" s="41"/>
      <c r="AJS234" s="41"/>
      <c r="AJT234" s="41"/>
      <c r="AJU234" s="41"/>
      <c r="AJV234" s="41"/>
      <c r="AJW234" s="41"/>
      <c r="AJX234" s="41"/>
      <c r="AJY234" s="41"/>
      <c r="AJZ234" s="41"/>
      <c r="AKA234" s="41"/>
      <c r="AKB234" s="41"/>
      <c r="AKC234" s="41"/>
      <c r="AKD234" s="41"/>
      <c r="AKE234" s="41"/>
      <c r="AKF234" s="41"/>
      <c r="AKG234" s="41"/>
      <c r="AKH234" s="41"/>
      <c r="AKI234" s="41"/>
      <c r="AKJ234" s="41"/>
      <c r="AKK234" s="41"/>
      <c r="AKL234" s="41"/>
      <c r="AKM234" s="41"/>
      <c r="AKN234" s="41"/>
      <c r="AKO234" s="41"/>
      <c r="AKP234" s="41"/>
      <c r="AKQ234" s="41"/>
      <c r="AKR234" s="41"/>
      <c r="AKS234" s="41"/>
      <c r="AKT234" s="41"/>
      <c r="AKU234" s="41"/>
      <c r="AKV234" s="41"/>
      <c r="AKW234" s="41"/>
      <c r="AKX234" s="41"/>
      <c r="AKY234" s="41"/>
      <c r="AKZ234" s="41"/>
      <c r="ALA234" s="41"/>
      <c r="ALB234" s="41"/>
      <c r="ALC234" s="41"/>
      <c r="ALD234" s="41"/>
      <c r="ALE234" s="41"/>
      <c r="ALF234" s="41"/>
      <c r="ALG234" s="41"/>
      <c r="ALH234" s="41"/>
      <c r="ALI234" s="41"/>
      <c r="ALJ234" s="41"/>
      <c r="ALK234" s="41"/>
      <c r="ALL234" s="41"/>
      <c r="ALM234" s="41"/>
      <c r="ALN234" s="41"/>
      <c r="ALO234" s="41"/>
      <c r="ALP234" s="41"/>
      <c r="ALQ234" s="41"/>
      <c r="ALR234" s="41"/>
      <c r="ALS234" s="41"/>
      <c r="ALT234" s="41"/>
      <c r="ALU234" s="41"/>
      <c r="ALV234" s="41"/>
      <c r="ALW234" s="41"/>
      <c r="ALX234" s="41"/>
      <c r="ALY234" s="41"/>
      <c r="ALZ234" s="41"/>
      <c r="AMA234" s="41"/>
      <c r="AMB234" s="41"/>
      <c r="AMC234" s="41"/>
      <c r="AMD234" s="41"/>
      <c r="AME234" s="41"/>
    </row>
    <row r="235" spans="1:1019" ht="20.25" customHeight="1" thickBot="1" x14ac:dyDescent="0.25">
      <c r="A235" s="570"/>
      <c r="B235" s="572"/>
      <c r="C235" s="574"/>
      <c r="D235" s="576"/>
      <c r="E235" s="578"/>
      <c r="F235" s="580"/>
      <c r="G235" s="582"/>
      <c r="H235" s="584"/>
      <c r="I235" s="586"/>
      <c r="J235" s="363" t="s">
        <v>28</v>
      </c>
      <c r="K235" s="246">
        <f>L235+N235</f>
        <v>9.5</v>
      </c>
      <c r="L235" s="209">
        <v>9.5</v>
      </c>
      <c r="M235" s="209">
        <v>0</v>
      </c>
      <c r="N235" s="210">
        <v>0</v>
      </c>
      <c r="O235" s="246">
        <f>P235+R235</f>
        <v>0</v>
      </c>
      <c r="P235" s="209">
        <v>0</v>
      </c>
      <c r="Q235" s="209">
        <v>0</v>
      </c>
      <c r="R235" s="210">
        <v>0</v>
      </c>
      <c r="S235" s="246">
        <f>T235+V235</f>
        <v>0</v>
      </c>
      <c r="T235" s="209">
        <v>0</v>
      </c>
      <c r="U235" s="209">
        <v>0</v>
      </c>
      <c r="V235" s="210">
        <v>0</v>
      </c>
      <c r="W235" s="246">
        <f>X235+Z235</f>
        <v>0</v>
      </c>
      <c r="X235" s="209">
        <v>0</v>
      </c>
      <c r="Y235" s="209">
        <v>0</v>
      </c>
      <c r="Z235" s="210">
        <v>0</v>
      </c>
      <c r="AA235" s="211">
        <v>0</v>
      </c>
      <c r="AB235" s="211">
        <v>0</v>
      </c>
      <c r="AC235" s="657"/>
      <c r="AD235" s="614"/>
      <c r="AE235" s="614"/>
      <c r="AF235" s="669"/>
      <c r="AG235" s="41"/>
      <c r="AH235" s="41"/>
      <c r="AI235" s="41"/>
      <c r="AJ235" s="41"/>
      <c r="AK235" s="41"/>
      <c r="AL235" s="41"/>
      <c r="AM235" s="41"/>
      <c r="AN235" s="67"/>
      <c r="AO235" s="67"/>
      <c r="AP235" s="67"/>
      <c r="AQ235" s="58"/>
      <c r="AR235" s="58"/>
      <c r="AS235" s="58"/>
      <c r="AT235" s="58"/>
      <c r="AU235" s="58"/>
      <c r="AV235" s="58"/>
      <c r="AW235" s="58"/>
      <c r="AX235" s="58"/>
      <c r="AY235" s="58"/>
      <c r="AZ235" s="58"/>
      <c r="BA235" s="58"/>
      <c r="BB235" s="58"/>
      <c r="BC235" s="58"/>
      <c r="BD235" s="58"/>
      <c r="BE235" s="58"/>
      <c r="BF235" s="58"/>
      <c r="BG235" s="59"/>
      <c r="BH235" s="67"/>
      <c r="BI235" s="67"/>
      <c r="BJ235" s="67"/>
      <c r="BK235" s="67"/>
      <c r="BL235" s="67"/>
      <c r="BM235" s="67"/>
      <c r="BN235" s="67"/>
      <c r="BO235" s="67"/>
      <c r="BP235" s="41"/>
      <c r="BQ235" s="41"/>
      <c r="BR235" s="41"/>
      <c r="BS235" s="41"/>
      <c r="BT235" s="41"/>
      <c r="BU235" s="41"/>
      <c r="BV235" s="41"/>
      <c r="BW235" s="41"/>
      <c r="BX235" s="41"/>
      <c r="BY235" s="41"/>
      <c r="BZ235" s="41"/>
      <c r="CA235" s="41"/>
      <c r="CB235" s="41"/>
      <c r="CC235" s="41"/>
      <c r="CD235" s="41"/>
      <c r="CE235" s="41"/>
      <c r="CF235" s="41"/>
      <c r="CG235" s="41"/>
      <c r="CH235" s="41"/>
      <c r="CI235" s="41"/>
      <c r="CJ235" s="41"/>
      <c r="CK235" s="41"/>
      <c r="CL235" s="41"/>
      <c r="CM235" s="41"/>
      <c r="CN235" s="41"/>
      <c r="CO235" s="41"/>
      <c r="CP235" s="41"/>
      <c r="CQ235" s="41"/>
      <c r="CR235" s="41"/>
      <c r="CS235" s="41"/>
      <c r="CT235" s="41"/>
      <c r="CU235" s="41"/>
      <c r="CV235" s="41"/>
      <c r="CW235" s="41"/>
      <c r="CX235" s="41"/>
      <c r="CY235" s="41"/>
      <c r="CZ235" s="41"/>
      <c r="DA235" s="41"/>
      <c r="DB235" s="41"/>
      <c r="DC235" s="41"/>
      <c r="DD235" s="41"/>
      <c r="DE235" s="41"/>
      <c r="DF235" s="41"/>
      <c r="DG235" s="41"/>
      <c r="DH235" s="41"/>
      <c r="DI235" s="41"/>
      <c r="DJ235" s="41"/>
      <c r="DK235" s="41"/>
      <c r="DL235" s="41"/>
      <c r="DM235" s="41"/>
      <c r="DN235" s="41"/>
      <c r="DO235" s="41"/>
      <c r="DP235" s="41"/>
      <c r="DQ235" s="41"/>
      <c r="DR235" s="41"/>
      <c r="DS235" s="41"/>
      <c r="DT235" s="41"/>
      <c r="DU235" s="41"/>
      <c r="DV235" s="41"/>
      <c r="DW235" s="41"/>
      <c r="DX235" s="41"/>
      <c r="DY235" s="41"/>
      <c r="DZ235" s="41"/>
      <c r="EA235" s="41"/>
      <c r="EB235" s="41"/>
      <c r="EC235" s="41"/>
      <c r="ED235" s="41"/>
      <c r="EE235" s="41"/>
      <c r="EF235" s="41"/>
      <c r="EG235" s="41"/>
      <c r="EH235" s="41"/>
      <c r="EI235" s="41"/>
      <c r="EJ235" s="41"/>
      <c r="EK235" s="41"/>
      <c r="EL235" s="41"/>
      <c r="EM235" s="41"/>
      <c r="EN235" s="41"/>
      <c r="EO235" s="41"/>
      <c r="EP235" s="41"/>
      <c r="EQ235" s="41"/>
      <c r="ER235" s="41"/>
      <c r="ES235" s="41"/>
      <c r="ET235" s="41"/>
      <c r="EU235" s="41"/>
      <c r="EV235" s="41"/>
      <c r="EW235" s="41"/>
      <c r="EX235" s="41"/>
      <c r="EY235" s="41"/>
      <c r="EZ235" s="41"/>
      <c r="FA235" s="41"/>
      <c r="FB235" s="41"/>
      <c r="FC235" s="41"/>
      <c r="FD235" s="41"/>
      <c r="FE235" s="41"/>
      <c r="FF235" s="41"/>
      <c r="FG235" s="41"/>
      <c r="FH235" s="41"/>
      <c r="FI235" s="41"/>
      <c r="FJ235" s="41"/>
      <c r="FK235" s="41"/>
      <c r="FL235" s="41"/>
      <c r="FM235" s="41"/>
      <c r="FN235" s="41"/>
      <c r="FO235" s="41"/>
      <c r="FP235" s="41"/>
      <c r="FQ235" s="41"/>
      <c r="FR235" s="41"/>
      <c r="FS235" s="41"/>
      <c r="FT235" s="41"/>
      <c r="FU235" s="41"/>
      <c r="FV235" s="41"/>
      <c r="FW235" s="41"/>
      <c r="FX235" s="41"/>
      <c r="FY235" s="41"/>
      <c r="FZ235" s="41"/>
      <c r="GA235" s="41"/>
      <c r="GB235" s="41"/>
      <c r="GC235" s="41"/>
      <c r="GD235" s="41"/>
      <c r="GE235" s="41"/>
      <c r="GF235" s="41"/>
      <c r="GG235" s="41"/>
      <c r="GH235" s="41"/>
      <c r="GI235" s="41"/>
      <c r="GJ235" s="41"/>
      <c r="GK235" s="41"/>
      <c r="GL235" s="41"/>
      <c r="GM235" s="41"/>
      <c r="GN235" s="41"/>
      <c r="GO235" s="41"/>
      <c r="GP235" s="41"/>
      <c r="GQ235" s="41"/>
      <c r="GR235" s="41"/>
      <c r="GS235" s="41"/>
      <c r="GT235" s="41"/>
      <c r="GU235" s="41"/>
      <c r="GV235" s="41"/>
      <c r="GW235" s="41"/>
      <c r="GX235" s="41"/>
      <c r="GY235" s="41"/>
      <c r="GZ235" s="41"/>
      <c r="HA235" s="41"/>
      <c r="HB235" s="41"/>
      <c r="HC235" s="41"/>
      <c r="HD235" s="41"/>
      <c r="HE235" s="41"/>
      <c r="HF235" s="41"/>
      <c r="HG235" s="41"/>
      <c r="HH235" s="41"/>
      <c r="HI235" s="41"/>
      <c r="HJ235" s="41"/>
      <c r="HK235" s="41"/>
      <c r="HL235" s="41"/>
      <c r="HM235" s="41"/>
      <c r="HN235" s="41"/>
      <c r="HO235" s="41"/>
      <c r="HP235" s="41"/>
      <c r="HQ235" s="41"/>
      <c r="HR235" s="41"/>
      <c r="HS235" s="41"/>
      <c r="HT235" s="41"/>
      <c r="HU235" s="41"/>
      <c r="HV235" s="41"/>
      <c r="HW235" s="41"/>
      <c r="HX235" s="41"/>
      <c r="HY235" s="41"/>
      <c r="HZ235" s="41"/>
      <c r="IA235" s="41"/>
      <c r="IB235" s="41"/>
      <c r="IC235" s="41"/>
      <c r="ID235" s="41"/>
      <c r="IE235" s="41"/>
      <c r="IF235" s="41"/>
      <c r="IG235" s="41"/>
      <c r="IH235" s="41"/>
      <c r="II235" s="41"/>
      <c r="IJ235" s="41"/>
      <c r="IK235" s="41"/>
      <c r="IL235" s="41"/>
      <c r="IM235" s="41"/>
      <c r="IN235" s="41"/>
      <c r="IO235" s="41"/>
      <c r="IP235" s="41"/>
      <c r="IQ235" s="41"/>
      <c r="IR235" s="41"/>
      <c r="IS235" s="41"/>
      <c r="IT235" s="41"/>
      <c r="IU235" s="41"/>
      <c r="IV235" s="41"/>
      <c r="IW235" s="41"/>
      <c r="IX235" s="41"/>
      <c r="IY235" s="41"/>
      <c r="IZ235" s="41"/>
      <c r="JA235" s="41"/>
      <c r="JB235" s="41"/>
      <c r="JC235" s="41"/>
      <c r="JD235" s="41"/>
      <c r="JE235" s="41"/>
      <c r="JF235" s="41"/>
      <c r="JG235" s="41"/>
      <c r="JH235" s="41"/>
      <c r="JI235" s="41"/>
      <c r="JJ235" s="41"/>
      <c r="JK235" s="41"/>
      <c r="JL235" s="41"/>
      <c r="JM235" s="41"/>
      <c r="JN235" s="41"/>
      <c r="JO235" s="41"/>
      <c r="JP235" s="41"/>
      <c r="JQ235" s="41"/>
      <c r="JR235" s="41"/>
      <c r="JS235" s="41"/>
      <c r="JT235" s="41"/>
      <c r="JU235" s="41"/>
      <c r="JV235" s="41"/>
      <c r="JW235" s="41"/>
      <c r="JX235" s="41"/>
      <c r="JY235" s="41"/>
      <c r="JZ235" s="41"/>
      <c r="KA235" s="41"/>
      <c r="KB235" s="41"/>
      <c r="KC235" s="41"/>
      <c r="KD235" s="41"/>
      <c r="KE235" s="41"/>
      <c r="KF235" s="41"/>
      <c r="KG235" s="41"/>
      <c r="KH235" s="41"/>
      <c r="KI235" s="41"/>
      <c r="KJ235" s="41"/>
      <c r="KK235" s="41"/>
      <c r="KL235" s="41"/>
      <c r="KM235" s="41"/>
      <c r="KN235" s="41"/>
      <c r="KO235" s="41"/>
      <c r="KP235" s="41"/>
      <c r="KQ235" s="41"/>
      <c r="KR235" s="41"/>
      <c r="KS235" s="41"/>
      <c r="KT235" s="41"/>
      <c r="KU235" s="41"/>
      <c r="KV235" s="41"/>
      <c r="KW235" s="41"/>
      <c r="KX235" s="41"/>
      <c r="KY235" s="41"/>
      <c r="KZ235" s="41"/>
      <c r="LA235" s="41"/>
      <c r="LB235" s="41"/>
      <c r="LC235" s="41"/>
      <c r="LD235" s="41"/>
      <c r="LE235" s="41"/>
      <c r="LF235" s="41"/>
      <c r="LG235" s="41"/>
      <c r="LH235" s="41"/>
      <c r="LI235" s="41"/>
      <c r="LJ235" s="41"/>
      <c r="LK235" s="41"/>
      <c r="LL235" s="41"/>
      <c r="LM235" s="41"/>
      <c r="LN235" s="41"/>
      <c r="LO235" s="41"/>
      <c r="LP235" s="41"/>
      <c r="LQ235" s="41"/>
      <c r="LR235" s="41"/>
      <c r="LS235" s="41"/>
      <c r="LT235" s="41"/>
      <c r="LU235" s="41"/>
      <c r="LV235" s="41"/>
      <c r="LW235" s="41"/>
      <c r="LX235" s="41"/>
      <c r="LY235" s="41"/>
      <c r="LZ235" s="41"/>
      <c r="MA235" s="41"/>
      <c r="MB235" s="41"/>
      <c r="MC235" s="41"/>
      <c r="MD235" s="41"/>
      <c r="ME235" s="41"/>
      <c r="MF235" s="41"/>
      <c r="MG235" s="41"/>
      <c r="MH235" s="41"/>
      <c r="MI235" s="41"/>
      <c r="MJ235" s="41"/>
      <c r="MK235" s="41"/>
      <c r="ML235" s="41"/>
      <c r="MM235" s="41"/>
      <c r="MN235" s="41"/>
      <c r="MO235" s="41"/>
      <c r="MP235" s="41"/>
      <c r="MQ235" s="41"/>
      <c r="MR235" s="41"/>
      <c r="MS235" s="41"/>
      <c r="MT235" s="41"/>
      <c r="MU235" s="41"/>
      <c r="MV235" s="41"/>
      <c r="MW235" s="41"/>
      <c r="MX235" s="41"/>
      <c r="MY235" s="41"/>
      <c r="MZ235" s="41"/>
      <c r="NA235" s="41"/>
      <c r="NB235" s="41"/>
      <c r="NC235" s="41"/>
      <c r="ND235" s="41"/>
      <c r="NE235" s="41"/>
      <c r="NF235" s="41"/>
      <c r="NG235" s="41"/>
      <c r="NH235" s="41"/>
      <c r="NI235" s="41"/>
      <c r="NJ235" s="41"/>
      <c r="NK235" s="41"/>
      <c r="NL235" s="41"/>
      <c r="NM235" s="41"/>
      <c r="NN235" s="41"/>
      <c r="NO235" s="41"/>
      <c r="NP235" s="41"/>
      <c r="NQ235" s="41"/>
      <c r="NR235" s="41"/>
      <c r="NS235" s="41"/>
      <c r="NT235" s="41"/>
      <c r="NU235" s="41"/>
      <c r="NV235" s="41"/>
      <c r="NW235" s="41"/>
      <c r="NX235" s="41"/>
      <c r="NY235" s="41"/>
      <c r="NZ235" s="41"/>
      <c r="OA235" s="41"/>
      <c r="OB235" s="41"/>
      <c r="OC235" s="41"/>
      <c r="OD235" s="41"/>
      <c r="OE235" s="41"/>
      <c r="OF235" s="41"/>
      <c r="OG235" s="41"/>
      <c r="OH235" s="41"/>
      <c r="OI235" s="41"/>
      <c r="OJ235" s="41"/>
      <c r="OK235" s="41"/>
      <c r="OL235" s="41"/>
      <c r="OM235" s="41"/>
      <c r="ON235" s="41"/>
      <c r="OO235" s="41"/>
      <c r="OP235" s="41"/>
      <c r="OQ235" s="41"/>
      <c r="OR235" s="41"/>
      <c r="OS235" s="41"/>
      <c r="OT235" s="41"/>
      <c r="OU235" s="41"/>
      <c r="OV235" s="41"/>
      <c r="OW235" s="41"/>
      <c r="OX235" s="41"/>
      <c r="OY235" s="41"/>
      <c r="OZ235" s="41"/>
      <c r="PA235" s="41"/>
      <c r="PB235" s="41"/>
      <c r="PC235" s="41"/>
      <c r="PD235" s="41"/>
      <c r="PE235" s="41"/>
      <c r="PF235" s="41"/>
      <c r="PG235" s="41"/>
      <c r="PH235" s="41"/>
      <c r="PI235" s="41"/>
      <c r="PJ235" s="41"/>
      <c r="PK235" s="41"/>
      <c r="PL235" s="41"/>
      <c r="PM235" s="41"/>
      <c r="PN235" s="41"/>
      <c r="PO235" s="41"/>
      <c r="PP235" s="41"/>
      <c r="PQ235" s="41"/>
      <c r="PR235" s="41"/>
      <c r="PS235" s="41"/>
      <c r="PT235" s="41"/>
      <c r="PU235" s="41"/>
      <c r="PV235" s="41"/>
      <c r="PW235" s="41"/>
      <c r="PX235" s="41"/>
      <c r="PY235" s="41"/>
      <c r="PZ235" s="41"/>
      <c r="QA235" s="41"/>
      <c r="QB235" s="41"/>
      <c r="QC235" s="41"/>
      <c r="QD235" s="41"/>
      <c r="QE235" s="41"/>
      <c r="QF235" s="41"/>
      <c r="QG235" s="41"/>
      <c r="QH235" s="41"/>
      <c r="QI235" s="41"/>
      <c r="QJ235" s="41"/>
      <c r="QK235" s="41"/>
      <c r="QL235" s="41"/>
      <c r="QM235" s="41"/>
      <c r="QN235" s="41"/>
      <c r="QO235" s="41"/>
      <c r="QP235" s="41"/>
      <c r="QQ235" s="41"/>
      <c r="QR235" s="41"/>
      <c r="QS235" s="41"/>
      <c r="QT235" s="41"/>
      <c r="QU235" s="41"/>
      <c r="QV235" s="41"/>
      <c r="QW235" s="41"/>
      <c r="QX235" s="41"/>
      <c r="QY235" s="41"/>
      <c r="QZ235" s="41"/>
      <c r="RA235" s="41"/>
      <c r="RB235" s="41"/>
      <c r="RC235" s="41"/>
      <c r="RD235" s="41"/>
      <c r="RE235" s="41"/>
      <c r="RF235" s="41"/>
      <c r="RG235" s="41"/>
      <c r="RH235" s="41"/>
      <c r="RI235" s="41"/>
      <c r="RJ235" s="41"/>
      <c r="RK235" s="41"/>
      <c r="RL235" s="41"/>
      <c r="RM235" s="41"/>
      <c r="RN235" s="41"/>
      <c r="RO235" s="41"/>
      <c r="RP235" s="41"/>
      <c r="RQ235" s="41"/>
      <c r="RR235" s="41"/>
      <c r="RS235" s="41"/>
      <c r="RT235" s="41"/>
      <c r="RU235" s="41"/>
      <c r="RV235" s="41"/>
      <c r="RW235" s="41"/>
      <c r="RX235" s="41"/>
      <c r="RY235" s="41"/>
      <c r="RZ235" s="41"/>
      <c r="SA235" s="41"/>
      <c r="SB235" s="41"/>
      <c r="SC235" s="41"/>
      <c r="SD235" s="41"/>
      <c r="SE235" s="41"/>
      <c r="SF235" s="41"/>
      <c r="SG235" s="41"/>
      <c r="SH235" s="41"/>
      <c r="SI235" s="41"/>
      <c r="SJ235" s="41"/>
      <c r="SK235" s="41"/>
      <c r="SL235" s="41"/>
      <c r="SM235" s="41"/>
      <c r="SN235" s="41"/>
      <c r="SO235" s="41"/>
      <c r="SP235" s="41"/>
      <c r="SQ235" s="41"/>
      <c r="SR235" s="41"/>
      <c r="SS235" s="41"/>
      <c r="ST235" s="41"/>
      <c r="SU235" s="41"/>
      <c r="SV235" s="41"/>
      <c r="SW235" s="41"/>
      <c r="SX235" s="41"/>
      <c r="SY235" s="41"/>
      <c r="SZ235" s="41"/>
      <c r="TA235" s="41"/>
      <c r="TB235" s="41"/>
      <c r="TC235" s="41"/>
      <c r="TD235" s="41"/>
      <c r="TE235" s="41"/>
      <c r="TF235" s="41"/>
      <c r="TG235" s="41"/>
      <c r="TH235" s="41"/>
      <c r="TI235" s="41"/>
      <c r="TJ235" s="41"/>
      <c r="TK235" s="41"/>
      <c r="TL235" s="41"/>
      <c r="TM235" s="41"/>
      <c r="TN235" s="41"/>
      <c r="TO235" s="41"/>
      <c r="TP235" s="41"/>
      <c r="TQ235" s="41"/>
      <c r="TR235" s="41"/>
      <c r="TS235" s="41"/>
      <c r="TT235" s="41"/>
      <c r="TU235" s="41"/>
      <c r="TV235" s="41"/>
      <c r="TW235" s="41"/>
      <c r="TX235" s="41"/>
      <c r="TY235" s="41"/>
      <c r="TZ235" s="41"/>
      <c r="UA235" s="41"/>
      <c r="UB235" s="41"/>
      <c r="UC235" s="41"/>
      <c r="UD235" s="41"/>
      <c r="UE235" s="41"/>
      <c r="UF235" s="41"/>
      <c r="UG235" s="41"/>
      <c r="UH235" s="41"/>
      <c r="UI235" s="41"/>
      <c r="UJ235" s="41"/>
      <c r="UK235" s="41"/>
      <c r="UL235" s="41"/>
      <c r="UM235" s="41"/>
      <c r="UN235" s="41"/>
      <c r="UO235" s="41"/>
      <c r="UP235" s="41"/>
      <c r="UQ235" s="41"/>
      <c r="UR235" s="41"/>
      <c r="US235" s="41"/>
      <c r="UT235" s="41"/>
      <c r="UU235" s="41"/>
      <c r="UV235" s="41"/>
      <c r="UW235" s="41"/>
      <c r="UX235" s="41"/>
      <c r="UY235" s="41"/>
      <c r="UZ235" s="41"/>
      <c r="VA235" s="41"/>
      <c r="VB235" s="41"/>
      <c r="VC235" s="41"/>
      <c r="VD235" s="41"/>
      <c r="VE235" s="41"/>
      <c r="VF235" s="41"/>
      <c r="VG235" s="41"/>
      <c r="VH235" s="41"/>
      <c r="VI235" s="41"/>
      <c r="VJ235" s="41"/>
      <c r="VK235" s="41"/>
      <c r="VL235" s="41"/>
      <c r="VM235" s="41"/>
      <c r="VN235" s="41"/>
      <c r="VO235" s="41"/>
      <c r="VP235" s="41"/>
      <c r="VQ235" s="41"/>
      <c r="VR235" s="41"/>
      <c r="VS235" s="41"/>
      <c r="VT235" s="41"/>
      <c r="VU235" s="41"/>
      <c r="VV235" s="41"/>
      <c r="VW235" s="41"/>
      <c r="VX235" s="41"/>
      <c r="VY235" s="41"/>
      <c r="VZ235" s="41"/>
      <c r="WA235" s="41"/>
      <c r="WB235" s="41"/>
      <c r="WC235" s="41"/>
      <c r="WD235" s="41"/>
      <c r="WE235" s="41"/>
      <c r="WF235" s="41"/>
      <c r="WG235" s="41"/>
      <c r="WH235" s="41"/>
      <c r="WI235" s="41"/>
      <c r="WJ235" s="41"/>
      <c r="WK235" s="41"/>
      <c r="WL235" s="41"/>
      <c r="WM235" s="41"/>
      <c r="WN235" s="41"/>
      <c r="WO235" s="41"/>
      <c r="WP235" s="41"/>
      <c r="WQ235" s="41"/>
      <c r="WR235" s="41"/>
      <c r="WS235" s="41"/>
      <c r="WT235" s="41"/>
      <c r="WU235" s="41"/>
      <c r="WV235" s="41"/>
      <c r="WW235" s="41"/>
      <c r="WX235" s="41"/>
      <c r="WY235" s="41"/>
      <c r="WZ235" s="41"/>
      <c r="XA235" s="41"/>
      <c r="XB235" s="41"/>
      <c r="XC235" s="41"/>
      <c r="XD235" s="41"/>
      <c r="XE235" s="41"/>
      <c r="XF235" s="41"/>
      <c r="XG235" s="41"/>
      <c r="XH235" s="41"/>
      <c r="XI235" s="41"/>
      <c r="XJ235" s="41"/>
      <c r="XK235" s="41"/>
      <c r="XL235" s="41"/>
      <c r="XM235" s="41"/>
      <c r="XN235" s="41"/>
      <c r="XO235" s="41"/>
      <c r="XP235" s="41"/>
      <c r="XQ235" s="41"/>
      <c r="XR235" s="41"/>
      <c r="XS235" s="41"/>
      <c r="XT235" s="41"/>
      <c r="XU235" s="41"/>
      <c r="XV235" s="41"/>
      <c r="XW235" s="41"/>
      <c r="XX235" s="41"/>
      <c r="XY235" s="41"/>
      <c r="XZ235" s="41"/>
      <c r="YA235" s="41"/>
      <c r="YB235" s="41"/>
      <c r="YC235" s="41"/>
      <c r="YD235" s="41"/>
      <c r="YE235" s="41"/>
      <c r="YF235" s="41"/>
      <c r="YG235" s="41"/>
      <c r="YH235" s="41"/>
      <c r="YI235" s="41"/>
      <c r="YJ235" s="41"/>
      <c r="YK235" s="41"/>
      <c r="YL235" s="41"/>
      <c r="YM235" s="41"/>
      <c r="YN235" s="41"/>
      <c r="YO235" s="41"/>
      <c r="YP235" s="41"/>
      <c r="YQ235" s="41"/>
      <c r="YR235" s="41"/>
      <c r="YS235" s="41"/>
      <c r="YT235" s="41"/>
      <c r="YU235" s="41"/>
      <c r="YV235" s="41"/>
      <c r="YW235" s="41"/>
      <c r="YX235" s="41"/>
      <c r="YY235" s="41"/>
      <c r="YZ235" s="41"/>
      <c r="ZA235" s="41"/>
      <c r="ZB235" s="41"/>
      <c r="ZC235" s="41"/>
      <c r="ZD235" s="41"/>
      <c r="ZE235" s="41"/>
      <c r="ZF235" s="41"/>
      <c r="ZG235" s="41"/>
      <c r="ZH235" s="41"/>
      <c r="ZI235" s="41"/>
      <c r="ZJ235" s="41"/>
      <c r="ZK235" s="41"/>
      <c r="ZL235" s="41"/>
      <c r="ZM235" s="41"/>
      <c r="ZN235" s="41"/>
      <c r="ZO235" s="41"/>
      <c r="ZP235" s="41"/>
      <c r="ZQ235" s="41"/>
      <c r="ZR235" s="41"/>
      <c r="ZS235" s="41"/>
      <c r="ZT235" s="41"/>
      <c r="ZU235" s="41"/>
      <c r="ZV235" s="41"/>
      <c r="ZW235" s="41"/>
      <c r="ZX235" s="41"/>
      <c r="ZY235" s="41"/>
      <c r="ZZ235" s="41"/>
      <c r="AAA235" s="41"/>
      <c r="AAB235" s="41"/>
      <c r="AAC235" s="41"/>
      <c r="AAD235" s="41"/>
      <c r="AAE235" s="41"/>
      <c r="AAF235" s="41"/>
      <c r="AAG235" s="41"/>
      <c r="AAH235" s="41"/>
      <c r="AAI235" s="41"/>
      <c r="AAJ235" s="41"/>
      <c r="AAK235" s="41"/>
      <c r="AAL235" s="41"/>
      <c r="AAM235" s="41"/>
      <c r="AAN235" s="41"/>
      <c r="AAO235" s="41"/>
      <c r="AAP235" s="41"/>
      <c r="AAQ235" s="41"/>
      <c r="AAR235" s="41"/>
      <c r="AAS235" s="41"/>
      <c r="AAT235" s="41"/>
      <c r="AAU235" s="41"/>
      <c r="AAV235" s="41"/>
      <c r="AAW235" s="41"/>
      <c r="AAX235" s="41"/>
      <c r="AAY235" s="41"/>
      <c r="AAZ235" s="41"/>
      <c r="ABA235" s="41"/>
      <c r="ABB235" s="41"/>
      <c r="ABC235" s="41"/>
      <c r="ABD235" s="41"/>
      <c r="ABE235" s="41"/>
      <c r="ABF235" s="41"/>
      <c r="ABG235" s="41"/>
      <c r="ABH235" s="41"/>
      <c r="ABI235" s="41"/>
      <c r="ABJ235" s="41"/>
      <c r="ABK235" s="41"/>
      <c r="ABL235" s="41"/>
      <c r="ABM235" s="41"/>
      <c r="ABN235" s="41"/>
      <c r="ABO235" s="41"/>
      <c r="ABP235" s="41"/>
      <c r="ABQ235" s="41"/>
      <c r="ABR235" s="41"/>
      <c r="ABS235" s="41"/>
      <c r="ABT235" s="41"/>
      <c r="ABU235" s="41"/>
      <c r="ABV235" s="41"/>
      <c r="ABW235" s="41"/>
      <c r="ABX235" s="41"/>
      <c r="ABY235" s="41"/>
      <c r="ABZ235" s="41"/>
      <c r="ACA235" s="41"/>
      <c r="ACB235" s="41"/>
      <c r="ACC235" s="41"/>
      <c r="ACD235" s="41"/>
      <c r="ACE235" s="41"/>
      <c r="ACF235" s="41"/>
      <c r="ACG235" s="41"/>
      <c r="ACH235" s="41"/>
      <c r="ACI235" s="41"/>
      <c r="ACJ235" s="41"/>
      <c r="ACK235" s="41"/>
      <c r="ACL235" s="41"/>
      <c r="ACM235" s="41"/>
      <c r="ACN235" s="41"/>
      <c r="ACO235" s="41"/>
      <c r="ACP235" s="41"/>
      <c r="ACQ235" s="41"/>
      <c r="ACR235" s="41"/>
      <c r="ACS235" s="41"/>
      <c r="ACT235" s="41"/>
      <c r="ACU235" s="41"/>
      <c r="ACV235" s="41"/>
      <c r="ACW235" s="41"/>
      <c r="ACX235" s="41"/>
      <c r="ACY235" s="41"/>
      <c r="ACZ235" s="41"/>
      <c r="ADA235" s="41"/>
      <c r="ADB235" s="41"/>
      <c r="ADC235" s="41"/>
      <c r="ADD235" s="41"/>
      <c r="ADE235" s="41"/>
      <c r="ADF235" s="41"/>
      <c r="ADG235" s="41"/>
      <c r="ADH235" s="41"/>
      <c r="ADI235" s="41"/>
      <c r="ADJ235" s="41"/>
      <c r="ADK235" s="41"/>
      <c r="ADL235" s="41"/>
      <c r="ADM235" s="41"/>
      <c r="ADN235" s="41"/>
      <c r="ADO235" s="41"/>
      <c r="ADP235" s="41"/>
      <c r="ADQ235" s="41"/>
      <c r="ADR235" s="41"/>
      <c r="ADS235" s="41"/>
      <c r="ADT235" s="41"/>
      <c r="ADU235" s="41"/>
      <c r="ADV235" s="41"/>
      <c r="ADW235" s="41"/>
      <c r="ADX235" s="41"/>
      <c r="ADY235" s="41"/>
      <c r="ADZ235" s="41"/>
      <c r="AEA235" s="41"/>
      <c r="AEB235" s="41"/>
      <c r="AEC235" s="41"/>
      <c r="AED235" s="41"/>
      <c r="AEE235" s="41"/>
      <c r="AEF235" s="41"/>
      <c r="AEG235" s="41"/>
      <c r="AEH235" s="41"/>
      <c r="AEI235" s="41"/>
      <c r="AEJ235" s="41"/>
      <c r="AEK235" s="41"/>
      <c r="AEL235" s="41"/>
      <c r="AEM235" s="41"/>
      <c r="AEN235" s="41"/>
      <c r="AEO235" s="41"/>
      <c r="AEP235" s="41"/>
      <c r="AEQ235" s="41"/>
      <c r="AER235" s="41"/>
      <c r="AES235" s="41"/>
      <c r="AET235" s="41"/>
      <c r="AEU235" s="41"/>
      <c r="AEV235" s="41"/>
      <c r="AEW235" s="41"/>
      <c r="AEX235" s="41"/>
      <c r="AEY235" s="41"/>
      <c r="AEZ235" s="41"/>
      <c r="AFA235" s="41"/>
      <c r="AFB235" s="41"/>
      <c r="AFC235" s="41"/>
      <c r="AFD235" s="41"/>
      <c r="AFE235" s="41"/>
      <c r="AFF235" s="41"/>
      <c r="AFG235" s="41"/>
      <c r="AFH235" s="41"/>
      <c r="AFI235" s="41"/>
      <c r="AFJ235" s="41"/>
      <c r="AFK235" s="41"/>
      <c r="AFL235" s="41"/>
      <c r="AFM235" s="41"/>
      <c r="AFN235" s="41"/>
      <c r="AFO235" s="41"/>
      <c r="AFP235" s="41"/>
      <c r="AFQ235" s="41"/>
      <c r="AFR235" s="41"/>
      <c r="AFS235" s="41"/>
      <c r="AFT235" s="41"/>
      <c r="AFU235" s="41"/>
      <c r="AFV235" s="41"/>
      <c r="AFW235" s="41"/>
      <c r="AFX235" s="41"/>
      <c r="AFY235" s="41"/>
      <c r="AFZ235" s="41"/>
      <c r="AGA235" s="41"/>
      <c r="AGB235" s="41"/>
      <c r="AGC235" s="41"/>
      <c r="AGD235" s="41"/>
      <c r="AGE235" s="41"/>
      <c r="AGF235" s="41"/>
      <c r="AGG235" s="41"/>
      <c r="AGH235" s="41"/>
      <c r="AGI235" s="41"/>
      <c r="AGJ235" s="41"/>
      <c r="AGK235" s="41"/>
      <c r="AGL235" s="41"/>
      <c r="AGM235" s="41"/>
      <c r="AGN235" s="41"/>
      <c r="AGO235" s="41"/>
      <c r="AGP235" s="41"/>
      <c r="AGQ235" s="41"/>
      <c r="AGR235" s="41"/>
      <c r="AGS235" s="41"/>
      <c r="AGT235" s="41"/>
      <c r="AGU235" s="41"/>
      <c r="AGV235" s="41"/>
      <c r="AGW235" s="41"/>
      <c r="AGX235" s="41"/>
      <c r="AGY235" s="41"/>
      <c r="AGZ235" s="41"/>
      <c r="AHA235" s="41"/>
      <c r="AHB235" s="41"/>
      <c r="AHC235" s="41"/>
      <c r="AHD235" s="41"/>
      <c r="AHE235" s="41"/>
      <c r="AHF235" s="41"/>
      <c r="AHG235" s="41"/>
      <c r="AHH235" s="41"/>
      <c r="AHI235" s="41"/>
      <c r="AHJ235" s="41"/>
      <c r="AHK235" s="41"/>
      <c r="AHL235" s="41"/>
      <c r="AHM235" s="41"/>
      <c r="AHN235" s="41"/>
      <c r="AHO235" s="41"/>
      <c r="AHP235" s="41"/>
      <c r="AHQ235" s="41"/>
      <c r="AHR235" s="41"/>
      <c r="AHS235" s="41"/>
      <c r="AHT235" s="41"/>
      <c r="AHU235" s="41"/>
      <c r="AHV235" s="41"/>
      <c r="AHW235" s="41"/>
      <c r="AHX235" s="41"/>
      <c r="AHY235" s="41"/>
      <c r="AHZ235" s="41"/>
      <c r="AIA235" s="41"/>
      <c r="AIB235" s="41"/>
      <c r="AIC235" s="41"/>
      <c r="AID235" s="41"/>
      <c r="AIE235" s="41"/>
      <c r="AIF235" s="41"/>
      <c r="AIG235" s="41"/>
      <c r="AIH235" s="41"/>
      <c r="AII235" s="41"/>
      <c r="AIJ235" s="41"/>
      <c r="AIK235" s="41"/>
      <c r="AIL235" s="41"/>
      <c r="AIM235" s="41"/>
      <c r="AIN235" s="41"/>
      <c r="AIO235" s="41"/>
      <c r="AIP235" s="41"/>
      <c r="AIQ235" s="41"/>
      <c r="AIR235" s="41"/>
      <c r="AIS235" s="41"/>
      <c r="AIT235" s="41"/>
      <c r="AIU235" s="41"/>
      <c r="AIV235" s="41"/>
      <c r="AIW235" s="41"/>
      <c r="AIX235" s="41"/>
      <c r="AIY235" s="41"/>
      <c r="AIZ235" s="41"/>
      <c r="AJA235" s="41"/>
      <c r="AJB235" s="41"/>
      <c r="AJC235" s="41"/>
      <c r="AJD235" s="41"/>
      <c r="AJE235" s="41"/>
      <c r="AJF235" s="41"/>
      <c r="AJG235" s="41"/>
      <c r="AJH235" s="41"/>
      <c r="AJI235" s="41"/>
      <c r="AJJ235" s="41"/>
      <c r="AJK235" s="41"/>
      <c r="AJL235" s="41"/>
      <c r="AJM235" s="41"/>
      <c r="AJN235" s="41"/>
      <c r="AJO235" s="41"/>
      <c r="AJP235" s="41"/>
      <c r="AJQ235" s="41"/>
      <c r="AJR235" s="41"/>
      <c r="AJS235" s="41"/>
      <c r="AJT235" s="41"/>
      <c r="AJU235" s="41"/>
      <c r="AJV235" s="41"/>
      <c r="AJW235" s="41"/>
      <c r="AJX235" s="41"/>
      <c r="AJY235" s="41"/>
      <c r="AJZ235" s="41"/>
      <c r="AKA235" s="41"/>
      <c r="AKB235" s="41"/>
      <c r="AKC235" s="41"/>
      <c r="AKD235" s="41"/>
      <c r="AKE235" s="41"/>
      <c r="AKF235" s="41"/>
      <c r="AKG235" s="41"/>
      <c r="AKH235" s="41"/>
      <c r="AKI235" s="41"/>
      <c r="AKJ235" s="41"/>
      <c r="AKK235" s="41"/>
      <c r="AKL235" s="41"/>
      <c r="AKM235" s="41"/>
      <c r="AKN235" s="41"/>
      <c r="AKO235" s="41"/>
      <c r="AKP235" s="41"/>
      <c r="AKQ235" s="41"/>
      <c r="AKR235" s="41"/>
      <c r="AKS235" s="41"/>
      <c r="AKT235" s="41"/>
      <c r="AKU235" s="41"/>
      <c r="AKV235" s="41"/>
      <c r="AKW235" s="41"/>
      <c r="AKX235" s="41"/>
      <c r="AKY235" s="41"/>
      <c r="AKZ235" s="41"/>
      <c r="ALA235" s="41"/>
      <c r="ALB235" s="41"/>
      <c r="ALC235" s="41"/>
      <c r="ALD235" s="41"/>
      <c r="ALE235" s="41"/>
      <c r="ALF235" s="41"/>
      <c r="ALG235" s="41"/>
      <c r="ALH235" s="41"/>
      <c r="ALI235" s="41"/>
      <c r="ALJ235" s="41"/>
      <c r="ALK235" s="41"/>
      <c r="ALL235" s="41"/>
      <c r="ALM235" s="41"/>
      <c r="ALN235" s="41"/>
      <c r="ALO235" s="41"/>
      <c r="ALP235" s="41"/>
      <c r="ALQ235" s="41"/>
      <c r="ALR235" s="41"/>
      <c r="ALS235" s="41"/>
      <c r="ALT235" s="41"/>
      <c r="ALU235" s="41"/>
      <c r="ALV235" s="41"/>
      <c r="ALW235" s="41"/>
      <c r="ALX235" s="41"/>
      <c r="ALY235" s="41"/>
      <c r="ALZ235" s="41"/>
      <c r="AMA235" s="41"/>
      <c r="AMB235" s="41"/>
      <c r="AMC235" s="41"/>
      <c r="AMD235" s="41"/>
      <c r="AME235" s="41"/>
    </row>
    <row r="236" spans="1:1019" ht="24" customHeight="1" thickBot="1" x14ac:dyDescent="0.25">
      <c r="A236" s="570"/>
      <c r="B236" s="572"/>
      <c r="C236" s="574"/>
      <c r="D236" s="576"/>
      <c r="E236" s="578"/>
      <c r="F236" s="580"/>
      <c r="G236" s="582"/>
      <c r="H236" s="584"/>
      <c r="I236" s="586"/>
      <c r="J236" s="127" t="s">
        <v>26</v>
      </c>
      <c r="K236" s="8">
        <f>SUM(K234:K235)</f>
        <v>27.4</v>
      </c>
      <c r="L236" s="2">
        <f t="shared" ref="L236:AB236" si="74">SUM(L234:L235)</f>
        <v>27.4</v>
      </c>
      <c r="M236" s="2">
        <f t="shared" si="74"/>
        <v>0</v>
      </c>
      <c r="N236" s="7">
        <f t="shared" si="74"/>
        <v>0</v>
      </c>
      <c r="O236" s="8">
        <f t="shared" si="74"/>
        <v>0</v>
      </c>
      <c r="P236" s="2">
        <f t="shared" si="74"/>
        <v>0</v>
      </c>
      <c r="Q236" s="2">
        <f t="shared" si="74"/>
        <v>0</v>
      </c>
      <c r="R236" s="7">
        <f t="shared" si="74"/>
        <v>0</v>
      </c>
      <c r="S236" s="8">
        <f t="shared" si="74"/>
        <v>0</v>
      </c>
      <c r="T236" s="2">
        <f t="shared" si="74"/>
        <v>0</v>
      </c>
      <c r="U236" s="2">
        <f t="shared" si="74"/>
        <v>0</v>
      </c>
      <c r="V236" s="7">
        <f t="shared" si="74"/>
        <v>0</v>
      </c>
      <c r="W236" s="8">
        <f t="shared" si="74"/>
        <v>0</v>
      </c>
      <c r="X236" s="2">
        <f t="shared" si="74"/>
        <v>0</v>
      </c>
      <c r="Y236" s="2">
        <f t="shared" si="74"/>
        <v>0</v>
      </c>
      <c r="Z236" s="7">
        <f t="shared" si="74"/>
        <v>0</v>
      </c>
      <c r="AA236" s="9">
        <f t="shared" si="74"/>
        <v>0</v>
      </c>
      <c r="AB236" s="9">
        <f t="shared" si="74"/>
        <v>0</v>
      </c>
      <c r="AC236" s="657"/>
      <c r="AD236" s="614"/>
      <c r="AE236" s="614"/>
      <c r="AF236" s="628"/>
      <c r="AG236" s="41"/>
      <c r="AH236" s="41"/>
      <c r="AI236" s="41"/>
      <c r="AJ236" s="41"/>
      <c r="AK236" s="41"/>
      <c r="AL236" s="41"/>
      <c r="AM236" s="41"/>
      <c r="AN236" s="67"/>
      <c r="AO236" s="67"/>
      <c r="AP236" s="67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  <c r="BD236" s="58"/>
      <c r="BE236" s="58"/>
      <c r="BF236" s="58"/>
      <c r="BG236" s="59"/>
      <c r="BH236" s="67"/>
      <c r="BI236" s="67"/>
      <c r="BJ236" s="67"/>
      <c r="BK236" s="67"/>
      <c r="BL236" s="67"/>
      <c r="BM236" s="67"/>
      <c r="BN236" s="67"/>
      <c r="BO236" s="67"/>
      <c r="BP236" s="41"/>
      <c r="BQ236" s="41"/>
      <c r="BR236" s="41"/>
      <c r="BS236" s="41"/>
      <c r="BT236" s="41"/>
      <c r="BU236" s="41"/>
      <c r="BV236" s="41"/>
      <c r="BW236" s="41"/>
      <c r="BX236" s="41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41"/>
      <c r="CJ236" s="41"/>
      <c r="CK236" s="41"/>
      <c r="CL236" s="41"/>
      <c r="CM236" s="41"/>
      <c r="CN236" s="41"/>
      <c r="CO236" s="41"/>
      <c r="CP236" s="41"/>
      <c r="CQ236" s="41"/>
      <c r="CR236" s="41"/>
      <c r="CS236" s="41"/>
      <c r="CT236" s="41"/>
      <c r="CU236" s="41"/>
      <c r="CV236" s="41"/>
      <c r="CW236" s="41"/>
      <c r="CX236" s="41"/>
      <c r="CY236" s="41"/>
      <c r="CZ236" s="41"/>
      <c r="DA236" s="41"/>
      <c r="DB236" s="41"/>
      <c r="DC236" s="41"/>
      <c r="DD236" s="41"/>
      <c r="DE236" s="41"/>
      <c r="DF236" s="41"/>
      <c r="DG236" s="41"/>
      <c r="DH236" s="41"/>
      <c r="DI236" s="41"/>
      <c r="DJ236" s="41"/>
      <c r="DK236" s="41"/>
      <c r="DL236" s="41"/>
      <c r="DM236" s="41"/>
      <c r="DN236" s="41"/>
      <c r="DO236" s="41"/>
      <c r="DP236" s="41"/>
      <c r="DQ236" s="41"/>
      <c r="DR236" s="41"/>
      <c r="DS236" s="41"/>
      <c r="DT236" s="41"/>
      <c r="DU236" s="41"/>
      <c r="DV236" s="41"/>
      <c r="DW236" s="41"/>
      <c r="DX236" s="41"/>
      <c r="DY236" s="41"/>
      <c r="DZ236" s="41"/>
      <c r="EA236" s="41"/>
      <c r="EB236" s="41"/>
      <c r="EC236" s="41"/>
      <c r="ED236" s="41"/>
      <c r="EE236" s="41"/>
      <c r="EF236" s="41"/>
      <c r="EG236" s="41"/>
      <c r="EH236" s="41"/>
      <c r="EI236" s="41"/>
      <c r="EJ236" s="41"/>
      <c r="EK236" s="41"/>
      <c r="EL236" s="41"/>
      <c r="EM236" s="41"/>
      <c r="EN236" s="41"/>
      <c r="EO236" s="41"/>
      <c r="EP236" s="41"/>
      <c r="EQ236" s="41"/>
      <c r="ER236" s="41"/>
      <c r="ES236" s="41"/>
      <c r="ET236" s="41"/>
      <c r="EU236" s="41"/>
      <c r="EV236" s="41"/>
      <c r="EW236" s="41"/>
      <c r="EX236" s="41"/>
      <c r="EY236" s="41"/>
      <c r="EZ236" s="41"/>
      <c r="FA236" s="41"/>
      <c r="FB236" s="41"/>
      <c r="FC236" s="41"/>
      <c r="FD236" s="41"/>
      <c r="FE236" s="41"/>
      <c r="FF236" s="41"/>
      <c r="FG236" s="41"/>
      <c r="FH236" s="41"/>
      <c r="FI236" s="41"/>
      <c r="FJ236" s="41"/>
      <c r="FK236" s="41"/>
      <c r="FL236" s="41"/>
      <c r="FM236" s="41"/>
      <c r="FN236" s="41"/>
      <c r="FO236" s="41"/>
      <c r="FP236" s="41"/>
      <c r="FQ236" s="41"/>
      <c r="FR236" s="41"/>
      <c r="FS236" s="41"/>
      <c r="FT236" s="41"/>
      <c r="FU236" s="41"/>
      <c r="FV236" s="41"/>
      <c r="FW236" s="41"/>
      <c r="FX236" s="41"/>
      <c r="FY236" s="41"/>
      <c r="FZ236" s="41"/>
      <c r="GA236" s="41"/>
      <c r="GB236" s="41"/>
      <c r="GC236" s="41"/>
      <c r="GD236" s="41"/>
      <c r="GE236" s="41"/>
      <c r="GF236" s="41"/>
      <c r="GG236" s="41"/>
      <c r="GH236" s="41"/>
      <c r="GI236" s="41"/>
      <c r="GJ236" s="41"/>
      <c r="GK236" s="41"/>
      <c r="GL236" s="41"/>
      <c r="GM236" s="41"/>
      <c r="GN236" s="41"/>
      <c r="GO236" s="41"/>
      <c r="GP236" s="41"/>
      <c r="GQ236" s="41"/>
      <c r="GR236" s="41"/>
      <c r="GS236" s="41"/>
      <c r="GT236" s="41"/>
      <c r="GU236" s="41"/>
      <c r="GV236" s="41"/>
      <c r="GW236" s="41"/>
      <c r="GX236" s="41"/>
      <c r="GY236" s="41"/>
      <c r="GZ236" s="41"/>
      <c r="HA236" s="41"/>
      <c r="HB236" s="41"/>
      <c r="HC236" s="41"/>
      <c r="HD236" s="41"/>
      <c r="HE236" s="41"/>
      <c r="HF236" s="41"/>
      <c r="HG236" s="41"/>
      <c r="HH236" s="41"/>
      <c r="HI236" s="41"/>
      <c r="HJ236" s="41"/>
      <c r="HK236" s="41"/>
      <c r="HL236" s="41"/>
      <c r="HM236" s="41"/>
      <c r="HN236" s="41"/>
      <c r="HO236" s="41"/>
      <c r="HP236" s="41"/>
      <c r="HQ236" s="41"/>
      <c r="HR236" s="41"/>
      <c r="HS236" s="41"/>
      <c r="HT236" s="41"/>
      <c r="HU236" s="41"/>
      <c r="HV236" s="41"/>
      <c r="HW236" s="41"/>
      <c r="HX236" s="41"/>
      <c r="HY236" s="41"/>
      <c r="HZ236" s="41"/>
      <c r="IA236" s="41"/>
      <c r="IB236" s="41"/>
      <c r="IC236" s="41"/>
      <c r="ID236" s="41"/>
      <c r="IE236" s="41"/>
      <c r="IF236" s="41"/>
      <c r="IG236" s="41"/>
      <c r="IH236" s="41"/>
      <c r="II236" s="41"/>
      <c r="IJ236" s="41"/>
      <c r="IK236" s="41"/>
      <c r="IL236" s="41"/>
      <c r="IM236" s="41"/>
      <c r="IN236" s="41"/>
      <c r="IO236" s="41"/>
      <c r="IP236" s="41"/>
      <c r="IQ236" s="41"/>
      <c r="IR236" s="41"/>
      <c r="IS236" s="41"/>
      <c r="IT236" s="41"/>
      <c r="IU236" s="41"/>
      <c r="IV236" s="41"/>
      <c r="IW236" s="41"/>
      <c r="IX236" s="41"/>
      <c r="IY236" s="41"/>
      <c r="IZ236" s="41"/>
      <c r="JA236" s="41"/>
      <c r="JB236" s="41"/>
      <c r="JC236" s="41"/>
      <c r="JD236" s="41"/>
      <c r="JE236" s="41"/>
      <c r="JF236" s="41"/>
      <c r="JG236" s="41"/>
      <c r="JH236" s="41"/>
      <c r="JI236" s="41"/>
      <c r="JJ236" s="41"/>
      <c r="JK236" s="41"/>
      <c r="JL236" s="41"/>
      <c r="JM236" s="41"/>
      <c r="JN236" s="41"/>
      <c r="JO236" s="41"/>
      <c r="JP236" s="41"/>
      <c r="JQ236" s="41"/>
      <c r="JR236" s="41"/>
      <c r="JS236" s="41"/>
      <c r="JT236" s="41"/>
      <c r="JU236" s="41"/>
      <c r="JV236" s="41"/>
      <c r="JW236" s="41"/>
      <c r="JX236" s="41"/>
      <c r="JY236" s="41"/>
      <c r="JZ236" s="41"/>
      <c r="KA236" s="41"/>
      <c r="KB236" s="41"/>
      <c r="KC236" s="41"/>
      <c r="KD236" s="41"/>
      <c r="KE236" s="41"/>
      <c r="KF236" s="41"/>
      <c r="KG236" s="41"/>
      <c r="KH236" s="41"/>
      <c r="KI236" s="41"/>
      <c r="KJ236" s="41"/>
      <c r="KK236" s="41"/>
      <c r="KL236" s="41"/>
      <c r="KM236" s="41"/>
      <c r="KN236" s="41"/>
      <c r="KO236" s="41"/>
      <c r="KP236" s="41"/>
      <c r="KQ236" s="41"/>
      <c r="KR236" s="41"/>
      <c r="KS236" s="41"/>
      <c r="KT236" s="41"/>
      <c r="KU236" s="41"/>
      <c r="KV236" s="41"/>
      <c r="KW236" s="41"/>
      <c r="KX236" s="41"/>
      <c r="KY236" s="41"/>
      <c r="KZ236" s="41"/>
      <c r="LA236" s="41"/>
      <c r="LB236" s="41"/>
      <c r="LC236" s="41"/>
      <c r="LD236" s="41"/>
      <c r="LE236" s="41"/>
      <c r="LF236" s="41"/>
      <c r="LG236" s="41"/>
      <c r="LH236" s="41"/>
      <c r="LI236" s="41"/>
      <c r="LJ236" s="41"/>
      <c r="LK236" s="41"/>
      <c r="LL236" s="41"/>
      <c r="LM236" s="41"/>
      <c r="LN236" s="41"/>
      <c r="LO236" s="41"/>
      <c r="LP236" s="41"/>
      <c r="LQ236" s="41"/>
      <c r="LR236" s="41"/>
      <c r="LS236" s="41"/>
      <c r="LT236" s="41"/>
      <c r="LU236" s="41"/>
      <c r="LV236" s="41"/>
      <c r="LW236" s="41"/>
      <c r="LX236" s="41"/>
      <c r="LY236" s="41"/>
      <c r="LZ236" s="41"/>
      <c r="MA236" s="41"/>
      <c r="MB236" s="41"/>
      <c r="MC236" s="41"/>
      <c r="MD236" s="41"/>
      <c r="ME236" s="41"/>
      <c r="MF236" s="41"/>
      <c r="MG236" s="41"/>
      <c r="MH236" s="41"/>
      <c r="MI236" s="41"/>
      <c r="MJ236" s="41"/>
      <c r="MK236" s="41"/>
      <c r="ML236" s="41"/>
      <c r="MM236" s="41"/>
      <c r="MN236" s="41"/>
      <c r="MO236" s="41"/>
      <c r="MP236" s="41"/>
      <c r="MQ236" s="41"/>
      <c r="MR236" s="41"/>
      <c r="MS236" s="41"/>
      <c r="MT236" s="41"/>
      <c r="MU236" s="41"/>
      <c r="MV236" s="41"/>
      <c r="MW236" s="41"/>
      <c r="MX236" s="41"/>
      <c r="MY236" s="41"/>
      <c r="MZ236" s="41"/>
      <c r="NA236" s="41"/>
      <c r="NB236" s="41"/>
      <c r="NC236" s="41"/>
      <c r="ND236" s="41"/>
      <c r="NE236" s="41"/>
      <c r="NF236" s="41"/>
      <c r="NG236" s="41"/>
      <c r="NH236" s="41"/>
      <c r="NI236" s="41"/>
      <c r="NJ236" s="41"/>
      <c r="NK236" s="41"/>
      <c r="NL236" s="41"/>
      <c r="NM236" s="41"/>
      <c r="NN236" s="41"/>
      <c r="NO236" s="41"/>
      <c r="NP236" s="41"/>
      <c r="NQ236" s="41"/>
      <c r="NR236" s="41"/>
      <c r="NS236" s="41"/>
      <c r="NT236" s="41"/>
      <c r="NU236" s="41"/>
      <c r="NV236" s="41"/>
      <c r="NW236" s="41"/>
      <c r="NX236" s="41"/>
      <c r="NY236" s="41"/>
      <c r="NZ236" s="41"/>
      <c r="OA236" s="41"/>
      <c r="OB236" s="41"/>
      <c r="OC236" s="41"/>
      <c r="OD236" s="41"/>
      <c r="OE236" s="41"/>
      <c r="OF236" s="41"/>
      <c r="OG236" s="41"/>
      <c r="OH236" s="41"/>
      <c r="OI236" s="41"/>
      <c r="OJ236" s="41"/>
      <c r="OK236" s="41"/>
      <c r="OL236" s="41"/>
      <c r="OM236" s="41"/>
      <c r="ON236" s="41"/>
      <c r="OO236" s="41"/>
      <c r="OP236" s="41"/>
      <c r="OQ236" s="41"/>
      <c r="OR236" s="41"/>
      <c r="OS236" s="41"/>
      <c r="OT236" s="41"/>
      <c r="OU236" s="41"/>
      <c r="OV236" s="41"/>
      <c r="OW236" s="41"/>
      <c r="OX236" s="41"/>
      <c r="OY236" s="41"/>
      <c r="OZ236" s="41"/>
      <c r="PA236" s="41"/>
      <c r="PB236" s="41"/>
      <c r="PC236" s="41"/>
      <c r="PD236" s="41"/>
      <c r="PE236" s="41"/>
      <c r="PF236" s="41"/>
      <c r="PG236" s="41"/>
      <c r="PH236" s="41"/>
      <c r="PI236" s="41"/>
      <c r="PJ236" s="41"/>
      <c r="PK236" s="41"/>
      <c r="PL236" s="41"/>
      <c r="PM236" s="41"/>
      <c r="PN236" s="41"/>
      <c r="PO236" s="41"/>
      <c r="PP236" s="41"/>
      <c r="PQ236" s="41"/>
      <c r="PR236" s="41"/>
      <c r="PS236" s="41"/>
      <c r="PT236" s="41"/>
      <c r="PU236" s="41"/>
      <c r="PV236" s="41"/>
      <c r="PW236" s="41"/>
      <c r="PX236" s="41"/>
      <c r="PY236" s="41"/>
      <c r="PZ236" s="41"/>
      <c r="QA236" s="41"/>
      <c r="QB236" s="41"/>
      <c r="QC236" s="41"/>
      <c r="QD236" s="41"/>
      <c r="QE236" s="41"/>
      <c r="QF236" s="41"/>
      <c r="QG236" s="41"/>
      <c r="QH236" s="41"/>
      <c r="QI236" s="41"/>
      <c r="QJ236" s="41"/>
      <c r="QK236" s="41"/>
      <c r="QL236" s="41"/>
      <c r="QM236" s="41"/>
      <c r="QN236" s="41"/>
      <c r="QO236" s="41"/>
      <c r="QP236" s="41"/>
      <c r="QQ236" s="41"/>
      <c r="QR236" s="41"/>
      <c r="QS236" s="41"/>
      <c r="QT236" s="41"/>
      <c r="QU236" s="41"/>
      <c r="QV236" s="41"/>
      <c r="QW236" s="41"/>
      <c r="QX236" s="41"/>
      <c r="QY236" s="41"/>
      <c r="QZ236" s="41"/>
      <c r="RA236" s="41"/>
      <c r="RB236" s="41"/>
      <c r="RC236" s="41"/>
      <c r="RD236" s="41"/>
      <c r="RE236" s="41"/>
      <c r="RF236" s="41"/>
      <c r="RG236" s="41"/>
      <c r="RH236" s="41"/>
      <c r="RI236" s="41"/>
      <c r="RJ236" s="41"/>
      <c r="RK236" s="41"/>
      <c r="RL236" s="41"/>
      <c r="RM236" s="41"/>
      <c r="RN236" s="41"/>
      <c r="RO236" s="41"/>
      <c r="RP236" s="41"/>
      <c r="RQ236" s="41"/>
      <c r="RR236" s="41"/>
      <c r="RS236" s="41"/>
      <c r="RT236" s="41"/>
      <c r="RU236" s="41"/>
      <c r="RV236" s="41"/>
      <c r="RW236" s="41"/>
      <c r="RX236" s="41"/>
      <c r="RY236" s="41"/>
      <c r="RZ236" s="41"/>
      <c r="SA236" s="41"/>
      <c r="SB236" s="41"/>
      <c r="SC236" s="41"/>
      <c r="SD236" s="41"/>
      <c r="SE236" s="41"/>
      <c r="SF236" s="41"/>
      <c r="SG236" s="41"/>
      <c r="SH236" s="41"/>
      <c r="SI236" s="41"/>
      <c r="SJ236" s="41"/>
      <c r="SK236" s="41"/>
      <c r="SL236" s="41"/>
      <c r="SM236" s="41"/>
      <c r="SN236" s="41"/>
      <c r="SO236" s="41"/>
      <c r="SP236" s="41"/>
      <c r="SQ236" s="41"/>
      <c r="SR236" s="41"/>
      <c r="SS236" s="41"/>
      <c r="ST236" s="41"/>
      <c r="SU236" s="41"/>
      <c r="SV236" s="41"/>
      <c r="SW236" s="41"/>
      <c r="SX236" s="41"/>
      <c r="SY236" s="41"/>
      <c r="SZ236" s="41"/>
      <c r="TA236" s="41"/>
      <c r="TB236" s="41"/>
      <c r="TC236" s="41"/>
      <c r="TD236" s="41"/>
      <c r="TE236" s="41"/>
      <c r="TF236" s="41"/>
      <c r="TG236" s="41"/>
      <c r="TH236" s="41"/>
      <c r="TI236" s="41"/>
      <c r="TJ236" s="41"/>
      <c r="TK236" s="41"/>
      <c r="TL236" s="41"/>
      <c r="TM236" s="41"/>
      <c r="TN236" s="41"/>
      <c r="TO236" s="41"/>
      <c r="TP236" s="41"/>
      <c r="TQ236" s="41"/>
      <c r="TR236" s="41"/>
      <c r="TS236" s="41"/>
      <c r="TT236" s="41"/>
      <c r="TU236" s="41"/>
      <c r="TV236" s="41"/>
      <c r="TW236" s="41"/>
      <c r="TX236" s="41"/>
      <c r="TY236" s="41"/>
      <c r="TZ236" s="41"/>
      <c r="UA236" s="41"/>
      <c r="UB236" s="41"/>
      <c r="UC236" s="41"/>
      <c r="UD236" s="41"/>
      <c r="UE236" s="41"/>
      <c r="UF236" s="41"/>
      <c r="UG236" s="41"/>
      <c r="UH236" s="41"/>
      <c r="UI236" s="41"/>
      <c r="UJ236" s="41"/>
      <c r="UK236" s="41"/>
      <c r="UL236" s="41"/>
      <c r="UM236" s="41"/>
      <c r="UN236" s="41"/>
      <c r="UO236" s="41"/>
      <c r="UP236" s="41"/>
      <c r="UQ236" s="41"/>
      <c r="UR236" s="41"/>
      <c r="US236" s="41"/>
      <c r="UT236" s="41"/>
      <c r="UU236" s="41"/>
      <c r="UV236" s="41"/>
      <c r="UW236" s="41"/>
      <c r="UX236" s="41"/>
      <c r="UY236" s="41"/>
      <c r="UZ236" s="41"/>
      <c r="VA236" s="41"/>
      <c r="VB236" s="41"/>
      <c r="VC236" s="41"/>
      <c r="VD236" s="41"/>
      <c r="VE236" s="41"/>
      <c r="VF236" s="41"/>
      <c r="VG236" s="41"/>
      <c r="VH236" s="41"/>
      <c r="VI236" s="41"/>
      <c r="VJ236" s="41"/>
      <c r="VK236" s="41"/>
      <c r="VL236" s="41"/>
      <c r="VM236" s="41"/>
      <c r="VN236" s="41"/>
      <c r="VO236" s="41"/>
      <c r="VP236" s="41"/>
      <c r="VQ236" s="41"/>
      <c r="VR236" s="41"/>
      <c r="VS236" s="41"/>
      <c r="VT236" s="41"/>
      <c r="VU236" s="41"/>
      <c r="VV236" s="41"/>
      <c r="VW236" s="41"/>
      <c r="VX236" s="41"/>
      <c r="VY236" s="41"/>
      <c r="VZ236" s="41"/>
      <c r="WA236" s="41"/>
      <c r="WB236" s="41"/>
      <c r="WC236" s="41"/>
      <c r="WD236" s="41"/>
      <c r="WE236" s="41"/>
      <c r="WF236" s="41"/>
      <c r="WG236" s="41"/>
      <c r="WH236" s="41"/>
      <c r="WI236" s="41"/>
      <c r="WJ236" s="41"/>
      <c r="WK236" s="41"/>
      <c r="WL236" s="41"/>
      <c r="WM236" s="41"/>
      <c r="WN236" s="41"/>
      <c r="WO236" s="41"/>
      <c r="WP236" s="41"/>
      <c r="WQ236" s="41"/>
      <c r="WR236" s="41"/>
      <c r="WS236" s="41"/>
      <c r="WT236" s="41"/>
      <c r="WU236" s="41"/>
      <c r="WV236" s="41"/>
      <c r="WW236" s="41"/>
      <c r="WX236" s="41"/>
      <c r="WY236" s="41"/>
      <c r="WZ236" s="41"/>
      <c r="XA236" s="41"/>
      <c r="XB236" s="41"/>
      <c r="XC236" s="41"/>
      <c r="XD236" s="41"/>
      <c r="XE236" s="41"/>
      <c r="XF236" s="41"/>
      <c r="XG236" s="41"/>
      <c r="XH236" s="41"/>
      <c r="XI236" s="41"/>
      <c r="XJ236" s="41"/>
      <c r="XK236" s="41"/>
      <c r="XL236" s="41"/>
      <c r="XM236" s="41"/>
      <c r="XN236" s="41"/>
      <c r="XO236" s="41"/>
      <c r="XP236" s="41"/>
      <c r="XQ236" s="41"/>
      <c r="XR236" s="41"/>
      <c r="XS236" s="41"/>
      <c r="XT236" s="41"/>
      <c r="XU236" s="41"/>
      <c r="XV236" s="41"/>
      <c r="XW236" s="41"/>
      <c r="XX236" s="41"/>
      <c r="XY236" s="41"/>
      <c r="XZ236" s="41"/>
      <c r="YA236" s="41"/>
      <c r="YB236" s="41"/>
      <c r="YC236" s="41"/>
      <c r="YD236" s="41"/>
      <c r="YE236" s="41"/>
      <c r="YF236" s="41"/>
      <c r="YG236" s="41"/>
      <c r="YH236" s="41"/>
      <c r="YI236" s="41"/>
      <c r="YJ236" s="41"/>
      <c r="YK236" s="41"/>
      <c r="YL236" s="41"/>
      <c r="YM236" s="41"/>
      <c r="YN236" s="41"/>
      <c r="YO236" s="41"/>
      <c r="YP236" s="41"/>
      <c r="YQ236" s="41"/>
      <c r="YR236" s="41"/>
      <c r="YS236" s="41"/>
      <c r="YT236" s="41"/>
      <c r="YU236" s="41"/>
      <c r="YV236" s="41"/>
      <c r="YW236" s="41"/>
      <c r="YX236" s="41"/>
      <c r="YY236" s="41"/>
      <c r="YZ236" s="41"/>
      <c r="ZA236" s="41"/>
      <c r="ZB236" s="41"/>
      <c r="ZC236" s="41"/>
      <c r="ZD236" s="41"/>
      <c r="ZE236" s="41"/>
      <c r="ZF236" s="41"/>
      <c r="ZG236" s="41"/>
      <c r="ZH236" s="41"/>
      <c r="ZI236" s="41"/>
      <c r="ZJ236" s="41"/>
      <c r="ZK236" s="41"/>
      <c r="ZL236" s="41"/>
      <c r="ZM236" s="41"/>
      <c r="ZN236" s="41"/>
      <c r="ZO236" s="41"/>
      <c r="ZP236" s="41"/>
      <c r="ZQ236" s="41"/>
      <c r="ZR236" s="41"/>
      <c r="ZS236" s="41"/>
      <c r="ZT236" s="41"/>
      <c r="ZU236" s="41"/>
      <c r="ZV236" s="41"/>
      <c r="ZW236" s="41"/>
      <c r="ZX236" s="41"/>
      <c r="ZY236" s="41"/>
      <c r="ZZ236" s="41"/>
      <c r="AAA236" s="41"/>
      <c r="AAB236" s="41"/>
      <c r="AAC236" s="41"/>
      <c r="AAD236" s="41"/>
      <c r="AAE236" s="41"/>
      <c r="AAF236" s="41"/>
      <c r="AAG236" s="41"/>
      <c r="AAH236" s="41"/>
      <c r="AAI236" s="41"/>
      <c r="AAJ236" s="41"/>
      <c r="AAK236" s="41"/>
      <c r="AAL236" s="41"/>
      <c r="AAM236" s="41"/>
      <c r="AAN236" s="41"/>
      <c r="AAO236" s="41"/>
      <c r="AAP236" s="41"/>
      <c r="AAQ236" s="41"/>
      <c r="AAR236" s="41"/>
      <c r="AAS236" s="41"/>
      <c r="AAT236" s="41"/>
      <c r="AAU236" s="41"/>
      <c r="AAV236" s="41"/>
      <c r="AAW236" s="41"/>
      <c r="AAX236" s="41"/>
      <c r="AAY236" s="41"/>
      <c r="AAZ236" s="41"/>
      <c r="ABA236" s="41"/>
      <c r="ABB236" s="41"/>
      <c r="ABC236" s="41"/>
      <c r="ABD236" s="41"/>
      <c r="ABE236" s="41"/>
      <c r="ABF236" s="41"/>
      <c r="ABG236" s="41"/>
      <c r="ABH236" s="41"/>
      <c r="ABI236" s="41"/>
      <c r="ABJ236" s="41"/>
      <c r="ABK236" s="41"/>
      <c r="ABL236" s="41"/>
      <c r="ABM236" s="41"/>
      <c r="ABN236" s="41"/>
      <c r="ABO236" s="41"/>
      <c r="ABP236" s="41"/>
      <c r="ABQ236" s="41"/>
      <c r="ABR236" s="41"/>
      <c r="ABS236" s="41"/>
      <c r="ABT236" s="41"/>
      <c r="ABU236" s="41"/>
      <c r="ABV236" s="41"/>
      <c r="ABW236" s="41"/>
      <c r="ABX236" s="41"/>
      <c r="ABY236" s="41"/>
      <c r="ABZ236" s="41"/>
      <c r="ACA236" s="41"/>
      <c r="ACB236" s="41"/>
      <c r="ACC236" s="41"/>
      <c r="ACD236" s="41"/>
      <c r="ACE236" s="41"/>
      <c r="ACF236" s="41"/>
      <c r="ACG236" s="41"/>
      <c r="ACH236" s="41"/>
      <c r="ACI236" s="41"/>
      <c r="ACJ236" s="41"/>
      <c r="ACK236" s="41"/>
      <c r="ACL236" s="41"/>
      <c r="ACM236" s="41"/>
      <c r="ACN236" s="41"/>
      <c r="ACO236" s="41"/>
      <c r="ACP236" s="41"/>
      <c r="ACQ236" s="41"/>
      <c r="ACR236" s="41"/>
      <c r="ACS236" s="41"/>
      <c r="ACT236" s="41"/>
      <c r="ACU236" s="41"/>
      <c r="ACV236" s="41"/>
      <c r="ACW236" s="41"/>
      <c r="ACX236" s="41"/>
      <c r="ACY236" s="41"/>
      <c r="ACZ236" s="41"/>
      <c r="ADA236" s="41"/>
      <c r="ADB236" s="41"/>
      <c r="ADC236" s="41"/>
      <c r="ADD236" s="41"/>
      <c r="ADE236" s="41"/>
      <c r="ADF236" s="41"/>
      <c r="ADG236" s="41"/>
      <c r="ADH236" s="41"/>
      <c r="ADI236" s="41"/>
      <c r="ADJ236" s="41"/>
      <c r="ADK236" s="41"/>
      <c r="ADL236" s="41"/>
      <c r="ADM236" s="41"/>
      <c r="ADN236" s="41"/>
      <c r="ADO236" s="41"/>
      <c r="ADP236" s="41"/>
      <c r="ADQ236" s="41"/>
      <c r="ADR236" s="41"/>
      <c r="ADS236" s="41"/>
      <c r="ADT236" s="41"/>
      <c r="ADU236" s="41"/>
      <c r="ADV236" s="41"/>
      <c r="ADW236" s="41"/>
      <c r="ADX236" s="41"/>
      <c r="ADY236" s="41"/>
      <c r="ADZ236" s="41"/>
      <c r="AEA236" s="41"/>
      <c r="AEB236" s="41"/>
      <c r="AEC236" s="41"/>
      <c r="AED236" s="41"/>
      <c r="AEE236" s="41"/>
      <c r="AEF236" s="41"/>
      <c r="AEG236" s="41"/>
      <c r="AEH236" s="41"/>
      <c r="AEI236" s="41"/>
      <c r="AEJ236" s="41"/>
      <c r="AEK236" s="41"/>
      <c r="AEL236" s="41"/>
      <c r="AEM236" s="41"/>
      <c r="AEN236" s="41"/>
      <c r="AEO236" s="41"/>
      <c r="AEP236" s="41"/>
      <c r="AEQ236" s="41"/>
      <c r="AER236" s="41"/>
      <c r="AES236" s="41"/>
      <c r="AET236" s="41"/>
      <c r="AEU236" s="41"/>
      <c r="AEV236" s="41"/>
      <c r="AEW236" s="41"/>
      <c r="AEX236" s="41"/>
      <c r="AEY236" s="41"/>
      <c r="AEZ236" s="41"/>
      <c r="AFA236" s="41"/>
      <c r="AFB236" s="41"/>
      <c r="AFC236" s="41"/>
      <c r="AFD236" s="41"/>
      <c r="AFE236" s="41"/>
      <c r="AFF236" s="41"/>
      <c r="AFG236" s="41"/>
      <c r="AFH236" s="41"/>
      <c r="AFI236" s="41"/>
      <c r="AFJ236" s="41"/>
      <c r="AFK236" s="41"/>
      <c r="AFL236" s="41"/>
      <c r="AFM236" s="41"/>
      <c r="AFN236" s="41"/>
      <c r="AFO236" s="41"/>
      <c r="AFP236" s="41"/>
      <c r="AFQ236" s="41"/>
      <c r="AFR236" s="41"/>
      <c r="AFS236" s="41"/>
      <c r="AFT236" s="41"/>
      <c r="AFU236" s="41"/>
      <c r="AFV236" s="41"/>
      <c r="AFW236" s="41"/>
      <c r="AFX236" s="41"/>
      <c r="AFY236" s="41"/>
      <c r="AFZ236" s="41"/>
      <c r="AGA236" s="41"/>
      <c r="AGB236" s="41"/>
      <c r="AGC236" s="41"/>
      <c r="AGD236" s="41"/>
      <c r="AGE236" s="41"/>
      <c r="AGF236" s="41"/>
      <c r="AGG236" s="41"/>
      <c r="AGH236" s="41"/>
      <c r="AGI236" s="41"/>
      <c r="AGJ236" s="41"/>
      <c r="AGK236" s="41"/>
      <c r="AGL236" s="41"/>
      <c r="AGM236" s="41"/>
      <c r="AGN236" s="41"/>
      <c r="AGO236" s="41"/>
      <c r="AGP236" s="41"/>
      <c r="AGQ236" s="41"/>
      <c r="AGR236" s="41"/>
      <c r="AGS236" s="41"/>
      <c r="AGT236" s="41"/>
      <c r="AGU236" s="41"/>
      <c r="AGV236" s="41"/>
      <c r="AGW236" s="41"/>
      <c r="AGX236" s="41"/>
      <c r="AGY236" s="41"/>
      <c r="AGZ236" s="41"/>
      <c r="AHA236" s="41"/>
      <c r="AHB236" s="41"/>
      <c r="AHC236" s="41"/>
      <c r="AHD236" s="41"/>
      <c r="AHE236" s="41"/>
      <c r="AHF236" s="41"/>
      <c r="AHG236" s="41"/>
      <c r="AHH236" s="41"/>
      <c r="AHI236" s="41"/>
      <c r="AHJ236" s="41"/>
      <c r="AHK236" s="41"/>
      <c r="AHL236" s="41"/>
      <c r="AHM236" s="41"/>
      <c r="AHN236" s="41"/>
      <c r="AHO236" s="41"/>
      <c r="AHP236" s="41"/>
      <c r="AHQ236" s="41"/>
      <c r="AHR236" s="41"/>
      <c r="AHS236" s="41"/>
      <c r="AHT236" s="41"/>
      <c r="AHU236" s="41"/>
      <c r="AHV236" s="41"/>
      <c r="AHW236" s="41"/>
      <c r="AHX236" s="41"/>
      <c r="AHY236" s="41"/>
      <c r="AHZ236" s="41"/>
      <c r="AIA236" s="41"/>
      <c r="AIB236" s="41"/>
      <c r="AIC236" s="41"/>
      <c r="AID236" s="41"/>
      <c r="AIE236" s="41"/>
      <c r="AIF236" s="41"/>
      <c r="AIG236" s="41"/>
      <c r="AIH236" s="41"/>
      <c r="AII236" s="41"/>
      <c r="AIJ236" s="41"/>
      <c r="AIK236" s="41"/>
      <c r="AIL236" s="41"/>
      <c r="AIM236" s="41"/>
      <c r="AIN236" s="41"/>
      <c r="AIO236" s="41"/>
      <c r="AIP236" s="41"/>
      <c r="AIQ236" s="41"/>
      <c r="AIR236" s="41"/>
      <c r="AIS236" s="41"/>
      <c r="AIT236" s="41"/>
      <c r="AIU236" s="41"/>
      <c r="AIV236" s="41"/>
      <c r="AIW236" s="41"/>
      <c r="AIX236" s="41"/>
      <c r="AIY236" s="41"/>
      <c r="AIZ236" s="41"/>
      <c r="AJA236" s="41"/>
      <c r="AJB236" s="41"/>
      <c r="AJC236" s="41"/>
      <c r="AJD236" s="41"/>
      <c r="AJE236" s="41"/>
      <c r="AJF236" s="41"/>
      <c r="AJG236" s="41"/>
      <c r="AJH236" s="41"/>
      <c r="AJI236" s="41"/>
      <c r="AJJ236" s="41"/>
      <c r="AJK236" s="41"/>
      <c r="AJL236" s="41"/>
      <c r="AJM236" s="41"/>
      <c r="AJN236" s="41"/>
      <c r="AJO236" s="41"/>
      <c r="AJP236" s="41"/>
      <c r="AJQ236" s="41"/>
      <c r="AJR236" s="41"/>
      <c r="AJS236" s="41"/>
      <c r="AJT236" s="41"/>
      <c r="AJU236" s="41"/>
      <c r="AJV236" s="41"/>
      <c r="AJW236" s="41"/>
      <c r="AJX236" s="41"/>
      <c r="AJY236" s="41"/>
      <c r="AJZ236" s="41"/>
      <c r="AKA236" s="41"/>
      <c r="AKB236" s="41"/>
      <c r="AKC236" s="41"/>
      <c r="AKD236" s="41"/>
      <c r="AKE236" s="41"/>
      <c r="AKF236" s="41"/>
      <c r="AKG236" s="41"/>
      <c r="AKH236" s="41"/>
      <c r="AKI236" s="41"/>
      <c r="AKJ236" s="41"/>
      <c r="AKK236" s="41"/>
      <c r="AKL236" s="41"/>
      <c r="AKM236" s="41"/>
      <c r="AKN236" s="41"/>
      <c r="AKO236" s="41"/>
      <c r="AKP236" s="41"/>
      <c r="AKQ236" s="41"/>
      <c r="AKR236" s="41"/>
      <c r="AKS236" s="41"/>
      <c r="AKT236" s="41"/>
      <c r="AKU236" s="41"/>
      <c r="AKV236" s="41"/>
      <c r="AKW236" s="41"/>
      <c r="AKX236" s="41"/>
      <c r="AKY236" s="41"/>
      <c r="AKZ236" s="41"/>
      <c r="ALA236" s="41"/>
      <c r="ALB236" s="41"/>
      <c r="ALC236" s="41"/>
      <c r="ALD236" s="41"/>
      <c r="ALE236" s="41"/>
      <c r="ALF236" s="41"/>
      <c r="ALG236" s="41"/>
      <c r="ALH236" s="41"/>
      <c r="ALI236" s="41"/>
      <c r="ALJ236" s="41"/>
      <c r="ALK236" s="41"/>
      <c r="ALL236" s="41"/>
      <c r="ALM236" s="41"/>
      <c r="ALN236" s="41"/>
      <c r="ALO236" s="41"/>
      <c r="ALP236" s="41"/>
      <c r="ALQ236" s="41"/>
      <c r="ALR236" s="41"/>
      <c r="ALS236" s="41"/>
      <c r="ALT236" s="41"/>
      <c r="ALU236" s="41"/>
      <c r="ALV236" s="41"/>
      <c r="ALW236" s="41"/>
      <c r="ALX236" s="41"/>
      <c r="ALY236" s="41"/>
      <c r="ALZ236" s="41"/>
      <c r="AMA236" s="41"/>
      <c r="AMB236" s="41"/>
      <c r="AMC236" s="41"/>
      <c r="AMD236" s="41"/>
      <c r="AME236" s="41"/>
    </row>
    <row r="237" spans="1:1019" ht="18.75" customHeight="1" thickBot="1" x14ac:dyDescent="0.25">
      <c r="A237" s="569" t="s">
        <v>17</v>
      </c>
      <c r="B237" s="571" t="s">
        <v>18</v>
      </c>
      <c r="C237" s="573" t="s">
        <v>18</v>
      </c>
      <c r="D237" s="575" t="s">
        <v>273</v>
      </c>
      <c r="E237" s="577" t="s">
        <v>272</v>
      </c>
      <c r="F237" s="579"/>
      <c r="G237" s="581" t="s">
        <v>270</v>
      </c>
      <c r="H237" s="583" t="s">
        <v>21</v>
      </c>
      <c r="I237" s="585" t="s">
        <v>22</v>
      </c>
      <c r="J237" s="311" t="s">
        <v>25</v>
      </c>
      <c r="K237" s="320">
        <f>+L237+N237</f>
        <v>9.8000000000000007</v>
      </c>
      <c r="L237" s="313">
        <v>9.8000000000000007</v>
      </c>
      <c r="M237" s="313">
        <v>0</v>
      </c>
      <c r="N237" s="321">
        <v>0</v>
      </c>
      <c r="O237" s="320">
        <f>+P237+R237</f>
        <v>0</v>
      </c>
      <c r="P237" s="313">
        <v>0</v>
      </c>
      <c r="Q237" s="313">
        <v>0</v>
      </c>
      <c r="R237" s="321">
        <v>0</v>
      </c>
      <c r="S237" s="320">
        <f>+T237+V237</f>
        <v>0</v>
      </c>
      <c r="T237" s="313">
        <v>0</v>
      </c>
      <c r="U237" s="313">
        <v>0</v>
      </c>
      <c r="V237" s="321">
        <v>0</v>
      </c>
      <c r="W237" s="320">
        <f>+X237+Z237</f>
        <v>0</v>
      </c>
      <c r="X237" s="313">
        <v>0</v>
      </c>
      <c r="Y237" s="313">
        <v>0</v>
      </c>
      <c r="Z237" s="321">
        <v>0</v>
      </c>
      <c r="AA237" s="316">
        <v>0</v>
      </c>
      <c r="AB237" s="316">
        <v>0</v>
      </c>
      <c r="AC237" s="657" t="s">
        <v>271</v>
      </c>
      <c r="AD237" s="614" t="s">
        <v>39</v>
      </c>
      <c r="AE237" s="614" t="s">
        <v>39</v>
      </c>
      <c r="AF237" s="669" t="s">
        <v>39</v>
      </c>
      <c r="AG237" s="41"/>
      <c r="AH237" s="41"/>
      <c r="AI237" s="41"/>
      <c r="AJ237" s="41"/>
      <c r="AK237" s="41"/>
      <c r="AL237" s="41"/>
      <c r="AM237" s="41"/>
      <c r="AN237" s="67"/>
      <c r="AO237" s="67"/>
      <c r="AP237" s="67"/>
      <c r="AQ237" s="58"/>
      <c r="AR237" s="58"/>
      <c r="AS237" s="58"/>
      <c r="AT237" s="58"/>
      <c r="AU237" s="58"/>
      <c r="AV237" s="58"/>
      <c r="AW237" s="58"/>
      <c r="AX237" s="58"/>
      <c r="AY237" s="58"/>
      <c r="AZ237" s="58"/>
      <c r="BA237" s="58"/>
      <c r="BB237" s="58"/>
      <c r="BC237" s="58"/>
      <c r="BD237" s="58"/>
      <c r="BE237" s="58"/>
      <c r="BF237" s="58"/>
      <c r="BG237" s="59"/>
      <c r="BH237" s="67"/>
      <c r="BI237" s="67"/>
      <c r="BJ237" s="67"/>
      <c r="BK237" s="67"/>
      <c r="BL237" s="67"/>
      <c r="BM237" s="67"/>
      <c r="BN237" s="67"/>
      <c r="BO237" s="67"/>
      <c r="BP237" s="41"/>
      <c r="BQ237" s="41"/>
      <c r="BR237" s="41"/>
      <c r="BS237" s="41"/>
      <c r="BT237" s="41"/>
      <c r="BU237" s="41"/>
      <c r="BV237" s="41"/>
      <c r="BW237" s="41"/>
      <c r="BX237" s="41"/>
      <c r="BY237" s="41"/>
      <c r="BZ237" s="41"/>
      <c r="CA237" s="41"/>
      <c r="CB237" s="41"/>
      <c r="CC237" s="41"/>
      <c r="CD237" s="41"/>
      <c r="CE237" s="41"/>
      <c r="CF237" s="41"/>
      <c r="CG237" s="41"/>
      <c r="CH237" s="41"/>
      <c r="CI237" s="41"/>
      <c r="CJ237" s="41"/>
      <c r="CK237" s="41"/>
      <c r="CL237" s="41"/>
      <c r="CM237" s="41"/>
      <c r="CN237" s="41"/>
      <c r="CO237" s="41"/>
      <c r="CP237" s="41"/>
      <c r="CQ237" s="41"/>
      <c r="CR237" s="41"/>
      <c r="CS237" s="41"/>
      <c r="CT237" s="41"/>
      <c r="CU237" s="41"/>
      <c r="CV237" s="41"/>
      <c r="CW237" s="41"/>
      <c r="CX237" s="41"/>
      <c r="CY237" s="41"/>
      <c r="CZ237" s="41"/>
      <c r="DA237" s="41"/>
      <c r="DB237" s="41"/>
      <c r="DC237" s="41"/>
      <c r="DD237" s="41"/>
      <c r="DE237" s="41"/>
      <c r="DF237" s="41"/>
      <c r="DG237" s="41"/>
      <c r="DH237" s="41"/>
      <c r="DI237" s="41"/>
      <c r="DJ237" s="41"/>
      <c r="DK237" s="41"/>
      <c r="DL237" s="41"/>
      <c r="DM237" s="41"/>
      <c r="DN237" s="41"/>
      <c r="DO237" s="41"/>
      <c r="DP237" s="41"/>
      <c r="DQ237" s="41"/>
      <c r="DR237" s="41"/>
      <c r="DS237" s="41"/>
      <c r="DT237" s="41"/>
      <c r="DU237" s="41"/>
      <c r="DV237" s="41"/>
      <c r="DW237" s="41"/>
      <c r="DX237" s="41"/>
      <c r="DY237" s="41"/>
      <c r="DZ237" s="41"/>
      <c r="EA237" s="41"/>
      <c r="EB237" s="41"/>
      <c r="EC237" s="41"/>
      <c r="ED237" s="41"/>
      <c r="EE237" s="41"/>
      <c r="EF237" s="41"/>
      <c r="EG237" s="41"/>
      <c r="EH237" s="41"/>
      <c r="EI237" s="41"/>
      <c r="EJ237" s="41"/>
      <c r="EK237" s="41"/>
      <c r="EL237" s="41"/>
      <c r="EM237" s="41"/>
      <c r="EN237" s="41"/>
      <c r="EO237" s="41"/>
      <c r="EP237" s="41"/>
      <c r="EQ237" s="41"/>
      <c r="ER237" s="41"/>
      <c r="ES237" s="41"/>
      <c r="ET237" s="41"/>
      <c r="EU237" s="41"/>
      <c r="EV237" s="41"/>
      <c r="EW237" s="41"/>
      <c r="EX237" s="41"/>
      <c r="EY237" s="41"/>
      <c r="EZ237" s="41"/>
      <c r="FA237" s="41"/>
      <c r="FB237" s="41"/>
      <c r="FC237" s="41"/>
      <c r="FD237" s="41"/>
      <c r="FE237" s="41"/>
      <c r="FF237" s="41"/>
      <c r="FG237" s="41"/>
      <c r="FH237" s="41"/>
      <c r="FI237" s="41"/>
      <c r="FJ237" s="41"/>
      <c r="FK237" s="41"/>
      <c r="FL237" s="41"/>
      <c r="FM237" s="41"/>
      <c r="FN237" s="41"/>
      <c r="FO237" s="41"/>
      <c r="FP237" s="41"/>
      <c r="FQ237" s="41"/>
      <c r="FR237" s="41"/>
      <c r="FS237" s="41"/>
      <c r="FT237" s="41"/>
      <c r="FU237" s="41"/>
      <c r="FV237" s="41"/>
      <c r="FW237" s="41"/>
      <c r="FX237" s="41"/>
      <c r="FY237" s="41"/>
      <c r="FZ237" s="41"/>
      <c r="GA237" s="41"/>
      <c r="GB237" s="41"/>
      <c r="GC237" s="41"/>
      <c r="GD237" s="41"/>
      <c r="GE237" s="41"/>
      <c r="GF237" s="41"/>
      <c r="GG237" s="41"/>
      <c r="GH237" s="41"/>
      <c r="GI237" s="41"/>
      <c r="GJ237" s="41"/>
      <c r="GK237" s="41"/>
      <c r="GL237" s="41"/>
      <c r="GM237" s="41"/>
      <c r="GN237" s="41"/>
      <c r="GO237" s="41"/>
      <c r="GP237" s="41"/>
      <c r="GQ237" s="41"/>
      <c r="GR237" s="41"/>
      <c r="GS237" s="41"/>
      <c r="GT237" s="41"/>
      <c r="GU237" s="41"/>
      <c r="GV237" s="41"/>
      <c r="GW237" s="41"/>
      <c r="GX237" s="41"/>
      <c r="GY237" s="41"/>
      <c r="GZ237" s="41"/>
      <c r="HA237" s="41"/>
      <c r="HB237" s="41"/>
      <c r="HC237" s="41"/>
      <c r="HD237" s="41"/>
      <c r="HE237" s="41"/>
      <c r="HF237" s="41"/>
      <c r="HG237" s="41"/>
      <c r="HH237" s="41"/>
      <c r="HI237" s="41"/>
      <c r="HJ237" s="41"/>
      <c r="HK237" s="41"/>
      <c r="HL237" s="41"/>
      <c r="HM237" s="41"/>
      <c r="HN237" s="41"/>
      <c r="HO237" s="41"/>
      <c r="HP237" s="41"/>
      <c r="HQ237" s="41"/>
      <c r="HR237" s="41"/>
      <c r="HS237" s="41"/>
      <c r="HT237" s="41"/>
      <c r="HU237" s="41"/>
      <c r="HV237" s="41"/>
      <c r="HW237" s="41"/>
      <c r="HX237" s="41"/>
      <c r="HY237" s="41"/>
      <c r="HZ237" s="41"/>
      <c r="IA237" s="41"/>
      <c r="IB237" s="41"/>
      <c r="IC237" s="41"/>
      <c r="ID237" s="41"/>
      <c r="IE237" s="41"/>
      <c r="IF237" s="41"/>
      <c r="IG237" s="41"/>
      <c r="IH237" s="41"/>
      <c r="II237" s="41"/>
      <c r="IJ237" s="41"/>
      <c r="IK237" s="41"/>
      <c r="IL237" s="41"/>
      <c r="IM237" s="41"/>
      <c r="IN237" s="41"/>
      <c r="IO237" s="41"/>
      <c r="IP237" s="41"/>
      <c r="IQ237" s="41"/>
      <c r="IR237" s="41"/>
      <c r="IS237" s="41"/>
      <c r="IT237" s="41"/>
      <c r="IU237" s="41"/>
      <c r="IV237" s="41"/>
      <c r="IW237" s="41"/>
      <c r="IX237" s="41"/>
      <c r="IY237" s="41"/>
      <c r="IZ237" s="41"/>
      <c r="JA237" s="41"/>
      <c r="JB237" s="41"/>
      <c r="JC237" s="41"/>
      <c r="JD237" s="41"/>
      <c r="JE237" s="41"/>
      <c r="JF237" s="41"/>
      <c r="JG237" s="41"/>
      <c r="JH237" s="41"/>
      <c r="JI237" s="41"/>
      <c r="JJ237" s="41"/>
      <c r="JK237" s="41"/>
      <c r="JL237" s="41"/>
      <c r="JM237" s="41"/>
      <c r="JN237" s="41"/>
      <c r="JO237" s="41"/>
      <c r="JP237" s="41"/>
      <c r="JQ237" s="41"/>
      <c r="JR237" s="41"/>
      <c r="JS237" s="41"/>
      <c r="JT237" s="41"/>
      <c r="JU237" s="41"/>
      <c r="JV237" s="41"/>
      <c r="JW237" s="41"/>
      <c r="JX237" s="41"/>
      <c r="JY237" s="41"/>
      <c r="JZ237" s="41"/>
      <c r="KA237" s="41"/>
      <c r="KB237" s="41"/>
      <c r="KC237" s="41"/>
      <c r="KD237" s="41"/>
      <c r="KE237" s="41"/>
      <c r="KF237" s="41"/>
      <c r="KG237" s="41"/>
      <c r="KH237" s="41"/>
      <c r="KI237" s="41"/>
      <c r="KJ237" s="41"/>
      <c r="KK237" s="41"/>
      <c r="KL237" s="41"/>
      <c r="KM237" s="41"/>
      <c r="KN237" s="41"/>
      <c r="KO237" s="41"/>
      <c r="KP237" s="41"/>
      <c r="KQ237" s="41"/>
      <c r="KR237" s="41"/>
      <c r="KS237" s="41"/>
      <c r="KT237" s="41"/>
      <c r="KU237" s="41"/>
      <c r="KV237" s="41"/>
      <c r="KW237" s="41"/>
      <c r="KX237" s="41"/>
      <c r="KY237" s="41"/>
      <c r="KZ237" s="41"/>
      <c r="LA237" s="41"/>
      <c r="LB237" s="41"/>
      <c r="LC237" s="41"/>
      <c r="LD237" s="41"/>
      <c r="LE237" s="41"/>
      <c r="LF237" s="41"/>
      <c r="LG237" s="41"/>
      <c r="LH237" s="41"/>
      <c r="LI237" s="41"/>
      <c r="LJ237" s="41"/>
      <c r="LK237" s="41"/>
      <c r="LL237" s="41"/>
      <c r="LM237" s="41"/>
      <c r="LN237" s="41"/>
      <c r="LO237" s="41"/>
      <c r="LP237" s="41"/>
      <c r="LQ237" s="41"/>
      <c r="LR237" s="41"/>
      <c r="LS237" s="41"/>
      <c r="LT237" s="41"/>
      <c r="LU237" s="41"/>
      <c r="LV237" s="41"/>
      <c r="LW237" s="41"/>
      <c r="LX237" s="41"/>
      <c r="LY237" s="41"/>
      <c r="LZ237" s="41"/>
      <c r="MA237" s="41"/>
      <c r="MB237" s="41"/>
      <c r="MC237" s="41"/>
      <c r="MD237" s="41"/>
      <c r="ME237" s="41"/>
      <c r="MF237" s="41"/>
      <c r="MG237" s="41"/>
      <c r="MH237" s="41"/>
      <c r="MI237" s="41"/>
      <c r="MJ237" s="41"/>
      <c r="MK237" s="41"/>
      <c r="ML237" s="41"/>
      <c r="MM237" s="41"/>
      <c r="MN237" s="41"/>
      <c r="MO237" s="41"/>
      <c r="MP237" s="41"/>
      <c r="MQ237" s="41"/>
      <c r="MR237" s="41"/>
      <c r="MS237" s="41"/>
      <c r="MT237" s="41"/>
      <c r="MU237" s="41"/>
      <c r="MV237" s="41"/>
      <c r="MW237" s="41"/>
      <c r="MX237" s="41"/>
      <c r="MY237" s="41"/>
      <c r="MZ237" s="41"/>
      <c r="NA237" s="41"/>
      <c r="NB237" s="41"/>
      <c r="NC237" s="41"/>
      <c r="ND237" s="41"/>
      <c r="NE237" s="41"/>
      <c r="NF237" s="41"/>
      <c r="NG237" s="41"/>
      <c r="NH237" s="41"/>
      <c r="NI237" s="41"/>
      <c r="NJ237" s="41"/>
      <c r="NK237" s="41"/>
      <c r="NL237" s="41"/>
      <c r="NM237" s="41"/>
      <c r="NN237" s="41"/>
      <c r="NO237" s="41"/>
      <c r="NP237" s="41"/>
      <c r="NQ237" s="41"/>
      <c r="NR237" s="41"/>
      <c r="NS237" s="41"/>
      <c r="NT237" s="41"/>
      <c r="NU237" s="41"/>
      <c r="NV237" s="41"/>
      <c r="NW237" s="41"/>
      <c r="NX237" s="41"/>
      <c r="NY237" s="41"/>
      <c r="NZ237" s="41"/>
      <c r="OA237" s="41"/>
      <c r="OB237" s="41"/>
      <c r="OC237" s="41"/>
      <c r="OD237" s="41"/>
      <c r="OE237" s="41"/>
      <c r="OF237" s="41"/>
      <c r="OG237" s="41"/>
      <c r="OH237" s="41"/>
      <c r="OI237" s="41"/>
      <c r="OJ237" s="41"/>
      <c r="OK237" s="41"/>
      <c r="OL237" s="41"/>
      <c r="OM237" s="41"/>
      <c r="ON237" s="41"/>
      <c r="OO237" s="41"/>
      <c r="OP237" s="41"/>
      <c r="OQ237" s="41"/>
      <c r="OR237" s="41"/>
      <c r="OS237" s="41"/>
      <c r="OT237" s="41"/>
      <c r="OU237" s="41"/>
      <c r="OV237" s="41"/>
      <c r="OW237" s="41"/>
      <c r="OX237" s="41"/>
      <c r="OY237" s="41"/>
      <c r="OZ237" s="41"/>
      <c r="PA237" s="41"/>
      <c r="PB237" s="41"/>
      <c r="PC237" s="41"/>
      <c r="PD237" s="41"/>
      <c r="PE237" s="41"/>
      <c r="PF237" s="41"/>
      <c r="PG237" s="41"/>
      <c r="PH237" s="41"/>
      <c r="PI237" s="41"/>
      <c r="PJ237" s="41"/>
      <c r="PK237" s="41"/>
      <c r="PL237" s="41"/>
      <c r="PM237" s="41"/>
      <c r="PN237" s="41"/>
      <c r="PO237" s="41"/>
      <c r="PP237" s="41"/>
      <c r="PQ237" s="41"/>
      <c r="PR237" s="41"/>
      <c r="PS237" s="41"/>
      <c r="PT237" s="41"/>
      <c r="PU237" s="41"/>
      <c r="PV237" s="41"/>
      <c r="PW237" s="41"/>
      <c r="PX237" s="41"/>
      <c r="PY237" s="41"/>
      <c r="PZ237" s="41"/>
      <c r="QA237" s="41"/>
      <c r="QB237" s="41"/>
      <c r="QC237" s="41"/>
      <c r="QD237" s="41"/>
      <c r="QE237" s="41"/>
      <c r="QF237" s="41"/>
      <c r="QG237" s="41"/>
      <c r="QH237" s="41"/>
      <c r="QI237" s="41"/>
      <c r="QJ237" s="41"/>
      <c r="QK237" s="41"/>
      <c r="QL237" s="41"/>
      <c r="QM237" s="41"/>
      <c r="QN237" s="41"/>
      <c r="QO237" s="41"/>
      <c r="QP237" s="41"/>
      <c r="QQ237" s="41"/>
      <c r="QR237" s="41"/>
      <c r="QS237" s="41"/>
      <c r="QT237" s="41"/>
      <c r="QU237" s="41"/>
      <c r="QV237" s="41"/>
      <c r="QW237" s="41"/>
      <c r="QX237" s="41"/>
      <c r="QY237" s="41"/>
      <c r="QZ237" s="41"/>
      <c r="RA237" s="41"/>
      <c r="RB237" s="41"/>
      <c r="RC237" s="41"/>
      <c r="RD237" s="41"/>
      <c r="RE237" s="41"/>
      <c r="RF237" s="41"/>
      <c r="RG237" s="41"/>
      <c r="RH237" s="41"/>
      <c r="RI237" s="41"/>
      <c r="RJ237" s="41"/>
      <c r="RK237" s="41"/>
      <c r="RL237" s="41"/>
      <c r="RM237" s="41"/>
      <c r="RN237" s="41"/>
      <c r="RO237" s="41"/>
      <c r="RP237" s="41"/>
      <c r="RQ237" s="41"/>
      <c r="RR237" s="41"/>
      <c r="RS237" s="41"/>
      <c r="RT237" s="41"/>
      <c r="RU237" s="41"/>
      <c r="RV237" s="41"/>
      <c r="RW237" s="41"/>
      <c r="RX237" s="41"/>
      <c r="RY237" s="41"/>
      <c r="RZ237" s="41"/>
      <c r="SA237" s="41"/>
      <c r="SB237" s="41"/>
      <c r="SC237" s="41"/>
      <c r="SD237" s="41"/>
      <c r="SE237" s="41"/>
      <c r="SF237" s="41"/>
      <c r="SG237" s="41"/>
      <c r="SH237" s="41"/>
      <c r="SI237" s="41"/>
      <c r="SJ237" s="41"/>
      <c r="SK237" s="41"/>
      <c r="SL237" s="41"/>
      <c r="SM237" s="41"/>
      <c r="SN237" s="41"/>
      <c r="SO237" s="41"/>
      <c r="SP237" s="41"/>
      <c r="SQ237" s="41"/>
      <c r="SR237" s="41"/>
      <c r="SS237" s="41"/>
      <c r="ST237" s="41"/>
      <c r="SU237" s="41"/>
      <c r="SV237" s="41"/>
      <c r="SW237" s="41"/>
      <c r="SX237" s="41"/>
      <c r="SY237" s="41"/>
      <c r="SZ237" s="41"/>
      <c r="TA237" s="41"/>
      <c r="TB237" s="41"/>
      <c r="TC237" s="41"/>
      <c r="TD237" s="41"/>
      <c r="TE237" s="41"/>
      <c r="TF237" s="41"/>
      <c r="TG237" s="41"/>
      <c r="TH237" s="41"/>
      <c r="TI237" s="41"/>
      <c r="TJ237" s="41"/>
      <c r="TK237" s="41"/>
      <c r="TL237" s="41"/>
      <c r="TM237" s="41"/>
      <c r="TN237" s="41"/>
      <c r="TO237" s="41"/>
      <c r="TP237" s="41"/>
      <c r="TQ237" s="41"/>
      <c r="TR237" s="41"/>
      <c r="TS237" s="41"/>
      <c r="TT237" s="41"/>
      <c r="TU237" s="41"/>
      <c r="TV237" s="41"/>
      <c r="TW237" s="41"/>
      <c r="TX237" s="41"/>
      <c r="TY237" s="41"/>
      <c r="TZ237" s="41"/>
      <c r="UA237" s="41"/>
      <c r="UB237" s="41"/>
      <c r="UC237" s="41"/>
      <c r="UD237" s="41"/>
      <c r="UE237" s="41"/>
      <c r="UF237" s="41"/>
      <c r="UG237" s="41"/>
      <c r="UH237" s="41"/>
      <c r="UI237" s="41"/>
      <c r="UJ237" s="41"/>
      <c r="UK237" s="41"/>
      <c r="UL237" s="41"/>
      <c r="UM237" s="41"/>
      <c r="UN237" s="41"/>
      <c r="UO237" s="41"/>
      <c r="UP237" s="41"/>
      <c r="UQ237" s="41"/>
      <c r="UR237" s="41"/>
      <c r="US237" s="41"/>
      <c r="UT237" s="41"/>
      <c r="UU237" s="41"/>
      <c r="UV237" s="41"/>
      <c r="UW237" s="41"/>
      <c r="UX237" s="41"/>
      <c r="UY237" s="41"/>
      <c r="UZ237" s="41"/>
      <c r="VA237" s="41"/>
      <c r="VB237" s="41"/>
      <c r="VC237" s="41"/>
      <c r="VD237" s="41"/>
      <c r="VE237" s="41"/>
      <c r="VF237" s="41"/>
      <c r="VG237" s="41"/>
      <c r="VH237" s="41"/>
      <c r="VI237" s="41"/>
      <c r="VJ237" s="41"/>
      <c r="VK237" s="41"/>
      <c r="VL237" s="41"/>
      <c r="VM237" s="41"/>
      <c r="VN237" s="41"/>
      <c r="VO237" s="41"/>
      <c r="VP237" s="41"/>
      <c r="VQ237" s="41"/>
      <c r="VR237" s="41"/>
      <c r="VS237" s="41"/>
      <c r="VT237" s="41"/>
      <c r="VU237" s="41"/>
      <c r="VV237" s="41"/>
      <c r="VW237" s="41"/>
      <c r="VX237" s="41"/>
      <c r="VY237" s="41"/>
      <c r="VZ237" s="41"/>
      <c r="WA237" s="41"/>
      <c r="WB237" s="41"/>
      <c r="WC237" s="41"/>
      <c r="WD237" s="41"/>
      <c r="WE237" s="41"/>
      <c r="WF237" s="41"/>
      <c r="WG237" s="41"/>
      <c r="WH237" s="41"/>
      <c r="WI237" s="41"/>
      <c r="WJ237" s="41"/>
      <c r="WK237" s="41"/>
      <c r="WL237" s="41"/>
      <c r="WM237" s="41"/>
      <c r="WN237" s="41"/>
      <c r="WO237" s="41"/>
      <c r="WP237" s="41"/>
      <c r="WQ237" s="41"/>
      <c r="WR237" s="41"/>
      <c r="WS237" s="41"/>
      <c r="WT237" s="41"/>
      <c r="WU237" s="41"/>
      <c r="WV237" s="41"/>
      <c r="WW237" s="41"/>
      <c r="WX237" s="41"/>
      <c r="WY237" s="41"/>
      <c r="WZ237" s="41"/>
      <c r="XA237" s="41"/>
      <c r="XB237" s="41"/>
      <c r="XC237" s="41"/>
      <c r="XD237" s="41"/>
      <c r="XE237" s="41"/>
      <c r="XF237" s="41"/>
      <c r="XG237" s="41"/>
      <c r="XH237" s="41"/>
      <c r="XI237" s="41"/>
      <c r="XJ237" s="41"/>
      <c r="XK237" s="41"/>
      <c r="XL237" s="41"/>
      <c r="XM237" s="41"/>
      <c r="XN237" s="41"/>
      <c r="XO237" s="41"/>
      <c r="XP237" s="41"/>
      <c r="XQ237" s="41"/>
      <c r="XR237" s="41"/>
      <c r="XS237" s="41"/>
      <c r="XT237" s="41"/>
      <c r="XU237" s="41"/>
      <c r="XV237" s="41"/>
      <c r="XW237" s="41"/>
      <c r="XX237" s="41"/>
      <c r="XY237" s="41"/>
      <c r="XZ237" s="41"/>
      <c r="YA237" s="41"/>
      <c r="YB237" s="41"/>
      <c r="YC237" s="41"/>
      <c r="YD237" s="41"/>
      <c r="YE237" s="41"/>
      <c r="YF237" s="41"/>
      <c r="YG237" s="41"/>
      <c r="YH237" s="41"/>
      <c r="YI237" s="41"/>
      <c r="YJ237" s="41"/>
      <c r="YK237" s="41"/>
      <c r="YL237" s="41"/>
      <c r="YM237" s="41"/>
      <c r="YN237" s="41"/>
      <c r="YO237" s="41"/>
      <c r="YP237" s="41"/>
      <c r="YQ237" s="41"/>
      <c r="YR237" s="41"/>
      <c r="YS237" s="41"/>
      <c r="YT237" s="41"/>
      <c r="YU237" s="41"/>
      <c r="YV237" s="41"/>
      <c r="YW237" s="41"/>
      <c r="YX237" s="41"/>
      <c r="YY237" s="41"/>
      <c r="YZ237" s="41"/>
      <c r="ZA237" s="41"/>
      <c r="ZB237" s="41"/>
      <c r="ZC237" s="41"/>
      <c r="ZD237" s="41"/>
      <c r="ZE237" s="41"/>
      <c r="ZF237" s="41"/>
      <c r="ZG237" s="41"/>
      <c r="ZH237" s="41"/>
      <c r="ZI237" s="41"/>
      <c r="ZJ237" s="41"/>
      <c r="ZK237" s="41"/>
      <c r="ZL237" s="41"/>
      <c r="ZM237" s="41"/>
      <c r="ZN237" s="41"/>
      <c r="ZO237" s="41"/>
      <c r="ZP237" s="41"/>
      <c r="ZQ237" s="41"/>
      <c r="ZR237" s="41"/>
      <c r="ZS237" s="41"/>
      <c r="ZT237" s="41"/>
      <c r="ZU237" s="41"/>
      <c r="ZV237" s="41"/>
      <c r="ZW237" s="41"/>
      <c r="ZX237" s="41"/>
      <c r="ZY237" s="41"/>
      <c r="ZZ237" s="41"/>
      <c r="AAA237" s="41"/>
      <c r="AAB237" s="41"/>
      <c r="AAC237" s="41"/>
      <c r="AAD237" s="41"/>
      <c r="AAE237" s="41"/>
      <c r="AAF237" s="41"/>
      <c r="AAG237" s="41"/>
      <c r="AAH237" s="41"/>
      <c r="AAI237" s="41"/>
      <c r="AAJ237" s="41"/>
      <c r="AAK237" s="41"/>
      <c r="AAL237" s="41"/>
      <c r="AAM237" s="41"/>
      <c r="AAN237" s="41"/>
      <c r="AAO237" s="41"/>
      <c r="AAP237" s="41"/>
      <c r="AAQ237" s="41"/>
      <c r="AAR237" s="41"/>
      <c r="AAS237" s="41"/>
      <c r="AAT237" s="41"/>
      <c r="AAU237" s="41"/>
      <c r="AAV237" s="41"/>
      <c r="AAW237" s="41"/>
      <c r="AAX237" s="41"/>
      <c r="AAY237" s="41"/>
      <c r="AAZ237" s="41"/>
      <c r="ABA237" s="41"/>
      <c r="ABB237" s="41"/>
      <c r="ABC237" s="41"/>
      <c r="ABD237" s="41"/>
      <c r="ABE237" s="41"/>
      <c r="ABF237" s="41"/>
      <c r="ABG237" s="41"/>
      <c r="ABH237" s="41"/>
      <c r="ABI237" s="41"/>
      <c r="ABJ237" s="41"/>
      <c r="ABK237" s="41"/>
      <c r="ABL237" s="41"/>
      <c r="ABM237" s="41"/>
      <c r="ABN237" s="41"/>
      <c r="ABO237" s="41"/>
      <c r="ABP237" s="41"/>
      <c r="ABQ237" s="41"/>
      <c r="ABR237" s="41"/>
      <c r="ABS237" s="41"/>
      <c r="ABT237" s="41"/>
      <c r="ABU237" s="41"/>
      <c r="ABV237" s="41"/>
      <c r="ABW237" s="41"/>
      <c r="ABX237" s="41"/>
      <c r="ABY237" s="41"/>
      <c r="ABZ237" s="41"/>
      <c r="ACA237" s="41"/>
      <c r="ACB237" s="41"/>
      <c r="ACC237" s="41"/>
      <c r="ACD237" s="41"/>
      <c r="ACE237" s="41"/>
      <c r="ACF237" s="41"/>
      <c r="ACG237" s="41"/>
      <c r="ACH237" s="41"/>
      <c r="ACI237" s="41"/>
      <c r="ACJ237" s="41"/>
      <c r="ACK237" s="41"/>
      <c r="ACL237" s="41"/>
      <c r="ACM237" s="41"/>
      <c r="ACN237" s="41"/>
      <c r="ACO237" s="41"/>
      <c r="ACP237" s="41"/>
      <c r="ACQ237" s="41"/>
      <c r="ACR237" s="41"/>
      <c r="ACS237" s="41"/>
      <c r="ACT237" s="41"/>
      <c r="ACU237" s="41"/>
      <c r="ACV237" s="41"/>
      <c r="ACW237" s="41"/>
      <c r="ACX237" s="41"/>
      <c r="ACY237" s="41"/>
      <c r="ACZ237" s="41"/>
      <c r="ADA237" s="41"/>
      <c r="ADB237" s="41"/>
      <c r="ADC237" s="41"/>
      <c r="ADD237" s="41"/>
      <c r="ADE237" s="41"/>
      <c r="ADF237" s="41"/>
      <c r="ADG237" s="41"/>
      <c r="ADH237" s="41"/>
      <c r="ADI237" s="41"/>
      <c r="ADJ237" s="41"/>
      <c r="ADK237" s="41"/>
      <c r="ADL237" s="41"/>
      <c r="ADM237" s="41"/>
      <c r="ADN237" s="41"/>
      <c r="ADO237" s="41"/>
      <c r="ADP237" s="41"/>
      <c r="ADQ237" s="41"/>
      <c r="ADR237" s="41"/>
      <c r="ADS237" s="41"/>
      <c r="ADT237" s="41"/>
      <c r="ADU237" s="41"/>
      <c r="ADV237" s="41"/>
      <c r="ADW237" s="41"/>
      <c r="ADX237" s="41"/>
      <c r="ADY237" s="41"/>
      <c r="ADZ237" s="41"/>
      <c r="AEA237" s="41"/>
      <c r="AEB237" s="41"/>
      <c r="AEC237" s="41"/>
      <c r="AED237" s="41"/>
      <c r="AEE237" s="41"/>
      <c r="AEF237" s="41"/>
      <c r="AEG237" s="41"/>
      <c r="AEH237" s="41"/>
      <c r="AEI237" s="41"/>
      <c r="AEJ237" s="41"/>
      <c r="AEK237" s="41"/>
      <c r="AEL237" s="41"/>
      <c r="AEM237" s="41"/>
      <c r="AEN237" s="41"/>
      <c r="AEO237" s="41"/>
      <c r="AEP237" s="41"/>
      <c r="AEQ237" s="41"/>
      <c r="AER237" s="41"/>
      <c r="AES237" s="41"/>
      <c r="AET237" s="41"/>
      <c r="AEU237" s="41"/>
      <c r="AEV237" s="41"/>
      <c r="AEW237" s="41"/>
      <c r="AEX237" s="41"/>
      <c r="AEY237" s="41"/>
      <c r="AEZ237" s="41"/>
      <c r="AFA237" s="41"/>
      <c r="AFB237" s="41"/>
      <c r="AFC237" s="41"/>
      <c r="AFD237" s="41"/>
      <c r="AFE237" s="41"/>
      <c r="AFF237" s="41"/>
      <c r="AFG237" s="41"/>
      <c r="AFH237" s="41"/>
      <c r="AFI237" s="41"/>
      <c r="AFJ237" s="41"/>
      <c r="AFK237" s="41"/>
      <c r="AFL237" s="41"/>
      <c r="AFM237" s="41"/>
      <c r="AFN237" s="41"/>
      <c r="AFO237" s="41"/>
      <c r="AFP237" s="41"/>
      <c r="AFQ237" s="41"/>
      <c r="AFR237" s="41"/>
      <c r="AFS237" s="41"/>
      <c r="AFT237" s="41"/>
      <c r="AFU237" s="41"/>
      <c r="AFV237" s="41"/>
      <c r="AFW237" s="41"/>
      <c r="AFX237" s="41"/>
      <c r="AFY237" s="41"/>
      <c r="AFZ237" s="41"/>
      <c r="AGA237" s="41"/>
      <c r="AGB237" s="41"/>
      <c r="AGC237" s="41"/>
      <c r="AGD237" s="41"/>
      <c r="AGE237" s="41"/>
      <c r="AGF237" s="41"/>
      <c r="AGG237" s="41"/>
      <c r="AGH237" s="41"/>
      <c r="AGI237" s="41"/>
      <c r="AGJ237" s="41"/>
      <c r="AGK237" s="41"/>
      <c r="AGL237" s="41"/>
      <c r="AGM237" s="41"/>
      <c r="AGN237" s="41"/>
      <c r="AGO237" s="41"/>
      <c r="AGP237" s="41"/>
      <c r="AGQ237" s="41"/>
      <c r="AGR237" s="41"/>
      <c r="AGS237" s="41"/>
      <c r="AGT237" s="41"/>
      <c r="AGU237" s="41"/>
      <c r="AGV237" s="41"/>
      <c r="AGW237" s="41"/>
      <c r="AGX237" s="41"/>
      <c r="AGY237" s="41"/>
      <c r="AGZ237" s="41"/>
      <c r="AHA237" s="41"/>
      <c r="AHB237" s="41"/>
      <c r="AHC237" s="41"/>
      <c r="AHD237" s="41"/>
      <c r="AHE237" s="41"/>
      <c r="AHF237" s="41"/>
      <c r="AHG237" s="41"/>
      <c r="AHH237" s="41"/>
      <c r="AHI237" s="41"/>
      <c r="AHJ237" s="41"/>
      <c r="AHK237" s="41"/>
      <c r="AHL237" s="41"/>
      <c r="AHM237" s="41"/>
      <c r="AHN237" s="41"/>
      <c r="AHO237" s="41"/>
      <c r="AHP237" s="41"/>
      <c r="AHQ237" s="41"/>
      <c r="AHR237" s="41"/>
      <c r="AHS237" s="41"/>
      <c r="AHT237" s="41"/>
      <c r="AHU237" s="41"/>
      <c r="AHV237" s="41"/>
      <c r="AHW237" s="41"/>
      <c r="AHX237" s="41"/>
      <c r="AHY237" s="41"/>
      <c r="AHZ237" s="41"/>
      <c r="AIA237" s="41"/>
      <c r="AIB237" s="41"/>
      <c r="AIC237" s="41"/>
      <c r="AID237" s="41"/>
      <c r="AIE237" s="41"/>
      <c r="AIF237" s="41"/>
      <c r="AIG237" s="41"/>
      <c r="AIH237" s="41"/>
      <c r="AII237" s="41"/>
      <c r="AIJ237" s="41"/>
      <c r="AIK237" s="41"/>
      <c r="AIL237" s="41"/>
      <c r="AIM237" s="41"/>
      <c r="AIN237" s="41"/>
      <c r="AIO237" s="41"/>
      <c r="AIP237" s="41"/>
      <c r="AIQ237" s="41"/>
      <c r="AIR237" s="41"/>
      <c r="AIS237" s="41"/>
      <c r="AIT237" s="41"/>
      <c r="AIU237" s="41"/>
      <c r="AIV237" s="41"/>
      <c r="AIW237" s="41"/>
      <c r="AIX237" s="41"/>
      <c r="AIY237" s="41"/>
      <c r="AIZ237" s="41"/>
      <c r="AJA237" s="41"/>
      <c r="AJB237" s="41"/>
      <c r="AJC237" s="41"/>
      <c r="AJD237" s="41"/>
      <c r="AJE237" s="41"/>
      <c r="AJF237" s="41"/>
      <c r="AJG237" s="41"/>
      <c r="AJH237" s="41"/>
      <c r="AJI237" s="41"/>
      <c r="AJJ237" s="41"/>
      <c r="AJK237" s="41"/>
      <c r="AJL237" s="41"/>
      <c r="AJM237" s="41"/>
      <c r="AJN237" s="41"/>
      <c r="AJO237" s="41"/>
      <c r="AJP237" s="41"/>
      <c r="AJQ237" s="41"/>
      <c r="AJR237" s="41"/>
      <c r="AJS237" s="41"/>
      <c r="AJT237" s="41"/>
      <c r="AJU237" s="41"/>
      <c r="AJV237" s="41"/>
      <c r="AJW237" s="41"/>
      <c r="AJX237" s="41"/>
      <c r="AJY237" s="41"/>
      <c r="AJZ237" s="41"/>
      <c r="AKA237" s="41"/>
      <c r="AKB237" s="41"/>
      <c r="AKC237" s="41"/>
      <c r="AKD237" s="41"/>
      <c r="AKE237" s="41"/>
      <c r="AKF237" s="41"/>
      <c r="AKG237" s="41"/>
      <c r="AKH237" s="41"/>
      <c r="AKI237" s="41"/>
      <c r="AKJ237" s="41"/>
      <c r="AKK237" s="41"/>
      <c r="AKL237" s="41"/>
      <c r="AKM237" s="41"/>
      <c r="AKN237" s="41"/>
      <c r="AKO237" s="41"/>
      <c r="AKP237" s="41"/>
      <c r="AKQ237" s="41"/>
      <c r="AKR237" s="41"/>
      <c r="AKS237" s="41"/>
      <c r="AKT237" s="41"/>
      <c r="AKU237" s="41"/>
      <c r="AKV237" s="41"/>
      <c r="AKW237" s="41"/>
      <c r="AKX237" s="41"/>
      <c r="AKY237" s="41"/>
      <c r="AKZ237" s="41"/>
      <c r="ALA237" s="41"/>
      <c r="ALB237" s="41"/>
      <c r="ALC237" s="41"/>
      <c r="ALD237" s="41"/>
      <c r="ALE237" s="41"/>
      <c r="ALF237" s="41"/>
      <c r="ALG237" s="41"/>
      <c r="ALH237" s="41"/>
      <c r="ALI237" s="41"/>
      <c r="ALJ237" s="41"/>
      <c r="ALK237" s="41"/>
      <c r="ALL237" s="41"/>
      <c r="ALM237" s="41"/>
      <c r="ALN237" s="41"/>
      <c r="ALO237" s="41"/>
      <c r="ALP237" s="41"/>
      <c r="ALQ237" s="41"/>
      <c r="ALR237" s="41"/>
      <c r="ALS237" s="41"/>
      <c r="ALT237" s="41"/>
      <c r="ALU237" s="41"/>
      <c r="ALV237" s="41"/>
      <c r="ALW237" s="41"/>
      <c r="ALX237" s="41"/>
      <c r="ALY237" s="41"/>
      <c r="ALZ237" s="41"/>
      <c r="AMA237" s="41"/>
      <c r="AMB237" s="41"/>
      <c r="AMC237" s="41"/>
      <c r="AMD237" s="41"/>
      <c r="AME237" s="41"/>
    </row>
    <row r="238" spans="1:1019" ht="19.5" customHeight="1" thickBot="1" x14ac:dyDescent="0.25">
      <c r="A238" s="570"/>
      <c r="B238" s="572"/>
      <c r="C238" s="574"/>
      <c r="D238" s="576"/>
      <c r="E238" s="578"/>
      <c r="F238" s="580"/>
      <c r="G238" s="582"/>
      <c r="H238" s="584"/>
      <c r="I238" s="586"/>
      <c r="J238" s="363" t="s">
        <v>28</v>
      </c>
      <c r="K238" s="246">
        <f>L238+N238</f>
        <v>17.3</v>
      </c>
      <c r="L238" s="209">
        <v>17.3</v>
      </c>
      <c r="M238" s="209">
        <v>0</v>
      </c>
      <c r="N238" s="210">
        <v>0</v>
      </c>
      <c r="O238" s="246">
        <f>P238+R238</f>
        <v>0</v>
      </c>
      <c r="P238" s="209">
        <v>0</v>
      </c>
      <c r="Q238" s="209">
        <v>0</v>
      </c>
      <c r="R238" s="210">
        <v>0</v>
      </c>
      <c r="S238" s="246">
        <f>T238+V238</f>
        <v>0</v>
      </c>
      <c r="T238" s="209">
        <v>0</v>
      </c>
      <c r="U238" s="209">
        <v>0</v>
      </c>
      <c r="V238" s="210">
        <v>0</v>
      </c>
      <c r="W238" s="246">
        <f>X238+Z238</f>
        <v>0</v>
      </c>
      <c r="X238" s="209">
        <v>0</v>
      </c>
      <c r="Y238" s="209">
        <v>0</v>
      </c>
      <c r="Z238" s="210">
        <v>0</v>
      </c>
      <c r="AA238" s="211">
        <v>0</v>
      </c>
      <c r="AB238" s="211">
        <v>0</v>
      </c>
      <c r="AC238" s="657"/>
      <c r="AD238" s="614"/>
      <c r="AE238" s="614"/>
      <c r="AF238" s="669"/>
      <c r="AG238" s="41"/>
      <c r="AH238" s="41"/>
      <c r="AI238" s="41"/>
      <c r="AJ238" s="41"/>
      <c r="AK238" s="41"/>
      <c r="AL238" s="41"/>
      <c r="AM238" s="41"/>
      <c r="AN238" s="67"/>
      <c r="AO238" s="67"/>
      <c r="AP238" s="67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58"/>
      <c r="BE238" s="58"/>
      <c r="BF238" s="58"/>
      <c r="BG238" s="59"/>
      <c r="BH238" s="67"/>
      <c r="BI238" s="67"/>
      <c r="BJ238" s="67"/>
      <c r="BK238" s="67"/>
      <c r="BL238" s="67"/>
      <c r="BM238" s="67"/>
      <c r="BN238" s="67"/>
      <c r="BO238" s="67"/>
      <c r="BP238" s="41"/>
      <c r="BQ238" s="41"/>
      <c r="BR238" s="41"/>
      <c r="BS238" s="41"/>
      <c r="BT238" s="41"/>
      <c r="BU238" s="41"/>
      <c r="BV238" s="41"/>
      <c r="BW238" s="41"/>
      <c r="BX238" s="41"/>
      <c r="BY238" s="41"/>
      <c r="BZ238" s="41"/>
      <c r="CA238" s="41"/>
      <c r="CB238" s="41"/>
      <c r="CC238" s="41"/>
      <c r="CD238" s="41"/>
      <c r="CE238" s="41"/>
      <c r="CF238" s="41"/>
      <c r="CG238" s="41"/>
      <c r="CH238" s="41"/>
      <c r="CI238" s="41"/>
      <c r="CJ238" s="41"/>
      <c r="CK238" s="41"/>
      <c r="CL238" s="41"/>
      <c r="CM238" s="41"/>
      <c r="CN238" s="41"/>
      <c r="CO238" s="41"/>
      <c r="CP238" s="41"/>
      <c r="CQ238" s="41"/>
      <c r="CR238" s="41"/>
      <c r="CS238" s="41"/>
      <c r="CT238" s="41"/>
      <c r="CU238" s="41"/>
      <c r="CV238" s="41"/>
      <c r="CW238" s="41"/>
      <c r="CX238" s="41"/>
      <c r="CY238" s="41"/>
      <c r="CZ238" s="41"/>
      <c r="DA238" s="41"/>
      <c r="DB238" s="41"/>
      <c r="DC238" s="41"/>
      <c r="DD238" s="41"/>
      <c r="DE238" s="41"/>
      <c r="DF238" s="41"/>
      <c r="DG238" s="41"/>
      <c r="DH238" s="41"/>
      <c r="DI238" s="41"/>
      <c r="DJ238" s="41"/>
      <c r="DK238" s="41"/>
      <c r="DL238" s="41"/>
      <c r="DM238" s="41"/>
      <c r="DN238" s="41"/>
      <c r="DO238" s="41"/>
      <c r="DP238" s="41"/>
      <c r="DQ238" s="41"/>
      <c r="DR238" s="41"/>
      <c r="DS238" s="41"/>
      <c r="DT238" s="41"/>
      <c r="DU238" s="41"/>
      <c r="DV238" s="41"/>
      <c r="DW238" s="41"/>
      <c r="DX238" s="41"/>
      <c r="DY238" s="41"/>
      <c r="DZ238" s="41"/>
      <c r="EA238" s="41"/>
      <c r="EB238" s="41"/>
      <c r="EC238" s="41"/>
      <c r="ED238" s="41"/>
      <c r="EE238" s="41"/>
      <c r="EF238" s="41"/>
      <c r="EG238" s="41"/>
      <c r="EH238" s="41"/>
      <c r="EI238" s="41"/>
      <c r="EJ238" s="41"/>
      <c r="EK238" s="41"/>
      <c r="EL238" s="41"/>
      <c r="EM238" s="41"/>
      <c r="EN238" s="41"/>
      <c r="EO238" s="41"/>
      <c r="EP238" s="41"/>
      <c r="EQ238" s="41"/>
      <c r="ER238" s="41"/>
      <c r="ES238" s="41"/>
      <c r="ET238" s="41"/>
      <c r="EU238" s="41"/>
      <c r="EV238" s="41"/>
      <c r="EW238" s="41"/>
      <c r="EX238" s="41"/>
      <c r="EY238" s="41"/>
      <c r="EZ238" s="41"/>
      <c r="FA238" s="41"/>
      <c r="FB238" s="41"/>
      <c r="FC238" s="41"/>
      <c r="FD238" s="41"/>
      <c r="FE238" s="41"/>
      <c r="FF238" s="41"/>
      <c r="FG238" s="41"/>
      <c r="FH238" s="41"/>
      <c r="FI238" s="41"/>
      <c r="FJ238" s="41"/>
      <c r="FK238" s="41"/>
      <c r="FL238" s="41"/>
      <c r="FM238" s="41"/>
      <c r="FN238" s="41"/>
      <c r="FO238" s="41"/>
      <c r="FP238" s="41"/>
      <c r="FQ238" s="41"/>
      <c r="FR238" s="41"/>
      <c r="FS238" s="41"/>
      <c r="FT238" s="41"/>
      <c r="FU238" s="41"/>
      <c r="FV238" s="41"/>
      <c r="FW238" s="41"/>
      <c r="FX238" s="41"/>
      <c r="FY238" s="41"/>
      <c r="FZ238" s="41"/>
      <c r="GA238" s="41"/>
      <c r="GB238" s="41"/>
      <c r="GC238" s="41"/>
      <c r="GD238" s="41"/>
      <c r="GE238" s="41"/>
      <c r="GF238" s="41"/>
      <c r="GG238" s="41"/>
      <c r="GH238" s="41"/>
      <c r="GI238" s="41"/>
      <c r="GJ238" s="41"/>
      <c r="GK238" s="41"/>
      <c r="GL238" s="41"/>
      <c r="GM238" s="41"/>
      <c r="GN238" s="41"/>
      <c r="GO238" s="41"/>
      <c r="GP238" s="41"/>
      <c r="GQ238" s="41"/>
      <c r="GR238" s="41"/>
      <c r="GS238" s="41"/>
      <c r="GT238" s="41"/>
      <c r="GU238" s="41"/>
      <c r="GV238" s="41"/>
      <c r="GW238" s="41"/>
      <c r="GX238" s="41"/>
      <c r="GY238" s="41"/>
      <c r="GZ238" s="41"/>
      <c r="HA238" s="41"/>
      <c r="HB238" s="41"/>
      <c r="HC238" s="41"/>
      <c r="HD238" s="41"/>
      <c r="HE238" s="41"/>
      <c r="HF238" s="41"/>
      <c r="HG238" s="41"/>
      <c r="HH238" s="41"/>
      <c r="HI238" s="41"/>
      <c r="HJ238" s="41"/>
      <c r="HK238" s="41"/>
      <c r="HL238" s="41"/>
      <c r="HM238" s="41"/>
      <c r="HN238" s="41"/>
      <c r="HO238" s="41"/>
      <c r="HP238" s="41"/>
      <c r="HQ238" s="41"/>
      <c r="HR238" s="41"/>
      <c r="HS238" s="41"/>
      <c r="HT238" s="41"/>
      <c r="HU238" s="41"/>
      <c r="HV238" s="41"/>
      <c r="HW238" s="41"/>
      <c r="HX238" s="41"/>
      <c r="HY238" s="41"/>
      <c r="HZ238" s="41"/>
      <c r="IA238" s="41"/>
      <c r="IB238" s="41"/>
      <c r="IC238" s="41"/>
      <c r="ID238" s="41"/>
      <c r="IE238" s="41"/>
      <c r="IF238" s="41"/>
      <c r="IG238" s="41"/>
      <c r="IH238" s="41"/>
      <c r="II238" s="41"/>
      <c r="IJ238" s="41"/>
      <c r="IK238" s="41"/>
      <c r="IL238" s="41"/>
      <c r="IM238" s="41"/>
      <c r="IN238" s="41"/>
      <c r="IO238" s="41"/>
      <c r="IP238" s="41"/>
      <c r="IQ238" s="41"/>
      <c r="IR238" s="41"/>
      <c r="IS238" s="41"/>
      <c r="IT238" s="41"/>
      <c r="IU238" s="41"/>
      <c r="IV238" s="41"/>
      <c r="IW238" s="41"/>
      <c r="IX238" s="41"/>
      <c r="IY238" s="41"/>
      <c r="IZ238" s="41"/>
      <c r="JA238" s="41"/>
      <c r="JB238" s="41"/>
      <c r="JC238" s="41"/>
      <c r="JD238" s="41"/>
      <c r="JE238" s="41"/>
      <c r="JF238" s="41"/>
      <c r="JG238" s="41"/>
      <c r="JH238" s="41"/>
      <c r="JI238" s="41"/>
      <c r="JJ238" s="41"/>
      <c r="JK238" s="41"/>
      <c r="JL238" s="41"/>
      <c r="JM238" s="41"/>
      <c r="JN238" s="41"/>
      <c r="JO238" s="41"/>
      <c r="JP238" s="41"/>
      <c r="JQ238" s="41"/>
      <c r="JR238" s="41"/>
      <c r="JS238" s="41"/>
      <c r="JT238" s="41"/>
      <c r="JU238" s="41"/>
      <c r="JV238" s="41"/>
      <c r="JW238" s="41"/>
      <c r="JX238" s="41"/>
      <c r="JY238" s="41"/>
      <c r="JZ238" s="41"/>
      <c r="KA238" s="41"/>
      <c r="KB238" s="41"/>
      <c r="KC238" s="41"/>
      <c r="KD238" s="41"/>
      <c r="KE238" s="41"/>
      <c r="KF238" s="41"/>
      <c r="KG238" s="41"/>
      <c r="KH238" s="41"/>
      <c r="KI238" s="41"/>
      <c r="KJ238" s="41"/>
      <c r="KK238" s="41"/>
      <c r="KL238" s="41"/>
      <c r="KM238" s="41"/>
      <c r="KN238" s="41"/>
      <c r="KO238" s="41"/>
      <c r="KP238" s="41"/>
      <c r="KQ238" s="41"/>
      <c r="KR238" s="41"/>
      <c r="KS238" s="41"/>
      <c r="KT238" s="41"/>
      <c r="KU238" s="41"/>
      <c r="KV238" s="41"/>
      <c r="KW238" s="41"/>
      <c r="KX238" s="41"/>
      <c r="KY238" s="41"/>
      <c r="KZ238" s="41"/>
      <c r="LA238" s="41"/>
      <c r="LB238" s="41"/>
      <c r="LC238" s="41"/>
      <c r="LD238" s="41"/>
      <c r="LE238" s="41"/>
      <c r="LF238" s="41"/>
      <c r="LG238" s="41"/>
      <c r="LH238" s="41"/>
      <c r="LI238" s="41"/>
      <c r="LJ238" s="41"/>
      <c r="LK238" s="41"/>
      <c r="LL238" s="41"/>
      <c r="LM238" s="41"/>
      <c r="LN238" s="41"/>
      <c r="LO238" s="41"/>
      <c r="LP238" s="41"/>
      <c r="LQ238" s="41"/>
      <c r="LR238" s="41"/>
      <c r="LS238" s="41"/>
      <c r="LT238" s="41"/>
      <c r="LU238" s="41"/>
      <c r="LV238" s="41"/>
      <c r="LW238" s="41"/>
      <c r="LX238" s="41"/>
      <c r="LY238" s="41"/>
      <c r="LZ238" s="41"/>
      <c r="MA238" s="41"/>
      <c r="MB238" s="41"/>
      <c r="MC238" s="41"/>
      <c r="MD238" s="41"/>
      <c r="ME238" s="41"/>
      <c r="MF238" s="41"/>
      <c r="MG238" s="41"/>
      <c r="MH238" s="41"/>
      <c r="MI238" s="41"/>
      <c r="MJ238" s="41"/>
      <c r="MK238" s="41"/>
      <c r="ML238" s="41"/>
      <c r="MM238" s="41"/>
      <c r="MN238" s="41"/>
      <c r="MO238" s="41"/>
      <c r="MP238" s="41"/>
      <c r="MQ238" s="41"/>
      <c r="MR238" s="41"/>
      <c r="MS238" s="41"/>
      <c r="MT238" s="41"/>
      <c r="MU238" s="41"/>
      <c r="MV238" s="41"/>
      <c r="MW238" s="41"/>
      <c r="MX238" s="41"/>
      <c r="MY238" s="41"/>
      <c r="MZ238" s="41"/>
      <c r="NA238" s="41"/>
      <c r="NB238" s="41"/>
      <c r="NC238" s="41"/>
      <c r="ND238" s="41"/>
      <c r="NE238" s="41"/>
      <c r="NF238" s="41"/>
      <c r="NG238" s="41"/>
      <c r="NH238" s="41"/>
      <c r="NI238" s="41"/>
      <c r="NJ238" s="41"/>
      <c r="NK238" s="41"/>
      <c r="NL238" s="41"/>
      <c r="NM238" s="41"/>
      <c r="NN238" s="41"/>
      <c r="NO238" s="41"/>
      <c r="NP238" s="41"/>
      <c r="NQ238" s="41"/>
      <c r="NR238" s="41"/>
      <c r="NS238" s="41"/>
      <c r="NT238" s="41"/>
      <c r="NU238" s="41"/>
      <c r="NV238" s="41"/>
      <c r="NW238" s="41"/>
      <c r="NX238" s="41"/>
      <c r="NY238" s="41"/>
      <c r="NZ238" s="41"/>
      <c r="OA238" s="41"/>
      <c r="OB238" s="41"/>
      <c r="OC238" s="41"/>
      <c r="OD238" s="41"/>
      <c r="OE238" s="41"/>
      <c r="OF238" s="41"/>
      <c r="OG238" s="41"/>
      <c r="OH238" s="41"/>
      <c r="OI238" s="41"/>
      <c r="OJ238" s="41"/>
      <c r="OK238" s="41"/>
      <c r="OL238" s="41"/>
      <c r="OM238" s="41"/>
      <c r="ON238" s="41"/>
      <c r="OO238" s="41"/>
      <c r="OP238" s="41"/>
      <c r="OQ238" s="41"/>
      <c r="OR238" s="41"/>
      <c r="OS238" s="41"/>
      <c r="OT238" s="41"/>
      <c r="OU238" s="41"/>
      <c r="OV238" s="41"/>
      <c r="OW238" s="41"/>
      <c r="OX238" s="41"/>
      <c r="OY238" s="41"/>
      <c r="OZ238" s="41"/>
      <c r="PA238" s="41"/>
      <c r="PB238" s="41"/>
      <c r="PC238" s="41"/>
      <c r="PD238" s="41"/>
      <c r="PE238" s="41"/>
      <c r="PF238" s="41"/>
      <c r="PG238" s="41"/>
      <c r="PH238" s="41"/>
      <c r="PI238" s="41"/>
      <c r="PJ238" s="41"/>
      <c r="PK238" s="41"/>
      <c r="PL238" s="41"/>
      <c r="PM238" s="41"/>
      <c r="PN238" s="41"/>
      <c r="PO238" s="41"/>
      <c r="PP238" s="41"/>
      <c r="PQ238" s="41"/>
      <c r="PR238" s="41"/>
      <c r="PS238" s="41"/>
      <c r="PT238" s="41"/>
      <c r="PU238" s="41"/>
      <c r="PV238" s="41"/>
      <c r="PW238" s="41"/>
      <c r="PX238" s="41"/>
      <c r="PY238" s="41"/>
      <c r="PZ238" s="41"/>
      <c r="QA238" s="41"/>
      <c r="QB238" s="41"/>
      <c r="QC238" s="41"/>
      <c r="QD238" s="41"/>
      <c r="QE238" s="41"/>
      <c r="QF238" s="41"/>
      <c r="QG238" s="41"/>
      <c r="QH238" s="41"/>
      <c r="QI238" s="41"/>
      <c r="QJ238" s="41"/>
      <c r="QK238" s="41"/>
      <c r="QL238" s="41"/>
      <c r="QM238" s="41"/>
      <c r="QN238" s="41"/>
      <c r="QO238" s="41"/>
      <c r="QP238" s="41"/>
      <c r="QQ238" s="41"/>
      <c r="QR238" s="41"/>
      <c r="QS238" s="41"/>
      <c r="QT238" s="41"/>
      <c r="QU238" s="41"/>
      <c r="QV238" s="41"/>
      <c r="QW238" s="41"/>
      <c r="QX238" s="41"/>
      <c r="QY238" s="41"/>
      <c r="QZ238" s="41"/>
      <c r="RA238" s="41"/>
      <c r="RB238" s="41"/>
      <c r="RC238" s="41"/>
      <c r="RD238" s="41"/>
      <c r="RE238" s="41"/>
      <c r="RF238" s="41"/>
      <c r="RG238" s="41"/>
      <c r="RH238" s="41"/>
      <c r="RI238" s="41"/>
      <c r="RJ238" s="41"/>
      <c r="RK238" s="41"/>
      <c r="RL238" s="41"/>
      <c r="RM238" s="41"/>
      <c r="RN238" s="41"/>
      <c r="RO238" s="41"/>
      <c r="RP238" s="41"/>
      <c r="RQ238" s="41"/>
      <c r="RR238" s="41"/>
      <c r="RS238" s="41"/>
      <c r="RT238" s="41"/>
      <c r="RU238" s="41"/>
      <c r="RV238" s="41"/>
      <c r="RW238" s="41"/>
      <c r="RX238" s="41"/>
      <c r="RY238" s="41"/>
      <c r="RZ238" s="41"/>
      <c r="SA238" s="41"/>
      <c r="SB238" s="41"/>
      <c r="SC238" s="41"/>
      <c r="SD238" s="41"/>
      <c r="SE238" s="41"/>
      <c r="SF238" s="41"/>
      <c r="SG238" s="41"/>
      <c r="SH238" s="41"/>
      <c r="SI238" s="41"/>
      <c r="SJ238" s="41"/>
      <c r="SK238" s="41"/>
      <c r="SL238" s="41"/>
      <c r="SM238" s="41"/>
      <c r="SN238" s="41"/>
      <c r="SO238" s="41"/>
      <c r="SP238" s="41"/>
      <c r="SQ238" s="41"/>
      <c r="SR238" s="41"/>
      <c r="SS238" s="41"/>
      <c r="ST238" s="41"/>
      <c r="SU238" s="41"/>
      <c r="SV238" s="41"/>
      <c r="SW238" s="41"/>
      <c r="SX238" s="41"/>
      <c r="SY238" s="41"/>
      <c r="SZ238" s="41"/>
      <c r="TA238" s="41"/>
      <c r="TB238" s="41"/>
      <c r="TC238" s="41"/>
      <c r="TD238" s="41"/>
      <c r="TE238" s="41"/>
      <c r="TF238" s="41"/>
      <c r="TG238" s="41"/>
      <c r="TH238" s="41"/>
      <c r="TI238" s="41"/>
      <c r="TJ238" s="41"/>
      <c r="TK238" s="41"/>
      <c r="TL238" s="41"/>
      <c r="TM238" s="41"/>
      <c r="TN238" s="41"/>
      <c r="TO238" s="41"/>
      <c r="TP238" s="41"/>
      <c r="TQ238" s="41"/>
      <c r="TR238" s="41"/>
      <c r="TS238" s="41"/>
      <c r="TT238" s="41"/>
      <c r="TU238" s="41"/>
      <c r="TV238" s="41"/>
      <c r="TW238" s="41"/>
      <c r="TX238" s="41"/>
      <c r="TY238" s="41"/>
      <c r="TZ238" s="41"/>
      <c r="UA238" s="41"/>
      <c r="UB238" s="41"/>
      <c r="UC238" s="41"/>
      <c r="UD238" s="41"/>
      <c r="UE238" s="41"/>
      <c r="UF238" s="41"/>
      <c r="UG238" s="41"/>
      <c r="UH238" s="41"/>
      <c r="UI238" s="41"/>
      <c r="UJ238" s="41"/>
      <c r="UK238" s="41"/>
      <c r="UL238" s="41"/>
      <c r="UM238" s="41"/>
      <c r="UN238" s="41"/>
      <c r="UO238" s="41"/>
      <c r="UP238" s="41"/>
      <c r="UQ238" s="41"/>
      <c r="UR238" s="41"/>
      <c r="US238" s="41"/>
      <c r="UT238" s="41"/>
      <c r="UU238" s="41"/>
      <c r="UV238" s="41"/>
      <c r="UW238" s="41"/>
      <c r="UX238" s="41"/>
      <c r="UY238" s="41"/>
      <c r="UZ238" s="41"/>
      <c r="VA238" s="41"/>
      <c r="VB238" s="41"/>
      <c r="VC238" s="41"/>
      <c r="VD238" s="41"/>
      <c r="VE238" s="41"/>
      <c r="VF238" s="41"/>
      <c r="VG238" s="41"/>
      <c r="VH238" s="41"/>
      <c r="VI238" s="41"/>
      <c r="VJ238" s="41"/>
      <c r="VK238" s="41"/>
      <c r="VL238" s="41"/>
      <c r="VM238" s="41"/>
      <c r="VN238" s="41"/>
      <c r="VO238" s="41"/>
      <c r="VP238" s="41"/>
      <c r="VQ238" s="41"/>
      <c r="VR238" s="41"/>
      <c r="VS238" s="41"/>
      <c r="VT238" s="41"/>
      <c r="VU238" s="41"/>
      <c r="VV238" s="41"/>
      <c r="VW238" s="41"/>
      <c r="VX238" s="41"/>
      <c r="VY238" s="41"/>
      <c r="VZ238" s="41"/>
      <c r="WA238" s="41"/>
      <c r="WB238" s="41"/>
      <c r="WC238" s="41"/>
      <c r="WD238" s="41"/>
      <c r="WE238" s="41"/>
      <c r="WF238" s="41"/>
      <c r="WG238" s="41"/>
      <c r="WH238" s="41"/>
      <c r="WI238" s="41"/>
      <c r="WJ238" s="41"/>
      <c r="WK238" s="41"/>
      <c r="WL238" s="41"/>
      <c r="WM238" s="41"/>
      <c r="WN238" s="41"/>
      <c r="WO238" s="41"/>
      <c r="WP238" s="41"/>
      <c r="WQ238" s="41"/>
      <c r="WR238" s="41"/>
      <c r="WS238" s="41"/>
      <c r="WT238" s="41"/>
      <c r="WU238" s="41"/>
      <c r="WV238" s="41"/>
      <c r="WW238" s="41"/>
      <c r="WX238" s="41"/>
      <c r="WY238" s="41"/>
      <c r="WZ238" s="41"/>
      <c r="XA238" s="41"/>
      <c r="XB238" s="41"/>
      <c r="XC238" s="41"/>
      <c r="XD238" s="41"/>
      <c r="XE238" s="41"/>
      <c r="XF238" s="41"/>
      <c r="XG238" s="41"/>
      <c r="XH238" s="41"/>
      <c r="XI238" s="41"/>
      <c r="XJ238" s="41"/>
      <c r="XK238" s="41"/>
      <c r="XL238" s="41"/>
      <c r="XM238" s="41"/>
      <c r="XN238" s="41"/>
      <c r="XO238" s="41"/>
      <c r="XP238" s="41"/>
      <c r="XQ238" s="41"/>
      <c r="XR238" s="41"/>
      <c r="XS238" s="41"/>
      <c r="XT238" s="41"/>
      <c r="XU238" s="41"/>
      <c r="XV238" s="41"/>
      <c r="XW238" s="41"/>
      <c r="XX238" s="41"/>
      <c r="XY238" s="41"/>
      <c r="XZ238" s="41"/>
      <c r="YA238" s="41"/>
      <c r="YB238" s="41"/>
      <c r="YC238" s="41"/>
      <c r="YD238" s="41"/>
      <c r="YE238" s="41"/>
      <c r="YF238" s="41"/>
      <c r="YG238" s="41"/>
      <c r="YH238" s="41"/>
      <c r="YI238" s="41"/>
      <c r="YJ238" s="41"/>
      <c r="YK238" s="41"/>
      <c r="YL238" s="41"/>
      <c r="YM238" s="41"/>
      <c r="YN238" s="41"/>
      <c r="YO238" s="41"/>
      <c r="YP238" s="41"/>
      <c r="YQ238" s="41"/>
      <c r="YR238" s="41"/>
      <c r="YS238" s="41"/>
      <c r="YT238" s="41"/>
      <c r="YU238" s="41"/>
      <c r="YV238" s="41"/>
      <c r="YW238" s="41"/>
      <c r="YX238" s="41"/>
      <c r="YY238" s="41"/>
      <c r="YZ238" s="41"/>
      <c r="ZA238" s="41"/>
      <c r="ZB238" s="41"/>
      <c r="ZC238" s="41"/>
      <c r="ZD238" s="41"/>
      <c r="ZE238" s="41"/>
      <c r="ZF238" s="41"/>
      <c r="ZG238" s="41"/>
      <c r="ZH238" s="41"/>
      <c r="ZI238" s="41"/>
      <c r="ZJ238" s="41"/>
      <c r="ZK238" s="41"/>
      <c r="ZL238" s="41"/>
      <c r="ZM238" s="41"/>
      <c r="ZN238" s="41"/>
      <c r="ZO238" s="41"/>
      <c r="ZP238" s="41"/>
      <c r="ZQ238" s="41"/>
      <c r="ZR238" s="41"/>
      <c r="ZS238" s="41"/>
      <c r="ZT238" s="41"/>
      <c r="ZU238" s="41"/>
      <c r="ZV238" s="41"/>
      <c r="ZW238" s="41"/>
      <c r="ZX238" s="41"/>
      <c r="ZY238" s="41"/>
      <c r="ZZ238" s="41"/>
      <c r="AAA238" s="41"/>
      <c r="AAB238" s="41"/>
      <c r="AAC238" s="41"/>
      <c r="AAD238" s="41"/>
      <c r="AAE238" s="41"/>
      <c r="AAF238" s="41"/>
      <c r="AAG238" s="41"/>
      <c r="AAH238" s="41"/>
      <c r="AAI238" s="41"/>
      <c r="AAJ238" s="41"/>
      <c r="AAK238" s="41"/>
      <c r="AAL238" s="41"/>
      <c r="AAM238" s="41"/>
      <c r="AAN238" s="41"/>
      <c r="AAO238" s="41"/>
      <c r="AAP238" s="41"/>
      <c r="AAQ238" s="41"/>
      <c r="AAR238" s="41"/>
      <c r="AAS238" s="41"/>
      <c r="AAT238" s="41"/>
      <c r="AAU238" s="41"/>
      <c r="AAV238" s="41"/>
      <c r="AAW238" s="41"/>
      <c r="AAX238" s="41"/>
      <c r="AAY238" s="41"/>
      <c r="AAZ238" s="41"/>
      <c r="ABA238" s="41"/>
      <c r="ABB238" s="41"/>
      <c r="ABC238" s="41"/>
      <c r="ABD238" s="41"/>
      <c r="ABE238" s="41"/>
      <c r="ABF238" s="41"/>
      <c r="ABG238" s="41"/>
      <c r="ABH238" s="41"/>
      <c r="ABI238" s="41"/>
      <c r="ABJ238" s="41"/>
      <c r="ABK238" s="41"/>
      <c r="ABL238" s="41"/>
      <c r="ABM238" s="41"/>
      <c r="ABN238" s="41"/>
      <c r="ABO238" s="41"/>
      <c r="ABP238" s="41"/>
      <c r="ABQ238" s="41"/>
      <c r="ABR238" s="41"/>
      <c r="ABS238" s="41"/>
      <c r="ABT238" s="41"/>
      <c r="ABU238" s="41"/>
      <c r="ABV238" s="41"/>
      <c r="ABW238" s="41"/>
      <c r="ABX238" s="41"/>
      <c r="ABY238" s="41"/>
      <c r="ABZ238" s="41"/>
      <c r="ACA238" s="41"/>
      <c r="ACB238" s="41"/>
      <c r="ACC238" s="41"/>
      <c r="ACD238" s="41"/>
      <c r="ACE238" s="41"/>
      <c r="ACF238" s="41"/>
      <c r="ACG238" s="41"/>
      <c r="ACH238" s="41"/>
      <c r="ACI238" s="41"/>
      <c r="ACJ238" s="41"/>
      <c r="ACK238" s="41"/>
      <c r="ACL238" s="41"/>
      <c r="ACM238" s="41"/>
      <c r="ACN238" s="41"/>
      <c r="ACO238" s="41"/>
      <c r="ACP238" s="41"/>
      <c r="ACQ238" s="41"/>
      <c r="ACR238" s="41"/>
      <c r="ACS238" s="41"/>
      <c r="ACT238" s="41"/>
      <c r="ACU238" s="41"/>
      <c r="ACV238" s="41"/>
      <c r="ACW238" s="41"/>
      <c r="ACX238" s="41"/>
      <c r="ACY238" s="41"/>
      <c r="ACZ238" s="41"/>
      <c r="ADA238" s="41"/>
      <c r="ADB238" s="41"/>
      <c r="ADC238" s="41"/>
      <c r="ADD238" s="41"/>
      <c r="ADE238" s="41"/>
      <c r="ADF238" s="41"/>
      <c r="ADG238" s="41"/>
      <c r="ADH238" s="41"/>
      <c r="ADI238" s="41"/>
      <c r="ADJ238" s="41"/>
      <c r="ADK238" s="41"/>
      <c r="ADL238" s="41"/>
      <c r="ADM238" s="41"/>
      <c r="ADN238" s="41"/>
      <c r="ADO238" s="41"/>
      <c r="ADP238" s="41"/>
      <c r="ADQ238" s="41"/>
      <c r="ADR238" s="41"/>
      <c r="ADS238" s="41"/>
      <c r="ADT238" s="41"/>
      <c r="ADU238" s="41"/>
      <c r="ADV238" s="41"/>
      <c r="ADW238" s="41"/>
      <c r="ADX238" s="41"/>
      <c r="ADY238" s="41"/>
      <c r="ADZ238" s="41"/>
      <c r="AEA238" s="41"/>
      <c r="AEB238" s="41"/>
      <c r="AEC238" s="41"/>
      <c r="AED238" s="41"/>
      <c r="AEE238" s="41"/>
      <c r="AEF238" s="41"/>
      <c r="AEG238" s="41"/>
      <c r="AEH238" s="41"/>
      <c r="AEI238" s="41"/>
      <c r="AEJ238" s="41"/>
      <c r="AEK238" s="41"/>
      <c r="AEL238" s="41"/>
      <c r="AEM238" s="41"/>
      <c r="AEN238" s="41"/>
      <c r="AEO238" s="41"/>
      <c r="AEP238" s="41"/>
      <c r="AEQ238" s="41"/>
      <c r="AER238" s="41"/>
      <c r="AES238" s="41"/>
      <c r="AET238" s="41"/>
      <c r="AEU238" s="41"/>
      <c r="AEV238" s="41"/>
      <c r="AEW238" s="41"/>
      <c r="AEX238" s="41"/>
      <c r="AEY238" s="41"/>
      <c r="AEZ238" s="41"/>
      <c r="AFA238" s="41"/>
      <c r="AFB238" s="41"/>
      <c r="AFC238" s="41"/>
      <c r="AFD238" s="41"/>
      <c r="AFE238" s="41"/>
      <c r="AFF238" s="41"/>
      <c r="AFG238" s="41"/>
      <c r="AFH238" s="41"/>
      <c r="AFI238" s="41"/>
      <c r="AFJ238" s="41"/>
      <c r="AFK238" s="41"/>
      <c r="AFL238" s="41"/>
      <c r="AFM238" s="41"/>
      <c r="AFN238" s="41"/>
      <c r="AFO238" s="41"/>
      <c r="AFP238" s="41"/>
      <c r="AFQ238" s="41"/>
      <c r="AFR238" s="41"/>
      <c r="AFS238" s="41"/>
      <c r="AFT238" s="41"/>
      <c r="AFU238" s="41"/>
      <c r="AFV238" s="41"/>
      <c r="AFW238" s="41"/>
      <c r="AFX238" s="41"/>
      <c r="AFY238" s="41"/>
      <c r="AFZ238" s="41"/>
      <c r="AGA238" s="41"/>
      <c r="AGB238" s="41"/>
      <c r="AGC238" s="41"/>
      <c r="AGD238" s="41"/>
      <c r="AGE238" s="41"/>
      <c r="AGF238" s="41"/>
      <c r="AGG238" s="41"/>
      <c r="AGH238" s="41"/>
      <c r="AGI238" s="41"/>
      <c r="AGJ238" s="41"/>
      <c r="AGK238" s="41"/>
      <c r="AGL238" s="41"/>
      <c r="AGM238" s="41"/>
      <c r="AGN238" s="41"/>
      <c r="AGO238" s="41"/>
      <c r="AGP238" s="41"/>
      <c r="AGQ238" s="41"/>
      <c r="AGR238" s="41"/>
      <c r="AGS238" s="41"/>
      <c r="AGT238" s="41"/>
      <c r="AGU238" s="41"/>
      <c r="AGV238" s="41"/>
      <c r="AGW238" s="41"/>
      <c r="AGX238" s="41"/>
      <c r="AGY238" s="41"/>
      <c r="AGZ238" s="41"/>
      <c r="AHA238" s="41"/>
      <c r="AHB238" s="41"/>
      <c r="AHC238" s="41"/>
      <c r="AHD238" s="41"/>
      <c r="AHE238" s="41"/>
      <c r="AHF238" s="41"/>
      <c r="AHG238" s="41"/>
      <c r="AHH238" s="41"/>
      <c r="AHI238" s="41"/>
      <c r="AHJ238" s="41"/>
      <c r="AHK238" s="41"/>
      <c r="AHL238" s="41"/>
      <c r="AHM238" s="41"/>
      <c r="AHN238" s="41"/>
      <c r="AHO238" s="41"/>
      <c r="AHP238" s="41"/>
      <c r="AHQ238" s="41"/>
      <c r="AHR238" s="41"/>
      <c r="AHS238" s="41"/>
      <c r="AHT238" s="41"/>
      <c r="AHU238" s="41"/>
      <c r="AHV238" s="41"/>
      <c r="AHW238" s="41"/>
      <c r="AHX238" s="41"/>
      <c r="AHY238" s="41"/>
      <c r="AHZ238" s="41"/>
      <c r="AIA238" s="41"/>
      <c r="AIB238" s="41"/>
      <c r="AIC238" s="41"/>
      <c r="AID238" s="41"/>
      <c r="AIE238" s="41"/>
      <c r="AIF238" s="41"/>
      <c r="AIG238" s="41"/>
      <c r="AIH238" s="41"/>
      <c r="AII238" s="41"/>
      <c r="AIJ238" s="41"/>
      <c r="AIK238" s="41"/>
      <c r="AIL238" s="41"/>
      <c r="AIM238" s="41"/>
      <c r="AIN238" s="41"/>
      <c r="AIO238" s="41"/>
      <c r="AIP238" s="41"/>
      <c r="AIQ238" s="41"/>
      <c r="AIR238" s="41"/>
      <c r="AIS238" s="41"/>
      <c r="AIT238" s="41"/>
      <c r="AIU238" s="41"/>
      <c r="AIV238" s="41"/>
      <c r="AIW238" s="41"/>
      <c r="AIX238" s="41"/>
      <c r="AIY238" s="41"/>
      <c r="AIZ238" s="41"/>
      <c r="AJA238" s="41"/>
      <c r="AJB238" s="41"/>
      <c r="AJC238" s="41"/>
      <c r="AJD238" s="41"/>
      <c r="AJE238" s="41"/>
      <c r="AJF238" s="41"/>
      <c r="AJG238" s="41"/>
      <c r="AJH238" s="41"/>
      <c r="AJI238" s="41"/>
      <c r="AJJ238" s="41"/>
      <c r="AJK238" s="41"/>
      <c r="AJL238" s="41"/>
      <c r="AJM238" s="41"/>
      <c r="AJN238" s="41"/>
      <c r="AJO238" s="41"/>
      <c r="AJP238" s="41"/>
      <c r="AJQ238" s="41"/>
      <c r="AJR238" s="41"/>
      <c r="AJS238" s="41"/>
      <c r="AJT238" s="41"/>
      <c r="AJU238" s="41"/>
      <c r="AJV238" s="41"/>
      <c r="AJW238" s="41"/>
      <c r="AJX238" s="41"/>
      <c r="AJY238" s="41"/>
      <c r="AJZ238" s="41"/>
      <c r="AKA238" s="41"/>
      <c r="AKB238" s="41"/>
      <c r="AKC238" s="41"/>
      <c r="AKD238" s="41"/>
      <c r="AKE238" s="41"/>
      <c r="AKF238" s="41"/>
      <c r="AKG238" s="41"/>
      <c r="AKH238" s="41"/>
      <c r="AKI238" s="41"/>
      <c r="AKJ238" s="41"/>
      <c r="AKK238" s="41"/>
      <c r="AKL238" s="41"/>
      <c r="AKM238" s="41"/>
      <c r="AKN238" s="41"/>
      <c r="AKO238" s="41"/>
      <c r="AKP238" s="41"/>
      <c r="AKQ238" s="41"/>
      <c r="AKR238" s="41"/>
      <c r="AKS238" s="41"/>
      <c r="AKT238" s="41"/>
      <c r="AKU238" s="41"/>
      <c r="AKV238" s="41"/>
      <c r="AKW238" s="41"/>
      <c r="AKX238" s="41"/>
      <c r="AKY238" s="41"/>
      <c r="AKZ238" s="41"/>
      <c r="ALA238" s="41"/>
      <c r="ALB238" s="41"/>
      <c r="ALC238" s="41"/>
      <c r="ALD238" s="41"/>
      <c r="ALE238" s="41"/>
      <c r="ALF238" s="41"/>
      <c r="ALG238" s="41"/>
      <c r="ALH238" s="41"/>
      <c r="ALI238" s="41"/>
      <c r="ALJ238" s="41"/>
      <c r="ALK238" s="41"/>
      <c r="ALL238" s="41"/>
      <c r="ALM238" s="41"/>
      <c r="ALN238" s="41"/>
      <c r="ALO238" s="41"/>
      <c r="ALP238" s="41"/>
      <c r="ALQ238" s="41"/>
      <c r="ALR238" s="41"/>
      <c r="ALS238" s="41"/>
      <c r="ALT238" s="41"/>
      <c r="ALU238" s="41"/>
      <c r="ALV238" s="41"/>
      <c r="ALW238" s="41"/>
      <c r="ALX238" s="41"/>
      <c r="ALY238" s="41"/>
      <c r="ALZ238" s="41"/>
      <c r="AMA238" s="41"/>
      <c r="AMB238" s="41"/>
      <c r="AMC238" s="41"/>
      <c r="AMD238" s="41"/>
      <c r="AME238" s="41"/>
    </row>
    <row r="239" spans="1:1019" ht="24" customHeight="1" thickBot="1" x14ac:dyDescent="0.25">
      <c r="A239" s="570"/>
      <c r="B239" s="572"/>
      <c r="C239" s="574"/>
      <c r="D239" s="576"/>
      <c r="E239" s="578"/>
      <c r="F239" s="580"/>
      <c r="G239" s="582"/>
      <c r="H239" s="584"/>
      <c r="I239" s="586"/>
      <c r="J239" s="127" t="s">
        <v>26</v>
      </c>
      <c r="K239" s="8">
        <f>SUM(K237:K238)</f>
        <v>27.1</v>
      </c>
      <c r="L239" s="2">
        <f t="shared" ref="L239:AB239" si="75">SUM(L237:L238)</f>
        <v>27.1</v>
      </c>
      <c r="M239" s="2">
        <f t="shared" si="75"/>
        <v>0</v>
      </c>
      <c r="N239" s="7">
        <f t="shared" si="75"/>
        <v>0</v>
      </c>
      <c r="O239" s="8">
        <f t="shared" si="75"/>
        <v>0</v>
      </c>
      <c r="P239" s="2">
        <f t="shared" si="75"/>
        <v>0</v>
      </c>
      <c r="Q239" s="2">
        <f t="shared" si="75"/>
        <v>0</v>
      </c>
      <c r="R239" s="7">
        <f t="shared" si="75"/>
        <v>0</v>
      </c>
      <c r="S239" s="8">
        <f t="shared" si="75"/>
        <v>0</v>
      </c>
      <c r="T239" s="2">
        <f t="shared" si="75"/>
        <v>0</v>
      </c>
      <c r="U239" s="2">
        <f t="shared" si="75"/>
        <v>0</v>
      </c>
      <c r="V239" s="7">
        <f t="shared" si="75"/>
        <v>0</v>
      </c>
      <c r="W239" s="8">
        <f t="shared" si="75"/>
        <v>0</v>
      </c>
      <c r="X239" s="2">
        <f t="shared" si="75"/>
        <v>0</v>
      </c>
      <c r="Y239" s="2">
        <f t="shared" si="75"/>
        <v>0</v>
      </c>
      <c r="Z239" s="7">
        <f t="shared" si="75"/>
        <v>0</v>
      </c>
      <c r="AA239" s="9">
        <f t="shared" si="75"/>
        <v>0</v>
      </c>
      <c r="AB239" s="9">
        <f t="shared" si="75"/>
        <v>0</v>
      </c>
      <c r="AC239" s="657"/>
      <c r="AD239" s="614"/>
      <c r="AE239" s="614"/>
      <c r="AF239" s="628"/>
      <c r="AG239" s="41"/>
      <c r="AH239" s="41"/>
      <c r="AI239" s="41"/>
      <c r="AJ239" s="41"/>
      <c r="AK239" s="41"/>
      <c r="AL239" s="41"/>
      <c r="AM239" s="41"/>
      <c r="AN239" s="67"/>
      <c r="AO239" s="67"/>
      <c r="AP239" s="67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58"/>
      <c r="BF239" s="58"/>
      <c r="BG239" s="59"/>
      <c r="BH239" s="67"/>
      <c r="BI239" s="67"/>
      <c r="BJ239" s="67"/>
      <c r="BK239" s="67"/>
      <c r="BL239" s="67"/>
      <c r="BM239" s="67"/>
      <c r="BN239" s="67"/>
      <c r="BO239" s="67"/>
      <c r="BP239" s="41"/>
      <c r="BQ239" s="41"/>
      <c r="BR239" s="41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41"/>
      <c r="CD239" s="41"/>
      <c r="CE239" s="41"/>
      <c r="CF239" s="41"/>
      <c r="CG239" s="41"/>
      <c r="CH239" s="41"/>
      <c r="CI239" s="41"/>
      <c r="CJ239" s="41"/>
      <c r="CK239" s="41"/>
      <c r="CL239" s="41"/>
      <c r="CM239" s="41"/>
      <c r="CN239" s="41"/>
      <c r="CO239" s="41"/>
      <c r="CP239" s="41"/>
      <c r="CQ239" s="41"/>
      <c r="CR239" s="41"/>
      <c r="CS239" s="41"/>
      <c r="CT239" s="41"/>
      <c r="CU239" s="41"/>
      <c r="CV239" s="41"/>
      <c r="CW239" s="41"/>
      <c r="CX239" s="41"/>
      <c r="CY239" s="41"/>
      <c r="CZ239" s="41"/>
      <c r="DA239" s="41"/>
      <c r="DB239" s="41"/>
      <c r="DC239" s="41"/>
      <c r="DD239" s="41"/>
      <c r="DE239" s="41"/>
      <c r="DF239" s="41"/>
      <c r="DG239" s="41"/>
      <c r="DH239" s="41"/>
      <c r="DI239" s="41"/>
      <c r="DJ239" s="41"/>
      <c r="DK239" s="41"/>
      <c r="DL239" s="41"/>
      <c r="DM239" s="41"/>
      <c r="DN239" s="41"/>
      <c r="DO239" s="41"/>
      <c r="DP239" s="41"/>
      <c r="DQ239" s="41"/>
      <c r="DR239" s="41"/>
      <c r="DS239" s="41"/>
      <c r="DT239" s="41"/>
      <c r="DU239" s="41"/>
      <c r="DV239" s="41"/>
      <c r="DW239" s="41"/>
      <c r="DX239" s="41"/>
      <c r="DY239" s="41"/>
      <c r="DZ239" s="41"/>
      <c r="EA239" s="41"/>
      <c r="EB239" s="41"/>
      <c r="EC239" s="41"/>
      <c r="ED239" s="41"/>
      <c r="EE239" s="41"/>
      <c r="EF239" s="41"/>
      <c r="EG239" s="41"/>
      <c r="EH239" s="41"/>
      <c r="EI239" s="41"/>
      <c r="EJ239" s="41"/>
      <c r="EK239" s="41"/>
      <c r="EL239" s="41"/>
      <c r="EM239" s="41"/>
      <c r="EN239" s="41"/>
      <c r="EO239" s="41"/>
      <c r="EP239" s="41"/>
      <c r="EQ239" s="41"/>
      <c r="ER239" s="41"/>
      <c r="ES239" s="41"/>
      <c r="ET239" s="41"/>
      <c r="EU239" s="41"/>
      <c r="EV239" s="41"/>
      <c r="EW239" s="41"/>
      <c r="EX239" s="41"/>
      <c r="EY239" s="41"/>
      <c r="EZ239" s="41"/>
      <c r="FA239" s="41"/>
      <c r="FB239" s="41"/>
      <c r="FC239" s="41"/>
      <c r="FD239" s="41"/>
      <c r="FE239" s="41"/>
      <c r="FF239" s="41"/>
      <c r="FG239" s="41"/>
      <c r="FH239" s="41"/>
      <c r="FI239" s="41"/>
      <c r="FJ239" s="41"/>
      <c r="FK239" s="41"/>
      <c r="FL239" s="41"/>
      <c r="FM239" s="41"/>
      <c r="FN239" s="41"/>
      <c r="FO239" s="41"/>
      <c r="FP239" s="41"/>
      <c r="FQ239" s="41"/>
      <c r="FR239" s="41"/>
      <c r="FS239" s="41"/>
      <c r="FT239" s="41"/>
      <c r="FU239" s="41"/>
      <c r="FV239" s="41"/>
      <c r="FW239" s="41"/>
      <c r="FX239" s="41"/>
      <c r="FY239" s="41"/>
      <c r="FZ239" s="41"/>
      <c r="GA239" s="41"/>
      <c r="GB239" s="41"/>
      <c r="GC239" s="41"/>
      <c r="GD239" s="41"/>
      <c r="GE239" s="41"/>
      <c r="GF239" s="41"/>
      <c r="GG239" s="41"/>
      <c r="GH239" s="41"/>
      <c r="GI239" s="41"/>
      <c r="GJ239" s="41"/>
      <c r="GK239" s="41"/>
      <c r="GL239" s="41"/>
      <c r="GM239" s="41"/>
      <c r="GN239" s="41"/>
      <c r="GO239" s="41"/>
      <c r="GP239" s="41"/>
      <c r="GQ239" s="41"/>
      <c r="GR239" s="41"/>
      <c r="GS239" s="41"/>
      <c r="GT239" s="41"/>
      <c r="GU239" s="41"/>
      <c r="GV239" s="41"/>
      <c r="GW239" s="41"/>
      <c r="GX239" s="41"/>
      <c r="GY239" s="41"/>
      <c r="GZ239" s="41"/>
      <c r="HA239" s="41"/>
      <c r="HB239" s="41"/>
      <c r="HC239" s="41"/>
      <c r="HD239" s="41"/>
      <c r="HE239" s="41"/>
      <c r="HF239" s="41"/>
      <c r="HG239" s="41"/>
      <c r="HH239" s="41"/>
      <c r="HI239" s="41"/>
      <c r="HJ239" s="41"/>
      <c r="HK239" s="41"/>
      <c r="HL239" s="41"/>
      <c r="HM239" s="41"/>
      <c r="HN239" s="41"/>
      <c r="HO239" s="41"/>
      <c r="HP239" s="41"/>
      <c r="HQ239" s="41"/>
      <c r="HR239" s="41"/>
      <c r="HS239" s="41"/>
      <c r="HT239" s="41"/>
      <c r="HU239" s="41"/>
      <c r="HV239" s="41"/>
      <c r="HW239" s="41"/>
      <c r="HX239" s="41"/>
      <c r="HY239" s="41"/>
      <c r="HZ239" s="41"/>
      <c r="IA239" s="41"/>
      <c r="IB239" s="41"/>
      <c r="IC239" s="41"/>
      <c r="ID239" s="41"/>
      <c r="IE239" s="41"/>
      <c r="IF239" s="41"/>
      <c r="IG239" s="41"/>
      <c r="IH239" s="41"/>
      <c r="II239" s="41"/>
      <c r="IJ239" s="41"/>
      <c r="IK239" s="41"/>
      <c r="IL239" s="41"/>
      <c r="IM239" s="41"/>
      <c r="IN239" s="41"/>
      <c r="IO239" s="41"/>
      <c r="IP239" s="41"/>
      <c r="IQ239" s="41"/>
      <c r="IR239" s="41"/>
      <c r="IS239" s="41"/>
      <c r="IT239" s="41"/>
      <c r="IU239" s="41"/>
      <c r="IV239" s="41"/>
      <c r="IW239" s="41"/>
      <c r="IX239" s="41"/>
      <c r="IY239" s="41"/>
      <c r="IZ239" s="41"/>
      <c r="JA239" s="41"/>
      <c r="JB239" s="41"/>
      <c r="JC239" s="41"/>
      <c r="JD239" s="41"/>
      <c r="JE239" s="41"/>
      <c r="JF239" s="41"/>
      <c r="JG239" s="41"/>
      <c r="JH239" s="41"/>
      <c r="JI239" s="41"/>
      <c r="JJ239" s="41"/>
      <c r="JK239" s="41"/>
      <c r="JL239" s="41"/>
      <c r="JM239" s="41"/>
      <c r="JN239" s="41"/>
      <c r="JO239" s="41"/>
      <c r="JP239" s="41"/>
      <c r="JQ239" s="41"/>
      <c r="JR239" s="41"/>
      <c r="JS239" s="41"/>
      <c r="JT239" s="41"/>
      <c r="JU239" s="41"/>
      <c r="JV239" s="41"/>
      <c r="JW239" s="41"/>
      <c r="JX239" s="41"/>
      <c r="JY239" s="41"/>
      <c r="JZ239" s="41"/>
      <c r="KA239" s="41"/>
      <c r="KB239" s="41"/>
      <c r="KC239" s="41"/>
      <c r="KD239" s="41"/>
      <c r="KE239" s="41"/>
      <c r="KF239" s="41"/>
      <c r="KG239" s="41"/>
      <c r="KH239" s="41"/>
      <c r="KI239" s="41"/>
      <c r="KJ239" s="41"/>
      <c r="KK239" s="41"/>
      <c r="KL239" s="41"/>
      <c r="KM239" s="41"/>
      <c r="KN239" s="41"/>
      <c r="KO239" s="41"/>
      <c r="KP239" s="41"/>
      <c r="KQ239" s="41"/>
      <c r="KR239" s="41"/>
      <c r="KS239" s="41"/>
      <c r="KT239" s="41"/>
      <c r="KU239" s="41"/>
      <c r="KV239" s="41"/>
      <c r="KW239" s="41"/>
      <c r="KX239" s="41"/>
      <c r="KY239" s="41"/>
      <c r="KZ239" s="41"/>
      <c r="LA239" s="41"/>
      <c r="LB239" s="41"/>
      <c r="LC239" s="41"/>
      <c r="LD239" s="41"/>
      <c r="LE239" s="41"/>
      <c r="LF239" s="41"/>
      <c r="LG239" s="41"/>
      <c r="LH239" s="41"/>
      <c r="LI239" s="41"/>
      <c r="LJ239" s="41"/>
      <c r="LK239" s="41"/>
      <c r="LL239" s="41"/>
      <c r="LM239" s="41"/>
      <c r="LN239" s="41"/>
      <c r="LO239" s="41"/>
      <c r="LP239" s="41"/>
      <c r="LQ239" s="41"/>
      <c r="LR239" s="41"/>
      <c r="LS239" s="41"/>
      <c r="LT239" s="41"/>
      <c r="LU239" s="41"/>
      <c r="LV239" s="41"/>
      <c r="LW239" s="41"/>
      <c r="LX239" s="41"/>
      <c r="LY239" s="41"/>
      <c r="LZ239" s="41"/>
      <c r="MA239" s="41"/>
      <c r="MB239" s="41"/>
      <c r="MC239" s="41"/>
      <c r="MD239" s="41"/>
      <c r="ME239" s="41"/>
      <c r="MF239" s="41"/>
      <c r="MG239" s="41"/>
      <c r="MH239" s="41"/>
      <c r="MI239" s="41"/>
      <c r="MJ239" s="41"/>
      <c r="MK239" s="41"/>
      <c r="ML239" s="41"/>
      <c r="MM239" s="41"/>
      <c r="MN239" s="41"/>
      <c r="MO239" s="41"/>
      <c r="MP239" s="41"/>
      <c r="MQ239" s="41"/>
      <c r="MR239" s="41"/>
      <c r="MS239" s="41"/>
      <c r="MT239" s="41"/>
      <c r="MU239" s="41"/>
      <c r="MV239" s="41"/>
      <c r="MW239" s="41"/>
      <c r="MX239" s="41"/>
      <c r="MY239" s="41"/>
      <c r="MZ239" s="41"/>
      <c r="NA239" s="41"/>
      <c r="NB239" s="41"/>
      <c r="NC239" s="41"/>
      <c r="ND239" s="41"/>
      <c r="NE239" s="41"/>
      <c r="NF239" s="41"/>
      <c r="NG239" s="41"/>
      <c r="NH239" s="41"/>
      <c r="NI239" s="41"/>
      <c r="NJ239" s="41"/>
      <c r="NK239" s="41"/>
      <c r="NL239" s="41"/>
      <c r="NM239" s="41"/>
      <c r="NN239" s="41"/>
      <c r="NO239" s="41"/>
      <c r="NP239" s="41"/>
      <c r="NQ239" s="41"/>
      <c r="NR239" s="41"/>
      <c r="NS239" s="41"/>
      <c r="NT239" s="41"/>
      <c r="NU239" s="41"/>
      <c r="NV239" s="41"/>
      <c r="NW239" s="41"/>
      <c r="NX239" s="41"/>
      <c r="NY239" s="41"/>
      <c r="NZ239" s="41"/>
      <c r="OA239" s="41"/>
      <c r="OB239" s="41"/>
      <c r="OC239" s="41"/>
      <c r="OD239" s="41"/>
      <c r="OE239" s="41"/>
      <c r="OF239" s="41"/>
      <c r="OG239" s="41"/>
      <c r="OH239" s="41"/>
      <c r="OI239" s="41"/>
      <c r="OJ239" s="41"/>
      <c r="OK239" s="41"/>
      <c r="OL239" s="41"/>
      <c r="OM239" s="41"/>
      <c r="ON239" s="41"/>
      <c r="OO239" s="41"/>
      <c r="OP239" s="41"/>
      <c r="OQ239" s="41"/>
      <c r="OR239" s="41"/>
      <c r="OS239" s="41"/>
      <c r="OT239" s="41"/>
      <c r="OU239" s="41"/>
      <c r="OV239" s="41"/>
      <c r="OW239" s="41"/>
      <c r="OX239" s="41"/>
      <c r="OY239" s="41"/>
      <c r="OZ239" s="41"/>
      <c r="PA239" s="41"/>
      <c r="PB239" s="41"/>
      <c r="PC239" s="41"/>
      <c r="PD239" s="41"/>
      <c r="PE239" s="41"/>
      <c r="PF239" s="41"/>
      <c r="PG239" s="41"/>
      <c r="PH239" s="41"/>
      <c r="PI239" s="41"/>
      <c r="PJ239" s="41"/>
      <c r="PK239" s="41"/>
      <c r="PL239" s="41"/>
      <c r="PM239" s="41"/>
      <c r="PN239" s="41"/>
      <c r="PO239" s="41"/>
      <c r="PP239" s="41"/>
      <c r="PQ239" s="41"/>
      <c r="PR239" s="41"/>
      <c r="PS239" s="41"/>
      <c r="PT239" s="41"/>
      <c r="PU239" s="41"/>
      <c r="PV239" s="41"/>
      <c r="PW239" s="41"/>
      <c r="PX239" s="41"/>
      <c r="PY239" s="41"/>
      <c r="PZ239" s="41"/>
      <c r="QA239" s="41"/>
      <c r="QB239" s="41"/>
      <c r="QC239" s="41"/>
      <c r="QD239" s="41"/>
      <c r="QE239" s="41"/>
      <c r="QF239" s="41"/>
      <c r="QG239" s="41"/>
      <c r="QH239" s="41"/>
      <c r="QI239" s="41"/>
      <c r="QJ239" s="41"/>
      <c r="QK239" s="41"/>
      <c r="QL239" s="41"/>
      <c r="QM239" s="41"/>
      <c r="QN239" s="41"/>
      <c r="QO239" s="41"/>
      <c r="QP239" s="41"/>
      <c r="QQ239" s="41"/>
      <c r="QR239" s="41"/>
      <c r="QS239" s="41"/>
      <c r="QT239" s="41"/>
      <c r="QU239" s="41"/>
      <c r="QV239" s="41"/>
      <c r="QW239" s="41"/>
      <c r="QX239" s="41"/>
      <c r="QY239" s="41"/>
      <c r="QZ239" s="41"/>
      <c r="RA239" s="41"/>
      <c r="RB239" s="41"/>
      <c r="RC239" s="41"/>
      <c r="RD239" s="41"/>
      <c r="RE239" s="41"/>
      <c r="RF239" s="41"/>
      <c r="RG239" s="41"/>
      <c r="RH239" s="41"/>
      <c r="RI239" s="41"/>
      <c r="RJ239" s="41"/>
      <c r="RK239" s="41"/>
      <c r="RL239" s="41"/>
      <c r="RM239" s="41"/>
      <c r="RN239" s="41"/>
      <c r="RO239" s="41"/>
      <c r="RP239" s="41"/>
      <c r="RQ239" s="41"/>
      <c r="RR239" s="41"/>
      <c r="RS239" s="41"/>
      <c r="RT239" s="41"/>
      <c r="RU239" s="41"/>
      <c r="RV239" s="41"/>
      <c r="RW239" s="41"/>
      <c r="RX239" s="41"/>
      <c r="RY239" s="41"/>
      <c r="RZ239" s="41"/>
      <c r="SA239" s="41"/>
      <c r="SB239" s="41"/>
      <c r="SC239" s="41"/>
      <c r="SD239" s="41"/>
      <c r="SE239" s="41"/>
      <c r="SF239" s="41"/>
      <c r="SG239" s="41"/>
      <c r="SH239" s="41"/>
      <c r="SI239" s="41"/>
      <c r="SJ239" s="41"/>
      <c r="SK239" s="41"/>
      <c r="SL239" s="41"/>
      <c r="SM239" s="41"/>
      <c r="SN239" s="41"/>
      <c r="SO239" s="41"/>
      <c r="SP239" s="41"/>
      <c r="SQ239" s="41"/>
      <c r="SR239" s="41"/>
      <c r="SS239" s="41"/>
      <c r="ST239" s="41"/>
      <c r="SU239" s="41"/>
      <c r="SV239" s="41"/>
      <c r="SW239" s="41"/>
      <c r="SX239" s="41"/>
      <c r="SY239" s="41"/>
      <c r="SZ239" s="41"/>
      <c r="TA239" s="41"/>
      <c r="TB239" s="41"/>
      <c r="TC239" s="41"/>
      <c r="TD239" s="41"/>
      <c r="TE239" s="41"/>
      <c r="TF239" s="41"/>
      <c r="TG239" s="41"/>
      <c r="TH239" s="41"/>
      <c r="TI239" s="41"/>
      <c r="TJ239" s="41"/>
      <c r="TK239" s="41"/>
      <c r="TL239" s="41"/>
      <c r="TM239" s="41"/>
      <c r="TN239" s="41"/>
      <c r="TO239" s="41"/>
      <c r="TP239" s="41"/>
      <c r="TQ239" s="41"/>
      <c r="TR239" s="41"/>
      <c r="TS239" s="41"/>
      <c r="TT239" s="41"/>
      <c r="TU239" s="41"/>
      <c r="TV239" s="41"/>
      <c r="TW239" s="41"/>
      <c r="TX239" s="41"/>
      <c r="TY239" s="41"/>
      <c r="TZ239" s="41"/>
      <c r="UA239" s="41"/>
      <c r="UB239" s="41"/>
      <c r="UC239" s="41"/>
      <c r="UD239" s="41"/>
      <c r="UE239" s="41"/>
      <c r="UF239" s="41"/>
      <c r="UG239" s="41"/>
      <c r="UH239" s="41"/>
      <c r="UI239" s="41"/>
      <c r="UJ239" s="41"/>
      <c r="UK239" s="41"/>
      <c r="UL239" s="41"/>
      <c r="UM239" s="41"/>
      <c r="UN239" s="41"/>
      <c r="UO239" s="41"/>
      <c r="UP239" s="41"/>
      <c r="UQ239" s="41"/>
      <c r="UR239" s="41"/>
      <c r="US239" s="41"/>
      <c r="UT239" s="41"/>
      <c r="UU239" s="41"/>
      <c r="UV239" s="41"/>
      <c r="UW239" s="41"/>
      <c r="UX239" s="41"/>
      <c r="UY239" s="41"/>
      <c r="UZ239" s="41"/>
      <c r="VA239" s="41"/>
      <c r="VB239" s="41"/>
      <c r="VC239" s="41"/>
      <c r="VD239" s="41"/>
      <c r="VE239" s="41"/>
      <c r="VF239" s="41"/>
      <c r="VG239" s="41"/>
      <c r="VH239" s="41"/>
      <c r="VI239" s="41"/>
      <c r="VJ239" s="41"/>
      <c r="VK239" s="41"/>
      <c r="VL239" s="41"/>
      <c r="VM239" s="41"/>
      <c r="VN239" s="41"/>
      <c r="VO239" s="41"/>
      <c r="VP239" s="41"/>
      <c r="VQ239" s="41"/>
      <c r="VR239" s="41"/>
      <c r="VS239" s="41"/>
      <c r="VT239" s="41"/>
      <c r="VU239" s="41"/>
      <c r="VV239" s="41"/>
      <c r="VW239" s="41"/>
      <c r="VX239" s="41"/>
      <c r="VY239" s="41"/>
      <c r="VZ239" s="41"/>
      <c r="WA239" s="41"/>
      <c r="WB239" s="41"/>
      <c r="WC239" s="41"/>
      <c r="WD239" s="41"/>
      <c r="WE239" s="41"/>
      <c r="WF239" s="41"/>
      <c r="WG239" s="41"/>
      <c r="WH239" s="41"/>
      <c r="WI239" s="41"/>
      <c r="WJ239" s="41"/>
      <c r="WK239" s="41"/>
      <c r="WL239" s="41"/>
      <c r="WM239" s="41"/>
      <c r="WN239" s="41"/>
      <c r="WO239" s="41"/>
      <c r="WP239" s="41"/>
      <c r="WQ239" s="41"/>
      <c r="WR239" s="41"/>
      <c r="WS239" s="41"/>
      <c r="WT239" s="41"/>
      <c r="WU239" s="41"/>
      <c r="WV239" s="41"/>
      <c r="WW239" s="41"/>
      <c r="WX239" s="41"/>
      <c r="WY239" s="41"/>
      <c r="WZ239" s="41"/>
      <c r="XA239" s="41"/>
      <c r="XB239" s="41"/>
      <c r="XC239" s="41"/>
      <c r="XD239" s="41"/>
      <c r="XE239" s="41"/>
      <c r="XF239" s="41"/>
      <c r="XG239" s="41"/>
      <c r="XH239" s="41"/>
      <c r="XI239" s="41"/>
      <c r="XJ239" s="41"/>
      <c r="XK239" s="41"/>
      <c r="XL239" s="41"/>
      <c r="XM239" s="41"/>
      <c r="XN239" s="41"/>
      <c r="XO239" s="41"/>
      <c r="XP239" s="41"/>
      <c r="XQ239" s="41"/>
      <c r="XR239" s="41"/>
      <c r="XS239" s="41"/>
      <c r="XT239" s="41"/>
      <c r="XU239" s="41"/>
      <c r="XV239" s="41"/>
      <c r="XW239" s="41"/>
      <c r="XX239" s="41"/>
      <c r="XY239" s="41"/>
      <c r="XZ239" s="41"/>
      <c r="YA239" s="41"/>
      <c r="YB239" s="41"/>
      <c r="YC239" s="41"/>
      <c r="YD239" s="41"/>
      <c r="YE239" s="41"/>
      <c r="YF239" s="41"/>
      <c r="YG239" s="41"/>
      <c r="YH239" s="41"/>
      <c r="YI239" s="41"/>
      <c r="YJ239" s="41"/>
      <c r="YK239" s="41"/>
      <c r="YL239" s="41"/>
      <c r="YM239" s="41"/>
      <c r="YN239" s="41"/>
      <c r="YO239" s="41"/>
      <c r="YP239" s="41"/>
      <c r="YQ239" s="41"/>
      <c r="YR239" s="41"/>
      <c r="YS239" s="41"/>
      <c r="YT239" s="41"/>
      <c r="YU239" s="41"/>
      <c r="YV239" s="41"/>
      <c r="YW239" s="41"/>
      <c r="YX239" s="41"/>
      <c r="YY239" s="41"/>
      <c r="YZ239" s="41"/>
      <c r="ZA239" s="41"/>
      <c r="ZB239" s="41"/>
      <c r="ZC239" s="41"/>
      <c r="ZD239" s="41"/>
      <c r="ZE239" s="41"/>
      <c r="ZF239" s="41"/>
      <c r="ZG239" s="41"/>
      <c r="ZH239" s="41"/>
      <c r="ZI239" s="41"/>
      <c r="ZJ239" s="41"/>
      <c r="ZK239" s="41"/>
      <c r="ZL239" s="41"/>
      <c r="ZM239" s="41"/>
      <c r="ZN239" s="41"/>
      <c r="ZO239" s="41"/>
      <c r="ZP239" s="41"/>
      <c r="ZQ239" s="41"/>
      <c r="ZR239" s="41"/>
      <c r="ZS239" s="41"/>
      <c r="ZT239" s="41"/>
      <c r="ZU239" s="41"/>
      <c r="ZV239" s="41"/>
      <c r="ZW239" s="41"/>
      <c r="ZX239" s="41"/>
      <c r="ZY239" s="41"/>
      <c r="ZZ239" s="41"/>
      <c r="AAA239" s="41"/>
      <c r="AAB239" s="41"/>
      <c r="AAC239" s="41"/>
      <c r="AAD239" s="41"/>
      <c r="AAE239" s="41"/>
      <c r="AAF239" s="41"/>
      <c r="AAG239" s="41"/>
      <c r="AAH239" s="41"/>
      <c r="AAI239" s="41"/>
      <c r="AAJ239" s="41"/>
      <c r="AAK239" s="41"/>
      <c r="AAL239" s="41"/>
      <c r="AAM239" s="41"/>
      <c r="AAN239" s="41"/>
      <c r="AAO239" s="41"/>
      <c r="AAP239" s="41"/>
      <c r="AAQ239" s="41"/>
      <c r="AAR239" s="41"/>
      <c r="AAS239" s="41"/>
      <c r="AAT239" s="41"/>
      <c r="AAU239" s="41"/>
      <c r="AAV239" s="41"/>
      <c r="AAW239" s="41"/>
      <c r="AAX239" s="41"/>
      <c r="AAY239" s="41"/>
      <c r="AAZ239" s="41"/>
      <c r="ABA239" s="41"/>
      <c r="ABB239" s="41"/>
      <c r="ABC239" s="41"/>
      <c r="ABD239" s="41"/>
      <c r="ABE239" s="41"/>
      <c r="ABF239" s="41"/>
      <c r="ABG239" s="41"/>
      <c r="ABH239" s="41"/>
      <c r="ABI239" s="41"/>
      <c r="ABJ239" s="41"/>
      <c r="ABK239" s="41"/>
      <c r="ABL239" s="41"/>
      <c r="ABM239" s="41"/>
      <c r="ABN239" s="41"/>
      <c r="ABO239" s="41"/>
      <c r="ABP239" s="41"/>
      <c r="ABQ239" s="41"/>
      <c r="ABR239" s="41"/>
      <c r="ABS239" s="41"/>
      <c r="ABT239" s="41"/>
      <c r="ABU239" s="41"/>
      <c r="ABV239" s="41"/>
      <c r="ABW239" s="41"/>
      <c r="ABX239" s="41"/>
      <c r="ABY239" s="41"/>
      <c r="ABZ239" s="41"/>
      <c r="ACA239" s="41"/>
      <c r="ACB239" s="41"/>
      <c r="ACC239" s="41"/>
      <c r="ACD239" s="41"/>
      <c r="ACE239" s="41"/>
      <c r="ACF239" s="41"/>
      <c r="ACG239" s="41"/>
      <c r="ACH239" s="41"/>
      <c r="ACI239" s="41"/>
      <c r="ACJ239" s="41"/>
      <c r="ACK239" s="41"/>
      <c r="ACL239" s="41"/>
      <c r="ACM239" s="41"/>
      <c r="ACN239" s="41"/>
      <c r="ACO239" s="41"/>
      <c r="ACP239" s="41"/>
      <c r="ACQ239" s="41"/>
      <c r="ACR239" s="41"/>
      <c r="ACS239" s="41"/>
      <c r="ACT239" s="41"/>
      <c r="ACU239" s="41"/>
      <c r="ACV239" s="41"/>
      <c r="ACW239" s="41"/>
      <c r="ACX239" s="41"/>
      <c r="ACY239" s="41"/>
      <c r="ACZ239" s="41"/>
      <c r="ADA239" s="41"/>
      <c r="ADB239" s="41"/>
      <c r="ADC239" s="41"/>
      <c r="ADD239" s="41"/>
      <c r="ADE239" s="41"/>
      <c r="ADF239" s="41"/>
      <c r="ADG239" s="41"/>
      <c r="ADH239" s="41"/>
      <c r="ADI239" s="41"/>
      <c r="ADJ239" s="41"/>
      <c r="ADK239" s="41"/>
      <c r="ADL239" s="41"/>
      <c r="ADM239" s="41"/>
      <c r="ADN239" s="41"/>
      <c r="ADO239" s="41"/>
      <c r="ADP239" s="41"/>
      <c r="ADQ239" s="41"/>
      <c r="ADR239" s="41"/>
      <c r="ADS239" s="41"/>
      <c r="ADT239" s="41"/>
      <c r="ADU239" s="41"/>
      <c r="ADV239" s="41"/>
      <c r="ADW239" s="41"/>
      <c r="ADX239" s="41"/>
      <c r="ADY239" s="41"/>
      <c r="ADZ239" s="41"/>
      <c r="AEA239" s="41"/>
      <c r="AEB239" s="41"/>
      <c r="AEC239" s="41"/>
      <c r="AED239" s="41"/>
      <c r="AEE239" s="41"/>
      <c r="AEF239" s="41"/>
      <c r="AEG239" s="41"/>
      <c r="AEH239" s="41"/>
      <c r="AEI239" s="41"/>
      <c r="AEJ239" s="41"/>
      <c r="AEK239" s="41"/>
      <c r="AEL239" s="41"/>
      <c r="AEM239" s="41"/>
      <c r="AEN239" s="41"/>
      <c r="AEO239" s="41"/>
      <c r="AEP239" s="41"/>
      <c r="AEQ239" s="41"/>
      <c r="AER239" s="41"/>
      <c r="AES239" s="41"/>
      <c r="AET239" s="41"/>
      <c r="AEU239" s="41"/>
      <c r="AEV239" s="41"/>
      <c r="AEW239" s="41"/>
      <c r="AEX239" s="41"/>
      <c r="AEY239" s="41"/>
      <c r="AEZ239" s="41"/>
      <c r="AFA239" s="41"/>
      <c r="AFB239" s="41"/>
      <c r="AFC239" s="41"/>
      <c r="AFD239" s="41"/>
      <c r="AFE239" s="41"/>
      <c r="AFF239" s="41"/>
      <c r="AFG239" s="41"/>
      <c r="AFH239" s="41"/>
      <c r="AFI239" s="41"/>
      <c r="AFJ239" s="41"/>
      <c r="AFK239" s="41"/>
      <c r="AFL239" s="41"/>
      <c r="AFM239" s="41"/>
      <c r="AFN239" s="41"/>
      <c r="AFO239" s="41"/>
      <c r="AFP239" s="41"/>
      <c r="AFQ239" s="41"/>
      <c r="AFR239" s="41"/>
      <c r="AFS239" s="41"/>
      <c r="AFT239" s="41"/>
      <c r="AFU239" s="41"/>
      <c r="AFV239" s="41"/>
      <c r="AFW239" s="41"/>
      <c r="AFX239" s="41"/>
      <c r="AFY239" s="41"/>
      <c r="AFZ239" s="41"/>
      <c r="AGA239" s="41"/>
      <c r="AGB239" s="41"/>
      <c r="AGC239" s="41"/>
      <c r="AGD239" s="41"/>
      <c r="AGE239" s="41"/>
      <c r="AGF239" s="41"/>
      <c r="AGG239" s="41"/>
      <c r="AGH239" s="41"/>
      <c r="AGI239" s="41"/>
      <c r="AGJ239" s="41"/>
      <c r="AGK239" s="41"/>
      <c r="AGL239" s="41"/>
      <c r="AGM239" s="41"/>
      <c r="AGN239" s="41"/>
      <c r="AGO239" s="41"/>
      <c r="AGP239" s="41"/>
      <c r="AGQ239" s="41"/>
      <c r="AGR239" s="41"/>
      <c r="AGS239" s="41"/>
      <c r="AGT239" s="41"/>
      <c r="AGU239" s="41"/>
      <c r="AGV239" s="41"/>
      <c r="AGW239" s="41"/>
      <c r="AGX239" s="41"/>
      <c r="AGY239" s="41"/>
      <c r="AGZ239" s="41"/>
      <c r="AHA239" s="41"/>
      <c r="AHB239" s="41"/>
      <c r="AHC239" s="41"/>
      <c r="AHD239" s="41"/>
      <c r="AHE239" s="41"/>
      <c r="AHF239" s="41"/>
      <c r="AHG239" s="41"/>
      <c r="AHH239" s="41"/>
      <c r="AHI239" s="41"/>
      <c r="AHJ239" s="41"/>
      <c r="AHK239" s="41"/>
      <c r="AHL239" s="41"/>
      <c r="AHM239" s="41"/>
      <c r="AHN239" s="41"/>
      <c r="AHO239" s="41"/>
      <c r="AHP239" s="41"/>
      <c r="AHQ239" s="41"/>
      <c r="AHR239" s="41"/>
      <c r="AHS239" s="41"/>
      <c r="AHT239" s="41"/>
      <c r="AHU239" s="41"/>
      <c r="AHV239" s="41"/>
      <c r="AHW239" s="41"/>
      <c r="AHX239" s="41"/>
      <c r="AHY239" s="41"/>
      <c r="AHZ239" s="41"/>
      <c r="AIA239" s="41"/>
      <c r="AIB239" s="41"/>
      <c r="AIC239" s="41"/>
      <c r="AID239" s="41"/>
      <c r="AIE239" s="41"/>
      <c r="AIF239" s="41"/>
      <c r="AIG239" s="41"/>
      <c r="AIH239" s="41"/>
      <c r="AII239" s="41"/>
      <c r="AIJ239" s="41"/>
      <c r="AIK239" s="41"/>
      <c r="AIL239" s="41"/>
      <c r="AIM239" s="41"/>
      <c r="AIN239" s="41"/>
      <c r="AIO239" s="41"/>
      <c r="AIP239" s="41"/>
      <c r="AIQ239" s="41"/>
      <c r="AIR239" s="41"/>
      <c r="AIS239" s="41"/>
      <c r="AIT239" s="41"/>
      <c r="AIU239" s="41"/>
      <c r="AIV239" s="41"/>
      <c r="AIW239" s="41"/>
      <c r="AIX239" s="41"/>
      <c r="AIY239" s="41"/>
      <c r="AIZ239" s="41"/>
      <c r="AJA239" s="41"/>
      <c r="AJB239" s="41"/>
      <c r="AJC239" s="41"/>
      <c r="AJD239" s="41"/>
      <c r="AJE239" s="41"/>
      <c r="AJF239" s="41"/>
      <c r="AJG239" s="41"/>
      <c r="AJH239" s="41"/>
      <c r="AJI239" s="41"/>
      <c r="AJJ239" s="41"/>
      <c r="AJK239" s="41"/>
      <c r="AJL239" s="41"/>
      <c r="AJM239" s="41"/>
      <c r="AJN239" s="41"/>
      <c r="AJO239" s="41"/>
      <c r="AJP239" s="41"/>
      <c r="AJQ239" s="41"/>
      <c r="AJR239" s="41"/>
      <c r="AJS239" s="41"/>
      <c r="AJT239" s="41"/>
      <c r="AJU239" s="41"/>
      <c r="AJV239" s="41"/>
      <c r="AJW239" s="41"/>
      <c r="AJX239" s="41"/>
      <c r="AJY239" s="41"/>
      <c r="AJZ239" s="41"/>
      <c r="AKA239" s="41"/>
      <c r="AKB239" s="41"/>
      <c r="AKC239" s="41"/>
      <c r="AKD239" s="41"/>
      <c r="AKE239" s="41"/>
      <c r="AKF239" s="41"/>
      <c r="AKG239" s="41"/>
      <c r="AKH239" s="41"/>
      <c r="AKI239" s="41"/>
      <c r="AKJ239" s="41"/>
      <c r="AKK239" s="41"/>
      <c r="AKL239" s="41"/>
      <c r="AKM239" s="41"/>
      <c r="AKN239" s="41"/>
      <c r="AKO239" s="41"/>
      <c r="AKP239" s="41"/>
      <c r="AKQ239" s="41"/>
      <c r="AKR239" s="41"/>
      <c r="AKS239" s="41"/>
      <c r="AKT239" s="41"/>
      <c r="AKU239" s="41"/>
      <c r="AKV239" s="41"/>
      <c r="AKW239" s="41"/>
      <c r="AKX239" s="41"/>
      <c r="AKY239" s="41"/>
      <c r="AKZ239" s="41"/>
      <c r="ALA239" s="41"/>
      <c r="ALB239" s="41"/>
      <c r="ALC239" s="41"/>
      <c r="ALD239" s="41"/>
      <c r="ALE239" s="41"/>
      <c r="ALF239" s="41"/>
      <c r="ALG239" s="41"/>
      <c r="ALH239" s="41"/>
      <c r="ALI239" s="41"/>
      <c r="ALJ239" s="41"/>
      <c r="ALK239" s="41"/>
      <c r="ALL239" s="41"/>
      <c r="ALM239" s="41"/>
      <c r="ALN239" s="41"/>
      <c r="ALO239" s="41"/>
      <c r="ALP239" s="41"/>
      <c r="ALQ239" s="41"/>
      <c r="ALR239" s="41"/>
      <c r="ALS239" s="41"/>
      <c r="ALT239" s="41"/>
      <c r="ALU239" s="41"/>
      <c r="ALV239" s="41"/>
      <c r="ALW239" s="41"/>
      <c r="ALX239" s="41"/>
      <c r="ALY239" s="41"/>
      <c r="ALZ239" s="41"/>
      <c r="AMA239" s="41"/>
      <c r="AMB239" s="41"/>
      <c r="AMC239" s="41"/>
      <c r="AMD239" s="41"/>
      <c r="AME239" s="41"/>
    </row>
    <row r="240" spans="1:1019" ht="24" customHeight="1" thickBot="1" x14ac:dyDescent="0.25">
      <c r="A240" s="569" t="s">
        <v>17</v>
      </c>
      <c r="B240" s="571" t="s">
        <v>18</v>
      </c>
      <c r="C240" s="573" t="s">
        <v>18</v>
      </c>
      <c r="D240" s="575" t="s">
        <v>280</v>
      </c>
      <c r="E240" s="577" t="s">
        <v>283</v>
      </c>
      <c r="F240" s="579"/>
      <c r="G240" s="581" t="s">
        <v>281</v>
      </c>
      <c r="H240" s="583" t="s">
        <v>21</v>
      </c>
      <c r="I240" s="585" t="s">
        <v>22</v>
      </c>
      <c r="J240" s="311" t="s">
        <v>25</v>
      </c>
      <c r="K240" s="320">
        <f>+L240+N240</f>
        <v>0</v>
      </c>
      <c r="L240" s="313">
        <v>0</v>
      </c>
      <c r="M240" s="313">
        <v>0</v>
      </c>
      <c r="N240" s="321">
        <v>0</v>
      </c>
      <c r="O240" s="320">
        <f>+P240+R240</f>
        <v>701.2</v>
      </c>
      <c r="P240" s="313">
        <v>0</v>
      </c>
      <c r="Q240" s="313">
        <v>0</v>
      </c>
      <c r="R240" s="321">
        <v>701.2</v>
      </c>
      <c r="S240" s="320">
        <f>+T240+V240</f>
        <v>701.2</v>
      </c>
      <c r="T240" s="313">
        <v>0</v>
      </c>
      <c r="U240" s="313">
        <v>0</v>
      </c>
      <c r="V240" s="321">
        <v>701.2</v>
      </c>
      <c r="W240" s="320">
        <f>+X240+Z240</f>
        <v>0</v>
      </c>
      <c r="X240" s="313">
        <v>0</v>
      </c>
      <c r="Y240" s="313">
        <v>0</v>
      </c>
      <c r="Z240" s="321">
        <v>0</v>
      </c>
      <c r="AA240" s="316">
        <v>0</v>
      </c>
      <c r="AB240" s="316">
        <v>0</v>
      </c>
      <c r="AC240" s="657" t="s">
        <v>282</v>
      </c>
      <c r="AD240" s="614" t="s">
        <v>284</v>
      </c>
      <c r="AE240" s="614" t="s">
        <v>39</v>
      </c>
      <c r="AF240" s="669" t="s">
        <v>39</v>
      </c>
      <c r="AG240" s="41"/>
      <c r="AH240" s="41"/>
      <c r="AI240" s="41"/>
      <c r="AJ240" s="41"/>
      <c r="AK240" s="41"/>
      <c r="AL240" s="41"/>
      <c r="AM240" s="41"/>
      <c r="AN240" s="67"/>
      <c r="AO240" s="67"/>
      <c r="AP240" s="67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58"/>
      <c r="BE240" s="58"/>
      <c r="BF240" s="58"/>
      <c r="BG240" s="59"/>
      <c r="BH240" s="67"/>
      <c r="BI240" s="67"/>
      <c r="BJ240" s="67"/>
      <c r="BK240" s="67"/>
      <c r="BL240" s="67"/>
      <c r="BM240" s="67"/>
      <c r="BN240" s="67"/>
      <c r="BO240" s="67"/>
      <c r="BP240" s="41"/>
      <c r="BQ240" s="41"/>
      <c r="BR240" s="41"/>
      <c r="BS240" s="41"/>
      <c r="BT240" s="41"/>
      <c r="BU240" s="41"/>
      <c r="BV240" s="41"/>
      <c r="BW240" s="41"/>
      <c r="BX240" s="41"/>
      <c r="BY240" s="41"/>
      <c r="BZ240" s="41"/>
      <c r="CA240" s="41"/>
      <c r="CB240" s="41"/>
      <c r="CC240" s="41"/>
      <c r="CD240" s="41"/>
      <c r="CE240" s="41"/>
      <c r="CF240" s="41"/>
      <c r="CG240" s="41"/>
      <c r="CH240" s="41"/>
      <c r="CI240" s="41"/>
      <c r="CJ240" s="41"/>
      <c r="CK240" s="41"/>
      <c r="CL240" s="41"/>
      <c r="CM240" s="41"/>
      <c r="CN240" s="41"/>
      <c r="CO240" s="41"/>
      <c r="CP240" s="41"/>
      <c r="CQ240" s="41"/>
      <c r="CR240" s="41"/>
      <c r="CS240" s="41"/>
      <c r="CT240" s="41"/>
      <c r="CU240" s="41"/>
      <c r="CV240" s="41"/>
      <c r="CW240" s="41"/>
      <c r="CX240" s="41"/>
      <c r="CY240" s="41"/>
      <c r="CZ240" s="41"/>
      <c r="DA240" s="41"/>
      <c r="DB240" s="41"/>
      <c r="DC240" s="41"/>
      <c r="DD240" s="41"/>
      <c r="DE240" s="41"/>
      <c r="DF240" s="41"/>
      <c r="DG240" s="41"/>
      <c r="DH240" s="41"/>
      <c r="DI240" s="41"/>
      <c r="DJ240" s="41"/>
      <c r="DK240" s="41"/>
      <c r="DL240" s="41"/>
      <c r="DM240" s="41"/>
      <c r="DN240" s="41"/>
      <c r="DO240" s="41"/>
      <c r="DP240" s="41"/>
      <c r="DQ240" s="41"/>
      <c r="DR240" s="41"/>
      <c r="DS240" s="41"/>
      <c r="DT240" s="41"/>
      <c r="DU240" s="41"/>
      <c r="DV240" s="41"/>
      <c r="DW240" s="41"/>
      <c r="DX240" s="41"/>
      <c r="DY240" s="41"/>
      <c r="DZ240" s="41"/>
      <c r="EA240" s="41"/>
      <c r="EB240" s="41"/>
      <c r="EC240" s="41"/>
      <c r="ED240" s="41"/>
      <c r="EE240" s="41"/>
      <c r="EF240" s="41"/>
      <c r="EG240" s="41"/>
      <c r="EH240" s="41"/>
      <c r="EI240" s="41"/>
      <c r="EJ240" s="41"/>
      <c r="EK240" s="41"/>
      <c r="EL240" s="41"/>
      <c r="EM240" s="41"/>
      <c r="EN240" s="41"/>
      <c r="EO240" s="41"/>
      <c r="EP240" s="41"/>
      <c r="EQ240" s="41"/>
      <c r="ER240" s="41"/>
      <c r="ES240" s="41"/>
      <c r="ET240" s="41"/>
      <c r="EU240" s="41"/>
      <c r="EV240" s="41"/>
      <c r="EW240" s="41"/>
      <c r="EX240" s="41"/>
      <c r="EY240" s="41"/>
      <c r="EZ240" s="41"/>
      <c r="FA240" s="41"/>
      <c r="FB240" s="41"/>
      <c r="FC240" s="41"/>
      <c r="FD240" s="41"/>
      <c r="FE240" s="41"/>
      <c r="FF240" s="41"/>
      <c r="FG240" s="41"/>
      <c r="FH240" s="41"/>
      <c r="FI240" s="41"/>
      <c r="FJ240" s="41"/>
      <c r="FK240" s="41"/>
      <c r="FL240" s="41"/>
      <c r="FM240" s="41"/>
      <c r="FN240" s="41"/>
      <c r="FO240" s="41"/>
      <c r="FP240" s="41"/>
      <c r="FQ240" s="41"/>
      <c r="FR240" s="41"/>
      <c r="FS240" s="41"/>
      <c r="FT240" s="41"/>
      <c r="FU240" s="41"/>
      <c r="FV240" s="41"/>
      <c r="FW240" s="41"/>
      <c r="FX240" s="41"/>
      <c r="FY240" s="41"/>
      <c r="FZ240" s="41"/>
      <c r="GA240" s="41"/>
      <c r="GB240" s="41"/>
      <c r="GC240" s="41"/>
      <c r="GD240" s="41"/>
      <c r="GE240" s="41"/>
      <c r="GF240" s="41"/>
      <c r="GG240" s="41"/>
      <c r="GH240" s="41"/>
      <c r="GI240" s="41"/>
      <c r="GJ240" s="41"/>
      <c r="GK240" s="41"/>
      <c r="GL240" s="41"/>
      <c r="GM240" s="41"/>
      <c r="GN240" s="41"/>
      <c r="GO240" s="41"/>
      <c r="GP240" s="41"/>
      <c r="GQ240" s="41"/>
      <c r="GR240" s="41"/>
      <c r="GS240" s="41"/>
      <c r="GT240" s="41"/>
      <c r="GU240" s="41"/>
      <c r="GV240" s="41"/>
      <c r="GW240" s="41"/>
      <c r="GX240" s="41"/>
      <c r="GY240" s="41"/>
      <c r="GZ240" s="41"/>
      <c r="HA240" s="41"/>
      <c r="HB240" s="41"/>
      <c r="HC240" s="41"/>
      <c r="HD240" s="41"/>
      <c r="HE240" s="41"/>
      <c r="HF240" s="41"/>
      <c r="HG240" s="41"/>
      <c r="HH240" s="41"/>
      <c r="HI240" s="41"/>
      <c r="HJ240" s="41"/>
      <c r="HK240" s="41"/>
      <c r="HL240" s="41"/>
      <c r="HM240" s="41"/>
      <c r="HN240" s="41"/>
      <c r="HO240" s="41"/>
      <c r="HP240" s="41"/>
      <c r="HQ240" s="41"/>
      <c r="HR240" s="41"/>
      <c r="HS240" s="41"/>
      <c r="HT240" s="41"/>
      <c r="HU240" s="41"/>
      <c r="HV240" s="41"/>
      <c r="HW240" s="41"/>
      <c r="HX240" s="41"/>
      <c r="HY240" s="41"/>
      <c r="HZ240" s="41"/>
      <c r="IA240" s="41"/>
      <c r="IB240" s="41"/>
      <c r="IC240" s="41"/>
      <c r="ID240" s="41"/>
      <c r="IE240" s="41"/>
      <c r="IF240" s="41"/>
      <c r="IG240" s="41"/>
      <c r="IH240" s="41"/>
      <c r="II240" s="41"/>
      <c r="IJ240" s="41"/>
      <c r="IK240" s="41"/>
      <c r="IL240" s="41"/>
      <c r="IM240" s="41"/>
      <c r="IN240" s="41"/>
      <c r="IO240" s="41"/>
      <c r="IP240" s="41"/>
      <c r="IQ240" s="41"/>
      <c r="IR240" s="41"/>
      <c r="IS240" s="41"/>
      <c r="IT240" s="41"/>
      <c r="IU240" s="41"/>
      <c r="IV240" s="41"/>
      <c r="IW240" s="41"/>
      <c r="IX240" s="41"/>
      <c r="IY240" s="41"/>
      <c r="IZ240" s="41"/>
      <c r="JA240" s="41"/>
      <c r="JB240" s="41"/>
      <c r="JC240" s="41"/>
      <c r="JD240" s="41"/>
      <c r="JE240" s="41"/>
      <c r="JF240" s="41"/>
      <c r="JG240" s="41"/>
      <c r="JH240" s="41"/>
      <c r="JI240" s="41"/>
      <c r="JJ240" s="41"/>
      <c r="JK240" s="41"/>
      <c r="JL240" s="41"/>
      <c r="JM240" s="41"/>
      <c r="JN240" s="41"/>
      <c r="JO240" s="41"/>
      <c r="JP240" s="41"/>
      <c r="JQ240" s="41"/>
      <c r="JR240" s="41"/>
      <c r="JS240" s="41"/>
      <c r="JT240" s="41"/>
      <c r="JU240" s="41"/>
      <c r="JV240" s="41"/>
      <c r="JW240" s="41"/>
      <c r="JX240" s="41"/>
      <c r="JY240" s="41"/>
      <c r="JZ240" s="41"/>
      <c r="KA240" s="41"/>
      <c r="KB240" s="41"/>
      <c r="KC240" s="41"/>
      <c r="KD240" s="41"/>
      <c r="KE240" s="41"/>
      <c r="KF240" s="41"/>
      <c r="KG240" s="41"/>
      <c r="KH240" s="41"/>
      <c r="KI240" s="41"/>
      <c r="KJ240" s="41"/>
      <c r="KK240" s="41"/>
      <c r="KL240" s="41"/>
      <c r="KM240" s="41"/>
      <c r="KN240" s="41"/>
      <c r="KO240" s="41"/>
      <c r="KP240" s="41"/>
      <c r="KQ240" s="41"/>
      <c r="KR240" s="41"/>
      <c r="KS240" s="41"/>
      <c r="KT240" s="41"/>
      <c r="KU240" s="41"/>
      <c r="KV240" s="41"/>
      <c r="KW240" s="41"/>
      <c r="KX240" s="41"/>
      <c r="KY240" s="41"/>
      <c r="KZ240" s="41"/>
      <c r="LA240" s="41"/>
      <c r="LB240" s="41"/>
      <c r="LC240" s="41"/>
      <c r="LD240" s="41"/>
      <c r="LE240" s="41"/>
      <c r="LF240" s="41"/>
      <c r="LG240" s="41"/>
      <c r="LH240" s="41"/>
      <c r="LI240" s="41"/>
      <c r="LJ240" s="41"/>
      <c r="LK240" s="41"/>
      <c r="LL240" s="41"/>
      <c r="LM240" s="41"/>
      <c r="LN240" s="41"/>
      <c r="LO240" s="41"/>
      <c r="LP240" s="41"/>
      <c r="LQ240" s="41"/>
      <c r="LR240" s="41"/>
      <c r="LS240" s="41"/>
      <c r="LT240" s="41"/>
      <c r="LU240" s="41"/>
      <c r="LV240" s="41"/>
      <c r="LW240" s="41"/>
      <c r="LX240" s="41"/>
      <c r="LY240" s="41"/>
      <c r="LZ240" s="41"/>
      <c r="MA240" s="41"/>
      <c r="MB240" s="41"/>
      <c r="MC240" s="41"/>
      <c r="MD240" s="41"/>
      <c r="ME240" s="41"/>
      <c r="MF240" s="41"/>
      <c r="MG240" s="41"/>
      <c r="MH240" s="41"/>
      <c r="MI240" s="41"/>
      <c r="MJ240" s="41"/>
      <c r="MK240" s="41"/>
      <c r="ML240" s="41"/>
      <c r="MM240" s="41"/>
      <c r="MN240" s="41"/>
      <c r="MO240" s="41"/>
      <c r="MP240" s="41"/>
      <c r="MQ240" s="41"/>
      <c r="MR240" s="41"/>
      <c r="MS240" s="41"/>
      <c r="MT240" s="41"/>
      <c r="MU240" s="41"/>
      <c r="MV240" s="41"/>
      <c r="MW240" s="41"/>
      <c r="MX240" s="41"/>
      <c r="MY240" s="41"/>
      <c r="MZ240" s="41"/>
      <c r="NA240" s="41"/>
      <c r="NB240" s="41"/>
      <c r="NC240" s="41"/>
      <c r="ND240" s="41"/>
      <c r="NE240" s="41"/>
      <c r="NF240" s="41"/>
      <c r="NG240" s="41"/>
      <c r="NH240" s="41"/>
      <c r="NI240" s="41"/>
      <c r="NJ240" s="41"/>
      <c r="NK240" s="41"/>
      <c r="NL240" s="41"/>
      <c r="NM240" s="41"/>
      <c r="NN240" s="41"/>
      <c r="NO240" s="41"/>
      <c r="NP240" s="41"/>
      <c r="NQ240" s="41"/>
      <c r="NR240" s="41"/>
      <c r="NS240" s="41"/>
      <c r="NT240" s="41"/>
      <c r="NU240" s="41"/>
      <c r="NV240" s="41"/>
      <c r="NW240" s="41"/>
      <c r="NX240" s="41"/>
      <c r="NY240" s="41"/>
      <c r="NZ240" s="41"/>
      <c r="OA240" s="41"/>
      <c r="OB240" s="41"/>
      <c r="OC240" s="41"/>
      <c r="OD240" s="41"/>
      <c r="OE240" s="41"/>
      <c r="OF240" s="41"/>
      <c r="OG240" s="41"/>
      <c r="OH240" s="41"/>
      <c r="OI240" s="41"/>
      <c r="OJ240" s="41"/>
      <c r="OK240" s="41"/>
      <c r="OL240" s="41"/>
      <c r="OM240" s="41"/>
      <c r="ON240" s="41"/>
      <c r="OO240" s="41"/>
      <c r="OP240" s="41"/>
      <c r="OQ240" s="41"/>
      <c r="OR240" s="41"/>
      <c r="OS240" s="41"/>
      <c r="OT240" s="41"/>
      <c r="OU240" s="41"/>
      <c r="OV240" s="41"/>
      <c r="OW240" s="41"/>
      <c r="OX240" s="41"/>
      <c r="OY240" s="41"/>
      <c r="OZ240" s="41"/>
      <c r="PA240" s="41"/>
      <c r="PB240" s="41"/>
      <c r="PC240" s="41"/>
      <c r="PD240" s="41"/>
      <c r="PE240" s="41"/>
      <c r="PF240" s="41"/>
      <c r="PG240" s="41"/>
      <c r="PH240" s="41"/>
      <c r="PI240" s="41"/>
      <c r="PJ240" s="41"/>
      <c r="PK240" s="41"/>
      <c r="PL240" s="41"/>
      <c r="PM240" s="41"/>
      <c r="PN240" s="41"/>
      <c r="PO240" s="41"/>
      <c r="PP240" s="41"/>
      <c r="PQ240" s="41"/>
      <c r="PR240" s="41"/>
      <c r="PS240" s="41"/>
      <c r="PT240" s="41"/>
      <c r="PU240" s="41"/>
      <c r="PV240" s="41"/>
      <c r="PW240" s="41"/>
      <c r="PX240" s="41"/>
      <c r="PY240" s="41"/>
      <c r="PZ240" s="41"/>
      <c r="QA240" s="41"/>
      <c r="QB240" s="41"/>
      <c r="QC240" s="41"/>
      <c r="QD240" s="41"/>
      <c r="QE240" s="41"/>
      <c r="QF240" s="41"/>
      <c r="QG240" s="41"/>
      <c r="QH240" s="41"/>
      <c r="QI240" s="41"/>
      <c r="QJ240" s="41"/>
      <c r="QK240" s="41"/>
      <c r="QL240" s="41"/>
      <c r="QM240" s="41"/>
      <c r="QN240" s="41"/>
      <c r="QO240" s="41"/>
      <c r="QP240" s="41"/>
      <c r="QQ240" s="41"/>
      <c r="QR240" s="41"/>
      <c r="QS240" s="41"/>
      <c r="QT240" s="41"/>
      <c r="QU240" s="41"/>
      <c r="QV240" s="41"/>
      <c r="QW240" s="41"/>
      <c r="QX240" s="41"/>
      <c r="QY240" s="41"/>
      <c r="QZ240" s="41"/>
      <c r="RA240" s="41"/>
      <c r="RB240" s="41"/>
      <c r="RC240" s="41"/>
      <c r="RD240" s="41"/>
      <c r="RE240" s="41"/>
      <c r="RF240" s="41"/>
      <c r="RG240" s="41"/>
      <c r="RH240" s="41"/>
      <c r="RI240" s="41"/>
      <c r="RJ240" s="41"/>
      <c r="RK240" s="41"/>
      <c r="RL240" s="41"/>
      <c r="RM240" s="41"/>
      <c r="RN240" s="41"/>
      <c r="RO240" s="41"/>
      <c r="RP240" s="41"/>
      <c r="RQ240" s="41"/>
      <c r="RR240" s="41"/>
      <c r="RS240" s="41"/>
      <c r="RT240" s="41"/>
      <c r="RU240" s="41"/>
      <c r="RV240" s="41"/>
      <c r="RW240" s="41"/>
      <c r="RX240" s="41"/>
      <c r="RY240" s="41"/>
      <c r="RZ240" s="41"/>
      <c r="SA240" s="41"/>
      <c r="SB240" s="41"/>
      <c r="SC240" s="41"/>
      <c r="SD240" s="41"/>
      <c r="SE240" s="41"/>
      <c r="SF240" s="41"/>
      <c r="SG240" s="41"/>
      <c r="SH240" s="41"/>
      <c r="SI240" s="41"/>
      <c r="SJ240" s="41"/>
      <c r="SK240" s="41"/>
      <c r="SL240" s="41"/>
      <c r="SM240" s="41"/>
      <c r="SN240" s="41"/>
      <c r="SO240" s="41"/>
      <c r="SP240" s="41"/>
      <c r="SQ240" s="41"/>
      <c r="SR240" s="41"/>
      <c r="SS240" s="41"/>
      <c r="ST240" s="41"/>
      <c r="SU240" s="41"/>
      <c r="SV240" s="41"/>
      <c r="SW240" s="41"/>
      <c r="SX240" s="41"/>
      <c r="SY240" s="41"/>
      <c r="SZ240" s="41"/>
      <c r="TA240" s="41"/>
      <c r="TB240" s="41"/>
      <c r="TC240" s="41"/>
      <c r="TD240" s="41"/>
      <c r="TE240" s="41"/>
      <c r="TF240" s="41"/>
      <c r="TG240" s="41"/>
      <c r="TH240" s="41"/>
      <c r="TI240" s="41"/>
      <c r="TJ240" s="41"/>
      <c r="TK240" s="41"/>
      <c r="TL240" s="41"/>
      <c r="TM240" s="41"/>
      <c r="TN240" s="41"/>
      <c r="TO240" s="41"/>
      <c r="TP240" s="41"/>
      <c r="TQ240" s="41"/>
      <c r="TR240" s="41"/>
      <c r="TS240" s="41"/>
      <c r="TT240" s="41"/>
      <c r="TU240" s="41"/>
      <c r="TV240" s="41"/>
      <c r="TW240" s="41"/>
      <c r="TX240" s="41"/>
      <c r="TY240" s="41"/>
      <c r="TZ240" s="41"/>
      <c r="UA240" s="41"/>
      <c r="UB240" s="41"/>
      <c r="UC240" s="41"/>
      <c r="UD240" s="41"/>
      <c r="UE240" s="41"/>
      <c r="UF240" s="41"/>
      <c r="UG240" s="41"/>
      <c r="UH240" s="41"/>
      <c r="UI240" s="41"/>
      <c r="UJ240" s="41"/>
      <c r="UK240" s="41"/>
      <c r="UL240" s="41"/>
      <c r="UM240" s="41"/>
      <c r="UN240" s="41"/>
      <c r="UO240" s="41"/>
      <c r="UP240" s="41"/>
      <c r="UQ240" s="41"/>
      <c r="UR240" s="41"/>
      <c r="US240" s="41"/>
      <c r="UT240" s="41"/>
      <c r="UU240" s="41"/>
      <c r="UV240" s="41"/>
      <c r="UW240" s="41"/>
      <c r="UX240" s="41"/>
      <c r="UY240" s="41"/>
      <c r="UZ240" s="41"/>
      <c r="VA240" s="41"/>
      <c r="VB240" s="41"/>
      <c r="VC240" s="41"/>
      <c r="VD240" s="41"/>
      <c r="VE240" s="41"/>
      <c r="VF240" s="41"/>
      <c r="VG240" s="41"/>
      <c r="VH240" s="41"/>
      <c r="VI240" s="41"/>
      <c r="VJ240" s="41"/>
      <c r="VK240" s="41"/>
      <c r="VL240" s="41"/>
      <c r="VM240" s="41"/>
      <c r="VN240" s="41"/>
      <c r="VO240" s="41"/>
      <c r="VP240" s="41"/>
      <c r="VQ240" s="41"/>
      <c r="VR240" s="41"/>
      <c r="VS240" s="41"/>
      <c r="VT240" s="41"/>
      <c r="VU240" s="41"/>
      <c r="VV240" s="41"/>
      <c r="VW240" s="41"/>
      <c r="VX240" s="41"/>
      <c r="VY240" s="41"/>
      <c r="VZ240" s="41"/>
      <c r="WA240" s="41"/>
      <c r="WB240" s="41"/>
      <c r="WC240" s="41"/>
      <c r="WD240" s="41"/>
      <c r="WE240" s="41"/>
      <c r="WF240" s="41"/>
      <c r="WG240" s="41"/>
      <c r="WH240" s="41"/>
      <c r="WI240" s="41"/>
      <c r="WJ240" s="41"/>
      <c r="WK240" s="41"/>
      <c r="WL240" s="41"/>
      <c r="WM240" s="41"/>
      <c r="WN240" s="41"/>
      <c r="WO240" s="41"/>
      <c r="WP240" s="41"/>
      <c r="WQ240" s="41"/>
      <c r="WR240" s="41"/>
      <c r="WS240" s="41"/>
      <c r="WT240" s="41"/>
      <c r="WU240" s="41"/>
      <c r="WV240" s="41"/>
      <c r="WW240" s="41"/>
      <c r="WX240" s="41"/>
      <c r="WY240" s="41"/>
      <c r="WZ240" s="41"/>
      <c r="XA240" s="41"/>
      <c r="XB240" s="41"/>
      <c r="XC240" s="41"/>
      <c r="XD240" s="41"/>
      <c r="XE240" s="41"/>
      <c r="XF240" s="41"/>
      <c r="XG240" s="41"/>
      <c r="XH240" s="41"/>
      <c r="XI240" s="41"/>
      <c r="XJ240" s="41"/>
      <c r="XK240" s="41"/>
      <c r="XL240" s="41"/>
      <c r="XM240" s="41"/>
      <c r="XN240" s="41"/>
      <c r="XO240" s="41"/>
      <c r="XP240" s="41"/>
      <c r="XQ240" s="41"/>
      <c r="XR240" s="41"/>
      <c r="XS240" s="41"/>
      <c r="XT240" s="41"/>
      <c r="XU240" s="41"/>
      <c r="XV240" s="41"/>
      <c r="XW240" s="41"/>
      <c r="XX240" s="41"/>
      <c r="XY240" s="41"/>
      <c r="XZ240" s="41"/>
      <c r="YA240" s="41"/>
      <c r="YB240" s="41"/>
      <c r="YC240" s="41"/>
      <c r="YD240" s="41"/>
      <c r="YE240" s="41"/>
      <c r="YF240" s="41"/>
      <c r="YG240" s="41"/>
      <c r="YH240" s="41"/>
      <c r="YI240" s="41"/>
      <c r="YJ240" s="41"/>
      <c r="YK240" s="41"/>
      <c r="YL240" s="41"/>
      <c r="YM240" s="41"/>
      <c r="YN240" s="41"/>
      <c r="YO240" s="41"/>
      <c r="YP240" s="41"/>
      <c r="YQ240" s="41"/>
      <c r="YR240" s="41"/>
      <c r="YS240" s="41"/>
      <c r="YT240" s="41"/>
      <c r="YU240" s="41"/>
      <c r="YV240" s="41"/>
      <c r="YW240" s="41"/>
      <c r="YX240" s="41"/>
      <c r="YY240" s="41"/>
      <c r="YZ240" s="41"/>
      <c r="ZA240" s="41"/>
      <c r="ZB240" s="41"/>
      <c r="ZC240" s="41"/>
      <c r="ZD240" s="41"/>
      <c r="ZE240" s="41"/>
      <c r="ZF240" s="41"/>
      <c r="ZG240" s="41"/>
      <c r="ZH240" s="41"/>
      <c r="ZI240" s="41"/>
      <c r="ZJ240" s="41"/>
      <c r="ZK240" s="41"/>
      <c r="ZL240" s="41"/>
      <c r="ZM240" s="41"/>
      <c r="ZN240" s="41"/>
      <c r="ZO240" s="41"/>
      <c r="ZP240" s="41"/>
      <c r="ZQ240" s="41"/>
      <c r="ZR240" s="41"/>
      <c r="ZS240" s="41"/>
      <c r="ZT240" s="41"/>
      <c r="ZU240" s="41"/>
      <c r="ZV240" s="41"/>
      <c r="ZW240" s="41"/>
      <c r="ZX240" s="41"/>
      <c r="ZY240" s="41"/>
      <c r="ZZ240" s="41"/>
      <c r="AAA240" s="41"/>
      <c r="AAB240" s="41"/>
      <c r="AAC240" s="41"/>
      <c r="AAD240" s="41"/>
      <c r="AAE240" s="41"/>
      <c r="AAF240" s="41"/>
      <c r="AAG240" s="41"/>
      <c r="AAH240" s="41"/>
      <c r="AAI240" s="41"/>
      <c r="AAJ240" s="41"/>
      <c r="AAK240" s="41"/>
      <c r="AAL240" s="41"/>
      <c r="AAM240" s="41"/>
      <c r="AAN240" s="41"/>
      <c r="AAO240" s="41"/>
      <c r="AAP240" s="41"/>
      <c r="AAQ240" s="41"/>
      <c r="AAR240" s="41"/>
      <c r="AAS240" s="41"/>
      <c r="AAT240" s="41"/>
      <c r="AAU240" s="41"/>
      <c r="AAV240" s="41"/>
      <c r="AAW240" s="41"/>
      <c r="AAX240" s="41"/>
      <c r="AAY240" s="41"/>
      <c r="AAZ240" s="41"/>
      <c r="ABA240" s="41"/>
      <c r="ABB240" s="41"/>
      <c r="ABC240" s="41"/>
      <c r="ABD240" s="41"/>
      <c r="ABE240" s="41"/>
      <c r="ABF240" s="41"/>
      <c r="ABG240" s="41"/>
      <c r="ABH240" s="41"/>
      <c r="ABI240" s="41"/>
      <c r="ABJ240" s="41"/>
      <c r="ABK240" s="41"/>
      <c r="ABL240" s="41"/>
      <c r="ABM240" s="41"/>
      <c r="ABN240" s="41"/>
      <c r="ABO240" s="41"/>
      <c r="ABP240" s="41"/>
      <c r="ABQ240" s="41"/>
      <c r="ABR240" s="41"/>
      <c r="ABS240" s="41"/>
      <c r="ABT240" s="41"/>
      <c r="ABU240" s="41"/>
      <c r="ABV240" s="41"/>
      <c r="ABW240" s="41"/>
      <c r="ABX240" s="41"/>
      <c r="ABY240" s="41"/>
      <c r="ABZ240" s="41"/>
      <c r="ACA240" s="41"/>
      <c r="ACB240" s="41"/>
      <c r="ACC240" s="41"/>
      <c r="ACD240" s="41"/>
      <c r="ACE240" s="41"/>
      <c r="ACF240" s="41"/>
      <c r="ACG240" s="41"/>
      <c r="ACH240" s="41"/>
      <c r="ACI240" s="41"/>
      <c r="ACJ240" s="41"/>
      <c r="ACK240" s="41"/>
      <c r="ACL240" s="41"/>
      <c r="ACM240" s="41"/>
      <c r="ACN240" s="41"/>
      <c r="ACO240" s="41"/>
      <c r="ACP240" s="41"/>
      <c r="ACQ240" s="41"/>
      <c r="ACR240" s="41"/>
      <c r="ACS240" s="41"/>
      <c r="ACT240" s="41"/>
      <c r="ACU240" s="41"/>
      <c r="ACV240" s="41"/>
      <c r="ACW240" s="41"/>
      <c r="ACX240" s="41"/>
      <c r="ACY240" s="41"/>
      <c r="ACZ240" s="41"/>
      <c r="ADA240" s="41"/>
      <c r="ADB240" s="41"/>
      <c r="ADC240" s="41"/>
      <c r="ADD240" s="41"/>
      <c r="ADE240" s="41"/>
      <c r="ADF240" s="41"/>
      <c r="ADG240" s="41"/>
      <c r="ADH240" s="41"/>
      <c r="ADI240" s="41"/>
      <c r="ADJ240" s="41"/>
      <c r="ADK240" s="41"/>
      <c r="ADL240" s="41"/>
      <c r="ADM240" s="41"/>
      <c r="ADN240" s="41"/>
      <c r="ADO240" s="41"/>
      <c r="ADP240" s="41"/>
      <c r="ADQ240" s="41"/>
      <c r="ADR240" s="41"/>
      <c r="ADS240" s="41"/>
      <c r="ADT240" s="41"/>
      <c r="ADU240" s="41"/>
      <c r="ADV240" s="41"/>
      <c r="ADW240" s="41"/>
      <c r="ADX240" s="41"/>
      <c r="ADY240" s="41"/>
      <c r="ADZ240" s="41"/>
      <c r="AEA240" s="41"/>
      <c r="AEB240" s="41"/>
      <c r="AEC240" s="41"/>
      <c r="AED240" s="41"/>
      <c r="AEE240" s="41"/>
      <c r="AEF240" s="41"/>
      <c r="AEG240" s="41"/>
      <c r="AEH240" s="41"/>
      <c r="AEI240" s="41"/>
      <c r="AEJ240" s="41"/>
      <c r="AEK240" s="41"/>
      <c r="AEL240" s="41"/>
      <c r="AEM240" s="41"/>
      <c r="AEN240" s="41"/>
      <c r="AEO240" s="41"/>
      <c r="AEP240" s="41"/>
      <c r="AEQ240" s="41"/>
      <c r="AER240" s="41"/>
      <c r="AES240" s="41"/>
      <c r="AET240" s="41"/>
      <c r="AEU240" s="41"/>
      <c r="AEV240" s="41"/>
      <c r="AEW240" s="41"/>
      <c r="AEX240" s="41"/>
      <c r="AEY240" s="41"/>
      <c r="AEZ240" s="41"/>
      <c r="AFA240" s="41"/>
      <c r="AFB240" s="41"/>
      <c r="AFC240" s="41"/>
      <c r="AFD240" s="41"/>
      <c r="AFE240" s="41"/>
      <c r="AFF240" s="41"/>
      <c r="AFG240" s="41"/>
      <c r="AFH240" s="41"/>
      <c r="AFI240" s="41"/>
      <c r="AFJ240" s="41"/>
      <c r="AFK240" s="41"/>
      <c r="AFL240" s="41"/>
      <c r="AFM240" s="41"/>
      <c r="AFN240" s="41"/>
      <c r="AFO240" s="41"/>
      <c r="AFP240" s="41"/>
      <c r="AFQ240" s="41"/>
      <c r="AFR240" s="41"/>
      <c r="AFS240" s="41"/>
      <c r="AFT240" s="41"/>
      <c r="AFU240" s="41"/>
      <c r="AFV240" s="41"/>
      <c r="AFW240" s="41"/>
      <c r="AFX240" s="41"/>
      <c r="AFY240" s="41"/>
      <c r="AFZ240" s="41"/>
      <c r="AGA240" s="41"/>
      <c r="AGB240" s="41"/>
      <c r="AGC240" s="41"/>
      <c r="AGD240" s="41"/>
      <c r="AGE240" s="41"/>
      <c r="AGF240" s="41"/>
      <c r="AGG240" s="41"/>
      <c r="AGH240" s="41"/>
      <c r="AGI240" s="41"/>
      <c r="AGJ240" s="41"/>
      <c r="AGK240" s="41"/>
      <c r="AGL240" s="41"/>
      <c r="AGM240" s="41"/>
      <c r="AGN240" s="41"/>
      <c r="AGO240" s="41"/>
      <c r="AGP240" s="41"/>
      <c r="AGQ240" s="41"/>
      <c r="AGR240" s="41"/>
      <c r="AGS240" s="41"/>
      <c r="AGT240" s="41"/>
      <c r="AGU240" s="41"/>
      <c r="AGV240" s="41"/>
      <c r="AGW240" s="41"/>
      <c r="AGX240" s="41"/>
      <c r="AGY240" s="41"/>
      <c r="AGZ240" s="41"/>
      <c r="AHA240" s="41"/>
      <c r="AHB240" s="41"/>
      <c r="AHC240" s="41"/>
      <c r="AHD240" s="41"/>
      <c r="AHE240" s="41"/>
      <c r="AHF240" s="41"/>
      <c r="AHG240" s="41"/>
      <c r="AHH240" s="41"/>
      <c r="AHI240" s="41"/>
      <c r="AHJ240" s="41"/>
      <c r="AHK240" s="41"/>
      <c r="AHL240" s="41"/>
      <c r="AHM240" s="41"/>
      <c r="AHN240" s="41"/>
      <c r="AHO240" s="41"/>
      <c r="AHP240" s="41"/>
      <c r="AHQ240" s="41"/>
      <c r="AHR240" s="41"/>
      <c r="AHS240" s="41"/>
      <c r="AHT240" s="41"/>
      <c r="AHU240" s="41"/>
      <c r="AHV240" s="41"/>
      <c r="AHW240" s="41"/>
      <c r="AHX240" s="41"/>
      <c r="AHY240" s="41"/>
      <c r="AHZ240" s="41"/>
      <c r="AIA240" s="41"/>
      <c r="AIB240" s="41"/>
      <c r="AIC240" s="41"/>
      <c r="AID240" s="41"/>
      <c r="AIE240" s="41"/>
      <c r="AIF240" s="41"/>
      <c r="AIG240" s="41"/>
      <c r="AIH240" s="41"/>
      <c r="AII240" s="41"/>
      <c r="AIJ240" s="41"/>
      <c r="AIK240" s="41"/>
      <c r="AIL240" s="41"/>
      <c r="AIM240" s="41"/>
      <c r="AIN240" s="41"/>
      <c r="AIO240" s="41"/>
      <c r="AIP240" s="41"/>
      <c r="AIQ240" s="41"/>
      <c r="AIR240" s="41"/>
      <c r="AIS240" s="41"/>
      <c r="AIT240" s="41"/>
      <c r="AIU240" s="41"/>
      <c r="AIV240" s="41"/>
      <c r="AIW240" s="41"/>
      <c r="AIX240" s="41"/>
      <c r="AIY240" s="41"/>
      <c r="AIZ240" s="41"/>
      <c r="AJA240" s="41"/>
      <c r="AJB240" s="41"/>
      <c r="AJC240" s="41"/>
      <c r="AJD240" s="41"/>
      <c r="AJE240" s="41"/>
      <c r="AJF240" s="41"/>
      <c r="AJG240" s="41"/>
      <c r="AJH240" s="41"/>
      <c r="AJI240" s="41"/>
      <c r="AJJ240" s="41"/>
      <c r="AJK240" s="41"/>
      <c r="AJL240" s="41"/>
      <c r="AJM240" s="41"/>
      <c r="AJN240" s="41"/>
      <c r="AJO240" s="41"/>
      <c r="AJP240" s="41"/>
      <c r="AJQ240" s="41"/>
      <c r="AJR240" s="41"/>
      <c r="AJS240" s="41"/>
      <c r="AJT240" s="41"/>
      <c r="AJU240" s="41"/>
      <c r="AJV240" s="41"/>
      <c r="AJW240" s="41"/>
      <c r="AJX240" s="41"/>
      <c r="AJY240" s="41"/>
      <c r="AJZ240" s="41"/>
      <c r="AKA240" s="41"/>
      <c r="AKB240" s="41"/>
      <c r="AKC240" s="41"/>
      <c r="AKD240" s="41"/>
      <c r="AKE240" s="41"/>
      <c r="AKF240" s="41"/>
      <c r="AKG240" s="41"/>
      <c r="AKH240" s="41"/>
      <c r="AKI240" s="41"/>
      <c r="AKJ240" s="41"/>
      <c r="AKK240" s="41"/>
      <c r="AKL240" s="41"/>
      <c r="AKM240" s="41"/>
      <c r="AKN240" s="41"/>
      <c r="AKO240" s="41"/>
      <c r="AKP240" s="41"/>
      <c r="AKQ240" s="41"/>
      <c r="AKR240" s="41"/>
      <c r="AKS240" s="41"/>
      <c r="AKT240" s="41"/>
      <c r="AKU240" s="41"/>
      <c r="AKV240" s="41"/>
      <c r="AKW240" s="41"/>
      <c r="AKX240" s="41"/>
      <c r="AKY240" s="41"/>
      <c r="AKZ240" s="41"/>
      <c r="ALA240" s="41"/>
      <c r="ALB240" s="41"/>
      <c r="ALC240" s="41"/>
      <c r="ALD240" s="41"/>
      <c r="ALE240" s="41"/>
      <c r="ALF240" s="41"/>
      <c r="ALG240" s="41"/>
      <c r="ALH240" s="41"/>
      <c r="ALI240" s="41"/>
      <c r="ALJ240" s="41"/>
      <c r="ALK240" s="41"/>
      <c r="ALL240" s="41"/>
      <c r="ALM240" s="41"/>
      <c r="ALN240" s="41"/>
      <c r="ALO240" s="41"/>
      <c r="ALP240" s="41"/>
      <c r="ALQ240" s="41"/>
      <c r="ALR240" s="41"/>
      <c r="ALS240" s="41"/>
      <c r="ALT240" s="41"/>
      <c r="ALU240" s="41"/>
      <c r="ALV240" s="41"/>
      <c r="ALW240" s="41"/>
      <c r="ALX240" s="41"/>
      <c r="ALY240" s="41"/>
      <c r="ALZ240" s="41"/>
      <c r="AMA240" s="41"/>
      <c r="AMB240" s="41"/>
      <c r="AMC240" s="41"/>
      <c r="AMD240" s="41"/>
      <c r="AME240" s="41"/>
    </row>
    <row r="241" spans="1:1019" ht="24" customHeight="1" thickBot="1" x14ac:dyDescent="0.25">
      <c r="A241" s="570"/>
      <c r="B241" s="572"/>
      <c r="C241" s="574"/>
      <c r="D241" s="576"/>
      <c r="E241" s="578"/>
      <c r="F241" s="580"/>
      <c r="G241" s="582"/>
      <c r="H241" s="584"/>
      <c r="I241" s="586"/>
      <c r="J241" s="363" t="s">
        <v>28</v>
      </c>
      <c r="K241" s="246">
        <f>L241+N241</f>
        <v>46.5</v>
      </c>
      <c r="L241" s="209">
        <v>0</v>
      </c>
      <c r="M241" s="209">
        <v>0</v>
      </c>
      <c r="N241" s="210">
        <v>46.5</v>
      </c>
      <c r="O241" s="246">
        <f>P241+R241</f>
        <v>701.2</v>
      </c>
      <c r="P241" s="209">
        <v>0</v>
      </c>
      <c r="Q241" s="209">
        <v>0</v>
      </c>
      <c r="R241" s="210">
        <v>701.2</v>
      </c>
      <c r="S241" s="246">
        <f>T241+V241</f>
        <v>701.2</v>
      </c>
      <c r="T241" s="209">
        <v>0</v>
      </c>
      <c r="U241" s="209">
        <v>0</v>
      </c>
      <c r="V241" s="210">
        <v>701.2</v>
      </c>
      <c r="W241" s="246">
        <f>X241+Z241</f>
        <v>0</v>
      </c>
      <c r="X241" s="209">
        <v>0</v>
      </c>
      <c r="Y241" s="209">
        <v>0</v>
      </c>
      <c r="Z241" s="210">
        <v>0</v>
      </c>
      <c r="AA241" s="211">
        <v>0</v>
      </c>
      <c r="AB241" s="211">
        <v>0</v>
      </c>
      <c r="AC241" s="657"/>
      <c r="AD241" s="614"/>
      <c r="AE241" s="614"/>
      <c r="AF241" s="669"/>
      <c r="AG241" s="41"/>
      <c r="AH241" s="41"/>
      <c r="AI241" s="41"/>
      <c r="AJ241" s="41"/>
      <c r="AK241" s="41"/>
      <c r="AL241" s="41"/>
      <c r="AM241" s="41"/>
      <c r="AN241" s="67"/>
      <c r="AO241" s="67"/>
      <c r="AP241" s="67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  <c r="BE241" s="58"/>
      <c r="BF241" s="58"/>
      <c r="BG241" s="59"/>
      <c r="BH241" s="67"/>
      <c r="BI241" s="67"/>
      <c r="BJ241" s="67"/>
      <c r="BK241" s="67"/>
      <c r="BL241" s="67"/>
      <c r="BM241" s="67"/>
      <c r="BN241" s="67"/>
      <c r="BO241" s="67"/>
      <c r="BP241" s="41"/>
      <c r="BQ241" s="41"/>
      <c r="BR241" s="41"/>
      <c r="BS241" s="41"/>
      <c r="BT241" s="41"/>
      <c r="BU241" s="41"/>
      <c r="BV241" s="41"/>
      <c r="BW241" s="41"/>
      <c r="BX241" s="41"/>
      <c r="BY241" s="41"/>
      <c r="BZ241" s="41"/>
      <c r="CA241" s="41"/>
      <c r="CB241" s="41"/>
      <c r="CC241" s="41"/>
      <c r="CD241" s="41"/>
      <c r="CE241" s="41"/>
      <c r="CF241" s="41"/>
      <c r="CG241" s="41"/>
      <c r="CH241" s="41"/>
      <c r="CI241" s="41"/>
      <c r="CJ241" s="41"/>
      <c r="CK241" s="41"/>
      <c r="CL241" s="41"/>
      <c r="CM241" s="41"/>
      <c r="CN241" s="41"/>
      <c r="CO241" s="41"/>
      <c r="CP241" s="41"/>
      <c r="CQ241" s="41"/>
      <c r="CR241" s="41"/>
      <c r="CS241" s="41"/>
      <c r="CT241" s="41"/>
      <c r="CU241" s="41"/>
      <c r="CV241" s="41"/>
      <c r="CW241" s="41"/>
      <c r="CX241" s="41"/>
      <c r="CY241" s="41"/>
      <c r="CZ241" s="41"/>
      <c r="DA241" s="41"/>
      <c r="DB241" s="41"/>
      <c r="DC241" s="41"/>
      <c r="DD241" s="41"/>
      <c r="DE241" s="41"/>
      <c r="DF241" s="41"/>
      <c r="DG241" s="41"/>
      <c r="DH241" s="41"/>
      <c r="DI241" s="41"/>
      <c r="DJ241" s="41"/>
      <c r="DK241" s="41"/>
      <c r="DL241" s="41"/>
      <c r="DM241" s="41"/>
      <c r="DN241" s="41"/>
      <c r="DO241" s="41"/>
      <c r="DP241" s="41"/>
      <c r="DQ241" s="41"/>
      <c r="DR241" s="41"/>
      <c r="DS241" s="41"/>
      <c r="DT241" s="41"/>
      <c r="DU241" s="41"/>
      <c r="DV241" s="41"/>
      <c r="DW241" s="41"/>
      <c r="DX241" s="41"/>
      <c r="DY241" s="41"/>
      <c r="DZ241" s="41"/>
      <c r="EA241" s="41"/>
      <c r="EB241" s="41"/>
      <c r="EC241" s="41"/>
      <c r="ED241" s="41"/>
      <c r="EE241" s="41"/>
      <c r="EF241" s="41"/>
      <c r="EG241" s="41"/>
      <c r="EH241" s="41"/>
      <c r="EI241" s="41"/>
      <c r="EJ241" s="41"/>
      <c r="EK241" s="41"/>
      <c r="EL241" s="41"/>
      <c r="EM241" s="41"/>
      <c r="EN241" s="41"/>
      <c r="EO241" s="41"/>
      <c r="EP241" s="41"/>
      <c r="EQ241" s="41"/>
      <c r="ER241" s="41"/>
      <c r="ES241" s="41"/>
      <c r="ET241" s="41"/>
      <c r="EU241" s="41"/>
      <c r="EV241" s="41"/>
      <c r="EW241" s="41"/>
      <c r="EX241" s="41"/>
      <c r="EY241" s="41"/>
      <c r="EZ241" s="41"/>
      <c r="FA241" s="41"/>
      <c r="FB241" s="41"/>
      <c r="FC241" s="41"/>
      <c r="FD241" s="41"/>
      <c r="FE241" s="41"/>
      <c r="FF241" s="41"/>
      <c r="FG241" s="41"/>
      <c r="FH241" s="41"/>
      <c r="FI241" s="41"/>
      <c r="FJ241" s="41"/>
      <c r="FK241" s="41"/>
      <c r="FL241" s="41"/>
      <c r="FM241" s="41"/>
      <c r="FN241" s="41"/>
      <c r="FO241" s="41"/>
      <c r="FP241" s="41"/>
      <c r="FQ241" s="41"/>
      <c r="FR241" s="41"/>
      <c r="FS241" s="41"/>
      <c r="FT241" s="41"/>
      <c r="FU241" s="41"/>
      <c r="FV241" s="41"/>
      <c r="FW241" s="41"/>
      <c r="FX241" s="41"/>
      <c r="FY241" s="41"/>
      <c r="FZ241" s="41"/>
      <c r="GA241" s="41"/>
      <c r="GB241" s="41"/>
      <c r="GC241" s="41"/>
      <c r="GD241" s="41"/>
      <c r="GE241" s="41"/>
      <c r="GF241" s="41"/>
      <c r="GG241" s="41"/>
      <c r="GH241" s="41"/>
      <c r="GI241" s="41"/>
      <c r="GJ241" s="41"/>
      <c r="GK241" s="41"/>
      <c r="GL241" s="41"/>
      <c r="GM241" s="41"/>
      <c r="GN241" s="41"/>
      <c r="GO241" s="41"/>
      <c r="GP241" s="41"/>
      <c r="GQ241" s="41"/>
      <c r="GR241" s="41"/>
      <c r="GS241" s="41"/>
      <c r="GT241" s="41"/>
      <c r="GU241" s="41"/>
      <c r="GV241" s="41"/>
      <c r="GW241" s="41"/>
      <c r="GX241" s="41"/>
      <c r="GY241" s="41"/>
      <c r="GZ241" s="41"/>
      <c r="HA241" s="41"/>
      <c r="HB241" s="41"/>
      <c r="HC241" s="41"/>
      <c r="HD241" s="41"/>
      <c r="HE241" s="41"/>
      <c r="HF241" s="41"/>
      <c r="HG241" s="41"/>
      <c r="HH241" s="41"/>
      <c r="HI241" s="41"/>
      <c r="HJ241" s="41"/>
      <c r="HK241" s="41"/>
      <c r="HL241" s="41"/>
      <c r="HM241" s="41"/>
      <c r="HN241" s="41"/>
      <c r="HO241" s="41"/>
      <c r="HP241" s="41"/>
      <c r="HQ241" s="41"/>
      <c r="HR241" s="41"/>
      <c r="HS241" s="41"/>
      <c r="HT241" s="41"/>
      <c r="HU241" s="41"/>
      <c r="HV241" s="41"/>
      <c r="HW241" s="41"/>
      <c r="HX241" s="41"/>
      <c r="HY241" s="41"/>
      <c r="HZ241" s="41"/>
      <c r="IA241" s="41"/>
      <c r="IB241" s="41"/>
      <c r="IC241" s="41"/>
      <c r="ID241" s="41"/>
      <c r="IE241" s="41"/>
      <c r="IF241" s="41"/>
      <c r="IG241" s="41"/>
      <c r="IH241" s="41"/>
      <c r="II241" s="41"/>
      <c r="IJ241" s="41"/>
      <c r="IK241" s="41"/>
      <c r="IL241" s="41"/>
      <c r="IM241" s="41"/>
      <c r="IN241" s="41"/>
      <c r="IO241" s="41"/>
      <c r="IP241" s="41"/>
      <c r="IQ241" s="41"/>
      <c r="IR241" s="41"/>
      <c r="IS241" s="41"/>
      <c r="IT241" s="41"/>
      <c r="IU241" s="41"/>
      <c r="IV241" s="41"/>
      <c r="IW241" s="41"/>
      <c r="IX241" s="41"/>
      <c r="IY241" s="41"/>
      <c r="IZ241" s="41"/>
      <c r="JA241" s="41"/>
      <c r="JB241" s="41"/>
      <c r="JC241" s="41"/>
      <c r="JD241" s="41"/>
      <c r="JE241" s="41"/>
      <c r="JF241" s="41"/>
      <c r="JG241" s="41"/>
      <c r="JH241" s="41"/>
      <c r="JI241" s="41"/>
      <c r="JJ241" s="41"/>
      <c r="JK241" s="41"/>
      <c r="JL241" s="41"/>
      <c r="JM241" s="41"/>
      <c r="JN241" s="41"/>
      <c r="JO241" s="41"/>
      <c r="JP241" s="41"/>
      <c r="JQ241" s="41"/>
      <c r="JR241" s="41"/>
      <c r="JS241" s="41"/>
      <c r="JT241" s="41"/>
      <c r="JU241" s="41"/>
      <c r="JV241" s="41"/>
      <c r="JW241" s="41"/>
      <c r="JX241" s="41"/>
      <c r="JY241" s="41"/>
      <c r="JZ241" s="41"/>
      <c r="KA241" s="41"/>
      <c r="KB241" s="41"/>
      <c r="KC241" s="41"/>
      <c r="KD241" s="41"/>
      <c r="KE241" s="41"/>
      <c r="KF241" s="41"/>
      <c r="KG241" s="41"/>
      <c r="KH241" s="41"/>
      <c r="KI241" s="41"/>
      <c r="KJ241" s="41"/>
      <c r="KK241" s="41"/>
      <c r="KL241" s="41"/>
      <c r="KM241" s="41"/>
      <c r="KN241" s="41"/>
      <c r="KO241" s="41"/>
      <c r="KP241" s="41"/>
      <c r="KQ241" s="41"/>
      <c r="KR241" s="41"/>
      <c r="KS241" s="41"/>
      <c r="KT241" s="41"/>
      <c r="KU241" s="41"/>
      <c r="KV241" s="41"/>
      <c r="KW241" s="41"/>
      <c r="KX241" s="41"/>
      <c r="KY241" s="41"/>
      <c r="KZ241" s="41"/>
      <c r="LA241" s="41"/>
      <c r="LB241" s="41"/>
      <c r="LC241" s="41"/>
      <c r="LD241" s="41"/>
      <c r="LE241" s="41"/>
      <c r="LF241" s="41"/>
      <c r="LG241" s="41"/>
      <c r="LH241" s="41"/>
      <c r="LI241" s="41"/>
      <c r="LJ241" s="41"/>
      <c r="LK241" s="41"/>
      <c r="LL241" s="41"/>
      <c r="LM241" s="41"/>
      <c r="LN241" s="41"/>
      <c r="LO241" s="41"/>
      <c r="LP241" s="41"/>
      <c r="LQ241" s="41"/>
      <c r="LR241" s="41"/>
      <c r="LS241" s="41"/>
      <c r="LT241" s="41"/>
      <c r="LU241" s="41"/>
      <c r="LV241" s="41"/>
      <c r="LW241" s="41"/>
      <c r="LX241" s="41"/>
      <c r="LY241" s="41"/>
      <c r="LZ241" s="41"/>
      <c r="MA241" s="41"/>
      <c r="MB241" s="41"/>
      <c r="MC241" s="41"/>
      <c r="MD241" s="41"/>
      <c r="ME241" s="41"/>
      <c r="MF241" s="41"/>
      <c r="MG241" s="41"/>
      <c r="MH241" s="41"/>
      <c r="MI241" s="41"/>
      <c r="MJ241" s="41"/>
      <c r="MK241" s="41"/>
      <c r="ML241" s="41"/>
      <c r="MM241" s="41"/>
      <c r="MN241" s="41"/>
      <c r="MO241" s="41"/>
      <c r="MP241" s="41"/>
      <c r="MQ241" s="41"/>
      <c r="MR241" s="41"/>
      <c r="MS241" s="41"/>
      <c r="MT241" s="41"/>
      <c r="MU241" s="41"/>
      <c r="MV241" s="41"/>
      <c r="MW241" s="41"/>
      <c r="MX241" s="41"/>
      <c r="MY241" s="41"/>
      <c r="MZ241" s="41"/>
      <c r="NA241" s="41"/>
      <c r="NB241" s="41"/>
      <c r="NC241" s="41"/>
      <c r="ND241" s="41"/>
      <c r="NE241" s="41"/>
      <c r="NF241" s="41"/>
      <c r="NG241" s="41"/>
      <c r="NH241" s="41"/>
      <c r="NI241" s="41"/>
      <c r="NJ241" s="41"/>
      <c r="NK241" s="41"/>
      <c r="NL241" s="41"/>
      <c r="NM241" s="41"/>
      <c r="NN241" s="41"/>
      <c r="NO241" s="41"/>
      <c r="NP241" s="41"/>
      <c r="NQ241" s="41"/>
      <c r="NR241" s="41"/>
      <c r="NS241" s="41"/>
      <c r="NT241" s="41"/>
      <c r="NU241" s="41"/>
      <c r="NV241" s="41"/>
      <c r="NW241" s="41"/>
      <c r="NX241" s="41"/>
      <c r="NY241" s="41"/>
      <c r="NZ241" s="41"/>
      <c r="OA241" s="41"/>
      <c r="OB241" s="41"/>
      <c r="OC241" s="41"/>
      <c r="OD241" s="41"/>
      <c r="OE241" s="41"/>
      <c r="OF241" s="41"/>
      <c r="OG241" s="41"/>
      <c r="OH241" s="41"/>
      <c r="OI241" s="41"/>
      <c r="OJ241" s="41"/>
      <c r="OK241" s="41"/>
      <c r="OL241" s="41"/>
      <c r="OM241" s="41"/>
      <c r="ON241" s="41"/>
      <c r="OO241" s="41"/>
      <c r="OP241" s="41"/>
      <c r="OQ241" s="41"/>
      <c r="OR241" s="41"/>
      <c r="OS241" s="41"/>
      <c r="OT241" s="41"/>
      <c r="OU241" s="41"/>
      <c r="OV241" s="41"/>
      <c r="OW241" s="41"/>
      <c r="OX241" s="41"/>
      <c r="OY241" s="41"/>
      <c r="OZ241" s="41"/>
      <c r="PA241" s="41"/>
      <c r="PB241" s="41"/>
      <c r="PC241" s="41"/>
      <c r="PD241" s="41"/>
      <c r="PE241" s="41"/>
      <c r="PF241" s="41"/>
      <c r="PG241" s="41"/>
      <c r="PH241" s="41"/>
      <c r="PI241" s="41"/>
      <c r="PJ241" s="41"/>
      <c r="PK241" s="41"/>
      <c r="PL241" s="41"/>
      <c r="PM241" s="41"/>
      <c r="PN241" s="41"/>
      <c r="PO241" s="41"/>
      <c r="PP241" s="41"/>
      <c r="PQ241" s="41"/>
      <c r="PR241" s="41"/>
      <c r="PS241" s="41"/>
      <c r="PT241" s="41"/>
      <c r="PU241" s="41"/>
      <c r="PV241" s="41"/>
      <c r="PW241" s="41"/>
      <c r="PX241" s="41"/>
      <c r="PY241" s="41"/>
      <c r="PZ241" s="41"/>
      <c r="QA241" s="41"/>
      <c r="QB241" s="41"/>
      <c r="QC241" s="41"/>
      <c r="QD241" s="41"/>
      <c r="QE241" s="41"/>
      <c r="QF241" s="41"/>
      <c r="QG241" s="41"/>
      <c r="QH241" s="41"/>
      <c r="QI241" s="41"/>
      <c r="QJ241" s="41"/>
      <c r="QK241" s="41"/>
      <c r="QL241" s="41"/>
      <c r="QM241" s="41"/>
      <c r="QN241" s="41"/>
      <c r="QO241" s="41"/>
      <c r="QP241" s="41"/>
      <c r="QQ241" s="41"/>
      <c r="QR241" s="41"/>
      <c r="QS241" s="41"/>
      <c r="QT241" s="41"/>
      <c r="QU241" s="41"/>
      <c r="QV241" s="41"/>
      <c r="QW241" s="41"/>
      <c r="QX241" s="41"/>
      <c r="QY241" s="41"/>
      <c r="QZ241" s="41"/>
      <c r="RA241" s="41"/>
      <c r="RB241" s="41"/>
      <c r="RC241" s="41"/>
      <c r="RD241" s="41"/>
      <c r="RE241" s="41"/>
      <c r="RF241" s="41"/>
      <c r="RG241" s="41"/>
      <c r="RH241" s="41"/>
      <c r="RI241" s="41"/>
      <c r="RJ241" s="41"/>
      <c r="RK241" s="41"/>
      <c r="RL241" s="41"/>
      <c r="RM241" s="41"/>
      <c r="RN241" s="41"/>
      <c r="RO241" s="41"/>
      <c r="RP241" s="41"/>
      <c r="RQ241" s="41"/>
      <c r="RR241" s="41"/>
      <c r="RS241" s="41"/>
      <c r="RT241" s="41"/>
      <c r="RU241" s="41"/>
      <c r="RV241" s="41"/>
      <c r="RW241" s="41"/>
      <c r="RX241" s="41"/>
      <c r="RY241" s="41"/>
      <c r="RZ241" s="41"/>
      <c r="SA241" s="41"/>
      <c r="SB241" s="41"/>
      <c r="SC241" s="41"/>
      <c r="SD241" s="41"/>
      <c r="SE241" s="41"/>
      <c r="SF241" s="41"/>
      <c r="SG241" s="41"/>
      <c r="SH241" s="41"/>
      <c r="SI241" s="41"/>
      <c r="SJ241" s="41"/>
      <c r="SK241" s="41"/>
      <c r="SL241" s="41"/>
      <c r="SM241" s="41"/>
      <c r="SN241" s="41"/>
      <c r="SO241" s="41"/>
      <c r="SP241" s="41"/>
      <c r="SQ241" s="41"/>
      <c r="SR241" s="41"/>
      <c r="SS241" s="41"/>
      <c r="ST241" s="41"/>
      <c r="SU241" s="41"/>
      <c r="SV241" s="41"/>
      <c r="SW241" s="41"/>
      <c r="SX241" s="41"/>
      <c r="SY241" s="41"/>
      <c r="SZ241" s="41"/>
      <c r="TA241" s="41"/>
      <c r="TB241" s="41"/>
      <c r="TC241" s="41"/>
      <c r="TD241" s="41"/>
      <c r="TE241" s="41"/>
      <c r="TF241" s="41"/>
      <c r="TG241" s="41"/>
      <c r="TH241" s="41"/>
      <c r="TI241" s="41"/>
      <c r="TJ241" s="41"/>
      <c r="TK241" s="41"/>
      <c r="TL241" s="41"/>
      <c r="TM241" s="41"/>
      <c r="TN241" s="41"/>
      <c r="TO241" s="41"/>
      <c r="TP241" s="41"/>
      <c r="TQ241" s="41"/>
      <c r="TR241" s="41"/>
      <c r="TS241" s="41"/>
      <c r="TT241" s="41"/>
      <c r="TU241" s="41"/>
      <c r="TV241" s="41"/>
      <c r="TW241" s="41"/>
      <c r="TX241" s="41"/>
      <c r="TY241" s="41"/>
      <c r="TZ241" s="41"/>
      <c r="UA241" s="41"/>
      <c r="UB241" s="41"/>
      <c r="UC241" s="41"/>
      <c r="UD241" s="41"/>
      <c r="UE241" s="41"/>
      <c r="UF241" s="41"/>
      <c r="UG241" s="41"/>
      <c r="UH241" s="41"/>
      <c r="UI241" s="41"/>
      <c r="UJ241" s="41"/>
      <c r="UK241" s="41"/>
      <c r="UL241" s="41"/>
      <c r="UM241" s="41"/>
      <c r="UN241" s="41"/>
      <c r="UO241" s="41"/>
      <c r="UP241" s="41"/>
      <c r="UQ241" s="41"/>
      <c r="UR241" s="41"/>
      <c r="US241" s="41"/>
      <c r="UT241" s="41"/>
      <c r="UU241" s="41"/>
      <c r="UV241" s="41"/>
      <c r="UW241" s="41"/>
      <c r="UX241" s="41"/>
      <c r="UY241" s="41"/>
      <c r="UZ241" s="41"/>
      <c r="VA241" s="41"/>
      <c r="VB241" s="41"/>
      <c r="VC241" s="41"/>
      <c r="VD241" s="41"/>
      <c r="VE241" s="41"/>
      <c r="VF241" s="41"/>
      <c r="VG241" s="41"/>
      <c r="VH241" s="41"/>
      <c r="VI241" s="41"/>
      <c r="VJ241" s="41"/>
      <c r="VK241" s="41"/>
      <c r="VL241" s="41"/>
      <c r="VM241" s="41"/>
      <c r="VN241" s="41"/>
      <c r="VO241" s="41"/>
      <c r="VP241" s="41"/>
      <c r="VQ241" s="41"/>
      <c r="VR241" s="41"/>
      <c r="VS241" s="41"/>
      <c r="VT241" s="41"/>
      <c r="VU241" s="41"/>
      <c r="VV241" s="41"/>
      <c r="VW241" s="41"/>
      <c r="VX241" s="41"/>
      <c r="VY241" s="41"/>
      <c r="VZ241" s="41"/>
      <c r="WA241" s="41"/>
      <c r="WB241" s="41"/>
      <c r="WC241" s="41"/>
      <c r="WD241" s="41"/>
      <c r="WE241" s="41"/>
      <c r="WF241" s="41"/>
      <c r="WG241" s="41"/>
      <c r="WH241" s="41"/>
      <c r="WI241" s="41"/>
      <c r="WJ241" s="41"/>
      <c r="WK241" s="41"/>
      <c r="WL241" s="41"/>
      <c r="WM241" s="41"/>
      <c r="WN241" s="41"/>
      <c r="WO241" s="41"/>
      <c r="WP241" s="41"/>
      <c r="WQ241" s="41"/>
      <c r="WR241" s="41"/>
      <c r="WS241" s="41"/>
      <c r="WT241" s="41"/>
      <c r="WU241" s="41"/>
      <c r="WV241" s="41"/>
      <c r="WW241" s="41"/>
      <c r="WX241" s="41"/>
      <c r="WY241" s="41"/>
      <c r="WZ241" s="41"/>
      <c r="XA241" s="41"/>
      <c r="XB241" s="41"/>
      <c r="XC241" s="41"/>
      <c r="XD241" s="41"/>
      <c r="XE241" s="41"/>
      <c r="XF241" s="41"/>
      <c r="XG241" s="41"/>
      <c r="XH241" s="41"/>
      <c r="XI241" s="41"/>
      <c r="XJ241" s="41"/>
      <c r="XK241" s="41"/>
      <c r="XL241" s="41"/>
      <c r="XM241" s="41"/>
      <c r="XN241" s="41"/>
      <c r="XO241" s="41"/>
      <c r="XP241" s="41"/>
      <c r="XQ241" s="41"/>
      <c r="XR241" s="41"/>
      <c r="XS241" s="41"/>
      <c r="XT241" s="41"/>
      <c r="XU241" s="41"/>
      <c r="XV241" s="41"/>
      <c r="XW241" s="41"/>
      <c r="XX241" s="41"/>
      <c r="XY241" s="41"/>
      <c r="XZ241" s="41"/>
      <c r="YA241" s="41"/>
      <c r="YB241" s="41"/>
      <c r="YC241" s="41"/>
      <c r="YD241" s="41"/>
      <c r="YE241" s="41"/>
      <c r="YF241" s="41"/>
      <c r="YG241" s="41"/>
      <c r="YH241" s="41"/>
      <c r="YI241" s="41"/>
      <c r="YJ241" s="41"/>
      <c r="YK241" s="41"/>
      <c r="YL241" s="41"/>
      <c r="YM241" s="41"/>
      <c r="YN241" s="41"/>
      <c r="YO241" s="41"/>
      <c r="YP241" s="41"/>
      <c r="YQ241" s="41"/>
      <c r="YR241" s="41"/>
      <c r="YS241" s="41"/>
      <c r="YT241" s="41"/>
      <c r="YU241" s="41"/>
      <c r="YV241" s="41"/>
      <c r="YW241" s="41"/>
      <c r="YX241" s="41"/>
      <c r="YY241" s="41"/>
      <c r="YZ241" s="41"/>
      <c r="ZA241" s="41"/>
      <c r="ZB241" s="41"/>
      <c r="ZC241" s="41"/>
      <c r="ZD241" s="41"/>
      <c r="ZE241" s="41"/>
      <c r="ZF241" s="41"/>
      <c r="ZG241" s="41"/>
      <c r="ZH241" s="41"/>
      <c r="ZI241" s="41"/>
      <c r="ZJ241" s="41"/>
      <c r="ZK241" s="41"/>
      <c r="ZL241" s="41"/>
      <c r="ZM241" s="41"/>
      <c r="ZN241" s="41"/>
      <c r="ZO241" s="41"/>
      <c r="ZP241" s="41"/>
      <c r="ZQ241" s="41"/>
      <c r="ZR241" s="41"/>
      <c r="ZS241" s="41"/>
      <c r="ZT241" s="41"/>
      <c r="ZU241" s="41"/>
      <c r="ZV241" s="41"/>
      <c r="ZW241" s="41"/>
      <c r="ZX241" s="41"/>
      <c r="ZY241" s="41"/>
      <c r="ZZ241" s="41"/>
      <c r="AAA241" s="41"/>
      <c r="AAB241" s="41"/>
      <c r="AAC241" s="41"/>
      <c r="AAD241" s="41"/>
      <c r="AAE241" s="41"/>
      <c r="AAF241" s="41"/>
      <c r="AAG241" s="41"/>
      <c r="AAH241" s="41"/>
      <c r="AAI241" s="41"/>
      <c r="AAJ241" s="41"/>
      <c r="AAK241" s="41"/>
      <c r="AAL241" s="41"/>
      <c r="AAM241" s="41"/>
      <c r="AAN241" s="41"/>
      <c r="AAO241" s="41"/>
      <c r="AAP241" s="41"/>
      <c r="AAQ241" s="41"/>
      <c r="AAR241" s="41"/>
      <c r="AAS241" s="41"/>
      <c r="AAT241" s="41"/>
      <c r="AAU241" s="41"/>
      <c r="AAV241" s="41"/>
      <c r="AAW241" s="41"/>
      <c r="AAX241" s="41"/>
      <c r="AAY241" s="41"/>
      <c r="AAZ241" s="41"/>
      <c r="ABA241" s="41"/>
      <c r="ABB241" s="41"/>
      <c r="ABC241" s="41"/>
      <c r="ABD241" s="41"/>
      <c r="ABE241" s="41"/>
      <c r="ABF241" s="41"/>
      <c r="ABG241" s="41"/>
      <c r="ABH241" s="41"/>
      <c r="ABI241" s="41"/>
      <c r="ABJ241" s="41"/>
      <c r="ABK241" s="41"/>
      <c r="ABL241" s="41"/>
      <c r="ABM241" s="41"/>
      <c r="ABN241" s="41"/>
      <c r="ABO241" s="41"/>
      <c r="ABP241" s="41"/>
      <c r="ABQ241" s="41"/>
      <c r="ABR241" s="41"/>
      <c r="ABS241" s="41"/>
      <c r="ABT241" s="41"/>
      <c r="ABU241" s="41"/>
      <c r="ABV241" s="41"/>
      <c r="ABW241" s="41"/>
      <c r="ABX241" s="41"/>
      <c r="ABY241" s="41"/>
      <c r="ABZ241" s="41"/>
      <c r="ACA241" s="41"/>
      <c r="ACB241" s="41"/>
      <c r="ACC241" s="41"/>
      <c r="ACD241" s="41"/>
      <c r="ACE241" s="41"/>
      <c r="ACF241" s="41"/>
      <c r="ACG241" s="41"/>
      <c r="ACH241" s="41"/>
      <c r="ACI241" s="41"/>
      <c r="ACJ241" s="41"/>
      <c r="ACK241" s="41"/>
      <c r="ACL241" s="41"/>
      <c r="ACM241" s="41"/>
      <c r="ACN241" s="41"/>
      <c r="ACO241" s="41"/>
      <c r="ACP241" s="41"/>
      <c r="ACQ241" s="41"/>
      <c r="ACR241" s="41"/>
      <c r="ACS241" s="41"/>
      <c r="ACT241" s="41"/>
      <c r="ACU241" s="41"/>
      <c r="ACV241" s="41"/>
      <c r="ACW241" s="41"/>
      <c r="ACX241" s="41"/>
      <c r="ACY241" s="41"/>
      <c r="ACZ241" s="41"/>
      <c r="ADA241" s="41"/>
      <c r="ADB241" s="41"/>
      <c r="ADC241" s="41"/>
      <c r="ADD241" s="41"/>
      <c r="ADE241" s="41"/>
      <c r="ADF241" s="41"/>
      <c r="ADG241" s="41"/>
      <c r="ADH241" s="41"/>
      <c r="ADI241" s="41"/>
      <c r="ADJ241" s="41"/>
      <c r="ADK241" s="41"/>
      <c r="ADL241" s="41"/>
      <c r="ADM241" s="41"/>
      <c r="ADN241" s="41"/>
      <c r="ADO241" s="41"/>
      <c r="ADP241" s="41"/>
      <c r="ADQ241" s="41"/>
      <c r="ADR241" s="41"/>
      <c r="ADS241" s="41"/>
      <c r="ADT241" s="41"/>
      <c r="ADU241" s="41"/>
      <c r="ADV241" s="41"/>
      <c r="ADW241" s="41"/>
      <c r="ADX241" s="41"/>
      <c r="ADY241" s="41"/>
      <c r="ADZ241" s="41"/>
      <c r="AEA241" s="41"/>
      <c r="AEB241" s="41"/>
      <c r="AEC241" s="41"/>
      <c r="AED241" s="41"/>
      <c r="AEE241" s="41"/>
      <c r="AEF241" s="41"/>
      <c r="AEG241" s="41"/>
      <c r="AEH241" s="41"/>
      <c r="AEI241" s="41"/>
      <c r="AEJ241" s="41"/>
      <c r="AEK241" s="41"/>
      <c r="AEL241" s="41"/>
      <c r="AEM241" s="41"/>
      <c r="AEN241" s="41"/>
      <c r="AEO241" s="41"/>
      <c r="AEP241" s="41"/>
      <c r="AEQ241" s="41"/>
      <c r="AER241" s="41"/>
      <c r="AES241" s="41"/>
      <c r="AET241" s="41"/>
      <c r="AEU241" s="41"/>
      <c r="AEV241" s="41"/>
      <c r="AEW241" s="41"/>
      <c r="AEX241" s="41"/>
      <c r="AEY241" s="41"/>
      <c r="AEZ241" s="41"/>
      <c r="AFA241" s="41"/>
      <c r="AFB241" s="41"/>
      <c r="AFC241" s="41"/>
      <c r="AFD241" s="41"/>
      <c r="AFE241" s="41"/>
      <c r="AFF241" s="41"/>
      <c r="AFG241" s="41"/>
      <c r="AFH241" s="41"/>
      <c r="AFI241" s="41"/>
      <c r="AFJ241" s="41"/>
      <c r="AFK241" s="41"/>
      <c r="AFL241" s="41"/>
      <c r="AFM241" s="41"/>
      <c r="AFN241" s="41"/>
      <c r="AFO241" s="41"/>
      <c r="AFP241" s="41"/>
      <c r="AFQ241" s="41"/>
      <c r="AFR241" s="41"/>
      <c r="AFS241" s="41"/>
      <c r="AFT241" s="41"/>
      <c r="AFU241" s="41"/>
      <c r="AFV241" s="41"/>
      <c r="AFW241" s="41"/>
      <c r="AFX241" s="41"/>
      <c r="AFY241" s="41"/>
      <c r="AFZ241" s="41"/>
      <c r="AGA241" s="41"/>
      <c r="AGB241" s="41"/>
      <c r="AGC241" s="41"/>
      <c r="AGD241" s="41"/>
      <c r="AGE241" s="41"/>
      <c r="AGF241" s="41"/>
      <c r="AGG241" s="41"/>
      <c r="AGH241" s="41"/>
      <c r="AGI241" s="41"/>
      <c r="AGJ241" s="41"/>
      <c r="AGK241" s="41"/>
      <c r="AGL241" s="41"/>
      <c r="AGM241" s="41"/>
      <c r="AGN241" s="41"/>
      <c r="AGO241" s="41"/>
      <c r="AGP241" s="41"/>
      <c r="AGQ241" s="41"/>
      <c r="AGR241" s="41"/>
      <c r="AGS241" s="41"/>
      <c r="AGT241" s="41"/>
      <c r="AGU241" s="41"/>
      <c r="AGV241" s="41"/>
      <c r="AGW241" s="41"/>
      <c r="AGX241" s="41"/>
      <c r="AGY241" s="41"/>
      <c r="AGZ241" s="41"/>
      <c r="AHA241" s="41"/>
      <c r="AHB241" s="41"/>
      <c r="AHC241" s="41"/>
      <c r="AHD241" s="41"/>
      <c r="AHE241" s="41"/>
      <c r="AHF241" s="41"/>
      <c r="AHG241" s="41"/>
      <c r="AHH241" s="41"/>
      <c r="AHI241" s="41"/>
      <c r="AHJ241" s="41"/>
      <c r="AHK241" s="41"/>
      <c r="AHL241" s="41"/>
      <c r="AHM241" s="41"/>
      <c r="AHN241" s="41"/>
      <c r="AHO241" s="41"/>
      <c r="AHP241" s="41"/>
      <c r="AHQ241" s="41"/>
      <c r="AHR241" s="41"/>
      <c r="AHS241" s="41"/>
      <c r="AHT241" s="41"/>
      <c r="AHU241" s="41"/>
      <c r="AHV241" s="41"/>
      <c r="AHW241" s="41"/>
      <c r="AHX241" s="41"/>
      <c r="AHY241" s="41"/>
      <c r="AHZ241" s="41"/>
      <c r="AIA241" s="41"/>
      <c r="AIB241" s="41"/>
      <c r="AIC241" s="41"/>
      <c r="AID241" s="41"/>
      <c r="AIE241" s="41"/>
      <c r="AIF241" s="41"/>
      <c r="AIG241" s="41"/>
      <c r="AIH241" s="41"/>
      <c r="AII241" s="41"/>
      <c r="AIJ241" s="41"/>
      <c r="AIK241" s="41"/>
      <c r="AIL241" s="41"/>
      <c r="AIM241" s="41"/>
      <c r="AIN241" s="41"/>
      <c r="AIO241" s="41"/>
      <c r="AIP241" s="41"/>
      <c r="AIQ241" s="41"/>
      <c r="AIR241" s="41"/>
      <c r="AIS241" s="41"/>
      <c r="AIT241" s="41"/>
      <c r="AIU241" s="41"/>
      <c r="AIV241" s="41"/>
      <c r="AIW241" s="41"/>
      <c r="AIX241" s="41"/>
      <c r="AIY241" s="41"/>
      <c r="AIZ241" s="41"/>
      <c r="AJA241" s="41"/>
      <c r="AJB241" s="41"/>
      <c r="AJC241" s="41"/>
      <c r="AJD241" s="41"/>
      <c r="AJE241" s="41"/>
      <c r="AJF241" s="41"/>
      <c r="AJG241" s="41"/>
      <c r="AJH241" s="41"/>
      <c r="AJI241" s="41"/>
      <c r="AJJ241" s="41"/>
      <c r="AJK241" s="41"/>
      <c r="AJL241" s="41"/>
      <c r="AJM241" s="41"/>
      <c r="AJN241" s="41"/>
      <c r="AJO241" s="41"/>
      <c r="AJP241" s="41"/>
      <c r="AJQ241" s="41"/>
      <c r="AJR241" s="41"/>
      <c r="AJS241" s="41"/>
      <c r="AJT241" s="41"/>
      <c r="AJU241" s="41"/>
      <c r="AJV241" s="41"/>
      <c r="AJW241" s="41"/>
      <c r="AJX241" s="41"/>
      <c r="AJY241" s="41"/>
      <c r="AJZ241" s="41"/>
      <c r="AKA241" s="41"/>
      <c r="AKB241" s="41"/>
      <c r="AKC241" s="41"/>
      <c r="AKD241" s="41"/>
      <c r="AKE241" s="41"/>
      <c r="AKF241" s="41"/>
      <c r="AKG241" s="41"/>
      <c r="AKH241" s="41"/>
      <c r="AKI241" s="41"/>
      <c r="AKJ241" s="41"/>
      <c r="AKK241" s="41"/>
      <c r="AKL241" s="41"/>
      <c r="AKM241" s="41"/>
      <c r="AKN241" s="41"/>
      <c r="AKO241" s="41"/>
      <c r="AKP241" s="41"/>
      <c r="AKQ241" s="41"/>
      <c r="AKR241" s="41"/>
      <c r="AKS241" s="41"/>
      <c r="AKT241" s="41"/>
      <c r="AKU241" s="41"/>
      <c r="AKV241" s="41"/>
      <c r="AKW241" s="41"/>
      <c r="AKX241" s="41"/>
      <c r="AKY241" s="41"/>
      <c r="AKZ241" s="41"/>
      <c r="ALA241" s="41"/>
      <c r="ALB241" s="41"/>
      <c r="ALC241" s="41"/>
      <c r="ALD241" s="41"/>
      <c r="ALE241" s="41"/>
      <c r="ALF241" s="41"/>
      <c r="ALG241" s="41"/>
      <c r="ALH241" s="41"/>
      <c r="ALI241" s="41"/>
      <c r="ALJ241" s="41"/>
      <c r="ALK241" s="41"/>
      <c r="ALL241" s="41"/>
      <c r="ALM241" s="41"/>
      <c r="ALN241" s="41"/>
      <c r="ALO241" s="41"/>
      <c r="ALP241" s="41"/>
      <c r="ALQ241" s="41"/>
      <c r="ALR241" s="41"/>
      <c r="ALS241" s="41"/>
      <c r="ALT241" s="41"/>
      <c r="ALU241" s="41"/>
      <c r="ALV241" s="41"/>
      <c r="ALW241" s="41"/>
      <c r="ALX241" s="41"/>
      <c r="ALY241" s="41"/>
      <c r="ALZ241" s="41"/>
      <c r="AMA241" s="41"/>
      <c r="AMB241" s="41"/>
      <c r="AMC241" s="41"/>
      <c r="AMD241" s="41"/>
      <c r="AME241" s="41"/>
    </row>
    <row r="242" spans="1:1019" ht="24" customHeight="1" thickBot="1" x14ac:dyDescent="0.25">
      <c r="A242" s="570"/>
      <c r="B242" s="572"/>
      <c r="C242" s="574"/>
      <c r="D242" s="576"/>
      <c r="E242" s="578"/>
      <c r="F242" s="580"/>
      <c r="G242" s="582"/>
      <c r="H242" s="584"/>
      <c r="I242" s="586"/>
      <c r="J242" s="127" t="s">
        <v>26</v>
      </c>
      <c r="K242" s="8">
        <f>SUM(K240:K241)</f>
        <v>46.5</v>
      </c>
      <c r="L242" s="2">
        <f t="shared" ref="L242:AB242" si="76">SUM(L240:L241)</f>
        <v>0</v>
      </c>
      <c r="M242" s="2">
        <f t="shared" si="76"/>
        <v>0</v>
      </c>
      <c r="N242" s="7">
        <f t="shared" si="76"/>
        <v>46.5</v>
      </c>
      <c r="O242" s="8">
        <f t="shared" si="76"/>
        <v>1402.4</v>
      </c>
      <c r="P242" s="2">
        <f t="shared" si="76"/>
        <v>0</v>
      </c>
      <c r="Q242" s="2">
        <f t="shared" si="76"/>
        <v>0</v>
      </c>
      <c r="R242" s="7">
        <f t="shared" si="76"/>
        <v>1402.4</v>
      </c>
      <c r="S242" s="8">
        <f t="shared" si="76"/>
        <v>1402.4</v>
      </c>
      <c r="T242" s="2">
        <f t="shared" si="76"/>
        <v>0</v>
      </c>
      <c r="U242" s="2">
        <f t="shared" si="76"/>
        <v>0</v>
      </c>
      <c r="V242" s="7">
        <f t="shared" si="76"/>
        <v>1402.4</v>
      </c>
      <c r="W242" s="8">
        <f t="shared" si="76"/>
        <v>0</v>
      </c>
      <c r="X242" s="2">
        <f t="shared" si="76"/>
        <v>0</v>
      </c>
      <c r="Y242" s="2">
        <f t="shared" si="76"/>
        <v>0</v>
      </c>
      <c r="Z242" s="7">
        <f t="shared" si="76"/>
        <v>0</v>
      </c>
      <c r="AA242" s="9">
        <f t="shared" si="76"/>
        <v>0</v>
      </c>
      <c r="AB242" s="9">
        <f t="shared" si="76"/>
        <v>0</v>
      </c>
      <c r="AC242" s="657"/>
      <c r="AD242" s="614"/>
      <c r="AE242" s="614"/>
      <c r="AF242" s="628"/>
      <c r="AG242" s="41"/>
      <c r="AH242" s="41"/>
      <c r="AI242" s="41"/>
      <c r="AJ242" s="41"/>
      <c r="AK242" s="41"/>
      <c r="AL242" s="41"/>
      <c r="AM242" s="41"/>
      <c r="AN242" s="67"/>
      <c r="AO242" s="67"/>
      <c r="AP242" s="67"/>
      <c r="AQ242" s="58"/>
      <c r="AR242" s="58"/>
      <c r="AS242" s="58"/>
      <c r="AT242" s="58"/>
      <c r="AU242" s="58"/>
      <c r="AV242" s="58"/>
      <c r="AW242" s="58"/>
      <c r="AX242" s="58"/>
      <c r="AY242" s="58"/>
      <c r="AZ242" s="58"/>
      <c r="BA242" s="58"/>
      <c r="BB242" s="58"/>
      <c r="BC242" s="58"/>
      <c r="BD242" s="58"/>
      <c r="BE242" s="58"/>
      <c r="BF242" s="58"/>
      <c r="BG242" s="59"/>
      <c r="BH242" s="67"/>
      <c r="BI242" s="67"/>
      <c r="BJ242" s="67"/>
      <c r="BK242" s="67"/>
      <c r="BL242" s="67"/>
      <c r="BM242" s="67"/>
      <c r="BN242" s="67"/>
      <c r="BO242" s="67"/>
      <c r="BP242" s="41"/>
      <c r="BQ242" s="41"/>
      <c r="BR242" s="41"/>
      <c r="BS242" s="41"/>
      <c r="BT242" s="41"/>
      <c r="BU242" s="41"/>
      <c r="BV242" s="41"/>
      <c r="BW242" s="41"/>
      <c r="BX242" s="41"/>
      <c r="BY242" s="41"/>
      <c r="BZ242" s="41"/>
      <c r="CA242" s="41"/>
      <c r="CB242" s="41"/>
      <c r="CC242" s="41"/>
      <c r="CD242" s="41"/>
      <c r="CE242" s="41"/>
      <c r="CF242" s="41"/>
      <c r="CG242" s="41"/>
      <c r="CH242" s="41"/>
      <c r="CI242" s="41"/>
      <c r="CJ242" s="41"/>
      <c r="CK242" s="41"/>
      <c r="CL242" s="41"/>
      <c r="CM242" s="41"/>
      <c r="CN242" s="41"/>
      <c r="CO242" s="41"/>
      <c r="CP242" s="41"/>
      <c r="CQ242" s="41"/>
      <c r="CR242" s="41"/>
      <c r="CS242" s="41"/>
      <c r="CT242" s="41"/>
      <c r="CU242" s="41"/>
      <c r="CV242" s="41"/>
      <c r="CW242" s="41"/>
      <c r="CX242" s="41"/>
      <c r="CY242" s="41"/>
      <c r="CZ242" s="41"/>
      <c r="DA242" s="41"/>
      <c r="DB242" s="41"/>
      <c r="DC242" s="41"/>
      <c r="DD242" s="41"/>
      <c r="DE242" s="41"/>
      <c r="DF242" s="41"/>
      <c r="DG242" s="41"/>
      <c r="DH242" s="41"/>
      <c r="DI242" s="41"/>
      <c r="DJ242" s="41"/>
      <c r="DK242" s="41"/>
      <c r="DL242" s="41"/>
      <c r="DM242" s="41"/>
      <c r="DN242" s="41"/>
      <c r="DO242" s="41"/>
      <c r="DP242" s="41"/>
      <c r="DQ242" s="41"/>
      <c r="DR242" s="41"/>
      <c r="DS242" s="41"/>
      <c r="DT242" s="41"/>
      <c r="DU242" s="41"/>
      <c r="DV242" s="41"/>
      <c r="DW242" s="41"/>
      <c r="DX242" s="41"/>
      <c r="DY242" s="41"/>
      <c r="DZ242" s="41"/>
      <c r="EA242" s="41"/>
      <c r="EB242" s="41"/>
      <c r="EC242" s="41"/>
      <c r="ED242" s="41"/>
      <c r="EE242" s="41"/>
      <c r="EF242" s="41"/>
      <c r="EG242" s="41"/>
      <c r="EH242" s="41"/>
      <c r="EI242" s="41"/>
      <c r="EJ242" s="41"/>
      <c r="EK242" s="41"/>
      <c r="EL242" s="41"/>
      <c r="EM242" s="41"/>
      <c r="EN242" s="41"/>
      <c r="EO242" s="41"/>
      <c r="EP242" s="41"/>
      <c r="EQ242" s="41"/>
      <c r="ER242" s="41"/>
      <c r="ES242" s="41"/>
      <c r="ET242" s="41"/>
      <c r="EU242" s="41"/>
      <c r="EV242" s="41"/>
      <c r="EW242" s="41"/>
      <c r="EX242" s="41"/>
      <c r="EY242" s="41"/>
      <c r="EZ242" s="41"/>
      <c r="FA242" s="41"/>
      <c r="FB242" s="41"/>
      <c r="FC242" s="41"/>
      <c r="FD242" s="41"/>
      <c r="FE242" s="41"/>
      <c r="FF242" s="41"/>
      <c r="FG242" s="41"/>
      <c r="FH242" s="41"/>
      <c r="FI242" s="41"/>
      <c r="FJ242" s="41"/>
      <c r="FK242" s="41"/>
      <c r="FL242" s="41"/>
      <c r="FM242" s="41"/>
      <c r="FN242" s="41"/>
      <c r="FO242" s="41"/>
      <c r="FP242" s="41"/>
      <c r="FQ242" s="41"/>
      <c r="FR242" s="41"/>
      <c r="FS242" s="41"/>
      <c r="FT242" s="41"/>
      <c r="FU242" s="41"/>
      <c r="FV242" s="41"/>
      <c r="FW242" s="41"/>
      <c r="FX242" s="41"/>
      <c r="FY242" s="41"/>
      <c r="FZ242" s="41"/>
      <c r="GA242" s="41"/>
      <c r="GB242" s="41"/>
      <c r="GC242" s="41"/>
      <c r="GD242" s="41"/>
      <c r="GE242" s="41"/>
      <c r="GF242" s="41"/>
      <c r="GG242" s="41"/>
      <c r="GH242" s="41"/>
      <c r="GI242" s="41"/>
      <c r="GJ242" s="41"/>
      <c r="GK242" s="41"/>
      <c r="GL242" s="41"/>
      <c r="GM242" s="41"/>
      <c r="GN242" s="41"/>
      <c r="GO242" s="41"/>
      <c r="GP242" s="41"/>
      <c r="GQ242" s="41"/>
      <c r="GR242" s="41"/>
      <c r="GS242" s="41"/>
      <c r="GT242" s="41"/>
      <c r="GU242" s="41"/>
      <c r="GV242" s="41"/>
      <c r="GW242" s="41"/>
      <c r="GX242" s="41"/>
      <c r="GY242" s="41"/>
      <c r="GZ242" s="41"/>
      <c r="HA242" s="41"/>
      <c r="HB242" s="41"/>
      <c r="HC242" s="41"/>
      <c r="HD242" s="41"/>
      <c r="HE242" s="41"/>
      <c r="HF242" s="41"/>
      <c r="HG242" s="41"/>
      <c r="HH242" s="41"/>
      <c r="HI242" s="41"/>
      <c r="HJ242" s="41"/>
      <c r="HK242" s="41"/>
      <c r="HL242" s="41"/>
      <c r="HM242" s="41"/>
      <c r="HN242" s="41"/>
      <c r="HO242" s="41"/>
      <c r="HP242" s="41"/>
      <c r="HQ242" s="41"/>
      <c r="HR242" s="41"/>
      <c r="HS242" s="41"/>
      <c r="HT242" s="41"/>
      <c r="HU242" s="41"/>
      <c r="HV242" s="41"/>
      <c r="HW242" s="41"/>
      <c r="HX242" s="41"/>
      <c r="HY242" s="41"/>
      <c r="HZ242" s="41"/>
      <c r="IA242" s="41"/>
      <c r="IB242" s="41"/>
      <c r="IC242" s="41"/>
      <c r="ID242" s="41"/>
      <c r="IE242" s="41"/>
      <c r="IF242" s="41"/>
      <c r="IG242" s="41"/>
      <c r="IH242" s="41"/>
      <c r="II242" s="41"/>
      <c r="IJ242" s="41"/>
      <c r="IK242" s="41"/>
      <c r="IL242" s="41"/>
      <c r="IM242" s="41"/>
      <c r="IN242" s="41"/>
      <c r="IO242" s="41"/>
      <c r="IP242" s="41"/>
      <c r="IQ242" s="41"/>
      <c r="IR242" s="41"/>
      <c r="IS242" s="41"/>
      <c r="IT242" s="41"/>
      <c r="IU242" s="41"/>
      <c r="IV242" s="41"/>
      <c r="IW242" s="41"/>
      <c r="IX242" s="41"/>
      <c r="IY242" s="41"/>
      <c r="IZ242" s="41"/>
      <c r="JA242" s="41"/>
      <c r="JB242" s="41"/>
      <c r="JC242" s="41"/>
      <c r="JD242" s="41"/>
      <c r="JE242" s="41"/>
      <c r="JF242" s="41"/>
      <c r="JG242" s="41"/>
      <c r="JH242" s="41"/>
      <c r="JI242" s="41"/>
      <c r="JJ242" s="41"/>
      <c r="JK242" s="41"/>
      <c r="JL242" s="41"/>
      <c r="JM242" s="41"/>
      <c r="JN242" s="41"/>
      <c r="JO242" s="41"/>
      <c r="JP242" s="41"/>
      <c r="JQ242" s="41"/>
      <c r="JR242" s="41"/>
      <c r="JS242" s="41"/>
      <c r="JT242" s="41"/>
      <c r="JU242" s="41"/>
      <c r="JV242" s="41"/>
      <c r="JW242" s="41"/>
      <c r="JX242" s="41"/>
      <c r="JY242" s="41"/>
      <c r="JZ242" s="41"/>
      <c r="KA242" s="41"/>
      <c r="KB242" s="41"/>
      <c r="KC242" s="41"/>
      <c r="KD242" s="41"/>
      <c r="KE242" s="41"/>
      <c r="KF242" s="41"/>
      <c r="KG242" s="41"/>
      <c r="KH242" s="41"/>
      <c r="KI242" s="41"/>
      <c r="KJ242" s="41"/>
      <c r="KK242" s="41"/>
      <c r="KL242" s="41"/>
      <c r="KM242" s="41"/>
      <c r="KN242" s="41"/>
      <c r="KO242" s="41"/>
      <c r="KP242" s="41"/>
      <c r="KQ242" s="41"/>
      <c r="KR242" s="41"/>
      <c r="KS242" s="41"/>
      <c r="KT242" s="41"/>
      <c r="KU242" s="41"/>
      <c r="KV242" s="41"/>
      <c r="KW242" s="41"/>
      <c r="KX242" s="41"/>
      <c r="KY242" s="41"/>
      <c r="KZ242" s="41"/>
      <c r="LA242" s="41"/>
      <c r="LB242" s="41"/>
      <c r="LC242" s="41"/>
      <c r="LD242" s="41"/>
      <c r="LE242" s="41"/>
      <c r="LF242" s="41"/>
      <c r="LG242" s="41"/>
      <c r="LH242" s="41"/>
      <c r="LI242" s="41"/>
      <c r="LJ242" s="41"/>
      <c r="LK242" s="41"/>
      <c r="LL242" s="41"/>
      <c r="LM242" s="41"/>
      <c r="LN242" s="41"/>
      <c r="LO242" s="41"/>
      <c r="LP242" s="41"/>
      <c r="LQ242" s="41"/>
      <c r="LR242" s="41"/>
      <c r="LS242" s="41"/>
      <c r="LT242" s="41"/>
      <c r="LU242" s="41"/>
      <c r="LV242" s="41"/>
      <c r="LW242" s="41"/>
      <c r="LX242" s="41"/>
      <c r="LY242" s="41"/>
      <c r="LZ242" s="41"/>
      <c r="MA242" s="41"/>
      <c r="MB242" s="41"/>
      <c r="MC242" s="41"/>
      <c r="MD242" s="41"/>
      <c r="ME242" s="41"/>
      <c r="MF242" s="41"/>
      <c r="MG242" s="41"/>
      <c r="MH242" s="41"/>
      <c r="MI242" s="41"/>
      <c r="MJ242" s="41"/>
      <c r="MK242" s="41"/>
      <c r="ML242" s="41"/>
      <c r="MM242" s="41"/>
      <c r="MN242" s="41"/>
      <c r="MO242" s="41"/>
      <c r="MP242" s="41"/>
      <c r="MQ242" s="41"/>
      <c r="MR242" s="41"/>
      <c r="MS242" s="41"/>
      <c r="MT242" s="41"/>
      <c r="MU242" s="41"/>
      <c r="MV242" s="41"/>
      <c r="MW242" s="41"/>
      <c r="MX242" s="41"/>
      <c r="MY242" s="41"/>
      <c r="MZ242" s="41"/>
      <c r="NA242" s="41"/>
      <c r="NB242" s="41"/>
      <c r="NC242" s="41"/>
      <c r="ND242" s="41"/>
      <c r="NE242" s="41"/>
      <c r="NF242" s="41"/>
      <c r="NG242" s="41"/>
      <c r="NH242" s="41"/>
      <c r="NI242" s="41"/>
      <c r="NJ242" s="41"/>
      <c r="NK242" s="41"/>
      <c r="NL242" s="41"/>
      <c r="NM242" s="41"/>
      <c r="NN242" s="41"/>
      <c r="NO242" s="41"/>
      <c r="NP242" s="41"/>
      <c r="NQ242" s="41"/>
      <c r="NR242" s="41"/>
      <c r="NS242" s="41"/>
      <c r="NT242" s="41"/>
      <c r="NU242" s="41"/>
      <c r="NV242" s="41"/>
      <c r="NW242" s="41"/>
      <c r="NX242" s="41"/>
      <c r="NY242" s="41"/>
      <c r="NZ242" s="41"/>
      <c r="OA242" s="41"/>
      <c r="OB242" s="41"/>
      <c r="OC242" s="41"/>
      <c r="OD242" s="41"/>
      <c r="OE242" s="41"/>
      <c r="OF242" s="41"/>
      <c r="OG242" s="41"/>
      <c r="OH242" s="41"/>
      <c r="OI242" s="41"/>
      <c r="OJ242" s="41"/>
      <c r="OK242" s="41"/>
      <c r="OL242" s="41"/>
      <c r="OM242" s="41"/>
      <c r="ON242" s="41"/>
      <c r="OO242" s="41"/>
      <c r="OP242" s="41"/>
      <c r="OQ242" s="41"/>
      <c r="OR242" s="41"/>
      <c r="OS242" s="41"/>
      <c r="OT242" s="41"/>
      <c r="OU242" s="41"/>
      <c r="OV242" s="41"/>
      <c r="OW242" s="41"/>
      <c r="OX242" s="41"/>
      <c r="OY242" s="41"/>
      <c r="OZ242" s="41"/>
      <c r="PA242" s="41"/>
      <c r="PB242" s="41"/>
      <c r="PC242" s="41"/>
      <c r="PD242" s="41"/>
      <c r="PE242" s="41"/>
      <c r="PF242" s="41"/>
      <c r="PG242" s="41"/>
      <c r="PH242" s="41"/>
      <c r="PI242" s="41"/>
      <c r="PJ242" s="41"/>
      <c r="PK242" s="41"/>
      <c r="PL242" s="41"/>
      <c r="PM242" s="41"/>
      <c r="PN242" s="41"/>
      <c r="PO242" s="41"/>
      <c r="PP242" s="41"/>
      <c r="PQ242" s="41"/>
      <c r="PR242" s="41"/>
      <c r="PS242" s="41"/>
      <c r="PT242" s="41"/>
      <c r="PU242" s="41"/>
      <c r="PV242" s="41"/>
      <c r="PW242" s="41"/>
      <c r="PX242" s="41"/>
      <c r="PY242" s="41"/>
      <c r="PZ242" s="41"/>
      <c r="QA242" s="41"/>
      <c r="QB242" s="41"/>
      <c r="QC242" s="41"/>
      <c r="QD242" s="41"/>
      <c r="QE242" s="41"/>
      <c r="QF242" s="41"/>
      <c r="QG242" s="41"/>
      <c r="QH242" s="41"/>
      <c r="QI242" s="41"/>
      <c r="QJ242" s="41"/>
      <c r="QK242" s="41"/>
      <c r="QL242" s="41"/>
      <c r="QM242" s="41"/>
      <c r="QN242" s="41"/>
      <c r="QO242" s="41"/>
      <c r="QP242" s="41"/>
      <c r="QQ242" s="41"/>
      <c r="QR242" s="41"/>
      <c r="QS242" s="41"/>
      <c r="QT242" s="41"/>
      <c r="QU242" s="41"/>
      <c r="QV242" s="41"/>
      <c r="QW242" s="41"/>
      <c r="QX242" s="41"/>
      <c r="QY242" s="41"/>
      <c r="QZ242" s="41"/>
      <c r="RA242" s="41"/>
      <c r="RB242" s="41"/>
      <c r="RC242" s="41"/>
      <c r="RD242" s="41"/>
      <c r="RE242" s="41"/>
      <c r="RF242" s="41"/>
      <c r="RG242" s="41"/>
      <c r="RH242" s="41"/>
      <c r="RI242" s="41"/>
      <c r="RJ242" s="41"/>
      <c r="RK242" s="41"/>
      <c r="RL242" s="41"/>
      <c r="RM242" s="41"/>
      <c r="RN242" s="41"/>
      <c r="RO242" s="41"/>
      <c r="RP242" s="41"/>
      <c r="RQ242" s="41"/>
      <c r="RR242" s="41"/>
      <c r="RS242" s="41"/>
      <c r="RT242" s="41"/>
      <c r="RU242" s="41"/>
      <c r="RV242" s="41"/>
      <c r="RW242" s="41"/>
      <c r="RX242" s="41"/>
      <c r="RY242" s="41"/>
      <c r="RZ242" s="41"/>
      <c r="SA242" s="41"/>
      <c r="SB242" s="41"/>
      <c r="SC242" s="41"/>
      <c r="SD242" s="41"/>
      <c r="SE242" s="41"/>
      <c r="SF242" s="41"/>
      <c r="SG242" s="41"/>
      <c r="SH242" s="41"/>
      <c r="SI242" s="41"/>
      <c r="SJ242" s="41"/>
      <c r="SK242" s="41"/>
      <c r="SL242" s="41"/>
      <c r="SM242" s="41"/>
      <c r="SN242" s="41"/>
      <c r="SO242" s="41"/>
      <c r="SP242" s="41"/>
      <c r="SQ242" s="41"/>
      <c r="SR242" s="41"/>
      <c r="SS242" s="41"/>
      <c r="ST242" s="41"/>
      <c r="SU242" s="41"/>
      <c r="SV242" s="41"/>
      <c r="SW242" s="41"/>
      <c r="SX242" s="41"/>
      <c r="SY242" s="41"/>
      <c r="SZ242" s="41"/>
      <c r="TA242" s="41"/>
      <c r="TB242" s="41"/>
      <c r="TC242" s="41"/>
      <c r="TD242" s="41"/>
      <c r="TE242" s="41"/>
      <c r="TF242" s="41"/>
      <c r="TG242" s="41"/>
      <c r="TH242" s="41"/>
      <c r="TI242" s="41"/>
      <c r="TJ242" s="41"/>
      <c r="TK242" s="41"/>
      <c r="TL242" s="41"/>
      <c r="TM242" s="41"/>
      <c r="TN242" s="41"/>
      <c r="TO242" s="41"/>
      <c r="TP242" s="41"/>
      <c r="TQ242" s="41"/>
      <c r="TR242" s="41"/>
      <c r="TS242" s="41"/>
      <c r="TT242" s="41"/>
      <c r="TU242" s="41"/>
      <c r="TV242" s="41"/>
      <c r="TW242" s="41"/>
      <c r="TX242" s="41"/>
      <c r="TY242" s="41"/>
      <c r="TZ242" s="41"/>
      <c r="UA242" s="41"/>
      <c r="UB242" s="41"/>
      <c r="UC242" s="41"/>
      <c r="UD242" s="41"/>
      <c r="UE242" s="41"/>
      <c r="UF242" s="41"/>
      <c r="UG242" s="41"/>
      <c r="UH242" s="41"/>
      <c r="UI242" s="41"/>
      <c r="UJ242" s="41"/>
      <c r="UK242" s="41"/>
      <c r="UL242" s="41"/>
      <c r="UM242" s="41"/>
      <c r="UN242" s="41"/>
      <c r="UO242" s="41"/>
      <c r="UP242" s="41"/>
      <c r="UQ242" s="41"/>
      <c r="UR242" s="41"/>
      <c r="US242" s="41"/>
      <c r="UT242" s="41"/>
      <c r="UU242" s="41"/>
      <c r="UV242" s="41"/>
      <c r="UW242" s="41"/>
      <c r="UX242" s="41"/>
      <c r="UY242" s="41"/>
      <c r="UZ242" s="41"/>
      <c r="VA242" s="41"/>
      <c r="VB242" s="41"/>
      <c r="VC242" s="41"/>
      <c r="VD242" s="41"/>
      <c r="VE242" s="41"/>
      <c r="VF242" s="41"/>
      <c r="VG242" s="41"/>
      <c r="VH242" s="41"/>
      <c r="VI242" s="41"/>
      <c r="VJ242" s="41"/>
      <c r="VK242" s="41"/>
      <c r="VL242" s="41"/>
      <c r="VM242" s="41"/>
      <c r="VN242" s="41"/>
      <c r="VO242" s="41"/>
      <c r="VP242" s="41"/>
      <c r="VQ242" s="41"/>
      <c r="VR242" s="41"/>
      <c r="VS242" s="41"/>
      <c r="VT242" s="41"/>
      <c r="VU242" s="41"/>
      <c r="VV242" s="41"/>
      <c r="VW242" s="41"/>
      <c r="VX242" s="41"/>
      <c r="VY242" s="41"/>
      <c r="VZ242" s="41"/>
      <c r="WA242" s="41"/>
      <c r="WB242" s="41"/>
      <c r="WC242" s="41"/>
      <c r="WD242" s="41"/>
      <c r="WE242" s="41"/>
      <c r="WF242" s="41"/>
      <c r="WG242" s="41"/>
      <c r="WH242" s="41"/>
      <c r="WI242" s="41"/>
      <c r="WJ242" s="41"/>
      <c r="WK242" s="41"/>
      <c r="WL242" s="41"/>
      <c r="WM242" s="41"/>
      <c r="WN242" s="41"/>
      <c r="WO242" s="41"/>
      <c r="WP242" s="41"/>
      <c r="WQ242" s="41"/>
      <c r="WR242" s="41"/>
      <c r="WS242" s="41"/>
      <c r="WT242" s="41"/>
      <c r="WU242" s="41"/>
      <c r="WV242" s="41"/>
      <c r="WW242" s="41"/>
      <c r="WX242" s="41"/>
      <c r="WY242" s="41"/>
      <c r="WZ242" s="41"/>
      <c r="XA242" s="41"/>
      <c r="XB242" s="41"/>
      <c r="XC242" s="41"/>
      <c r="XD242" s="41"/>
      <c r="XE242" s="41"/>
      <c r="XF242" s="41"/>
      <c r="XG242" s="41"/>
      <c r="XH242" s="41"/>
      <c r="XI242" s="41"/>
      <c r="XJ242" s="41"/>
      <c r="XK242" s="41"/>
      <c r="XL242" s="41"/>
      <c r="XM242" s="41"/>
      <c r="XN242" s="41"/>
      <c r="XO242" s="41"/>
      <c r="XP242" s="41"/>
      <c r="XQ242" s="41"/>
      <c r="XR242" s="41"/>
      <c r="XS242" s="41"/>
      <c r="XT242" s="41"/>
      <c r="XU242" s="41"/>
      <c r="XV242" s="41"/>
      <c r="XW242" s="41"/>
      <c r="XX242" s="41"/>
      <c r="XY242" s="41"/>
      <c r="XZ242" s="41"/>
      <c r="YA242" s="41"/>
      <c r="YB242" s="41"/>
      <c r="YC242" s="41"/>
      <c r="YD242" s="41"/>
      <c r="YE242" s="41"/>
      <c r="YF242" s="41"/>
      <c r="YG242" s="41"/>
      <c r="YH242" s="41"/>
      <c r="YI242" s="41"/>
      <c r="YJ242" s="41"/>
      <c r="YK242" s="41"/>
      <c r="YL242" s="41"/>
      <c r="YM242" s="41"/>
      <c r="YN242" s="41"/>
      <c r="YO242" s="41"/>
      <c r="YP242" s="41"/>
      <c r="YQ242" s="41"/>
      <c r="YR242" s="41"/>
      <c r="YS242" s="41"/>
      <c r="YT242" s="41"/>
      <c r="YU242" s="41"/>
      <c r="YV242" s="41"/>
      <c r="YW242" s="41"/>
      <c r="YX242" s="41"/>
      <c r="YY242" s="41"/>
      <c r="YZ242" s="41"/>
      <c r="ZA242" s="41"/>
      <c r="ZB242" s="41"/>
      <c r="ZC242" s="41"/>
      <c r="ZD242" s="41"/>
      <c r="ZE242" s="41"/>
      <c r="ZF242" s="41"/>
      <c r="ZG242" s="41"/>
      <c r="ZH242" s="41"/>
      <c r="ZI242" s="41"/>
      <c r="ZJ242" s="41"/>
      <c r="ZK242" s="41"/>
      <c r="ZL242" s="41"/>
      <c r="ZM242" s="41"/>
      <c r="ZN242" s="41"/>
      <c r="ZO242" s="41"/>
      <c r="ZP242" s="41"/>
      <c r="ZQ242" s="41"/>
      <c r="ZR242" s="41"/>
      <c r="ZS242" s="41"/>
      <c r="ZT242" s="41"/>
      <c r="ZU242" s="41"/>
      <c r="ZV242" s="41"/>
      <c r="ZW242" s="41"/>
      <c r="ZX242" s="41"/>
      <c r="ZY242" s="41"/>
      <c r="ZZ242" s="41"/>
      <c r="AAA242" s="41"/>
      <c r="AAB242" s="41"/>
      <c r="AAC242" s="41"/>
      <c r="AAD242" s="41"/>
      <c r="AAE242" s="41"/>
      <c r="AAF242" s="41"/>
      <c r="AAG242" s="41"/>
      <c r="AAH242" s="41"/>
      <c r="AAI242" s="41"/>
      <c r="AAJ242" s="41"/>
      <c r="AAK242" s="41"/>
      <c r="AAL242" s="41"/>
      <c r="AAM242" s="41"/>
      <c r="AAN242" s="41"/>
      <c r="AAO242" s="41"/>
      <c r="AAP242" s="41"/>
      <c r="AAQ242" s="41"/>
      <c r="AAR242" s="41"/>
      <c r="AAS242" s="41"/>
      <c r="AAT242" s="41"/>
      <c r="AAU242" s="41"/>
      <c r="AAV242" s="41"/>
      <c r="AAW242" s="41"/>
      <c r="AAX242" s="41"/>
      <c r="AAY242" s="41"/>
      <c r="AAZ242" s="41"/>
      <c r="ABA242" s="41"/>
      <c r="ABB242" s="41"/>
      <c r="ABC242" s="41"/>
      <c r="ABD242" s="41"/>
      <c r="ABE242" s="41"/>
      <c r="ABF242" s="41"/>
      <c r="ABG242" s="41"/>
      <c r="ABH242" s="41"/>
      <c r="ABI242" s="41"/>
      <c r="ABJ242" s="41"/>
      <c r="ABK242" s="41"/>
      <c r="ABL242" s="41"/>
      <c r="ABM242" s="41"/>
      <c r="ABN242" s="41"/>
      <c r="ABO242" s="41"/>
      <c r="ABP242" s="41"/>
      <c r="ABQ242" s="41"/>
      <c r="ABR242" s="41"/>
      <c r="ABS242" s="41"/>
      <c r="ABT242" s="41"/>
      <c r="ABU242" s="41"/>
      <c r="ABV242" s="41"/>
      <c r="ABW242" s="41"/>
      <c r="ABX242" s="41"/>
      <c r="ABY242" s="41"/>
      <c r="ABZ242" s="41"/>
      <c r="ACA242" s="41"/>
      <c r="ACB242" s="41"/>
      <c r="ACC242" s="41"/>
      <c r="ACD242" s="41"/>
      <c r="ACE242" s="41"/>
      <c r="ACF242" s="41"/>
      <c r="ACG242" s="41"/>
      <c r="ACH242" s="41"/>
      <c r="ACI242" s="41"/>
      <c r="ACJ242" s="41"/>
      <c r="ACK242" s="41"/>
      <c r="ACL242" s="41"/>
      <c r="ACM242" s="41"/>
      <c r="ACN242" s="41"/>
      <c r="ACO242" s="41"/>
      <c r="ACP242" s="41"/>
      <c r="ACQ242" s="41"/>
      <c r="ACR242" s="41"/>
      <c r="ACS242" s="41"/>
      <c r="ACT242" s="41"/>
      <c r="ACU242" s="41"/>
      <c r="ACV242" s="41"/>
      <c r="ACW242" s="41"/>
      <c r="ACX242" s="41"/>
      <c r="ACY242" s="41"/>
      <c r="ACZ242" s="41"/>
      <c r="ADA242" s="41"/>
      <c r="ADB242" s="41"/>
      <c r="ADC242" s="41"/>
      <c r="ADD242" s="41"/>
      <c r="ADE242" s="41"/>
      <c r="ADF242" s="41"/>
      <c r="ADG242" s="41"/>
      <c r="ADH242" s="41"/>
      <c r="ADI242" s="41"/>
      <c r="ADJ242" s="41"/>
      <c r="ADK242" s="41"/>
      <c r="ADL242" s="41"/>
      <c r="ADM242" s="41"/>
      <c r="ADN242" s="41"/>
      <c r="ADO242" s="41"/>
      <c r="ADP242" s="41"/>
      <c r="ADQ242" s="41"/>
      <c r="ADR242" s="41"/>
      <c r="ADS242" s="41"/>
      <c r="ADT242" s="41"/>
      <c r="ADU242" s="41"/>
      <c r="ADV242" s="41"/>
      <c r="ADW242" s="41"/>
      <c r="ADX242" s="41"/>
      <c r="ADY242" s="41"/>
      <c r="ADZ242" s="41"/>
      <c r="AEA242" s="41"/>
      <c r="AEB242" s="41"/>
      <c r="AEC242" s="41"/>
      <c r="AED242" s="41"/>
      <c r="AEE242" s="41"/>
      <c r="AEF242" s="41"/>
      <c r="AEG242" s="41"/>
      <c r="AEH242" s="41"/>
      <c r="AEI242" s="41"/>
      <c r="AEJ242" s="41"/>
      <c r="AEK242" s="41"/>
      <c r="AEL242" s="41"/>
      <c r="AEM242" s="41"/>
      <c r="AEN242" s="41"/>
      <c r="AEO242" s="41"/>
      <c r="AEP242" s="41"/>
      <c r="AEQ242" s="41"/>
      <c r="AER242" s="41"/>
      <c r="AES242" s="41"/>
      <c r="AET242" s="41"/>
      <c r="AEU242" s="41"/>
      <c r="AEV242" s="41"/>
      <c r="AEW242" s="41"/>
      <c r="AEX242" s="41"/>
      <c r="AEY242" s="41"/>
      <c r="AEZ242" s="41"/>
      <c r="AFA242" s="41"/>
      <c r="AFB242" s="41"/>
      <c r="AFC242" s="41"/>
      <c r="AFD242" s="41"/>
      <c r="AFE242" s="41"/>
      <c r="AFF242" s="41"/>
      <c r="AFG242" s="41"/>
      <c r="AFH242" s="41"/>
      <c r="AFI242" s="41"/>
      <c r="AFJ242" s="41"/>
      <c r="AFK242" s="41"/>
      <c r="AFL242" s="41"/>
      <c r="AFM242" s="41"/>
      <c r="AFN242" s="41"/>
      <c r="AFO242" s="41"/>
      <c r="AFP242" s="41"/>
      <c r="AFQ242" s="41"/>
      <c r="AFR242" s="41"/>
      <c r="AFS242" s="41"/>
      <c r="AFT242" s="41"/>
      <c r="AFU242" s="41"/>
      <c r="AFV242" s="41"/>
      <c r="AFW242" s="41"/>
      <c r="AFX242" s="41"/>
      <c r="AFY242" s="41"/>
      <c r="AFZ242" s="41"/>
      <c r="AGA242" s="41"/>
      <c r="AGB242" s="41"/>
      <c r="AGC242" s="41"/>
      <c r="AGD242" s="41"/>
      <c r="AGE242" s="41"/>
      <c r="AGF242" s="41"/>
      <c r="AGG242" s="41"/>
      <c r="AGH242" s="41"/>
      <c r="AGI242" s="41"/>
      <c r="AGJ242" s="41"/>
      <c r="AGK242" s="41"/>
      <c r="AGL242" s="41"/>
      <c r="AGM242" s="41"/>
      <c r="AGN242" s="41"/>
      <c r="AGO242" s="41"/>
      <c r="AGP242" s="41"/>
      <c r="AGQ242" s="41"/>
      <c r="AGR242" s="41"/>
      <c r="AGS242" s="41"/>
      <c r="AGT242" s="41"/>
      <c r="AGU242" s="41"/>
      <c r="AGV242" s="41"/>
      <c r="AGW242" s="41"/>
      <c r="AGX242" s="41"/>
      <c r="AGY242" s="41"/>
      <c r="AGZ242" s="41"/>
      <c r="AHA242" s="41"/>
      <c r="AHB242" s="41"/>
      <c r="AHC242" s="41"/>
      <c r="AHD242" s="41"/>
      <c r="AHE242" s="41"/>
      <c r="AHF242" s="41"/>
      <c r="AHG242" s="41"/>
      <c r="AHH242" s="41"/>
      <c r="AHI242" s="41"/>
      <c r="AHJ242" s="41"/>
      <c r="AHK242" s="41"/>
      <c r="AHL242" s="41"/>
      <c r="AHM242" s="41"/>
      <c r="AHN242" s="41"/>
      <c r="AHO242" s="41"/>
      <c r="AHP242" s="41"/>
      <c r="AHQ242" s="41"/>
      <c r="AHR242" s="41"/>
      <c r="AHS242" s="41"/>
      <c r="AHT242" s="41"/>
      <c r="AHU242" s="41"/>
      <c r="AHV242" s="41"/>
      <c r="AHW242" s="41"/>
      <c r="AHX242" s="41"/>
      <c r="AHY242" s="41"/>
      <c r="AHZ242" s="41"/>
      <c r="AIA242" s="41"/>
      <c r="AIB242" s="41"/>
      <c r="AIC242" s="41"/>
      <c r="AID242" s="41"/>
      <c r="AIE242" s="41"/>
      <c r="AIF242" s="41"/>
      <c r="AIG242" s="41"/>
      <c r="AIH242" s="41"/>
      <c r="AII242" s="41"/>
      <c r="AIJ242" s="41"/>
      <c r="AIK242" s="41"/>
      <c r="AIL242" s="41"/>
      <c r="AIM242" s="41"/>
      <c r="AIN242" s="41"/>
      <c r="AIO242" s="41"/>
      <c r="AIP242" s="41"/>
      <c r="AIQ242" s="41"/>
      <c r="AIR242" s="41"/>
      <c r="AIS242" s="41"/>
      <c r="AIT242" s="41"/>
      <c r="AIU242" s="41"/>
      <c r="AIV242" s="41"/>
      <c r="AIW242" s="41"/>
      <c r="AIX242" s="41"/>
      <c r="AIY242" s="41"/>
      <c r="AIZ242" s="41"/>
      <c r="AJA242" s="41"/>
      <c r="AJB242" s="41"/>
      <c r="AJC242" s="41"/>
      <c r="AJD242" s="41"/>
      <c r="AJE242" s="41"/>
      <c r="AJF242" s="41"/>
      <c r="AJG242" s="41"/>
      <c r="AJH242" s="41"/>
      <c r="AJI242" s="41"/>
      <c r="AJJ242" s="41"/>
      <c r="AJK242" s="41"/>
      <c r="AJL242" s="41"/>
      <c r="AJM242" s="41"/>
      <c r="AJN242" s="41"/>
      <c r="AJO242" s="41"/>
      <c r="AJP242" s="41"/>
      <c r="AJQ242" s="41"/>
      <c r="AJR242" s="41"/>
      <c r="AJS242" s="41"/>
      <c r="AJT242" s="41"/>
      <c r="AJU242" s="41"/>
      <c r="AJV242" s="41"/>
      <c r="AJW242" s="41"/>
      <c r="AJX242" s="41"/>
      <c r="AJY242" s="41"/>
      <c r="AJZ242" s="41"/>
      <c r="AKA242" s="41"/>
      <c r="AKB242" s="41"/>
      <c r="AKC242" s="41"/>
      <c r="AKD242" s="41"/>
      <c r="AKE242" s="41"/>
      <c r="AKF242" s="41"/>
      <c r="AKG242" s="41"/>
      <c r="AKH242" s="41"/>
      <c r="AKI242" s="41"/>
      <c r="AKJ242" s="41"/>
      <c r="AKK242" s="41"/>
      <c r="AKL242" s="41"/>
      <c r="AKM242" s="41"/>
      <c r="AKN242" s="41"/>
      <c r="AKO242" s="41"/>
      <c r="AKP242" s="41"/>
      <c r="AKQ242" s="41"/>
      <c r="AKR242" s="41"/>
      <c r="AKS242" s="41"/>
      <c r="AKT242" s="41"/>
      <c r="AKU242" s="41"/>
      <c r="AKV242" s="41"/>
      <c r="AKW242" s="41"/>
      <c r="AKX242" s="41"/>
      <c r="AKY242" s="41"/>
      <c r="AKZ242" s="41"/>
      <c r="ALA242" s="41"/>
      <c r="ALB242" s="41"/>
      <c r="ALC242" s="41"/>
      <c r="ALD242" s="41"/>
      <c r="ALE242" s="41"/>
      <c r="ALF242" s="41"/>
      <c r="ALG242" s="41"/>
      <c r="ALH242" s="41"/>
      <c r="ALI242" s="41"/>
      <c r="ALJ242" s="41"/>
      <c r="ALK242" s="41"/>
      <c r="ALL242" s="41"/>
      <c r="ALM242" s="41"/>
      <c r="ALN242" s="41"/>
      <c r="ALO242" s="41"/>
      <c r="ALP242" s="41"/>
      <c r="ALQ242" s="41"/>
      <c r="ALR242" s="41"/>
      <c r="ALS242" s="41"/>
      <c r="ALT242" s="41"/>
      <c r="ALU242" s="41"/>
      <c r="ALV242" s="41"/>
      <c r="ALW242" s="41"/>
      <c r="ALX242" s="41"/>
      <c r="ALY242" s="41"/>
      <c r="ALZ242" s="41"/>
      <c r="AMA242" s="41"/>
      <c r="AMB242" s="41"/>
      <c r="AMC242" s="41"/>
      <c r="AMD242" s="41"/>
      <c r="AME242" s="41"/>
    </row>
    <row r="243" spans="1:1019" ht="28.5" customHeight="1" thickBot="1" x14ac:dyDescent="0.25">
      <c r="A243" s="569" t="s">
        <v>17</v>
      </c>
      <c r="B243" s="571" t="s">
        <v>18</v>
      </c>
      <c r="C243" s="573" t="s">
        <v>18</v>
      </c>
      <c r="D243" s="575" t="s">
        <v>294</v>
      </c>
      <c r="E243" s="577" t="s">
        <v>295</v>
      </c>
      <c r="F243" s="579"/>
      <c r="G243" s="581" t="s">
        <v>123</v>
      </c>
      <c r="H243" s="583" t="s">
        <v>21</v>
      </c>
      <c r="I243" s="585" t="s">
        <v>22</v>
      </c>
      <c r="J243" s="311" t="s">
        <v>25</v>
      </c>
      <c r="K243" s="320">
        <f>+L243+N243</f>
        <v>8.5</v>
      </c>
      <c r="L243" s="313">
        <v>0</v>
      </c>
      <c r="M243" s="313">
        <v>0</v>
      </c>
      <c r="N243" s="321">
        <v>8.5</v>
      </c>
      <c r="O243" s="320">
        <f>+P243+R243</f>
        <v>0</v>
      </c>
      <c r="P243" s="313">
        <v>0</v>
      </c>
      <c r="Q243" s="313">
        <v>0</v>
      </c>
      <c r="R243" s="321">
        <v>0</v>
      </c>
      <c r="S243" s="320">
        <f>+T243+V243</f>
        <v>0</v>
      </c>
      <c r="T243" s="313">
        <v>0</v>
      </c>
      <c r="U243" s="313">
        <v>0</v>
      </c>
      <c r="V243" s="321">
        <v>0</v>
      </c>
      <c r="W243" s="320">
        <f>+X243+Z243</f>
        <v>0</v>
      </c>
      <c r="X243" s="313">
        <v>0</v>
      </c>
      <c r="Y243" s="313">
        <v>0</v>
      </c>
      <c r="Z243" s="321">
        <v>0</v>
      </c>
      <c r="AA243" s="316">
        <v>0</v>
      </c>
      <c r="AB243" s="316">
        <v>0</v>
      </c>
      <c r="AC243" s="491" t="s">
        <v>296</v>
      </c>
      <c r="AD243" s="539" t="s">
        <v>39</v>
      </c>
      <c r="AE243" s="539" t="s">
        <v>39</v>
      </c>
      <c r="AF243" s="538" t="s">
        <v>39</v>
      </c>
      <c r="AG243" s="41"/>
      <c r="AH243" s="41"/>
      <c r="AI243" s="41"/>
      <c r="AJ243" s="41"/>
      <c r="AK243" s="41"/>
      <c r="AL243" s="41"/>
      <c r="AM243" s="41"/>
      <c r="AN243" s="67"/>
      <c r="AO243" s="67"/>
      <c r="AP243" s="67"/>
      <c r="AQ243" s="58"/>
      <c r="AR243" s="58"/>
      <c r="AS243" s="58"/>
      <c r="AT243" s="58"/>
      <c r="AU243" s="58"/>
      <c r="AV243" s="58"/>
      <c r="AW243" s="58"/>
      <c r="AX243" s="58"/>
      <c r="AY243" s="58"/>
      <c r="AZ243" s="58"/>
      <c r="BA243" s="58"/>
      <c r="BB243" s="58"/>
      <c r="BC243" s="58"/>
      <c r="BD243" s="58"/>
      <c r="BE243" s="58"/>
      <c r="BF243" s="58"/>
      <c r="BG243" s="59"/>
      <c r="BH243" s="67"/>
      <c r="BI243" s="67"/>
      <c r="BJ243" s="67"/>
      <c r="BK243" s="67"/>
      <c r="BL243" s="67"/>
      <c r="BM243" s="67"/>
      <c r="BN243" s="67"/>
      <c r="BO243" s="67"/>
      <c r="BP243" s="41"/>
      <c r="BQ243" s="41"/>
      <c r="BR243" s="41"/>
      <c r="BS243" s="41"/>
      <c r="BT243" s="41"/>
      <c r="BU243" s="41"/>
      <c r="BV243" s="41"/>
      <c r="BW243" s="41"/>
      <c r="BX243" s="41"/>
      <c r="BY243" s="41"/>
      <c r="BZ243" s="41"/>
      <c r="CA243" s="41"/>
      <c r="CB243" s="41"/>
      <c r="CC243" s="41"/>
      <c r="CD243" s="41"/>
      <c r="CE243" s="41"/>
      <c r="CF243" s="41"/>
      <c r="CG243" s="41"/>
      <c r="CH243" s="41"/>
      <c r="CI243" s="41"/>
      <c r="CJ243" s="41"/>
      <c r="CK243" s="41"/>
      <c r="CL243" s="41"/>
      <c r="CM243" s="41"/>
      <c r="CN243" s="41"/>
      <c r="CO243" s="41"/>
      <c r="CP243" s="41"/>
      <c r="CQ243" s="41"/>
      <c r="CR243" s="41"/>
      <c r="CS243" s="41"/>
      <c r="CT243" s="41"/>
      <c r="CU243" s="41"/>
      <c r="CV243" s="41"/>
      <c r="CW243" s="41"/>
      <c r="CX243" s="41"/>
      <c r="CY243" s="41"/>
      <c r="CZ243" s="41"/>
      <c r="DA243" s="41"/>
      <c r="DB243" s="41"/>
      <c r="DC243" s="41"/>
      <c r="DD243" s="41"/>
      <c r="DE243" s="41"/>
      <c r="DF243" s="41"/>
      <c r="DG243" s="41"/>
      <c r="DH243" s="41"/>
      <c r="DI243" s="41"/>
      <c r="DJ243" s="41"/>
      <c r="DK243" s="41"/>
      <c r="DL243" s="41"/>
      <c r="DM243" s="41"/>
      <c r="DN243" s="41"/>
      <c r="DO243" s="41"/>
      <c r="DP243" s="41"/>
      <c r="DQ243" s="41"/>
      <c r="DR243" s="41"/>
      <c r="DS243" s="41"/>
      <c r="DT243" s="41"/>
      <c r="DU243" s="41"/>
      <c r="DV243" s="41"/>
      <c r="DW243" s="41"/>
      <c r="DX243" s="41"/>
      <c r="DY243" s="41"/>
      <c r="DZ243" s="41"/>
      <c r="EA243" s="41"/>
      <c r="EB243" s="41"/>
      <c r="EC243" s="41"/>
      <c r="ED243" s="41"/>
      <c r="EE243" s="41"/>
      <c r="EF243" s="41"/>
      <c r="EG243" s="41"/>
      <c r="EH243" s="41"/>
      <c r="EI243" s="41"/>
      <c r="EJ243" s="41"/>
      <c r="EK243" s="41"/>
      <c r="EL243" s="41"/>
      <c r="EM243" s="41"/>
      <c r="EN243" s="41"/>
      <c r="EO243" s="41"/>
      <c r="EP243" s="41"/>
      <c r="EQ243" s="41"/>
      <c r="ER243" s="41"/>
      <c r="ES243" s="41"/>
      <c r="ET243" s="41"/>
      <c r="EU243" s="41"/>
      <c r="EV243" s="41"/>
      <c r="EW243" s="41"/>
      <c r="EX243" s="41"/>
      <c r="EY243" s="41"/>
      <c r="EZ243" s="41"/>
      <c r="FA243" s="41"/>
      <c r="FB243" s="41"/>
      <c r="FC243" s="41"/>
      <c r="FD243" s="41"/>
      <c r="FE243" s="41"/>
      <c r="FF243" s="41"/>
      <c r="FG243" s="41"/>
      <c r="FH243" s="41"/>
      <c r="FI243" s="41"/>
      <c r="FJ243" s="41"/>
      <c r="FK243" s="41"/>
      <c r="FL243" s="41"/>
      <c r="FM243" s="41"/>
      <c r="FN243" s="41"/>
      <c r="FO243" s="41"/>
      <c r="FP243" s="41"/>
      <c r="FQ243" s="41"/>
      <c r="FR243" s="41"/>
      <c r="FS243" s="41"/>
      <c r="FT243" s="41"/>
      <c r="FU243" s="41"/>
      <c r="FV243" s="41"/>
      <c r="FW243" s="41"/>
      <c r="FX243" s="41"/>
      <c r="FY243" s="41"/>
      <c r="FZ243" s="41"/>
      <c r="GA243" s="41"/>
      <c r="GB243" s="41"/>
      <c r="GC243" s="41"/>
      <c r="GD243" s="41"/>
      <c r="GE243" s="41"/>
      <c r="GF243" s="41"/>
      <c r="GG243" s="41"/>
      <c r="GH243" s="41"/>
      <c r="GI243" s="41"/>
      <c r="GJ243" s="41"/>
      <c r="GK243" s="41"/>
      <c r="GL243" s="41"/>
      <c r="GM243" s="41"/>
      <c r="GN243" s="41"/>
      <c r="GO243" s="41"/>
      <c r="GP243" s="41"/>
      <c r="GQ243" s="41"/>
      <c r="GR243" s="41"/>
      <c r="GS243" s="41"/>
      <c r="GT243" s="41"/>
      <c r="GU243" s="41"/>
      <c r="GV243" s="41"/>
      <c r="GW243" s="41"/>
      <c r="GX243" s="41"/>
      <c r="GY243" s="41"/>
      <c r="GZ243" s="41"/>
      <c r="HA243" s="41"/>
      <c r="HB243" s="41"/>
      <c r="HC243" s="41"/>
      <c r="HD243" s="41"/>
      <c r="HE243" s="41"/>
      <c r="HF243" s="41"/>
      <c r="HG243" s="41"/>
      <c r="HH243" s="41"/>
      <c r="HI243" s="41"/>
      <c r="HJ243" s="41"/>
      <c r="HK243" s="41"/>
      <c r="HL243" s="41"/>
      <c r="HM243" s="41"/>
      <c r="HN243" s="41"/>
      <c r="HO243" s="41"/>
      <c r="HP243" s="41"/>
      <c r="HQ243" s="41"/>
      <c r="HR243" s="41"/>
      <c r="HS243" s="41"/>
      <c r="HT243" s="41"/>
      <c r="HU243" s="41"/>
      <c r="HV243" s="41"/>
      <c r="HW243" s="41"/>
      <c r="HX243" s="41"/>
      <c r="HY243" s="41"/>
      <c r="HZ243" s="41"/>
      <c r="IA243" s="41"/>
      <c r="IB243" s="41"/>
      <c r="IC243" s="41"/>
      <c r="ID243" s="41"/>
      <c r="IE243" s="41"/>
      <c r="IF243" s="41"/>
      <c r="IG243" s="41"/>
      <c r="IH243" s="41"/>
      <c r="II243" s="41"/>
      <c r="IJ243" s="41"/>
      <c r="IK243" s="41"/>
      <c r="IL243" s="41"/>
      <c r="IM243" s="41"/>
      <c r="IN243" s="41"/>
      <c r="IO243" s="41"/>
      <c r="IP243" s="41"/>
      <c r="IQ243" s="41"/>
      <c r="IR243" s="41"/>
      <c r="IS243" s="41"/>
      <c r="IT243" s="41"/>
      <c r="IU243" s="41"/>
      <c r="IV243" s="41"/>
      <c r="IW243" s="41"/>
      <c r="IX243" s="41"/>
      <c r="IY243" s="41"/>
      <c r="IZ243" s="41"/>
      <c r="JA243" s="41"/>
      <c r="JB243" s="41"/>
      <c r="JC243" s="41"/>
      <c r="JD243" s="41"/>
      <c r="JE243" s="41"/>
      <c r="JF243" s="41"/>
      <c r="JG243" s="41"/>
      <c r="JH243" s="41"/>
      <c r="JI243" s="41"/>
      <c r="JJ243" s="41"/>
      <c r="JK243" s="41"/>
      <c r="JL243" s="41"/>
      <c r="JM243" s="41"/>
      <c r="JN243" s="41"/>
      <c r="JO243" s="41"/>
      <c r="JP243" s="41"/>
      <c r="JQ243" s="41"/>
      <c r="JR243" s="41"/>
      <c r="JS243" s="41"/>
      <c r="JT243" s="41"/>
      <c r="JU243" s="41"/>
      <c r="JV243" s="41"/>
      <c r="JW243" s="41"/>
      <c r="JX243" s="41"/>
      <c r="JY243" s="41"/>
      <c r="JZ243" s="41"/>
      <c r="KA243" s="41"/>
      <c r="KB243" s="41"/>
      <c r="KC243" s="41"/>
      <c r="KD243" s="41"/>
      <c r="KE243" s="41"/>
      <c r="KF243" s="41"/>
      <c r="KG243" s="41"/>
      <c r="KH243" s="41"/>
      <c r="KI243" s="41"/>
      <c r="KJ243" s="41"/>
      <c r="KK243" s="41"/>
      <c r="KL243" s="41"/>
      <c r="KM243" s="41"/>
      <c r="KN243" s="41"/>
      <c r="KO243" s="41"/>
      <c r="KP243" s="41"/>
      <c r="KQ243" s="41"/>
      <c r="KR243" s="41"/>
      <c r="KS243" s="41"/>
      <c r="KT243" s="41"/>
      <c r="KU243" s="41"/>
      <c r="KV243" s="41"/>
      <c r="KW243" s="41"/>
      <c r="KX243" s="41"/>
      <c r="KY243" s="41"/>
      <c r="KZ243" s="41"/>
      <c r="LA243" s="41"/>
      <c r="LB243" s="41"/>
      <c r="LC243" s="41"/>
      <c r="LD243" s="41"/>
      <c r="LE243" s="41"/>
      <c r="LF243" s="41"/>
      <c r="LG243" s="41"/>
      <c r="LH243" s="41"/>
      <c r="LI243" s="41"/>
      <c r="LJ243" s="41"/>
      <c r="LK243" s="41"/>
      <c r="LL243" s="41"/>
      <c r="LM243" s="41"/>
      <c r="LN243" s="41"/>
      <c r="LO243" s="41"/>
      <c r="LP243" s="41"/>
      <c r="LQ243" s="41"/>
      <c r="LR243" s="41"/>
      <c r="LS243" s="41"/>
      <c r="LT243" s="41"/>
      <c r="LU243" s="41"/>
      <c r="LV243" s="41"/>
      <c r="LW243" s="41"/>
      <c r="LX243" s="41"/>
      <c r="LY243" s="41"/>
      <c r="LZ243" s="41"/>
      <c r="MA243" s="41"/>
      <c r="MB243" s="41"/>
      <c r="MC243" s="41"/>
      <c r="MD243" s="41"/>
      <c r="ME243" s="41"/>
      <c r="MF243" s="41"/>
      <c r="MG243" s="41"/>
      <c r="MH243" s="41"/>
      <c r="MI243" s="41"/>
      <c r="MJ243" s="41"/>
      <c r="MK243" s="41"/>
      <c r="ML243" s="41"/>
      <c r="MM243" s="41"/>
      <c r="MN243" s="41"/>
      <c r="MO243" s="41"/>
      <c r="MP243" s="41"/>
      <c r="MQ243" s="41"/>
      <c r="MR243" s="41"/>
      <c r="MS243" s="41"/>
      <c r="MT243" s="41"/>
      <c r="MU243" s="41"/>
      <c r="MV243" s="41"/>
      <c r="MW243" s="41"/>
      <c r="MX243" s="41"/>
      <c r="MY243" s="41"/>
      <c r="MZ243" s="41"/>
      <c r="NA243" s="41"/>
      <c r="NB243" s="41"/>
      <c r="NC243" s="41"/>
      <c r="ND243" s="41"/>
      <c r="NE243" s="41"/>
      <c r="NF243" s="41"/>
      <c r="NG243" s="41"/>
      <c r="NH243" s="41"/>
      <c r="NI243" s="41"/>
      <c r="NJ243" s="41"/>
      <c r="NK243" s="41"/>
      <c r="NL243" s="41"/>
      <c r="NM243" s="41"/>
      <c r="NN243" s="41"/>
      <c r="NO243" s="41"/>
      <c r="NP243" s="41"/>
      <c r="NQ243" s="41"/>
      <c r="NR243" s="41"/>
      <c r="NS243" s="41"/>
      <c r="NT243" s="41"/>
      <c r="NU243" s="41"/>
      <c r="NV243" s="41"/>
      <c r="NW243" s="41"/>
      <c r="NX243" s="41"/>
      <c r="NY243" s="41"/>
      <c r="NZ243" s="41"/>
      <c r="OA243" s="41"/>
      <c r="OB243" s="41"/>
      <c r="OC243" s="41"/>
      <c r="OD243" s="41"/>
      <c r="OE243" s="41"/>
      <c r="OF243" s="41"/>
      <c r="OG243" s="41"/>
      <c r="OH243" s="41"/>
      <c r="OI243" s="41"/>
      <c r="OJ243" s="41"/>
      <c r="OK243" s="41"/>
      <c r="OL243" s="41"/>
      <c r="OM243" s="41"/>
      <c r="ON243" s="41"/>
      <c r="OO243" s="41"/>
      <c r="OP243" s="41"/>
      <c r="OQ243" s="41"/>
      <c r="OR243" s="41"/>
      <c r="OS243" s="41"/>
      <c r="OT243" s="41"/>
      <c r="OU243" s="41"/>
      <c r="OV243" s="41"/>
      <c r="OW243" s="41"/>
      <c r="OX243" s="41"/>
      <c r="OY243" s="41"/>
      <c r="OZ243" s="41"/>
      <c r="PA243" s="41"/>
      <c r="PB243" s="41"/>
      <c r="PC243" s="41"/>
      <c r="PD243" s="41"/>
      <c r="PE243" s="41"/>
      <c r="PF243" s="41"/>
      <c r="PG243" s="41"/>
      <c r="PH243" s="41"/>
      <c r="PI243" s="41"/>
      <c r="PJ243" s="41"/>
      <c r="PK243" s="41"/>
      <c r="PL243" s="41"/>
      <c r="PM243" s="41"/>
      <c r="PN243" s="41"/>
      <c r="PO243" s="41"/>
      <c r="PP243" s="41"/>
      <c r="PQ243" s="41"/>
      <c r="PR243" s="41"/>
      <c r="PS243" s="41"/>
      <c r="PT243" s="41"/>
      <c r="PU243" s="41"/>
      <c r="PV243" s="41"/>
      <c r="PW243" s="41"/>
      <c r="PX243" s="41"/>
      <c r="PY243" s="41"/>
      <c r="PZ243" s="41"/>
      <c r="QA243" s="41"/>
      <c r="QB243" s="41"/>
      <c r="QC243" s="41"/>
      <c r="QD243" s="41"/>
      <c r="QE243" s="41"/>
      <c r="QF243" s="41"/>
      <c r="QG243" s="41"/>
      <c r="QH243" s="41"/>
      <c r="QI243" s="41"/>
      <c r="QJ243" s="41"/>
      <c r="QK243" s="41"/>
      <c r="QL243" s="41"/>
      <c r="QM243" s="41"/>
      <c r="QN243" s="41"/>
      <c r="QO243" s="41"/>
      <c r="QP243" s="41"/>
      <c r="QQ243" s="41"/>
      <c r="QR243" s="41"/>
      <c r="QS243" s="41"/>
      <c r="QT243" s="41"/>
      <c r="QU243" s="41"/>
      <c r="QV243" s="41"/>
      <c r="QW243" s="41"/>
      <c r="QX243" s="41"/>
      <c r="QY243" s="41"/>
      <c r="QZ243" s="41"/>
      <c r="RA243" s="41"/>
      <c r="RB243" s="41"/>
      <c r="RC243" s="41"/>
      <c r="RD243" s="41"/>
      <c r="RE243" s="41"/>
      <c r="RF243" s="41"/>
      <c r="RG243" s="41"/>
      <c r="RH243" s="41"/>
      <c r="RI243" s="41"/>
      <c r="RJ243" s="41"/>
      <c r="RK243" s="41"/>
      <c r="RL243" s="41"/>
      <c r="RM243" s="41"/>
      <c r="RN243" s="41"/>
      <c r="RO243" s="41"/>
      <c r="RP243" s="41"/>
      <c r="RQ243" s="41"/>
      <c r="RR243" s="41"/>
      <c r="RS243" s="41"/>
      <c r="RT243" s="41"/>
      <c r="RU243" s="41"/>
      <c r="RV243" s="41"/>
      <c r="RW243" s="41"/>
      <c r="RX243" s="41"/>
      <c r="RY243" s="41"/>
      <c r="RZ243" s="41"/>
      <c r="SA243" s="41"/>
      <c r="SB243" s="41"/>
      <c r="SC243" s="41"/>
      <c r="SD243" s="41"/>
      <c r="SE243" s="41"/>
      <c r="SF243" s="41"/>
      <c r="SG243" s="41"/>
      <c r="SH243" s="41"/>
      <c r="SI243" s="41"/>
      <c r="SJ243" s="41"/>
      <c r="SK243" s="41"/>
      <c r="SL243" s="41"/>
      <c r="SM243" s="41"/>
      <c r="SN243" s="41"/>
      <c r="SO243" s="41"/>
      <c r="SP243" s="41"/>
      <c r="SQ243" s="41"/>
      <c r="SR243" s="41"/>
      <c r="SS243" s="41"/>
      <c r="ST243" s="41"/>
      <c r="SU243" s="41"/>
      <c r="SV243" s="41"/>
      <c r="SW243" s="41"/>
      <c r="SX243" s="41"/>
      <c r="SY243" s="41"/>
      <c r="SZ243" s="41"/>
      <c r="TA243" s="41"/>
      <c r="TB243" s="41"/>
      <c r="TC243" s="41"/>
      <c r="TD243" s="41"/>
      <c r="TE243" s="41"/>
      <c r="TF243" s="41"/>
      <c r="TG243" s="41"/>
      <c r="TH243" s="41"/>
      <c r="TI243" s="41"/>
      <c r="TJ243" s="41"/>
      <c r="TK243" s="41"/>
      <c r="TL243" s="41"/>
      <c r="TM243" s="41"/>
      <c r="TN243" s="41"/>
      <c r="TO243" s="41"/>
      <c r="TP243" s="41"/>
      <c r="TQ243" s="41"/>
      <c r="TR243" s="41"/>
      <c r="TS243" s="41"/>
      <c r="TT243" s="41"/>
      <c r="TU243" s="41"/>
      <c r="TV243" s="41"/>
      <c r="TW243" s="41"/>
      <c r="TX243" s="41"/>
      <c r="TY243" s="41"/>
      <c r="TZ243" s="41"/>
      <c r="UA243" s="41"/>
      <c r="UB243" s="41"/>
      <c r="UC243" s="41"/>
      <c r="UD243" s="41"/>
      <c r="UE243" s="41"/>
      <c r="UF243" s="41"/>
      <c r="UG243" s="41"/>
      <c r="UH243" s="41"/>
      <c r="UI243" s="41"/>
      <c r="UJ243" s="41"/>
      <c r="UK243" s="41"/>
      <c r="UL243" s="41"/>
      <c r="UM243" s="41"/>
      <c r="UN243" s="41"/>
      <c r="UO243" s="41"/>
      <c r="UP243" s="41"/>
      <c r="UQ243" s="41"/>
      <c r="UR243" s="41"/>
      <c r="US243" s="41"/>
      <c r="UT243" s="41"/>
      <c r="UU243" s="41"/>
      <c r="UV243" s="41"/>
      <c r="UW243" s="41"/>
      <c r="UX243" s="41"/>
      <c r="UY243" s="41"/>
      <c r="UZ243" s="41"/>
      <c r="VA243" s="41"/>
      <c r="VB243" s="41"/>
      <c r="VC243" s="41"/>
      <c r="VD243" s="41"/>
      <c r="VE243" s="41"/>
      <c r="VF243" s="41"/>
      <c r="VG243" s="41"/>
      <c r="VH243" s="41"/>
      <c r="VI243" s="41"/>
      <c r="VJ243" s="41"/>
      <c r="VK243" s="41"/>
      <c r="VL243" s="41"/>
      <c r="VM243" s="41"/>
      <c r="VN243" s="41"/>
      <c r="VO243" s="41"/>
      <c r="VP243" s="41"/>
      <c r="VQ243" s="41"/>
      <c r="VR243" s="41"/>
      <c r="VS243" s="41"/>
      <c r="VT243" s="41"/>
      <c r="VU243" s="41"/>
      <c r="VV243" s="41"/>
      <c r="VW243" s="41"/>
      <c r="VX243" s="41"/>
      <c r="VY243" s="41"/>
      <c r="VZ243" s="41"/>
      <c r="WA243" s="41"/>
      <c r="WB243" s="41"/>
      <c r="WC243" s="41"/>
      <c r="WD243" s="41"/>
      <c r="WE243" s="41"/>
      <c r="WF243" s="41"/>
      <c r="WG243" s="41"/>
      <c r="WH243" s="41"/>
      <c r="WI243" s="41"/>
      <c r="WJ243" s="41"/>
      <c r="WK243" s="41"/>
      <c r="WL243" s="41"/>
      <c r="WM243" s="41"/>
      <c r="WN243" s="41"/>
      <c r="WO243" s="41"/>
      <c r="WP243" s="41"/>
      <c r="WQ243" s="41"/>
      <c r="WR243" s="41"/>
      <c r="WS243" s="41"/>
      <c r="WT243" s="41"/>
      <c r="WU243" s="41"/>
      <c r="WV243" s="41"/>
      <c r="WW243" s="41"/>
      <c r="WX243" s="41"/>
      <c r="WY243" s="41"/>
      <c r="WZ243" s="41"/>
      <c r="XA243" s="41"/>
      <c r="XB243" s="41"/>
      <c r="XC243" s="41"/>
      <c r="XD243" s="41"/>
      <c r="XE243" s="41"/>
      <c r="XF243" s="41"/>
      <c r="XG243" s="41"/>
      <c r="XH243" s="41"/>
      <c r="XI243" s="41"/>
      <c r="XJ243" s="41"/>
      <c r="XK243" s="41"/>
      <c r="XL243" s="41"/>
      <c r="XM243" s="41"/>
      <c r="XN243" s="41"/>
      <c r="XO243" s="41"/>
      <c r="XP243" s="41"/>
      <c r="XQ243" s="41"/>
      <c r="XR243" s="41"/>
      <c r="XS243" s="41"/>
      <c r="XT243" s="41"/>
      <c r="XU243" s="41"/>
      <c r="XV243" s="41"/>
      <c r="XW243" s="41"/>
      <c r="XX243" s="41"/>
      <c r="XY243" s="41"/>
      <c r="XZ243" s="41"/>
      <c r="YA243" s="41"/>
      <c r="YB243" s="41"/>
      <c r="YC243" s="41"/>
      <c r="YD243" s="41"/>
      <c r="YE243" s="41"/>
      <c r="YF243" s="41"/>
      <c r="YG243" s="41"/>
      <c r="YH243" s="41"/>
      <c r="YI243" s="41"/>
      <c r="YJ243" s="41"/>
      <c r="YK243" s="41"/>
      <c r="YL243" s="41"/>
      <c r="YM243" s="41"/>
      <c r="YN243" s="41"/>
      <c r="YO243" s="41"/>
      <c r="YP243" s="41"/>
      <c r="YQ243" s="41"/>
      <c r="YR243" s="41"/>
      <c r="YS243" s="41"/>
      <c r="YT243" s="41"/>
      <c r="YU243" s="41"/>
      <c r="YV243" s="41"/>
      <c r="YW243" s="41"/>
      <c r="YX243" s="41"/>
      <c r="YY243" s="41"/>
      <c r="YZ243" s="41"/>
      <c r="ZA243" s="41"/>
      <c r="ZB243" s="41"/>
      <c r="ZC243" s="41"/>
      <c r="ZD243" s="41"/>
      <c r="ZE243" s="41"/>
      <c r="ZF243" s="41"/>
      <c r="ZG243" s="41"/>
      <c r="ZH243" s="41"/>
      <c r="ZI243" s="41"/>
      <c r="ZJ243" s="41"/>
      <c r="ZK243" s="41"/>
      <c r="ZL243" s="41"/>
      <c r="ZM243" s="41"/>
      <c r="ZN243" s="41"/>
      <c r="ZO243" s="41"/>
      <c r="ZP243" s="41"/>
      <c r="ZQ243" s="41"/>
      <c r="ZR243" s="41"/>
      <c r="ZS243" s="41"/>
      <c r="ZT243" s="41"/>
      <c r="ZU243" s="41"/>
      <c r="ZV243" s="41"/>
      <c r="ZW243" s="41"/>
      <c r="ZX243" s="41"/>
      <c r="ZY243" s="41"/>
      <c r="ZZ243" s="41"/>
      <c r="AAA243" s="41"/>
      <c r="AAB243" s="41"/>
      <c r="AAC243" s="41"/>
      <c r="AAD243" s="41"/>
      <c r="AAE243" s="41"/>
      <c r="AAF243" s="41"/>
      <c r="AAG243" s="41"/>
      <c r="AAH243" s="41"/>
      <c r="AAI243" s="41"/>
      <c r="AAJ243" s="41"/>
      <c r="AAK243" s="41"/>
      <c r="AAL243" s="41"/>
      <c r="AAM243" s="41"/>
      <c r="AAN243" s="41"/>
      <c r="AAO243" s="41"/>
      <c r="AAP243" s="41"/>
      <c r="AAQ243" s="41"/>
      <c r="AAR243" s="41"/>
      <c r="AAS243" s="41"/>
      <c r="AAT243" s="41"/>
      <c r="AAU243" s="41"/>
      <c r="AAV243" s="41"/>
      <c r="AAW243" s="41"/>
      <c r="AAX243" s="41"/>
      <c r="AAY243" s="41"/>
      <c r="AAZ243" s="41"/>
      <c r="ABA243" s="41"/>
      <c r="ABB243" s="41"/>
      <c r="ABC243" s="41"/>
      <c r="ABD243" s="41"/>
      <c r="ABE243" s="41"/>
      <c r="ABF243" s="41"/>
      <c r="ABG243" s="41"/>
      <c r="ABH243" s="41"/>
      <c r="ABI243" s="41"/>
      <c r="ABJ243" s="41"/>
      <c r="ABK243" s="41"/>
      <c r="ABL243" s="41"/>
      <c r="ABM243" s="41"/>
      <c r="ABN243" s="41"/>
      <c r="ABO243" s="41"/>
      <c r="ABP243" s="41"/>
      <c r="ABQ243" s="41"/>
      <c r="ABR243" s="41"/>
      <c r="ABS243" s="41"/>
      <c r="ABT243" s="41"/>
      <c r="ABU243" s="41"/>
      <c r="ABV243" s="41"/>
      <c r="ABW243" s="41"/>
      <c r="ABX243" s="41"/>
      <c r="ABY243" s="41"/>
      <c r="ABZ243" s="41"/>
      <c r="ACA243" s="41"/>
      <c r="ACB243" s="41"/>
      <c r="ACC243" s="41"/>
      <c r="ACD243" s="41"/>
      <c r="ACE243" s="41"/>
      <c r="ACF243" s="41"/>
      <c r="ACG243" s="41"/>
      <c r="ACH243" s="41"/>
      <c r="ACI243" s="41"/>
      <c r="ACJ243" s="41"/>
      <c r="ACK243" s="41"/>
      <c r="ACL243" s="41"/>
      <c r="ACM243" s="41"/>
      <c r="ACN243" s="41"/>
      <c r="ACO243" s="41"/>
      <c r="ACP243" s="41"/>
      <c r="ACQ243" s="41"/>
      <c r="ACR243" s="41"/>
      <c r="ACS243" s="41"/>
      <c r="ACT243" s="41"/>
      <c r="ACU243" s="41"/>
      <c r="ACV243" s="41"/>
      <c r="ACW243" s="41"/>
      <c r="ACX243" s="41"/>
      <c r="ACY243" s="41"/>
      <c r="ACZ243" s="41"/>
      <c r="ADA243" s="41"/>
      <c r="ADB243" s="41"/>
      <c r="ADC243" s="41"/>
      <c r="ADD243" s="41"/>
      <c r="ADE243" s="41"/>
      <c r="ADF243" s="41"/>
      <c r="ADG243" s="41"/>
      <c r="ADH243" s="41"/>
      <c r="ADI243" s="41"/>
      <c r="ADJ243" s="41"/>
      <c r="ADK243" s="41"/>
      <c r="ADL243" s="41"/>
      <c r="ADM243" s="41"/>
      <c r="ADN243" s="41"/>
      <c r="ADO243" s="41"/>
      <c r="ADP243" s="41"/>
      <c r="ADQ243" s="41"/>
      <c r="ADR243" s="41"/>
      <c r="ADS243" s="41"/>
      <c r="ADT243" s="41"/>
      <c r="ADU243" s="41"/>
      <c r="ADV243" s="41"/>
      <c r="ADW243" s="41"/>
      <c r="ADX243" s="41"/>
      <c r="ADY243" s="41"/>
      <c r="ADZ243" s="41"/>
      <c r="AEA243" s="41"/>
      <c r="AEB243" s="41"/>
      <c r="AEC243" s="41"/>
      <c r="AED243" s="41"/>
      <c r="AEE243" s="41"/>
      <c r="AEF243" s="41"/>
      <c r="AEG243" s="41"/>
      <c r="AEH243" s="41"/>
      <c r="AEI243" s="41"/>
      <c r="AEJ243" s="41"/>
      <c r="AEK243" s="41"/>
      <c r="AEL243" s="41"/>
      <c r="AEM243" s="41"/>
      <c r="AEN243" s="41"/>
      <c r="AEO243" s="41"/>
      <c r="AEP243" s="41"/>
      <c r="AEQ243" s="41"/>
      <c r="AER243" s="41"/>
      <c r="AES243" s="41"/>
      <c r="AET243" s="41"/>
      <c r="AEU243" s="41"/>
      <c r="AEV243" s="41"/>
      <c r="AEW243" s="41"/>
      <c r="AEX243" s="41"/>
      <c r="AEY243" s="41"/>
      <c r="AEZ243" s="41"/>
      <c r="AFA243" s="41"/>
      <c r="AFB243" s="41"/>
      <c r="AFC243" s="41"/>
      <c r="AFD243" s="41"/>
      <c r="AFE243" s="41"/>
      <c r="AFF243" s="41"/>
      <c r="AFG243" s="41"/>
      <c r="AFH243" s="41"/>
      <c r="AFI243" s="41"/>
      <c r="AFJ243" s="41"/>
      <c r="AFK243" s="41"/>
      <c r="AFL243" s="41"/>
      <c r="AFM243" s="41"/>
      <c r="AFN243" s="41"/>
      <c r="AFO243" s="41"/>
      <c r="AFP243" s="41"/>
      <c r="AFQ243" s="41"/>
      <c r="AFR243" s="41"/>
      <c r="AFS243" s="41"/>
      <c r="AFT243" s="41"/>
      <c r="AFU243" s="41"/>
      <c r="AFV243" s="41"/>
      <c r="AFW243" s="41"/>
      <c r="AFX243" s="41"/>
      <c r="AFY243" s="41"/>
      <c r="AFZ243" s="41"/>
      <c r="AGA243" s="41"/>
      <c r="AGB243" s="41"/>
      <c r="AGC243" s="41"/>
      <c r="AGD243" s="41"/>
      <c r="AGE243" s="41"/>
      <c r="AGF243" s="41"/>
      <c r="AGG243" s="41"/>
      <c r="AGH243" s="41"/>
      <c r="AGI243" s="41"/>
      <c r="AGJ243" s="41"/>
      <c r="AGK243" s="41"/>
      <c r="AGL243" s="41"/>
      <c r="AGM243" s="41"/>
      <c r="AGN243" s="41"/>
      <c r="AGO243" s="41"/>
      <c r="AGP243" s="41"/>
      <c r="AGQ243" s="41"/>
      <c r="AGR243" s="41"/>
      <c r="AGS243" s="41"/>
      <c r="AGT243" s="41"/>
      <c r="AGU243" s="41"/>
      <c r="AGV243" s="41"/>
      <c r="AGW243" s="41"/>
      <c r="AGX243" s="41"/>
      <c r="AGY243" s="41"/>
      <c r="AGZ243" s="41"/>
      <c r="AHA243" s="41"/>
      <c r="AHB243" s="41"/>
      <c r="AHC243" s="41"/>
      <c r="AHD243" s="41"/>
      <c r="AHE243" s="41"/>
      <c r="AHF243" s="41"/>
      <c r="AHG243" s="41"/>
      <c r="AHH243" s="41"/>
      <c r="AHI243" s="41"/>
      <c r="AHJ243" s="41"/>
      <c r="AHK243" s="41"/>
      <c r="AHL243" s="41"/>
      <c r="AHM243" s="41"/>
      <c r="AHN243" s="41"/>
      <c r="AHO243" s="41"/>
      <c r="AHP243" s="41"/>
      <c r="AHQ243" s="41"/>
      <c r="AHR243" s="41"/>
      <c r="AHS243" s="41"/>
      <c r="AHT243" s="41"/>
      <c r="AHU243" s="41"/>
      <c r="AHV243" s="41"/>
      <c r="AHW243" s="41"/>
      <c r="AHX243" s="41"/>
      <c r="AHY243" s="41"/>
      <c r="AHZ243" s="41"/>
      <c r="AIA243" s="41"/>
      <c r="AIB243" s="41"/>
      <c r="AIC243" s="41"/>
      <c r="AID243" s="41"/>
      <c r="AIE243" s="41"/>
      <c r="AIF243" s="41"/>
      <c r="AIG243" s="41"/>
      <c r="AIH243" s="41"/>
      <c r="AII243" s="41"/>
      <c r="AIJ243" s="41"/>
      <c r="AIK243" s="41"/>
      <c r="AIL243" s="41"/>
      <c r="AIM243" s="41"/>
      <c r="AIN243" s="41"/>
      <c r="AIO243" s="41"/>
      <c r="AIP243" s="41"/>
      <c r="AIQ243" s="41"/>
      <c r="AIR243" s="41"/>
      <c r="AIS243" s="41"/>
      <c r="AIT243" s="41"/>
      <c r="AIU243" s="41"/>
      <c r="AIV243" s="41"/>
      <c r="AIW243" s="41"/>
      <c r="AIX243" s="41"/>
      <c r="AIY243" s="41"/>
      <c r="AIZ243" s="41"/>
      <c r="AJA243" s="41"/>
      <c r="AJB243" s="41"/>
      <c r="AJC243" s="41"/>
      <c r="AJD243" s="41"/>
      <c r="AJE243" s="41"/>
      <c r="AJF243" s="41"/>
      <c r="AJG243" s="41"/>
      <c r="AJH243" s="41"/>
      <c r="AJI243" s="41"/>
      <c r="AJJ243" s="41"/>
      <c r="AJK243" s="41"/>
      <c r="AJL243" s="41"/>
      <c r="AJM243" s="41"/>
      <c r="AJN243" s="41"/>
      <c r="AJO243" s="41"/>
      <c r="AJP243" s="41"/>
      <c r="AJQ243" s="41"/>
      <c r="AJR243" s="41"/>
      <c r="AJS243" s="41"/>
      <c r="AJT243" s="41"/>
      <c r="AJU243" s="41"/>
      <c r="AJV243" s="41"/>
      <c r="AJW243" s="41"/>
      <c r="AJX243" s="41"/>
      <c r="AJY243" s="41"/>
      <c r="AJZ243" s="41"/>
      <c r="AKA243" s="41"/>
      <c r="AKB243" s="41"/>
      <c r="AKC243" s="41"/>
      <c r="AKD243" s="41"/>
      <c r="AKE243" s="41"/>
      <c r="AKF243" s="41"/>
      <c r="AKG243" s="41"/>
      <c r="AKH243" s="41"/>
      <c r="AKI243" s="41"/>
      <c r="AKJ243" s="41"/>
      <c r="AKK243" s="41"/>
      <c r="AKL243" s="41"/>
      <c r="AKM243" s="41"/>
      <c r="AKN243" s="41"/>
      <c r="AKO243" s="41"/>
      <c r="AKP243" s="41"/>
      <c r="AKQ243" s="41"/>
      <c r="AKR243" s="41"/>
      <c r="AKS243" s="41"/>
      <c r="AKT243" s="41"/>
      <c r="AKU243" s="41"/>
      <c r="AKV243" s="41"/>
      <c r="AKW243" s="41"/>
      <c r="AKX243" s="41"/>
      <c r="AKY243" s="41"/>
      <c r="AKZ243" s="41"/>
      <c r="ALA243" s="41"/>
      <c r="ALB243" s="41"/>
      <c r="ALC243" s="41"/>
      <c r="ALD243" s="41"/>
      <c r="ALE243" s="41"/>
      <c r="ALF243" s="41"/>
      <c r="ALG243" s="41"/>
      <c r="ALH243" s="41"/>
      <c r="ALI243" s="41"/>
      <c r="ALJ243" s="41"/>
      <c r="ALK243" s="41"/>
      <c r="ALL243" s="41"/>
      <c r="ALM243" s="41"/>
      <c r="ALN243" s="41"/>
      <c r="ALO243" s="41"/>
      <c r="ALP243" s="41"/>
      <c r="ALQ243" s="41"/>
      <c r="ALR243" s="41"/>
      <c r="ALS243" s="41"/>
      <c r="ALT243" s="41"/>
      <c r="ALU243" s="41"/>
      <c r="ALV243" s="41"/>
      <c r="ALW243" s="41"/>
      <c r="ALX243" s="41"/>
      <c r="ALY243" s="41"/>
      <c r="ALZ243" s="41"/>
      <c r="AMA243" s="41"/>
      <c r="AMB243" s="41"/>
      <c r="AMC243" s="41"/>
      <c r="AMD243" s="41"/>
      <c r="AME243" s="41"/>
    </row>
    <row r="244" spans="1:1019" ht="19.5" customHeight="1" thickBot="1" x14ac:dyDescent="0.25">
      <c r="A244" s="570"/>
      <c r="B244" s="572"/>
      <c r="C244" s="574"/>
      <c r="D244" s="576"/>
      <c r="E244" s="578"/>
      <c r="F244" s="580"/>
      <c r="G244" s="582"/>
      <c r="H244" s="584"/>
      <c r="I244" s="586"/>
      <c r="J244" s="363" t="s">
        <v>28</v>
      </c>
      <c r="K244" s="246">
        <f>L244+N244</f>
        <v>1.3</v>
      </c>
      <c r="L244" s="209">
        <v>0.5</v>
      </c>
      <c r="M244" s="209">
        <v>0</v>
      </c>
      <c r="N244" s="210">
        <v>0.8</v>
      </c>
      <c r="O244" s="246">
        <f>P244+R244</f>
        <v>0</v>
      </c>
      <c r="P244" s="209">
        <v>0</v>
      </c>
      <c r="Q244" s="209">
        <v>0</v>
      </c>
      <c r="R244" s="210">
        <v>0</v>
      </c>
      <c r="S244" s="246">
        <f>T244+V244</f>
        <v>0</v>
      </c>
      <c r="T244" s="209">
        <v>0</v>
      </c>
      <c r="U244" s="209">
        <v>0</v>
      </c>
      <c r="V244" s="210">
        <v>0</v>
      </c>
      <c r="W244" s="246">
        <f>X244+Z244</f>
        <v>0</v>
      </c>
      <c r="X244" s="209">
        <v>0</v>
      </c>
      <c r="Y244" s="209">
        <v>0</v>
      </c>
      <c r="Z244" s="210">
        <v>0</v>
      </c>
      <c r="AA244" s="211">
        <v>0</v>
      </c>
      <c r="AB244" s="211">
        <v>0</v>
      </c>
      <c r="AC244" s="588" t="s">
        <v>297</v>
      </c>
      <c r="AD244" s="591" t="s">
        <v>39</v>
      </c>
      <c r="AE244" s="591" t="s">
        <v>39</v>
      </c>
      <c r="AF244" s="594" t="s">
        <v>39</v>
      </c>
      <c r="AG244" s="41"/>
      <c r="AH244" s="41"/>
      <c r="AI244" s="41"/>
      <c r="AJ244" s="41"/>
      <c r="AK244" s="41"/>
      <c r="AL244" s="41"/>
      <c r="AM244" s="41"/>
      <c r="AN244" s="67"/>
      <c r="AO244" s="67"/>
      <c r="AP244" s="67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  <c r="BD244" s="58"/>
      <c r="BE244" s="58"/>
      <c r="BF244" s="58"/>
      <c r="BG244" s="59"/>
      <c r="BH244" s="67"/>
      <c r="BI244" s="67"/>
      <c r="BJ244" s="67"/>
      <c r="BK244" s="67"/>
      <c r="BL244" s="67"/>
      <c r="BM244" s="67"/>
      <c r="BN244" s="67"/>
      <c r="BO244" s="67"/>
      <c r="BP244" s="41"/>
      <c r="BQ244" s="41"/>
      <c r="BR244" s="41"/>
      <c r="BS244" s="41"/>
      <c r="BT244" s="41"/>
      <c r="BU244" s="41"/>
      <c r="BV244" s="41"/>
      <c r="BW244" s="41"/>
      <c r="BX244" s="41"/>
      <c r="BY244" s="41"/>
      <c r="BZ244" s="41"/>
      <c r="CA244" s="41"/>
      <c r="CB244" s="41"/>
      <c r="CC244" s="41"/>
      <c r="CD244" s="41"/>
      <c r="CE244" s="41"/>
      <c r="CF244" s="41"/>
      <c r="CG244" s="41"/>
      <c r="CH244" s="41"/>
      <c r="CI244" s="41"/>
      <c r="CJ244" s="41"/>
      <c r="CK244" s="41"/>
      <c r="CL244" s="41"/>
      <c r="CM244" s="41"/>
      <c r="CN244" s="41"/>
      <c r="CO244" s="41"/>
      <c r="CP244" s="41"/>
      <c r="CQ244" s="41"/>
      <c r="CR244" s="41"/>
      <c r="CS244" s="41"/>
      <c r="CT244" s="41"/>
      <c r="CU244" s="41"/>
      <c r="CV244" s="41"/>
      <c r="CW244" s="41"/>
      <c r="CX244" s="41"/>
      <c r="CY244" s="41"/>
      <c r="CZ244" s="41"/>
      <c r="DA244" s="41"/>
      <c r="DB244" s="41"/>
      <c r="DC244" s="41"/>
      <c r="DD244" s="41"/>
      <c r="DE244" s="41"/>
      <c r="DF244" s="41"/>
      <c r="DG244" s="41"/>
      <c r="DH244" s="41"/>
      <c r="DI244" s="41"/>
      <c r="DJ244" s="41"/>
      <c r="DK244" s="41"/>
      <c r="DL244" s="41"/>
      <c r="DM244" s="41"/>
      <c r="DN244" s="41"/>
      <c r="DO244" s="41"/>
      <c r="DP244" s="41"/>
      <c r="DQ244" s="41"/>
      <c r="DR244" s="41"/>
      <c r="DS244" s="41"/>
      <c r="DT244" s="41"/>
      <c r="DU244" s="41"/>
      <c r="DV244" s="41"/>
      <c r="DW244" s="41"/>
      <c r="DX244" s="41"/>
      <c r="DY244" s="41"/>
      <c r="DZ244" s="41"/>
      <c r="EA244" s="41"/>
      <c r="EB244" s="41"/>
      <c r="EC244" s="41"/>
      <c r="ED244" s="41"/>
      <c r="EE244" s="41"/>
      <c r="EF244" s="41"/>
      <c r="EG244" s="41"/>
      <c r="EH244" s="41"/>
      <c r="EI244" s="41"/>
      <c r="EJ244" s="41"/>
      <c r="EK244" s="41"/>
      <c r="EL244" s="41"/>
      <c r="EM244" s="41"/>
      <c r="EN244" s="41"/>
      <c r="EO244" s="41"/>
      <c r="EP244" s="41"/>
      <c r="EQ244" s="41"/>
      <c r="ER244" s="41"/>
      <c r="ES244" s="41"/>
      <c r="ET244" s="41"/>
      <c r="EU244" s="41"/>
      <c r="EV244" s="41"/>
      <c r="EW244" s="41"/>
      <c r="EX244" s="41"/>
      <c r="EY244" s="41"/>
      <c r="EZ244" s="41"/>
      <c r="FA244" s="41"/>
      <c r="FB244" s="41"/>
      <c r="FC244" s="41"/>
      <c r="FD244" s="41"/>
      <c r="FE244" s="41"/>
      <c r="FF244" s="41"/>
      <c r="FG244" s="41"/>
      <c r="FH244" s="41"/>
      <c r="FI244" s="41"/>
      <c r="FJ244" s="41"/>
      <c r="FK244" s="41"/>
      <c r="FL244" s="41"/>
      <c r="FM244" s="41"/>
      <c r="FN244" s="41"/>
      <c r="FO244" s="41"/>
      <c r="FP244" s="41"/>
      <c r="FQ244" s="41"/>
      <c r="FR244" s="41"/>
      <c r="FS244" s="41"/>
      <c r="FT244" s="41"/>
      <c r="FU244" s="41"/>
      <c r="FV244" s="41"/>
      <c r="FW244" s="41"/>
      <c r="FX244" s="41"/>
      <c r="FY244" s="41"/>
      <c r="FZ244" s="41"/>
      <c r="GA244" s="41"/>
      <c r="GB244" s="41"/>
      <c r="GC244" s="41"/>
      <c r="GD244" s="41"/>
      <c r="GE244" s="41"/>
      <c r="GF244" s="41"/>
      <c r="GG244" s="41"/>
      <c r="GH244" s="41"/>
      <c r="GI244" s="41"/>
      <c r="GJ244" s="41"/>
      <c r="GK244" s="41"/>
      <c r="GL244" s="41"/>
      <c r="GM244" s="41"/>
      <c r="GN244" s="41"/>
      <c r="GO244" s="41"/>
      <c r="GP244" s="41"/>
      <c r="GQ244" s="41"/>
      <c r="GR244" s="41"/>
      <c r="GS244" s="41"/>
      <c r="GT244" s="41"/>
      <c r="GU244" s="41"/>
      <c r="GV244" s="41"/>
      <c r="GW244" s="41"/>
      <c r="GX244" s="41"/>
      <c r="GY244" s="41"/>
      <c r="GZ244" s="41"/>
      <c r="HA244" s="41"/>
      <c r="HB244" s="41"/>
      <c r="HC244" s="41"/>
      <c r="HD244" s="41"/>
      <c r="HE244" s="41"/>
      <c r="HF244" s="41"/>
      <c r="HG244" s="41"/>
      <c r="HH244" s="41"/>
      <c r="HI244" s="41"/>
      <c r="HJ244" s="41"/>
      <c r="HK244" s="41"/>
      <c r="HL244" s="41"/>
      <c r="HM244" s="41"/>
      <c r="HN244" s="41"/>
      <c r="HO244" s="41"/>
      <c r="HP244" s="41"/>
      <c r="HQ244" s="41"/>
      <c r="HR244" s="41"/>
      <c r="HS244" s="41"/>
      <c r="HT244" s="41"/>
      <c r="HU244" s="41"/>
      <c r="HV244" s="41"/>
      <c r="HW244" s="41"/>
      <c r="HX244" s="41"/>
      <c r="HY244" s="41"/>
      <c r="HZ244" s="41"/>
      <c r="IA244" s="41"/>
      <c r="IB244" s="41"/>
      <c r="IC244" s="41"/>
      <c r="ID244" s="41"/>
      <c r="IE244" s="41"/>
      <c r="IF244" s="41"/>
      <c r="IG244" s="41"/>
      <c r="IH244" s="41"/>
      <c r="II244" s="41"/>
      <c r="IJ244" s="41"/>
      <c r="IK244" s="41"/>
      <c r="IL244" s="41"/>
      <c r="IM244" s="41"/>
      <c r="IN244" s="41"/>
      <c r="IO244" s="41"/>
      <c r="IP244" s="41"/>
      <c r="IQ244" s="41"/>
      <c r="IR244" s="41"/>
      <c r="IS244" s="41"/>
      <c r="IT244" s="41"/>
      <c r="IU244" s="41"/>
      <c r="IV244" s="41"/>
      <c r="IW244" s="41"/>
      <c r="IX244" s="41"/>
      <c r="IY244" s="41"/>
      <c r="IZ244" s="41"/>
      <c r="JA244" s="41"/>
      <c r="JB244" s="41"/>
      <c r="JC244" s="41"/>
      <c r="JD244" s="41"/>
      <c r="JE244" s="41"/>
      <c r="JF244" s="41"/>
      <c r="JG244" s="41"/>
      <c r="JH244" s="41"/>
      <c r="JI244" s="41"/>
      <c r="JJ244" s="41"/>
      <c r="JK244" s="41"/>
      <c r="JL244" s="41"/>
      <c r="JM244" s="41"/>
      <c r="JN244" s="41"/>
      <c r="JO244" s="41"/>
      <c r="JP244" s="41"/>
      <c r="JQ244" s="41"/>
      <c r="JR244" s="41"/>
      <c r="JS244" s="41"/>
      <c r="JT244" s="41"/>
      <c r="JU244" s="41"/>
      <c r="JV244" s="41"/>
      <c r="JW244" s="41"/>
      <c r="JX244" s="41"/>
      <c r="JY244" s="41"/>
      <c r="JZ244" s="41"/>
      <c r="KA244" s="41"/>
      <c r="KB244" s="41"/>
      <c r="KC244" s="41"/>
      <c r="KD244" s="41"/>
      <c r="KE244" s="41"/>
      <c r="KF244" s="41"/>
      <c r="KG244" s="41"/>
      <c r="KH244" s="41"/>
      <c r="KI244" s="41"/>
      <c r="KJ244" s="41"/>
      <c r="KK244" s="41"/>
      <c r="KL244" s="41"/>
      <c r="KM244" s="41"/>
      <c r="KN244" s="41"/>
      <c r="KO244" s="41"/>
      <c r="KP244" s="41"/>
      <c r="KQ244" s="41"/>
      <c r="KR244" s="41"/>
      <c r="KS244" s="41"/>
      <c r="KT244" s="41"/>
      <c r="KU244" s="41"/>
      <c r="KV244" s="41"/>
      <c r="KW244" s="41"/>
      <c r="KX244" s="41"/>
      <c r="KY244" s="41"/>
      <c r="KZ244" s="41"/>
      <c r="LA244" s="41"/>
      <c r="LB244" s="41"/>
      <c r="LC244" s="41"/>
      <c r="LD244" s="41"/>
      <c r="LE244" s="41"/>
      <c r="LF244" s="41"/>
      <c r="LG244" s="41"/>
      <c r="LH244" s="41"/>
      <c r="LI244" s="41"/>
      <c r="LJ244" s="41"/>
      <c r="LK244" s="41"/>
      <c r="LL244" s="41"/>
      <c r="LM244" s="41"/>
      <c r="LN244" s="41"/>
      <c r="LO244" s="41"/>
      <c r="LP244" s="41"/>
      <c r="LQ244" s="41"/>
      <c r="LR244" s="41"/>
      <c r="LS244" s="41"/>
      <c r="LT244" s="41"/>
      <c r="LU244" s="41"/>
      <c r="LV244" s="41"/>
      <c r="LW244" s="41"/>
      <c r="LX244" s="41"/>
      <c r="LY244" s="41"/>
      <c r="LZ244" s="41"/>
      <c r="MA244" s="41"/>
      <c r="MB244" s="41"/>
      <c r="MC244" s="41"/>
      <c r="MD244" s="41"/>
      <c r="ME244" s="41"/>
      <c r="MF244" s="41"/>
      <c r="MG244" s="41"/>
      <c r="MH244" s="41"/>
      <c r="MI244" s="41"/>
      <c r="MJ244" s="41"/>
      <c r="MK244" s="41"/>
      <c r="ML244" s="41"/>
      <c r="MM244" s="41"/>
      <c r="MN244" s="41"/>
      <c r="MO244" s="41"/>
      <c r="MP244" s="41"/>
      <c r="MQ244" s="41"/>
      <c r="MR244" s="41"/>
      <c r="MS244" s="41"/>
      <c r="MT244" s="41"/>
      <c r="MU244" s="41"/>
      <c r="MV244" s="41"/>
      <c r="MW244" s="41"/>
      <c r="MX244" s="41"/>
      <c r="MY244" s="41"/>
      <c r="MZ244" s="41"/>
      <c r="NA244" s="41"/>
      <c r="NB244" s="41"/>
      <c r="NC244" s="41"/>
      <c r="ND244" s="41"/>
      <c r="NE244" s="41"/>
      <c r="NF244" s="41"/>
      <c r="NG244" s="41"/>
      <c r="NH244" s="41"/>
      <c r="NI244" s="41"/>
      <c r="NJ244" s="41"/>
      <c r="NK244" s="41"/>
      <c r="NL244" s="41"/>
      <c r="NM244" s="41"/>
      <c r="NN244" s="41"/>
      <c r="NO244" s="41"/>
      <c r="NP244" s="41"/>
      <c r="NQ244" s="41"/>
      <c r="NR244" s="41"/>
      <c r="NS244" s="41"/>
      <c r="NT244" s="41"/>
      <c r="NU244" s="41"/>
      <c r="NV244" s="41"/>
      <c r="NW244" s="41"/>
      <c r="NX244" s="41"/>
      <c r="NY244" s="41"/>
      <c r="NZ244" s="41"/>
      <c r="OA244" s="41"/>
      <c r="OB244" s="41"/>
      <c r="OC244" s="41"/>
      <c r="OD244" s="41"/>
      <c r="OE244" s="41"/>
      <c r="OF244" s="41"/>
      <c r="OG244" s="41"/>
      <c r="OH244" s="41"/>
      <c r="OI244" s="41"/>
      <c r="OJ244" s="41"/>
      <c r="OK244" s="41"/>
      <c r="OL244" s="41"/>
      <c r="OM244" s="41"/>
      <c r="ON244" s="41"/>
      <c r="OO244" s="41"/>
      <c r="OP244" s="41"/>
      <c r="OQ244" s="41"/>
      <c r="OR244" s="41"/>
      <c r="OS244" s="41"/>
      <c r="OT244" s="41"/>
      <c r="OU244" s="41"/>
      <c r="OV244" s="41"/>
      <c r="OW244" s="41"/>
      <c r="OX244" s="41"/>
      <c r="OY244" s="41"/>
      <c r="OZ244" s="41"/>
      <c r="PA244" s="41"/>
      <c r="PB244" s="41"/>
      <c r="PC244" s="41"/>
      <c r="PD244" s="41"/>
      <c r="PE244" s="41"/>
      <c r="PF244" s="41"/>
      <c r="PG244" s="41"/>
      <c r="PH244" s="41"/>
      <c r="PI244" s="41"/>
      <c r="PJ244" s="41"/>
      <c r="PK244" s="41"/>
      <c r="PL244" s="41"/>
      <c r="PM244" s="41"/>
      <c r="PN244" s="41"/>
      <c r="PO244" s="41"/>
      <c r="PP244" s="41"/>
      <c r="PQ244" s="41"/>
      <c r="PR244" s="41"/>
      <c r="PS244" s="41"/>
      <c r="PT244" s="41"/>
      <c r="PU244" s="41"/>
      <c r="PV244" s="41"/>
      <c r="PW244" s="41"/>
      <c r="PX244" s="41"/>
      <c r="PY244" s="41"/>
      <c r="PZ244" s="41"/>
      <c r="QA244" s="41"/>
      <c r="QB244" s="41"/>
      <c r="QC244" s="41"/>
      <c r="QD244" s="41"/>
      <c r="QE244" s="41"/>
      <c r="QF244" s="41"/>
      <c r="QG244" s="41"/>
      <c r="QH244" s="41"/>
      <c r="QI244" s="41"/>
      <c r="QJ244" s="41"/>
      <c r="QK244" s="41"/>
      <c r="QL244" s="41"/>
      <c r="QM244" s="41"/>
      <c r="QN244" s="41"/>
      <c r="QO244" s="41"/>
      <c r="QP244" s="41"/>
      <c r="QQ244" s="41"/>
      <c r="QR244" s="41"/>
      <c r="QS244" s="41"/>
      <c r="QT244" s="41"/>
      <c r="QU244" s="41"/>
      <c r="QV244" s="41"/>
      <c r="QW244" s="41"/>
      <c r="QX244" s="41"/>
      <c r="QY244" s="41"/>
      <c r="QZ244" s="41"/>
      <c r="RA244" s="41"/>
      <c r="RB244" s="41"/>
      <c r="RC244" s="41"/>
      <c r="RD244" s="41"/>
      <c r="RE244" s="41"/>
      <c r="RF244" s="41"/>
      <c r="RG244" s="41"/>
      <c r="RH244" s="41"/>
      <c r="RI244" s="41"/>
      <c r="RJ244" s="41"/>
      <c r="RK244" s="41"/>
      <c r="RL244" s="41"/>
      <c r="RM244" s="41"/>
      <c r="RN244" s="41"/>
      <c r="RO244" s="41"/>
      <c r="RP244" s="41"/>
      <c r="RQ244" s="41"/>
      <c r="RR244" s="41"/>
      <c r="RS244" s="41"/>
      <c r="RT244" s="41"/>
      <c r="RU244" s="41"/>
      <c r="RV244" s="41"/>
      <c r="RW244" s="41"/>
      <c r="RX244" s="41"/>
      <c r="RY244" s="41"/>
      <c r="RZ244" s="41"/>
      <c r="SA244" s="41"/>
      <c r="SB244" s="41"/>
      <c r="SC244" s="41"/>
      <c r="SD244" s="41"/>
      <c r="SE244" s="41"/>
      <c r="SF244" s="41"/>
      <c r="SG244" s="41"/>
      <c r="SH244" s="41"/>
      <c r="SI244" s="41"/>
      <c r="SJ244" s="41"/>
      <c r="SK244" s="41"/>
      <c r="SL244" s="41"/>
      <c r="SM244" s="41"/>
      <c r="SN244" s="41"/>
      <c r="SO244" s="41"/>
      <c r="SP244" s="41"/>
      <c r="SQ244" s="41"/>
      <c r="SR244" s="41"/>
      <c r="SS244" s="41"/>
      <c r="ST244" s="41"/>
      <c r="SU244" s="41"/>
      <c r="SV244" s="41"/>
      <c r="SW244" s="41"/>
      <c r="SX244" s="41"/>
      <c r="SY244" s="41"/>
      <c r="SZ244" s="41"/>
      <c r="TA244" s="41"/>
      <c r="TB244" s="41"/>
      <c r="TC244" s="41"/>
      <c r="TD244" s="41"/>
      <c r="TE244" s="41"/>
      <c r="TF244" s="41"/>
      <c r="TG244" s="41"/>
      <c r="TH244" s="41"/>
      <c r="TI244" s="41"/>
      <c r="TJ244" s="41"/>
      <c r="TK244" s="41"/>
      <c r="TL244" s="41"/>
      <c r="TM244" s="41"/>
      <c r="TN244" s="41"/>
      <c r="TO244" s="41"/>
      <c r="TP244" s="41"/>
      <c r="TQ244" s="41"/>
      <c r="TR244" s="41"/>
      <c r="TS244" s="41"/>
      <c r="TT244" s="41"/>
      <c r="TU244" s="41"/>
      <c r="TV244" s="41"/>
      <c r="TW244" s="41"/>
      <c r="TX244" s="41"/>
      <c r="TY244" s="41"/>
      <c r="TZ244" s="41"/>
      <c r="UA244" s="41"/>
      <c r="UB244" s="41"/>
      <c r="UC244" s="41"/>
      <c r="UD244" s="41"/>
      <c r="UE244" s="41"/>
      <c r="UF244" s="41"/>
      <c r="UG244" s="41"/>
      <c r="UH244" s="41"/>
      <c r="UI244" s="41"/>
      <c r="UJ244" s="41"/>
      <c r="UK244" s="41"/>
      <c r="UL244" s="41"/>
      <c r="UM244" s="41"/>
      <c r="UN244" s="41"/>
      <c r="UO244" s="41"/>
      <c r="UP244" s="41"/>
      <c r="UQ244" s="41"/>
      <c r="UR244" s="41"/>
      <c r="US244" s="41"/>
      <c r="UT244" s="41"/>
      <c r="UU244" s="41"/>
      <c r="UV244" s="41"/>
      <c r="UW244" s="41"/>
      <c r="UX244" s="41"/>
      <c r="UY244" s="41"/>
      <c r="UZ244" s="41"/>
      <c r="VA244" s="41"/>
      <c r="VB244" s="41"/>
      <c r="VC244" s="41"/>
      <c r="VD244" s="41"/>
      <c r="VE244" s="41"/>
      <c r="VF244" s="41"/>
      <c r="VG244" s="41"/>
      <c r="VH244" s="41"/>
      <c r="VI244" s="41"/>
      <c r="VJ244" s="41"/>
      <c r="VK244" s="41"/>
      <c r="VL244" s="41"/>
      <c r="VM244" s="41"/>
      <c r="VN244" s="41"/>
      <c r="VO244" s="41"/>
      <c r="VP244" s="41"/>
      <c r="VQ244" s="41"/>
      <c r="VR244" s="41"/>
      <c r="VS244" s="41"/>
      <c r="VT244" s="41"/>
      <c r="VU244" s="41"/>
      <c r="VV244" s="41"/>
      <c r="VW244" s="41"/>
      <c r="VX244" s="41"/>
      <c r="VY244" s="41"/>
      <c r="VZ244" s="41"/>
      <c r="WA244" s="41"/>
      <c r="WB244" s="41"/>
      <c r="WC244" s="41"/>
      <c r="WD244" s="41"/>
      <c r="WE244" s="41"/>
      <c r="WF244" s="41"/>
      <c r="WG244" s="41"/>
      <c r="WH244" s="41"/>
      <c r="WI244" s="41"/>
      <c r="WJ244" s="41"/>
      <c r="WK244" s="41"/>
      <c r="WL244" s="41"/>
      <c r="WM244" s="41"/>
      <c r="WN244" s="41"/>
      <c r="WO244" s="41"/>
      <c r="WP244" s="41"/>
      <c r="WQ244" s="41"/>
      <c r="WR244" s="41"/>
      <c r="WS244" s="41"/>
      <c r="WT244" s="41"/>
      <c r="WU244" s="41"/>
      <c r="WV244" s="41"/>
      <c r="WW244" s="41"/>
      <c r="WX244" s="41"/>
      <c r="WY244" s="41"/>
      <c r="WZ244" s="41"/>
      <c r="XA244" s="41"/>
      <c r="XB244" s="41"/>
      <c r="XC244" s="41"/>
      <c r="XD244" s="41"/>
      <c r="XE244" s="41"/>
      <c r="XF244" s="41"/>
      <c r="XG244" s="41"/>
      <c r="XH244" s="41"/>
      <c r="XI244" s="41"/>
      <c r="XJ244" s="41"/>
      <c r="XK244" s="41"/>
      <c r="XL244" s="41"/>
      <c r="XM244" s="41"/>
      <c r="XN244" s="41"/>
      <c r="XO244" s="41"/>
      <c r="XP244" s="41"/>
      <c r="XQ244" s="41"/>
      <c r="XR244" s="41"/>
      <c r="XS244" s="41"/>
      <c r="XT244" s="41"/>
      <c r="XU244" s="41"/>
      <c r="XV244" s="41"/>
      <c r="XW244" s="41"/>
      <c r="XX244" s="41"/>
      <c r="XY244" s="41"/>
      <c r="XZ244" s="41"/>
      <c r="YA244" s="41"/>
      <c r="YB244" s="41"/>
      <c r="YC244" s="41"/>
      <c r="YD244" s="41"/>
      <c r="YE244" s="41"/>
      <c r="YF244" s="41"/>
      <c r="YG244" s="41"/>
      <c r="YH244" s="41"/>
      <c r="YI244" s="41"/>
      <c r="YJ244" s="41"/>
      <c r="YK244" s="41"/>
      <c r="YL244" s="41"/>
      <c r="YM244" s="41"/>
      <c r="YN244" s="41"/>
      <c r="YO244" s="41"/>
      <c r="YP244" s="41"/>
      <c r="YQ244" s="41"/>
      <c r="YR244" s="41"/>
      <c r="YS244" s="41"/>
      <c r="YT244" s="41"/>
      <c r="YU244" s="41"/>
      <c r="YV244" s="41"/>
      <c r="YW244" s="41"/>
      <c r="YX244" s="41"/>
      <c r="YY244" s="41"/>
      <c r="YZ244" s="41"/>
      <c r="ZA244" s="41"/>
      <c r="ZB244" s="41"/>
      <c r="ZC244" s="41"/>
      <c r="ZD244" s="41"/>
      <c r="ZE244" s="41"/>
      <c r="ZF244" s="41"/>
      <c r="ZG244" s="41"/>
      <c r="ZH244" s="41"/>
      <c r="ZI244" s="41"/>
      <c r="ZJ244" s="41"/>
      <c r="ZK244" s="41"/>
      <c r="ZL244" s="41"/>
      <c r="ZM244" s="41"/>
      <c r="ZN244" s="41"/>
      <c r="ZO244" s="41"/>
      <c r="ZP244" s="41"/>
      <c r="ZQ244" s="41"/>
      <c r="ZR244" s="41"/>
      <c r="ZS244" s="41"/>
      <c r="ZT244" s="41"/>
      <c r="ZU244" s="41"/>
      <c r="ZV244" s="41"/>
      <c r="ZW244" s="41"/>
      <c r="ZX244" s="41"/>
      <c r="ZY244" s="41"/>
      <c r="ZZ244" s="41"/>
      <c r="AAA244" s="41"/>
      <c r="AAB244" s="41"/>
      <c r="AAC244" s="41"/>
      <c r="AAD244" s="41"/>
      <c r="AAE244" s="41"/>
      <c r="AAF244" s="41"/>
      <c r="AAG244" s="41"/>
      <c r="AAH244" s="41"/>
      <c r="AAI244" s="41"/>
      <c r="AAJ244" s="41"/>
      <c r="AAK244" s="41"/>
      <c r="AAL244" s="41"/>
      <c r="AAM244" s="41"/>
      <c r="AAN244" s="41"/>
      <c r="AAO244" s="41"/>
      <c r="AAP244" s="41"/>
      <c r="AAQ244" s="41"/>
      <c r="AAR244" s="41"/>
      <c r="AAS244" s="41"/>
      <c r="AAT244" s="41"/>
      <c r="AAU244" s="41"/>
      <c r="AAV244" s="41"/>
      <c r="AAW244" s="41"/>
      <c r="AAX244" s="41"/>
      <c r="AAY244" s="41"/>
      <c r="AAZ244" s="41"/>
      <c r="ABA244" s="41"/>
      <c r="ABB244" s="41"/>
      <c r="ABC244" s="41"/>
      <c r="ABD244" s="41"/>
      <c r="ABE244" s="41"/>
      <c r="ABF244" s="41"/>
      <c r="ABG244" s="41"/>
      <c r="ABH244" s="41"/>
      <c r="ABI244" s="41"/>
      <c r="ABJ244" s="41"/>
      <c r="ABK244" s="41"/>
      <c r="ABL244" s="41"/>
      <c r="ABM244" s="41"/>
      <c r="ABN244" s="41"/>
      <c r="ABO244" s="41"/>
      <c r="ABP244" s="41"/>
      <c r="ABQ244" s="41"/>
      <c r="ABR244" s="41"/>
      <c r="ABS244" s="41"/>
      <c r="ABT244" s="41"/>
      <c r="ABU244" s="41"/>
      <c r="ABV244" s="41"/>
      <c r="ABW244" s="41"/>
      <c r="ABX244" s="41"/>
      <c r="ABY244" s="41"/>
      <c r="ABZ244" s="41"/>
      <c r="ACA244" s="41"/>
      <c r="ACB244" s="41"/>
      <c r="ACC244" s="41"/>
      <c r="ACD244" s="41"/>
      <c r="ACE244" s="41"/>
      <c r="ACF244" s="41"/>
      <c r="ACG244" s="41"/>
      <c r="ACH244" s="41"/>
      <c r="ACI244" s="41"/>
      <c r="ACJ244" s="41"/>
      <c r="ACK244" s="41"/>
      <c r="ACL244" s="41"/>
      <c r="ACM244" s="41"/>
      <c r="ACN244" s="41"/>
      <c r="ACO244" s="41"/>
      <c r="ACP244" s="41"/>
      <c r="ACQ244" s="41"/>
      <c r="ACR244" s="41"/>
      <c r="ACS244" s="41"/>
      <c r="ACT244" s="41"/>
      <c r="ACU244" s="41"/>
      <c r="ACV244" s="41"/>
      <c r="ACW244" s="41"/>
      <c r="ACX244" s="41"/>
      <c r="ACY244" s="41"/>
      <c r="ACZ244" s="41"/>
      <c r="ADA244" s="41"/>
      <c r="ADB244" s="41"/>
      <c r="ADC244" s="41"/>
      <c r="ADD244" s="41"/>
      <c r="ADE244" s="41"/>
      <c r="ADF244" s="41"/>
      <c r="ADG244" s="41"/>
      <c r="ADH244" s="41"/>
      <c r="ADI244" s="41"/>
      <c r="ADJ244" s="41"/>
      <c r="ADK244" s="41"/>
      <c r="ADL244" s="41"/>
      <c r="ADM244" s="41"/>
      <c r="ADN244" s="41"/>
      <c r="ADO244" s="41"/>
      <c r="ADP244" s="41"/>
      <c r="ADQ244" s="41"/>
      <c r="ADR244" s="41"/>
      <c r="ADS244" s="41"/>
      <c r="ADT244" s="41"/>
      <c r="ADU244" s="41"/>
      <c r="ADV244" s="41"/>
      <c r="ADW244" s="41"/>
      <c r="ADX244" s="41"/>
      <c r="ADY244" s="41"/>
      <c r="ADZ244" s="41"/>
      <c r="AEA244" s="41"/>
      <c r="AEB244" s="41"/>
      <c r="AEC244" s="41"/>
      <c r="AED244" s="41"/>
      <c r="AEE244" s="41"/>
      <c r="AEF244" s="41"/>
      <c r="AEG244" s="41"/>
      <c r="AEH244" s="41"/>
      <c r="AEI244" s="41"/>
      <c r="AEJ244" s="41"/>
      <c r="AEK244" s="41"/>
      <c r="AEL244" s="41"/>
      <c r="AEM244" s="41"/>
      <c r="AEN244" s="41"/>
      <c r="AEO244" s="41"/>
      <c r="AEP244" s="41"/>
      <c r="AEQ244" s="41"/>
      <c r="AER244" s="41"/>
      <c r="AES244" s="41"/>
      <c r="AET244" s="41"/>
      <c r="AEU244" s="41"/>
      <c r="AEV244" s="41"/>
      <c r="AEW244" s="41"/>
      <c r="AEX244" s="41"/>
      <c r="AEY244" s="41"/>
      <c r="AEZ244" s="41"/>
      <c r="AFA244" s="41"/>
      <c r="AFB244" s="41"/>
      <c r="AFC244" s="41"/>
      <c r="AFD244" s="41"/>
      <c r="AFE244" s="41"/>
      <c r="AFF244" s="41"/>
      <c r="AFG244" s="41"/>
      <c r="AFH244" s="41"/>
      <c r="AFI244" s="41"/>
      <c r="AFJ244" s="41"/>
      <c r="AFK244" s="41"/>
      <c r="AFL244" s="41"/>
      <c r="AFM244" s="41"/>
      <c r="AFN244" s="41"/>
      <c r="AFO244" s="41"/>
      <c r="AFP244" s="41"/>
      <c r="AFQ244" s="41"/>
      <c r="AFR244" s="41"/>
      <c r="AFS244" s="41"/>
      <c r="AFT244" s="41"/>
      <c r="AFU244" s="41"/>
      <c r="AFV244" s="41"/>
      <c r="AFW244" s="41"/>
      <c r="AFX244" s="41"/>
      <c r="AFY244" s="41"/>
      <c r="AFZ244" s="41"/>
      <c r="AGA244" s="41"/>
      <c r="AGB244" s="41"/>
      <c r="AGC244" s="41"/>
      <c r="AGD244" s="41"/>
      <c r="AGE244" s="41"/>
      <c r="AGF244" s="41"/>
      <c r="AGG244" s="41"/>
      <c r="AGH244" s="41"/>
      <c r="AGI244" s="41"/>
      <c r="AGJ244" s="41"/>
      <c r="AGK244" s="41"/>
      <c r="AGL244" s="41"/>
      <c r="AGM244" s="41"/>
      <c r="AGN244" s="41"/>
      <c r="AGO244" s="41"/>
      <c r="AGP244" s="41"/>
      <c r="AGQ244" s="41"/>
      <c r="AGR244" s="41"/>
      <c r="AGS244" s="41"/>
      <c r="AGT244" s="41"/>
      <c r="AGU244" s="41"/>
      <c r="AGV244" s="41"/>
      <c r="AGW244" s="41"/>
      <c r="AGX244" s="41"/>
      <c r="AGY244" s="41"/>
      <c r="AGZ244" s="41"/>
      <c r="AHA244" s="41"/>
      <c r="AHB244" s="41"/>
      <c r="AHC244" s="41"/>
      <c r="AHD244" s="41"/>
      <c r="AHE244" s="41"/>
      <c r="AHF244" s="41"/>
      <c r="AHG244" s="41"/>
      <c r="AHH244" s="41"/>
      <c r="AHI244" s="41"/>
      <c r="AHJ244" s="41"/>
      <c r="AHK244" s="41"/>
      <c r="AHL244" s="41"/>
      <c r="AHM244" s="41"/>
      <c r="AHN244" s="41"/>
      <c r="AHO244" s="41"/>
      <c r="AHP244" s="41"/>
      <c r="AHQ244" s="41"/>
      <c r="AHR244" s="41"/>
      <c r="AHS244" s="41"/>
      <c r="AHT244" s="41"/>
      <c r="AHU244" s="41"/>
      <c r="AHV244" s="41"/>
      <c r="AHW244" s="41"/>
      <c r="AHX244" s="41"/>
      <c r="AHY244" s="41"/>
      <c r="AHZ244" s="41"/>
      <c r="AIA244" s="41"/>
      <c r="AIB244" s="41"/>
      <c r="AIC244" s="41"/>
      <c r="AID244" s="41"/>
      <c r="AIE244" s="41"/>
      <c r="AIF244" s="41"/>
      <c r="AIG244" s="41"/>
      <c r="AIH244" s="41"/>
      <c r="AII244" s="41"/>
      <c r="AIJ244" s="41"/>
      <c r="AIK244" s="41"/>
      <c r="AIL244" s="41"/>
      <c r="AIM244" s="41"/>
      <c r="AIN244" s="41"/>
      <c r="AIO244" s="41"/>
      <c r="AIP244" s="41"/>
      <c r="AIQ244" s="41"/>
      <c r="AIR244" s="41"/>
      <c r="AIS244" s="41"/>
      <c r="AIT244" s="41"/>
      <c r="AIU244" s="41"/>
      <c r="AIV244" s="41"/>
      <c r="AIW244" s="41"/>
      <c r="AIX244" s="41"/>
      <c r="AIY244" s="41"/>
      <c r="AIZ244" s="41"/>
      <c r="AJA244" s="41"/>
      <c r="AJB244" s="41"/>
      <c r="AJC244" s="41"/>
      <c r="AJD244" s="41"/>
      <c r="AJE244" s="41"/>
      <c r="AJF244" s="41"/>
      <c r="AJG244" s="41"/>
      <c r="AJH244" s="41"/>
      <c r="AJI244" s="41"/>
      <c r="AJJ244" s="41"/>
      <c r="AJK244" s="41"/>
      <c r="AJL244" s="41"/>
      <c r="AJM244" s="41"/>
      <c r="AJN244" s="41"/>
      <c r="AJO244" s="41"/>
      <c r="AJP244" s="41"/>
      <c r="AJQ244" s="41"/>
      <c r="AJR244" s="41"/>
      <c r="AJS244" s="41"/>
      <c r="AJT244" s="41"/>
      <c r="AJU244" s="41"/>
      <c r="AJV244" s="41"/>
      <c r="AJW244" s="41"/>
      <c r="AJX244" s="41"/>
      <c r="AJY244" s="41"/>
      <c r="AJZ244" s="41"/>
      <c r="AKA244" s="41"/>
      <c r="AKB244" s="41"/>
      <c r="AKC244" s="41"/>
      <c r="AKD244" s="41"/>
      <c r="AKE244" s="41"/>
      <c r="AKF244" s="41"/>
      <c r="AKG244" s="41"/>
      <c r="AKH244" s="41"/>
      <c r="AKI244" s="41"/>
      <c r="AKJ244" s="41"/>
      <c r="AKK244" s="41"/>
      <c r="AKL244" s="41"/>
      <c r="AKM244" s="41"/>
      <c r="AKN244" s="41"/>
      <c r="AKO244" s="41"/>
      <c r="AKP244" s="41"/>
      <c r="AKQ244" s="41"/>
      <c r="AKR244" s="41"/>
      <c r="AKS244" s="41"/>
      <c r="AKT244" s="41"/>
      <c r="AKU244" s="41"/>
      <c r="AKV244" s="41"/>
      <c r="AKW244" s="41"/>
      <c r="AKX244" s="41"/>
      <c r="AKY244" s="41"/>
      <c r="AKZ244" s="41"/>
      <c r="ALA244" s="41"/>
      <c r="ALB244" s="41"/>
      <c r="ALC244" s="41"/>
      <c r="ALD244" s="41"/>
      <c r="ALE244" s="41"/>
      <c r="ALF244" s="41"/>
      <c r="ALG244" s="41"/>
      <c r="ALH244" s="41"/>
      <c r="ALI244" s="41"/>
      <c r="ALJ244" s="41"/>
      <c r="ALK244" s="41"/>
      <c r="ALL244" s="41"/>
      <c r="ALM244" s="41"/>
      <c r="ALN244" s="41"/>
      <c r="ALO244" s="41"/>
      <c r="ALP244" s="41"/>
      <c r="ALQ244" s="41"/>
      <c r="ALR244" s="41"/>
      <c r="ALS244" s="41"/>
      <c r="ALT244" s="41"/>
      <c r="ALU244" s="41"/>
      <c r="ALV244" s="41"/>
      <c r="ALW244" s="41"/>
      <c r="ALX244" s="41"/>
      <c r="ALY244" s="41"/>
      <c r="ALZ244" s="41"/>
      <c r="AMA244" s="41"/>
      <c r="AMB244" s="41"/>
      <c r="AMC244" s="41"/>
      <c r="AMD244" s="41"/>
      <c r="AME244" s="41"/>
    </row>
    <row r="245" spans="1:1019" ht="24" customHeight="1" thickBot="1" x14ac:dyDescent="0.25">
      <c r="A245" s="570"/>
      <c r="B245" s="572"/>
      <c r="C245" s="574"/>
      <c r="D245" s="576"/>
      <c r="E245" s="578"/>
      <c r="F245" s="580"/>
      <c r="G245" s="582"/>
      <c r="H245" s="584"/>
      <c r="I245" s="586"/>
      <c r="J245" s="449" t="s">
        <v>26</v>
      </c>
      <c r="K245" s="8">
        <f>SUM(K243:K244)</f>
        <v>9.8000000000000007</v>
      </c>
      <c r="L245" s="2">
        <f t="shared" ref="L245:AB245" si="77">SUM(L243:L244)</f>
        <v>0.5</v>
      </c>
      <c r="M245" s="2">
        <f t="shared" si="77"/>
        <v>0</v>
      </c>
      <c r="N245" s="7">
        <f t="shared" si="77"/>
        <v>9.3000000000000007</v>
      </c>
      <c r="O245" s="8">
        <f t="shared" si="77"/>
        <v>0</v>
      </c>
      <c r="P245" s="2">
        <f t="shared" si="77"/>
        <v>0</v>
      </c>
      <c r="Q245" s="2">
        <f t="shared" si="77"/>
        <v>0</v>
      </c>
      <c r="R245" s="7">
        <f t="shared" si="77"/>
        <v>0</v>
      </c>
      <c r="S245" s="8">
        <f t="shared" si="77"/>
        <v>0</v>
      </c>
      <c r="T245" s="2">
        <f t="shared" si="77"/>
        <v>0</v>
      </c>
      <c r="U245" s="2">
        <f t="shared" si="77"/>
        <v>0</v>
      </c>
      <c r="V245" s="7">
        <f t="shared" si="77"/>
        <v>0</v>
      </c>
      <c r="W245" s="8">
        <f t="shared" si="77"/>
        <v>0</v>
      </c>
      <c r="X245" s="2">
        <f t="shared" si="77"/>
        <v>0</v>
      </c>
      <c r="Y245" s="2">
        <f t="shared" si="77"/>
        <v>0</v>
      </c>
      <c r="Z245" s="7">
        <f t="shared" si="77"/>
        <v>0</v>
      </c>
      <c r="AA245" s="9">
        <f t="shared" si="77"/>
        <v>0</v>
      </c>
      <c r="AB245" s="9">
        <f t="shared" si="77"/>
        <v>0</v>
      </c>
      <c r="AC245" s="589"/>
      <c r="AD245" s="592"/>
      <c r="AE245" s="592"/>
      <c r="AF245" s="595"/>
      <c r="AG245" s="41"/>
      <c r="AH245" s="41"/>
      <c r="AI245" s="41"/>
      <c r="AJ245" s="41"/>
      <c r="AK245" s="41"/>
      <c r="AL245" s="41"/>
      <c r="AM245" s="41"/>
      <c r="AN245" s="67"/>
      <c r="AO245" s="67"/>
      <c r="AP245" s="67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58"/>
      <c r="BE245" s="58"/>
      <c r="BF245" s="58"/>
      <c r="BG245" s="59"/>
      <c r="BH245" s="67"/>
      <c r="BI245" s="67"/>
      <c r="BJ245" s="67"/>
      <c r="BK245" s="67"/>
      <c r="BL245" s="67"/>
      <c r="BM245" s="67"/>
      <c r="BN245" s="67"/>
      <c r="BO245" s="67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  <c r="CB245" s="41"/>
      <c r="CC245" s="41"/>
      <c r="CD245" s="41"/>
      <c r="CE245" s="41"/>
      <c r="CF245" s="41"/>
      <c r="CG245" s="41"/>
      <c r="CH245" s="41"/>
      <c r="CI245" s="41"/>
      <c r="CJ245" s="41"/>
      <c r="CK245" s="41"/>
      <c r="CL245" s="41"/>
      <c r="CM245" s="41"/>
      <c r="CN245" s="41"/>
      <c r="CO245" s="41"/>
      <c r="CP245" s="41"/>
      <c r="CQ245" s="41"/>
      <c r="CR245" s="41"/>
      <c r="CS245" s="41"/>
      <c r="CT245" s="41"/>
      <c r="CU245" s="41"/>
      <c r="CV245" s="41"/>
      <c r="CW245" s="41"/>
      <c r="CX245" s="41"/>
      <c r="CY245" s="41"/>
      <c r="CZ245" s="41"/>
      <c r="DA245" s="41"/>
      <c r="DB245" s="41"/>
      <c r="DC245" s="41"/>
      <c r="DD245" s="41"/>
      <c r="DE245" s="41"/>
      <c r="DF245" s="41"/>
      <c r="DG245" s="41"/>
      <c r="DH245" s="41"/>
      <c r="DI245" s="41"/>
      <c r="DJ245" s="41"/>
      <c r="DK245" s="41"/>
      <c r="DL245" s="41"/>
      <c r="DM245" s="41"/>
      <c r="DN245" s="41"/>
      <c r="DO245" s="41"/>
      <c r="DP245" s="41"/>
      <c r="DQ245" s="41"/>
      <c r="DR245" s="41"/>
      <c r="DS245" s="41"/>
      <c r="DT245" s="41"/>
      <c r="DU245" s="41"/>
      <c r="DV245" s="41"/>
      <c r="DW245" s="41"/>
      <c r="DX245" s="41"/>
      <c r="DY245" s="41"/>
      <c r="DZ245" s="41"/>
      <c r="EA245" s="41"/>
      <c r="EB245" s="41"/>
      <c r="EC245" s="41"/>
      <c r="ED245" s="41"/>
      <c r="EE245" s="41"/>
      <c r="EF245" s="41"/>
      <c r="EG245" s="41"/>
      <c r="EH245" s="41"/>
      <c r="EI245" s="41"/>
      <c r="EJ245" s="41"/>
      <c r="EK245" s="41"/>
      <c r="EL245" s="41"/>
      <c r="EM245" s="41"/>
      <c r="EN245" s="41"/>
      <c r="EO245" s="41"/>
      <c r="EP245" s="41"/>
      <c r="EQ245" s="41"/>
      <c r="ER245" s="41"/>
      <c r="ES245" s="41"/>
      <c r="ET245" s="41"/>
      <c r="EU245" s="41"/>
      <c r="EV245" s="41"/>
      <c r="EW245" s="41"/>
      <c r="EX245" s="41"/>
      <c r="EY245" s="41"/>
      <c r="EZ245" s="41"/>
      <c r="FA245" s="41"/>
      <c r="FB245" s="41"/>
      <c r="FC245" s="41"/>
      <c r="FD245" s="41"/>
      <c r="FE245" s="41"/>
      <c r="FF245" s="41"/>
      <c r="FG245" s="41"/>
      <c r="FH245" s="41"/>
      <c r="FI245" s="41"/>
      <c r="FJ245" s="41"/>
      <c r="FK245" s="41"/>
      <c r="FL245" s="41"/>
      <c r="FM245" s="41"/>
      <c r="FN245" s="41"/>
      <c r="FO245" s="41"/>
      <c r="FP245" s="41"/>
      <c r="FQ245" s="41"/>
      <c r="FR245" s="41"/>
      <c r="FS245" s="41"/>
      <c r="FT245" s="41"/>
      <c r="FU245" s="41"/>
      <c r="FV245" s="41"/>
      <c r="FW245" s="41"/>
      <c r="FX245" s="41"/>
      <c r="FY245" s="41"/>
      <c r="FZ245" s="41"/>
      <c r="GA245" s="41"/>
      <c r="GB245" s="41"/>
      <c r="GC245" s="41"/>
      <c r="GD245" s="41"/>
      <c r="GE245" s="41"/>
      <c r="GF245" s="41"/>
      <c r="GG245" s="41"/>
      <c r="GH245" s="41"/>
      <c r="GI245" s="41"/>
      <c r="GJ245" s="41"/>
      <c r="GK245" s="41"/>
      <c r="GL245" s="41"/>
      <c r="GM245" s="41"/>
      <c r="GN245" s="41"/>
      <c r="GO245" s="41"/>
      <c r="GP245" s="41"/>
      <c r="GQ245" s="41"/>
      <c r="GR245" s="41"/>
      <c r="GS245" s="41"/>
      <c r="GT245" s="41"/>
      <c r="GU245" s="41"/>
      <c r="GV245" s="41"/>
      <c r="GW245" s="41"/>
      <c r="GX245" s="41"/>
      <c r="GY245" s="41"/>
      <c r="GZ245" s="41"/>
      <c r="HA245" s="41"/>
      <c r="HB245" s="41"/>
      <c r="HC245" s="41"/>
      <c r="HD245" s="41"/>
      <c r="HE245" s="41"/>
      <c r="HF245" s="41"/>
      <c r="HG245" s="41"/>
      <c r="HH245" s="41"/>
      <c r="HI245" s="41"/>
      <c r="HJ245" s="41"/>
      <c r="HK245" s="41"/>
      <c r="HL245" s="41"/>
      <c r="HM245" s="41"/>
      <c r="HN245" s="41"/>
      <c r="HO245" s="41"/>
      <c r="HP245" s="41"/>
      <c r="HQ245" s="41"/>
      <c r="HR245" s="41"/>
      <c r="HS245" s="41"/>
      <c r="HT245" s="41"/>
      <c r="HU245" s="41"/>
      <c r="HV245" s="41"/>
      <c r="HW245" s="41"/>
      <c r="HX245" s="41"/>
      <c r="HY245" s="41"/>
      <c r="HZ245" s="41"/>
      <c r="IA245" s="41"/>
      <c r="IB245" s="41"/>
      <c r="IC245" s="41"/>
      <c r="ID245" s="41"/>
      <c r="IE245" s="41"/>
      <c r="IF245" s="41"/>
      <c r="IG245" s="41"/>
      <c r="IH245" s="41"/>
      <c r="II245" s="41"/>
      <c r="IJ245" s="41"/>
      <c r="IK245" s="41"/>
      <c r="IL245" s="41"/>
      <c r="IM245" s="41"/>
      <c r="IN245" s="41"/>
      <c r="IO245" s="41"/>
      <c r="IP245" s="41"/>
      <c r="IQ245" s="41"/>
      <c r="IR245" s="41"/>
      <c r="IS245" s="41"/>
      <c r="IT245" s="41"/>
      <c r="IU245" s="41"/>
      <c r="IV245" s="41"/>
      <c r="IW245" s="41"/>
      <c r="IX245" s="41"/>
      <c r="IY245" s="41"/>
      <c r="IZ245" s="41"/>
      <c r="JA245" s="41"/>
      <c r="JB245" s="41"/>
      <c r="JC245" s="41"/>
      <c r="JD245" s="41"/>
      <c r="JE245" s="41"/>
      <c r="JF245" s="41"/>
      <c r="JG245" s="41"/>
      <c r="JH245" s="41"/>
      <c r="JI245" s="41"/>
      <c r="JJ245" s="41"/>
      <c r="JK245" s="41"/>
      <c r="JL245" s="41"/>
      <c r="JM245" s="41"/>
      <c r="JN245" s="41"/>
      <c r="JO245" s="41"/>
      <c r="JP245" s="41"/>
      <c r="JQ245" s="41"/>
      <c r="JR245" s="41"/>
      <c r="JS245" s="41"/>
      <c r="JT245" s="41"/>
      <c r="JU245" s="41"/>
      <c r="JV245" s="41"/>
      <c r="JW245" s="41"/>
      <c r="JX245" s="41"/>
      <c r="JY245" s="41"/>
      <c r="JZ245" s="41"/>
      <c r="KA245" s="41"/>
      <c r="KB245" s="41"/>
      <c r="KC245" s="41"/>
      <c r="KD245" s="41"/>
      <c r="KE245" s="41"/>
      <c r="KF245" s="41"/>
      <c r="KG245" s="41"/>
      <c r="KH245" s="41"/>
      <c r="KI245" s="41"/>
      <c r="KJ245" s="41"/>
      <c r="KK245" s="41"/>
      <c r="KL245" s="41"/>
      <c r="KM245" s="41"/>
      <c r="KN245" s="41"/>
      <c r="KO245" s="41"/>
      <c r="KP245" s="41"/>
      <c r="KQ245" s="41"/>
      <c r="KR245" s="41"/>
      <c r="KS245" s="41"/>
      <c r="KT245" s="41"/>
      <c r="KU245" s="41"/>
      <c r="KV245" s="41"/>
      <c r="KW245" s="41"/>
      <c r="KX245" s="41"/>
      <c r="KY245" s="41"/>
      <c r="KZ245" s="41"/>
      <c r="LA245" s="41"/>
      <c r="LB245" s="41"/>
      <c r="LC245" s="41"/>
      <c r="LD245" s="41"/>
      <c r="LE245" s="41"/>
      <c r="LF245" s="41"/>
      <c r="LG245" s="41"/>
      <c r="LH245" s="41"/>
      <c r="LI245" s="41"/>
      <c r="LJ245" s="41"/>
      <c r="LK245" s="41"/>
      <c r="LL245" s="41"/>
      <c r="LM245" s="41"/>
      <c r="LN245" s="41"/>
      <c r="LO245" s="41"/>
      <c r="LP245" s="41"/>
      <c r="LQ245" s="41"/>
      <c r="LR245" s="41"/>
      <c r="LS245" s="41"/>
      <c r="LT245" s="41"/>
      <c r="LU245" s="41"/>
      <c r="LV245" s="41"/>
      <c r="LW245" s="41"/>
      <c r="LX245" s="41"/>
      <c r="LY245" s="41"/>
      <c r="LZ245" s="41"/>
      <c r="MA245" s="41"/>
      <c r="MB245" s="41"/>
      <c r="MC245" s="41"/>
      <c r="MD245" s="41"/>
      <c r="ME245" s="41"/>
      <c r="MF245" s="41"/>
      <c r="MG245" s="41"/>
      <c r="MH245" s="41"/>
      <c r="MI245" s="41"/>
      <c r="MJ245" s="41"/>
      <c r="MK245" s="41"/>
      <c r="ML245" s="41"/>
      <c r="MM245" s="41"/>
      <c r="MN245" s="41"/>
      <c r="MO245" s="41"/>
      <c r="MP245" s="41"/>
      <c r="MQ245" s="41"/>
      <c r="MR245" s="41"/>
      <c r="MS245" s="41"/>
      <c r="MT245" s="41"/>
      <c r="MU245" s="41"/>
      <c r="MV245" s="41"/>
      <c r="MW245" s="41"/>
      <c r="MX245" s="41"/>
      <c r="MY245" s="41"/>
      <c r="MZ245" s="41"/>
      <c r="NA245" s="41"/>
      <c r="NB245" s="41"/>
      <c r="NC245" s="41"/>
      <c r="ND245" s="41"/>
      <c r="NE245" s="41"/>
      <c r="NF245" s="41"/>
      <c r="NG245" s="41"/>
      <c r="NH245" s="41"/>
      <c r="NI245" s="41"/>
      <c r="NJ245" s="41"/>
      <c r="NK245" s="41"/>
      <c r="NL245" s="41"/>
      <c r="NM245" s="41"/>
      <c r="NN245" s="41"/>
      <c r="NO245" s="41"/>
      <c r="NP245" s="41"/>
      <c r="NQ245" s="41"/>
      <c r="NR245" s="41"/>
      <c r="NS245" s="41"/>
      <c r="NT245" s="41"/>
      <c r="NU245" s="41"/>
      <c r="NV245" s="41"/>
      <c r="NW245" s="41"/>
      <c r="NX245" s="41"/>
      <c r="NY245" s="41"/>
      <c r="NZ245" s="41"/>
      <c r="OA245" s="41"/>
      <c r="OB245" s="41"/>
      <c r="OC245" s="41"/>
      <c r="OD245" s="41"/>
      <c r="OE245" s="41"/>
      <c r="OF245" s="41"/>
      <c r="OG245" s="41"/>
      <c r="OH245" s="41"/>
      <c r="OI245" s="41"/>
      <c r="OJ245" s="41"/>
      <c r="OK245" s="41"/>
      <c r="OL245" s="41"/>
      <c r="OM245" s="41"/>
      <c r="ON245" s="41"/>
      <c r="OO245" s="41"/>
      <c r="OP245" s="41"/>
      <c r="OQ245" s="41"/>
      <c r="OR245" s="41"/>
      <c r="OS245" s="41"/>
      <c r="OT245" s="41"/>
      <c r="OU245" s="41"/>
      <c r="OV245" s="41"/>
      <c r="OW245" s="41"/>
      <c r="OX245" s="41"/>
      <c r="OY245" s="41"/>
      <c r="OZ245" s="41"/>
      <c r="PA245" s="41"/>
      <c r="PB245" s="41"/>
      <c r="PC245" s="41"/>
      <c r="PD245" s="41"/>
      <c r="PE245" s="41"/>
      <c r="PF245" s="41"/>
      <c r="PG245" s="41"/>
      <c r="PH245" s="41"/>
      <c r="PI245" s="41"/>
      <c r="PJ245" s="41"/>
      <c r="PK245" s="41"/>
      <c r="PL245" s="41"/>
      <c r="PM245" s="41"/>
      <c r="PN245" s="41"/>
      <c r="PO245" s="41"/>
      <c r="PP245" s="41"/>
      <c r="PQ245" s="41"/>
      <c r="PR245" s="41"/>
      <c r="PS245" s="41"/>
      <c r="PT245" s="41"/>
      <c r="PU245" s="41"/>
      <c r="PV245" s="41"/>
      <c r="PW245" s="41"/>
      <c r="PX245" s="41"/>
      <c r="PY245" s="41"/>
      <c r="PZ245" s="41"/>
      <c r="QA245" s="41"/>
      <c r="QB245" s="41"/>
      <c r="QC245" s="41"/>
      <c r="QD245" s="41"/>
      <c r="QE245" s="41"/>
      <c r="QF245" s="41"/>
      <c r="QG245" s="41"/>
      <c r="QH245" s="41"/>
      <c r="QI245" s="41"/>
      <c r="QJ245" s="41"/>
      <c r="QK245" s="41"/>
      <c r="QL245" s="41"/>
      <c r="QM245" s="41"/>
      <c r="QN245" s="41"/>
      <c r="QO245" s="41"/>
      <c r="QP245" s="41"/>
      <c r="QQ245" s="41"/>
      <c r="QR245" s="41"/>
      <c r="QS245" s="41"/>
      <c r="QT245" s="41"/>
      <c r="QU245" s="41"/>
      <c r="QV245" s="41"/>
      <c r="QW245" s="41"/>
      <c r="QX245" s="41"/>
      <c r="QY245" s="41"/>
      <c r="QZ245" s="41"/>
      <c r="RA245" s="41"/>
      <c r="RB245" s="41"/>
      <c r="RC245" s="41"/>
      <c r="RD245" s="41"/>
      <c r="RE245" s="41"/>
      <c r="RF245" s="41"/>
      <c r="RG245" s="41"/>
      <c r="RH245" s="41"/>
      <c r="RI245" s="41"/>
      <c r="RJ245" s="41"/>
      <c r="RK245" s="41"/>
      <c r="RL245" s="41"/>
      <c r="RM245" s="41"/>
      <c r="RN245" s="41"/>
      <c r="RO245" s="41"/>
      <c r="RP245" s="41"/>
      <c r="RQ245" s="41"/>
      <c r="RR245" s="41"/>
      <c r="RS245" s="41"/>
      <c r="RT245" s="41"/>
      <c r="RU245" s="41"/>
      <c r="RV245" s="41"/>
      <c r="RW245" s="41"/>
      <c r="RX245" s="41"/>
      <c r="RY245" s="41"/>
      <c r="RZ245" s="41"/>
      <c r="SA245" s="41"/>
      <c r="SB245" s="41"/>
      <c r="SC245" s="41"/>
      <c r="SD245" s="41"/>
      <c r="SE245" s="41"/>
      <c r="SF245" s="41"/>
      <c r="SG245" s="41"/>
      <c r="SH245" s="41"/>
      <c r="SI245" s="41"/>
      <c r="SJ245" s="41"/>
      <c r="SK245" s="41"/>
      <c r="SL245" s="41"/>
      <c r="SM245" s="41"/>
      <c r="SN245" s="41"/>
      <c r="SO245" s="41"/>
      <c r="SP245" s="41"/>
      <c r="SQ245" s="41"/>
      <c r="SR245" s="41"/>
      <c r="SS245" s="41"/>
      <c r="ST245" s="41"/>
      <c r="SU245" s="41"/>
      <c r="SV245" s="41"/>
      <c r="SW245" s="41"/>
      <c r="SX245" s="41"/>
      <c r="SY245" s="41"/>
      <c r="SZ245" s="41"/>
      <c r="TA245" s="41"/>
      <c r="TB245" s="41"/>
      <c r="TC245" s="41"/>
      <c r="TD245" s="41"/>
      <c r="TE245" s="41"/>
      <c r="TF245" s="41"/>
      <c r="TG245" s="41"/>
      <c r="TH245" s="41"/>
      <c r="TI245" s="41"/>
      <c r="TJ245" s="41"/>
      <c r="TK245" s="41"/>
      <c r="TL245" s="41"/>
      <c r="TM245" s="41"/>
      <c r="TN245" s="41"/>
      <c r="TO245" s="41"/>
      <c r="TP245" s="41"/>
      <c r="TQ245" s="41"/>
      <c r="TR245" s="41"/>
      <c r="TS245" s="41"/>
      <c r="TT245" s="41"/>
      <c r="TU245" s="41"/>
      <c r="TV245" s="41"/>
      <c r="TW245" s="41"/>
      <c r="TX245" s="41"/>
      <c r="TY245" s="41"/>
      <c r="TZ245" s="41"/>
      <c r="UA245" s="41"/>
      <c r="UB245" s="41"/>
      <c r="UC245" s="41"/>
      <c r="UD245" s="41"/>
      <c r="UE245" s="41"/>
      <c r="UF245" s="41"/>
      <c r="UG245" s="41"/>
      <c r="UH245" s="41"/>
      <c r="UI245" s="41"/>
      <c r="UJ245" s="41"/>
      <c r="UK245" s="41"/>
      <c r="UL245" s="41"/>
      <c r="UM245" s="41"/>
      <c r="UN245" s="41"/>
      <c r="UO245" s="41"/>
      <c r="UP245" s="41"/>
      <c r="UQ245" s="41"/>
      <c r="UR245" s="41"/>
      <c r="US245" s="41"/>
      <c r="UT245" s="41"/>
      <c r="UU245" s="41"/>
      <c r="UV245" s="41"/>
      <c r="UW245" s="41"/>
      <c r="UX245" s="41"/>
      <c r="UY245" s="41"/>
      <c r="UZ245" s="41"/>
      <c r="VA245" s="41"/>
      <c r="VB245" s="41"/>
      <c r="VC245" s="41"/>
      <c r="VD245" s="41"/>
      <c r="VE245" s="41"/>
      <c r="VF245" s="41"/>
      <c r="VG245" s="41"/>
      <c r="VH245" s="41"/>
      <c r="VI245" s="41"/>
      <c r="VJ245" s="41"/>
      <c r="VK245" s="41"/>
      <c r="VL245" s="41"/>
      <c r="VM245" s="41"/>
      <c r="VN245" s="41"/>
      <c r="VO245" s="41"/>
      <c r="VP245" s="41"/>
      <c r="VQ245" s="41"/>
      <c r="VR245" s="41"/>
      <c r="VS245" s="41"/>
      <c r="VT245" s="41"/>
      <c r="VU245" s="41"/>
      <c r="VV245" s="41"/>
      <c r="VW245" s="41"/>
      <c r="VX245" s="41"/>
      <c r="VY245" s="41"/>
      <c r="VZ245" s="41"/>
      <c r="WA245" s="41"/>
      <c r="WB245" s="41"/>
      <c r="WC245" s="41"/>
      <c r="WD245" s="41"/>
      <c r="WE245" s="41"/>
      <c r="WF245" s="41"/>
      <c r="WG245" s="41"/>
      <c r="WH245" s="41"/>
      <c r="WI245" s="41"/>
      <c r="WJ245" s="41"/>
      <c r="WK245" s="41"/>
      <c r="WL245" s="41"/>
      <c r="WM245" s="41"/>
      <c r="WN245" s="41"/>
      <c r="WO245" s="41"/>
      <c r="WP245" s="41"/>
      <c r="WQ245" s="41"/>
      <c r="WR245" s="41"/>
      <c r="WS245" s="41"/>
      <c r="WT245" s="41"/>
      <c r="WU245" s="41"/>
      <c r="WV245" s="41"/>
      <c r="WW245" s="41"/>
      <c r="WX245" s="41"/>
      <c r="WY245" s="41"/>
      <c r="WZ245" s="41"/>
      <c r="XA245" s="41"/>
      <c r="XB245" s="41"/>
      <c r="XC245" s="41"/>
      <c r="XD245" s="41"/>
      <c r="XE245" s="41"/>
      <c r="XF245" s="41"/>
      <c r="XG245" s="41"/>
      <c r="XH245" s="41"/>
      <c r="XI245" s="41"/>
      <c r="XJ245" s="41"/>
      <c r="XK245" s="41"/>
      <c r="XL245" s="41"/>
      <c r="XM245" s="41"/>
      <c r="XN245" s="41"/>
      <c r="XO245" s="41"/>
      <c r="XP245" s="41"/>
      <c r="XQ245" s="41"/>
      <c r="XR245" s="41"/>
      <c r="XS245" s="41"/>
      <c r="XT245" s="41"/>
      <c r="XU245" s="41"/>
      <c r="XV245" s="41"/>
      <c r="XW245" s="41"/>
      <c r="XX245" s="41"/>
      <c r="XY245" s="41"/>
      <c r="XZ245" s="41"/>
      <c r="YA245" s="41"/>
      <c r="YB245" s="41"/>
      <c r="YC245" s="41"/>
      <c r="YD245" s="41"/>
      <c r="YE245" s="41"/>
      <c r="YF245" s="41"/>
      <c r="YG245" s="41"/>
      <c r="YH245" s="41"/>
      <c r="YI245" s="41"/>
      <c r="YJ245" s="41"/>
      <c r="YK245" s="41"/>
      <c r="YL245" s="41"/>
      <c r="YM245" s="41"/>
      <c r="YN245" s="41"/>
      <c r="YO245" s="41"/>
      <c r="YP245" s="41"/>
      <c r="YQ245" s="41"/>
      <c r="YR245" s="41"/>
      <c r="YS245" s="41"/>
      <c r="YT245" s="41"/>
      <c r="YU245" s="41"/>
      <c r="YV245" s="41"/>
      <c r="YW245" s="41"/>
      <c r="YX245" s="41"/>
      <c r="YY245" s="41"/>
      <c r="YZ245" s="41"/>
      <c r="ZA245" s="41"/>
      <c r="ZB245" s="41"/>
      <c r="ZC245" s="41"/>
      <c r="ZD245" s="41"/>
      <c r="ZE245" s="41"/>
      <c r="ZF245" s="41"/>
      <c r="ZG245" s="41"/>
      <c r="ZH245" s="41"/>
      <c r="ZI245" s="41"/>
      <c r="ZJ245" s="41"/>
      <c r="ZK245" s="41"/>
      <c r="ZL245" s="41"/>
      <c r="ZM245" s="41"/>
      <c r="ZN245" s="41"/>
      <c r="ZO245" s="41"/>
      <c r="ZP245" s="41"/>
      <c r="ZQ245" s="41"/>
      <c r="ZR245" s="41"/>
      <c r="ZS245" s="41"/>
      <c r="ZT245" s="41"/>
      <c r="ZU245" s="41"/>
      <c r="ZV245" s="41"/>
      <c r="ZW245" s="41"/>
      <c r="ZX245" s="41"/>
      <c r="ZY245" s="41"/>
      <c r="ZZ245" s="41"/>
      <c r="AAA245" s="41"/>
      <c r="AAB245" s="41"/>
      <c r="AAC245" s="41"/>
      <c r="AAD245" s="41"/>
      <c r="AAE245" s="41"/>
      <c r="AAF245" s="41"/>
      <c r="AAG245" s="41"/>
      <c r="AAH245" s="41"/>
      <c r="AAI245" s="41"/>
      <c r="AAJ245" s="41"/>
      <c r="AAK245" s="41"/>
      <c r="AAL245" s="41"/>
      <c r="AAM245" s="41"/>
      <c r="AAN245" s="41"/>
      <c r="AAO245" s="41"/>
      <c r="AAP245" s="41"/>
      <c r="AAQ245" s="41"/>
      <c r="AAR245" s="41"/>
      <c r="AAS245" s="41"/>
      <c r="AAT245" s="41"/>
      <c r="AAU245" s="41"/>
      <c r="AAV245" s="41"/>
      <c r="AAW245" s="41"/>
      <c r="AAX245" s="41"/>
      <c r="AAY245" s="41"/>
      <c r="AAZ245" s="41"/>
      <c r="ABA245" s="41"/>
      <c r="ABB245" s="41"/>
      <c r="ABC245" s="41"/>
      <c r="ABD245" s="41"/>
      <c r="ABE245" s="41"/>
      <c r="ABF245" s="41"/>
      <c r="ABG245" s="41"/>
      <c r="ABH245" s="41"/>
      <c r="ABI245" s="41"/>
      <c r="ABJ245" s="41"/>
      <c r="ABK245" s="41"/>
      <c r="ABL245" s="41"/>
      <c r="ABM245" s="41"/>
      <c r="ABN245" s="41"/>
      <c r="ABO245" s="41"/>
      <c r="ABP245" s="41"/>
      <c r="ABQ245" s="41"/>
      <c r="ABR245" s="41"/>
      <c r="ABS245" s="41"/>
      <c r="ABT245" s="41"/>
      <c r="ABU245" s="41"/>
      <c r="ABV245" s="41"/>
      <c r="ABW245" s="41"/>
      <c r="ABX245" s="41"/>
      <c r="ABY245" s="41"/>
      <c r="ABZ245" s="41"/>
      <c r="ACA245" s="41"/>
      <c r="ACB245" s="41"/>
      <c r="ACC245" s="41"/>
      <c r="ACD245" s="41"/>
      <c r="ACE245" s="41"/>
      <c r="ACF245" s="41"/>
      <c r="ACG245" s="41"/>
      <c r="ACH245" s="41"/>
      <c r="ACI245" s="41"/>
      <c r="ACJ245" s="41"/>
      <c r="ACK245" s="41"/>
      <c r="ACL245" s="41"/>
      <c r="ACM245" s="41"/>
      <c r="ACN245" s="41"/>
      <c r="ACO245" s="41"/>
      <c r="ACP245" s="41"/>
      <c r="ACQ245" s="41"/>
      <c r="ACR245" s="41"/>
      <c r="ACS245" s="41"/>
      <c r="ACT245" s="41"/>
      <c r="ACU245" s="41"/>
      <c r="ACV245" s="41"/>
      <c r="ACW245" s="41"/>
      <c r="ACX245" s="41"/>
      <c r="ACY245" s="41"/>
      <c r="ACZ245" s="41"/>
      <c r="ADA245" s="41"/>
      <c r="ADB245" s="41"/>
      <c r="ADC245" s="41"/>
      <c r="ADD245" s="41"/>
      <c r="ADE245" s="41"/>
      <c r="ADF245" s="41"/>
      <c r="ADG245" s="41"/>
      <c r="ADH245" s="41"/>
      <c r="ADI245" s="41"/>
      <c r="ADJ245" s="41"/>
      <c r="ADK245" s="41"/>
      <c r="ADL245" s="41"/>
      <c r="ADM245" s="41"/>
      <c r="ADN245" s="41"/>
      <c r="ADO245" s="41"/>
      <c r="ADP245" s="41"/>
      <c r="ADQ245" s="41"/>
      <c r="ADR245" s="41"/>
      <c r="ADS245" s="41"/>
      <c r="ADT245" s="41"/>
      <c r="ADU245" s="41"/>
      <c r="ADV245" s="41"/>
      <c r="ADW245" s="41"/>
      <c r="ADX245" s="41"/>
      <c r="ADY245" s="41"/>
      <c r="ADZ245" s="41"/>
      <c r="AEA245" s="41"/>
      <c r="AEB245" s="41"/>
      <c r="AEC245" s="41"/>
      <c r="AED245" s="41"/>
      <c r="AEE245" s="41"/>
      <c r="AEF245" s="41"/>
      <c r="AEG245" s="41"/>
      <c r="AEH245" s="41"/>
      <c r="AEI245" s="41"/>
      <c r="AEJ245" s="41"/>
      <c r="AEK245" s="41"/>
      <c r="AEL245" s="41"/>
      <c r="AEM245" s="41"/>
      <c r="AEN245" s="41"/>
      <c r="AEO245" s="41"/>
      <c r="AEP245" s="41"/>
      <c r="AEQ245" s="41"/>
      <c r="AER245" s="41"/>
      <c r="AES245" s="41"/>
      <c r="AET245" s="41"/>
      <c r="AEU245" s="41"/>
      <c r="AEV245" s="41"/>
      <c r="AEW245" s="41"/>
      <c r="AEX245" s="41"/>
      <c r="AEY245" s="41"/>
      <c r="AEZ245" s="41"/>
      <c r="AFA245" s="41"/>
      <c r="AFB245" s="41"/>
      <c r="AFC245" s="41"/>
      <c r="AFD245" s="41"/>
      <c r="AFE245" s="41"/>
      <c r="AFF245" s="41"/>
      <c r="AFG245" s="41"/>
      <c r="AFH245" s="41"/>
      <c r="AFI245" s="41"/>
      <c r="AFJ245" s="41"/>
      <c r="AFK245" s="41"/>
      <c r="AFL245" s="41"/>
      <c r="AFM245" s="41"/>
      <c r="AFN245" s="41"/>
      <c r="AFO245" s="41"/>
      <c r="AFP245" s="41"/>
      <c r="AFQ245" s="41"/>
      <c r="AFR245" s="41"/>
      <c r="AFS245" s="41"/>
      <c r="AFT245" s="41"/>
      <c r="AFU245" s="41"/>
      <c r="AFV245" s="41"/>
      <c r="AFW245" s="41"/>
      <c r="AFX245" s="41"/>
      <c r="AFY245" s="41"/>
      <c r="AFZ245" s="41"/>
      <c r="AGA245" s="41"/>
      <c r="AGB245" s="41"/>
      <c r="AGC245" s="41"/>
      <c r="AGD245" s="41"/>
      <c r="AGE245" s="41"/>
      <c r="AGF245" s="41"/>
      <c r="AGG245" s="41"/>
      <c r="AGH245" s="41"/>
      <c r="AGI245" s="41"/>
      <c r="AGJ245" s="41"/>
      <c r="AGK245" s="41"/>
      <c r="AGL245" s="41"/>
      <c r="AGM245" s="41"/>
      <c r="AGN245" s="41"/>
      <c r="AGO245" s="41"/>
      <c r="AGP245" s="41"/>
      <c r="AGQ245" s="41"/>
      <c r="AGR245" s="41"/>
      <c r="AGS245" s="41"/>
      <c r="AGT245" s="41"/>
      <c r="AGU245" s="41"/>
      <c r="AGV245" s="41"/>
      <c r="AGW245" s="41"/>
      <c r="AGX245" s="41"/>
      <c r="AGY245" s="41"/>
      <c r="AGZ245" s="41"/>
      <c r="AHA245" s="41"/>
      <c r="AHB245" s="41"/>
      <c r="AHC245" s="41"/>
      <c r="AHD245" s="41"/>
      <c r="AHE245" s="41"/>
      <c r="AHF245" s="41"/>
      <c r="AHG245" s="41"/>
      <c r="AHH245" s="41"/>
      <c r="AHI245" s="41"/>
      <c r="AHJ245" s="41"/>
      <c r="AHK245" s="41"/>
      <c r="AHL245" s="41"/>
      <c r="AHM245" s="41"/>
      <c r="AHN245" s="41"/>
      <c r="AHO245" s="41"/>
      <c r="AHP245" s="41"/>
      <c r="AHQ245" s="41"/>
      <c r="AHR245" s="41"/>
      <c r="AHS245" s="41"/>
      <c r="AHT245" s="41"/>
      <c r="AHU245" s="41"/>
      <c r="AHV245" s="41"/>
      <c r="AHW245" s="41"/>
      <c r="AHX245" s="41"/>
      <c r="AHY245" s="41"/>
      <c r="AHZ245" s="41"/>
      <c r="AIA245" s="41"/>
      <c r="AIB245" s="41"/>
      <c r="AIC245" s="41"/>
      <c r="AID245" s="41"/>
      <c r="AIE245" s="41"/>
      <c r="AIF245" s="41"/>
      <c r="AIG245" s="41"/>
      <c r="AIH245" s="41"/>
      <c r="AII245" s="41"/>
      <c r="AIJ245" s="41"/>
      <c r="AIK245" s="41"/>
      <c r="AIL245" s="41"/>
      <c r="AIM245" s="41"/>
      <c r="AIN245" s="41"/>
      <c r="AIO245" s="41"/>
      <c r="AIP245" s="41"/>
      <c r="AIQ245" s="41"/>
      <c r="AIR245" s="41"/>
      <c r="AIS245" s="41"/>
      <c r="AIT245" s="41"/>
      <c r="AIU245" s="41"/>
      <c r="AIV245" s="41"/>
      <c r="AIW245" s="41"/>
      <c r="AIX245" s="41"/>
      <c r="AIY245" s="41"/>
      <c r="AIZ245" s="41"/>
      <c r="AJA245" s="41"/>
      <c r="AJB245" s="41"/>
      <c r="AJC245" s="41"/>
      <c r="AJD245" s="41"/>
      <c r="AJE245" s="41"/>
      <c r="AJF245" s="41"/>
      <c r="AJG245" s="41"/>
      <c r="AJH245" s="41"/>
      <c r="AJI245" s="41"/>
      <c r="AJJ245" s="41"/>
      <c r="AJK245" s="41"/>
      <c r="AJL245" s="41"/>
      <c r="AJM245" s="41"/>
      <c r="AJN245" s="41"/>
      <c r="AJO245" s="41"/>
      <c r="AJP245" s="41"/>
      <c r="AJQ245" s="41"/>
      <c r="AJR245" s="41"/>
      <c r="AJS245" s="41"/>
      <c r="AJT245" s="41"/>
      <c r="AJU245" s="41"/>
      <c r="AJV245" s="41"/>
      <c r="AJW245" s="41"/>
      <c r="AJX245" s="41"/>
      <c r="AJY245" s="41"/>
      <c r="AJZ245" s="41"/>
      <c r="AKA245" s="41"/>
      <c r="AKB245" s="41"/>
      <c r="AKC245" s="41"/>
      <c r="AKD245" s="41"/>
      <c r="AKE245" s="41"/>
      <c r="AKF245" s="41"/>
      <c r="AKG245" s="41"/>
      <c r="AKH245" s="41"/>
      <c r="AKI245" s="41"/>
      <c r="AKJ245" s="41"/>
      <c r="AKK245" s="41"/>
      <c r="AKL245" s="41"/>
      <c r="AKM245" s="41"/>
      <c r="AKN245" s="41"/>
      <c r="AKO245" s="41"/>
      <c r="AKP245" s="41"/>
      <c r="AKQ245" s="41"/>
      <c r="AKR245" s="41"/>
      <c r="AKS245" s="41"/>
      <c r="AKT245" s="41"/>
      <c r="AKU245" s="41"/>
      <c r="AKV245" s="41"/>
      <c r="AKW245" s="41"/>
      <c r="AKX245" s="41"/>
      <c r="AKY245" s="41"/>
      <c r="AKZ245" s="41"/>
      <c r="ALA245" s="41"/>
      <c r="ALB245" s="41"/>
      <c r="ALC245" s="41"/>
      <c r="ALD245" s="41"/>
      <c r="ALE245" s="41"/>
      <c r="ALF245" s="41"/>
      <c r="ALG245" s="41"/>
      <c r="ALH245" s="41"/>
      <c r="ALI245" s="41"/>
      <c r="ALJ245" s="41"/>
      <c r="ALK245" s="41"/>
      <c r="ALL245" s="41"/>
      <c r="ALM245" s="41"/>
      <c r="ALN245" s="41"/>
      <c r="ALO245" s="41"/>
      <c r="ALP245" s="41"/>
      <c r="ALQ245" s="41"/>
      <c r="ALR245" s="41"/>
      <c r="ALS245" s="41"/>
      <c r="ALT245" s="41"/>
      <c r="ALU245" s="41"/>
      <c r="ALV245" s="41"/>
      <c r="ALW245" s="41"/>
      <c r="ALX245" s="41"/>
      <c r="ALY245" s="41"/>
      <c r="ALZ245" s="41"/>
      <c r="AMA245" s="41"/>
      <c r="AMB245" s="41"/>
      <c r="AMC245" s="41"/>
      <c r="AMD245" s="41"/>
      <c r="AME245" s="41"/>
    </row>
    <row r="246" spans="1:1019" ht="24" customHeight="1" thickBot="1" x14ac:dyDescent="0.25">
      <c r="A246" s="569" t="s">
        <v>17</v>
      </c>
      <c r="B246" s="571" t="s">
        <v>18</v>
      </c>
      <c r="C246" s="573" t="s">
        <v>18</v>
      </c>
      <c r="D246" s="575" t="s">
        <v>304</v>
      </c>
      <c r="E246" s="577" t="s">
        <v>306</v>
      </c>
      <c r="F246" s="579"/>
      <c r="G246" s="581" t="s">
        <v>123</v>
      </c>
      <c r="H246" s="583" t="s">
        <v>21</v>
      </c>
      <c r="I246" s="585" t="s">
        <v>22</v>
      </c>
      <c r="J246" s="311" t="s">
        <v>28</v>
      </c>
      <c r="K246" s="320">
        <f>+L246+N246</f>
        <v>1.6</v>
      </c>
      <c r="L246" s="313">
        <v>1.6</v>
      </c>
      <c r="M246" s="313">
        <v>0</v>
      </c>
      <c r="N246" s="321">
        <v>0</v>
      </c>
      <c r="O246" s="320">
        <f>+P246+R246</f>
        <v>20</v>
      </c>
      <c r="P246" s="313">
        <v>20</v>
      </c>
      <c r="Q246" s="313">
        <v>0</v>
      </c>
      <c r="R246" s="321">
        <v>0</v>
      </c>
      <c r="S246" s="320">
        <f>+T246+V246</f>
        <v>20</v>
      </c>
      <c r="T246" s="313">
        <v>20</v>
      </c>
      <c r="U246" s="313">
        <v>0</v>
      </c>
      <c r="V246" s="321">
        <v>0</v>
      </c>
      <c r="W246" s="320">
        <f>+X246+Z246</f>
        <v>0</v>
      </c>
      <c r="X246" s="313">
        <v>0</v>
      </c>
      <c r="Y246" s="313">
        <v>0</v>
      </c>
      <c r="Z246" s="321">
        <v>0</v>
      </c>
      <c r="AA246" s="316">
        <v>15</v>
      </c>
      <c r="AB246" s="316">
        <v>0</v>
      </c>
      <c r="AC246" s="587" t="s">
        <v>176</v>
      </c>
      <c r="AD246" s="590" t="s">
        <v>39</v>
      </c>
      <c r="AE246" s="590" t="s">
        <v>29</v>
      </c>
      <c r="AF246" s="593" t="s">
        <v>39</v>
      </c>
      <c r="AG246" s="41"/>
      <c r="AH246" s="41"/>
      <c r="AI246" s="41"/>
      <c r="AJ246" s="41"/>
      <c r="AK246" s="41"/>
      <c r="AL246" s="41"/>
      <c r="AM246" s="41"/>
      <c r="AN246" s="67"/>
      <c r="AO246" s="67"/>
      <c r="AP246" s="67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58"/>
      <c r="BE246" s="58"/>
      <c r="BF246" s="58"/>
      <c r="BG246" s="59"/>
      <c r="BH246" s="67"/>
      <c r="BI246" s="67"/>
      <c r="BJ246" s="67"/>
      <c r="BK246" s="67"/>
      <c r="BL246" s="67"/>
      <c r="BM246" s="67"/>
      <c r="BN246" s="67"/>
      <c r="BO246" s="67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  <c r="CB246" s="41"/>
      <c r="CC246" s="41"/>
      <c r="CD246" s="41"/>
      <c r="CE246" s="41"/>
      <c r="CF246" s="41"/>
      <c r="CG246" s="41"/>
      <c r="CH246" s="41"/>
      <c r="CI246" s="41"/>
      <c r="CJ246" s="41"/>
      <c r="CK246" s="41"/>
      <c r="CL246" s="41"/>
      <c r="CM246" s="41"/>
      <c r="CN246" s="41"/>
      <c r="CO246" s="41"/>
      <c r="CP246" s="41"/>
      <c r="CQ246" s="41"/>
      <c r="CR246" s="41"/>
      <c r="CS246" s="41"/>
      <c r="CT246" s="41"/>
      <c r="CU246" s="41"/>
      <c r="CV246" s="41"/>
      <c r="CW246" s="41"/>
      <c r="CX246" s="41"/>
      <c r="CY246" s="41"/>
      <c r="CZ246" s="41"/>
      <c r="DA246" s="41"/>
      <c r="DB246" s="41"/>
      <c r="DC246" s="41"/>
      <c r="DD246" s="41"/>
      <c r="DE246" s="41"/>
      <c r="DF246" s="41"/>
      <c r="DG246" s="41"/>
      <c r="DH246" s="41"/>
      <c r="DI246" s="41"/>
      <c r="DJ246" s="41"/>
      <c r="DK246" s="41"/>
      <c r="DL246" s="41"/>
      <c r="DM246" s="41"/>
      <c r="DN246" s="41"/>
      <c r="DO246" s="41"/>
      <c r="DP246" s="41"/>
      <c r="DQ246" s="41"/>
      <c r="DR246" s="41"/>
      <c r="DS246" s="41"/>
      <c r="DT246" s="41"/>
      <c r="DU246" s="41"/>
      <c r="DV246" s="41"/>
      <c r="DW246" s="41"/>
      <c r="DX246" s="41"/>
      <c r="DY246" s="41"/>
      <c r="DZ246" s="41"/>
      <c r="EA246" s="41"/>
      <c r="EB246" s="41"/>
      <c r="EC246" s="41"/>
      <c r="ED246" s="41"/>
      <c r="EE246" s="41"/>
      <c r="EF246" s="41"/>
      <c r="EG246" s="41"/>
      <c r="EH246" s="41"/>
      <c r="EI246" s="41"/>
      <c r="EJ246" s="41"/>
      <c r="EK246" s="41"/>
      <c r="EL246" s="41"/>
      <c r="EM246" s="41"/>
      <c r="EN246" s="41"/>
      <c r="EO246" s="41"/>
      <c r="EP246" s="41"/>
      <c r="EQ246" s="41"/>
      <c r="ER246" s="41"/>
      <c r="ES246" s="41"/>
      <c r="ET246" s="41"/>
      <c r="EU246" s="41"/>
      <c r="EV246" s="41"/>
      <c r="EW246" s="41"/>
      <c r="EX246" s="41"/>
      <c r="EY246" s="41"/>
      <c r="EZ246" s="41"/>
      <c r="FA246" s="41"/>
      <c r="FB246" s="41"/>
      <c r="FC246" s="41"/>
      <c r="FD246" s="41"/>
      <c r="FE246" s="41"/>
      <c r="FF246" s="41"/>
      <c r="FG246" s="41"/>
      <c r="FH246" s="41"/>
      <c r="FI246" s="41"/>
      <c r="FJ246" s="41"/>
      <c r="FK246" s="41"/>
      <c r="FL246" s="41"/>
      <c r="FM246" s="41"/>
      <c r="FN246" s="41"/>
      <c r="FO246" s="41"/>
      <c r="FP246" s="41"/>
      <c r="FQ246" s="41"/>
      <c r="FR246" s="41"/>
      <c r="FS246" s="41"/>
      <c r="FT246" s="41"/>
      <c r="FU246" s="41"/>
      <c r="FV246" s="41"/>
      <c r="FW246" s="41"/>
      <c r="FX246" s="41"/>
      <c r="FY246" s="41"/>
      <c r="FZ246" s="41"/>
      <c r="GA246" s="41"/>
      <c r="GB246" s="41"/>
      <c r="GC246" s="41"/>
      <c r="GD246" s="41"/>
      <c r="GE246" s="41"/>
      <c r="GF246" s="41"/>
      <c r="GG246" s="41"/>
      <c r="GH246" s="41"/>
      <c r="GI246" s="41"/>
      <c r="GJ246" s="41"/>
      <c r="GK246" s="41"/>
      <c r="GL246" s="41"/>
      <c r="GM246" s="41"/>
      <c r="GN246" s="41"/>
      <c r="GO246" s="41"/>
      <c r="GP246" s="41"/>
      <c r="GQ246" s="41"/>
      <c r="GR246" s="41"/>
      <c r="GS246" s="41"/>
      <c r="GT246" s="41"/>
      <c r="GU246" s="41"/>
      <c r="GV246" s="41"/>
      <c r="GW246" s="41"/>
      <c r="GX246" s="41"/>
      <c r="GY246" s="41"/>
      <c r="GZ246" s="41"/>
      <c r="HA246" s="41"/>
      <c r="HB246" s="41"/>
      <c r="HC246" s="41"/>
      <c r="HD246" s="41"/>
      <c r="HE246" s="41"/>
      <c r="HF246" s="41"/>
      <c r="HG246" s="41"/>
      <c r="HH246" s="41"/>
      <c r="HI246" s="41"/>
      <c r="HJ246" s="41"/>
      <c r="HK246" s="41"/>
      <c r="HL246" s="41"/>
      <c r="HM246" s="41"/>
      <c r="HN246" s="41"/>
      <c r="HO246" s="41"/>
      <c r="HP246" s="41"/>
      <c r="HQ246" s="41"/>
      <c r="HR246" s="41"/>
      <c r="HS246" s="41"/>
      <c r="HT246" s="41"/>
      <c r="HU246" s="41"/>
      <c r="HV246" s="41"/>
      <c r="HW246" s="41"/>
      <c r="HX246" s="41"/>
      <c r="HY246" s="41"/>
      <c r="HZ246" s="41"/>
      <c r="IA246" s="41"/>
      <c r="IB246" s="41"/>
      <c r="IC246" s="41"/>
      <c r="ID246" s="41"/>
      <c r="IE246" s="41"/>
      <c r="IF246" s="41"/>
      <c r="IG246" s="41"/>
      <c r="IH246" s="41"/>
      <c r="II246" s="41"/>
      <c r="IJ246" s="41"/>
      <c r="IK246" s="41"/>
      <c r="IL246" s="41"/>
      <c r="IM246" s="41"/>
      <c r="IN246" s="41"/>
      <c r="IO246" s="41"/>
      <c r="IP246" s="41"/>
      <c r="IQ246" s="41"/>
      <c r="IR246" s="41"/>
      <c r="IS246" s="41"/>
      <c r="IT246" s="41"/>
      <c r="IU246" s="41"/>
      <c r="IV246" s="41"/>
      <c r="IW246" s="41"/>
      <c r="IX246" s="41"/>
      <c r="IY246" s="41"/>
      <c r="IZ246" s="41"/>
      <c r="JA246" s="41"/>
      <c r="JB246" s="41"/>
      <c r="JC246" s="41"/>
      <c r="JD246" s="41"/>
      <c r="JE246" s="41"/>
      <c r="JF246" s="41"/>
      <c r="JG246" s="41"/>
      <c r="JH246" s="41"/>
      <c r="JI246" s="41"/>
      <c r="JJ246" s="41"/>
      <c r="JK246" s="41"/>
      <c r="JL246" s="41"/>
      <c r="JM246" s="41"/>
      <c r="JN246" s="41"/>
      <c r="JO246" s="41"/>
      <c r="JP246" s="41"/>
      <c r="JQ246" s="41"/>
      <c r="JR246" s="41"/>
      <c r="JS246" s="41"/>
      <c r="JT246" s="41"/>
      <c r="JU246" s="41"/>
      <c r="JV246" s="41"/>
      <c r="JW246" s="41"/>
      <c r="JX246" s="41"/>
      <c r="JY246" s="41"/>
      <c r="JZ246" s="41"/>
      <c r="KA246" s="41"/>
      <c r="KB246" s="41"/>
      <c r="KC246" s="41"/>
      <c r="KD246" s="41"/>
      <c r="KE246" s="41"/>
      <c r="KF246" s="41"/>
      <c r="KG246" s="41"/>
      <c r="KH246" s="41"/>
      <c r="KI246" s="41"/>
      <c r="KJ246" s="41"/>
      <c r="KK246" s="41"/>
      <c r="KL246" s="41"/>
      <c r="KM246" s="41"/>
      <c r="KN246" s="41"/>
      <c r="KO246" s="41"/>
      <c r="KP246" s="41"/>
      <c r="KQ246" s="41"/>
      <c r="KR246" s="41"/>
      <c r="KS246" s="41"/>
      <c r="KT246" s="41"/>
      <c r="KU246" s="41"/>
      <c r="KV246" s="41"/>
      <c r="KW246" s="41"/>
      <c r="KX246" s="41"/>
      <c r="KY246" s="41"/>
      <c r="KZ246" s="41"/>
      <c r="LA246" s="41"/>
      <c r="LB246" s="41"/>
      <c r="LC246" s="41"/>
      <c r="LD246" s="41"/>
      <c r="LE246" s="41"/>
      <c r="LF246" s="41"/>
      <c r="LG246" s="41"/>
      <c r="LH246" s="41"/>
      <c r="LI246" s="41"/>
      <c r="LJ246" s="41"/>
      <c r="LK246" s="41"/>
      <c r="LL246" s="41"/>
      <c r="LM246" s="41"/>
      <c r="LN246" s="41"/>
      <c r="LO246" s="41"/>
      <c r="LP246" s="41"/>
      <c r="LQ246" s="41"/>
      <c r="LR246" s="41"/>
      <c r="LS246" s="41"/>
      <c r="LT246" s="41"/>
      <c r="LU246" s="41"/>
      <c r="LV246" s="41"/>
      <c r="LW246" s="41"/>
      <c r="LX246" s="41"/>
      <c r="LY246" s="41"/>
      <c r="LZ246" s="41"/>
      <c r="MA246" s="41"/>
      <c r="MB246" s="41"/>
      <c r="MC246" s="41"/>
      <c r="MD246" s="41"/>
      <c r="ME246" s="41"/>
      <c r="MF246" s="41"/>
      <c r="MG246" s="41"/>
      <c r="MH246" s="41"/>
      <c r="MI246" s="41"/>
      <c r="MJ246" s="41"/>
      <c r="MK246" s="41"/>
      <c r="ML246" s="41"/>
      <c r="MM246" s="41"/>
      <c r="MN246" s="41"/>
      <c r="MO246" s="41"/>
      <c r="MP246" s="41"/>
      <c r="MQ246" s="41"/>
      <c r="MR246" s="41"/>
      <c r="MS246" s="41"/>
      <c r="MT246" s="41"/>
      <c r="MU246" s="41"/>
      <c r="MV246" s="41"/>
      <c r="MW246" s="41"/>
      <c r="MX246" s="41"/>
      <c r="MY246" s="41"/>
      <c r="MZ246" s="41"/>
      <c r="NA246" s="41"/>
      <c r="NB246" s="41"/>
      <c r="NC246" s="41"/>
      <c r="ND246" s="41"/>
      <c r="NE246" s="41"/>
      <c r="NF246" s="41"/>
      <c r="NG246" s="41"/>
      <c r="NH246" s="41"/>
      <c r="NI246" s="41"/>
      <c r="NJ246" s="41"/>
      <c r="NK246" s="41"/>
      <c r="NL246" s="41"/>
      <c r="NM246" s="41"/>
      <c r="NN246" s="41"/>
      <c r="NO246" s="41"/>
      <c r="NP246" s="41"/>
      <c r="NQ246" s="41"/>
      <c r="NR246" s="41"/>
      <c r="NS246" s="41"/>
      <c r="NT246" s="41"/>
      <c r="NU246" s="41"/>
      <c r="NV246" s="41"/>
      <c r="NW246" s="41"/>
      <c r="NX246" s="41"/>
      <c r="NY246" s="41"/>
      <c r="NZ246" s="41"/>
      <c r="OA246" s="41"/>
      <c r="OB246" s="41"/>
      <c r="OC246" s="41"/>
      <c r="OD246" s="41"/>
      <c r="OE246" s="41"/>
      <c r="OF246" s="41"/>
      <c r="OG246" s="41"/>
      <c r="OH246" s="41"/>
      <c r="OI246" s="41"/>
      <c r="OJ246" s="41"/>
      <c r="OK246" s="41"/>
      <c r="OL246" s="41"/>
      <c r="OM246" s="41"/>
      <c r="ON246" s="41"/>
      <c r="OO246" s="41"/>
      <c r="OP246" s="41"/>
      <c r="OQ246" s="41"/>
      <c r="OR246" s="41"/>
      <c r="OS246" s="41"/>
      <c r="OT246" s="41"/>
      <c r="OU246" s="41"/>
      <c r="OV246" s="41"/>
      <c r="OW246" s="41"/>
      <c r="OX246" s="41"/>
      <c r="OY246" s="41"/>
      <c r="OZ246" s="41"/>
      <c r="PA246" s="41"/>
      <c r="PB246" s="41"/>
      <c r="PC246" s="41"/>
      <c r="PD246" s="41"/>
      <c r="PE246" s="41"/>
      <c r="PF246" s="41"/>
      <c r="PG246" s="41"/>
      <c r="PH246" s="41"/>
      <c r="PI246" s="41"/>
      <c r="PJ246" s="41"/>
      <c r="PK246" s="41"/>
      <c r="PL246" s="41"/>
      <c r="PM246" s="41"/>
      <c r="PN246" s="41"/>
      <c r="PO246" s="41"/>
      <c r="PP246" s="41"/>
      <c r="PQ246" s="41"/>
      <c r="PR246" s="41"/>
      <c r="PS246" s="41"/>
      <c r="PT246" s="41"/>
      <c r="PU246" s="41"/>
      <c r="PV246" s="41"/>
      <c r="PW246" s="41"/>
      <c r="PX246" s="41"/>
      <c r="PY246" s="41"/>
      <c r="PZ246" s="41"/>
      <c r="QA246" s="41"/>
      <c r="QB246" s="41"/>
      <c r="QC246" s="41"/>
      <c r="QD246" s="41"/>
      <c r="QE246" s="41"/>
      <c r="QF246" s="41"/>
      <c r="QG246" s="41"/>
      <c r="QH246" s="41"/>
      <c r="QI246" s="41"/>
      <c r="QJ246" s="41"/>
      <c r="QK246" s="41"/>
      <c r="QL246" s="41"/>
      <c r="QM246" s="41"/>
      <c r="QN246" s="41"/>
      <c r="QO246" s="41"/>
      <c r="QP246" s="41"/>
      <c r="QQ246" s="41"/>
      <c r="QR246" s="41"/>
      <c r="QS246" s="41"/>
      <c r="QT246" s="41"/>
      <c r="QU246" s="41"/>
      <c r="QV246" s="41"/>
      <c r="QW246" s="41"/>
      <c r="QX246" s="41"/>
      <c r="QY246" s="41"/>
      <c r="QZ246" s="41"/>
      <c r="RA246" s="41"/>
      <c r="RB246" s="41"/>
      <c r="RC246" s="41"/>
      <c r="RD246" s="41"/>
      <c r="RE246" s="41"/>
      <c r="RF246" s="41"/>
      <c r="RG246" s="41"/>
      <c r="RH246" s="41"/>
      <c r="RI246" s="41"/>
      <c r="RJ246" s="41"/>
      <c r="RK246" s="41"/>
      <c r="RL246" s="41"/>
      <c r="RM246" s="41"/>
      <c r="RN246" s="41"/>
      <c r="RO246" s="41"/>
      <c r="RP246" s="41"/>
      <c r="RQ246" s="41"/>
      <c r="RR246" s="41"/>
      <c r="RS246" s="41"/>
      <c r="RT246" s="41"/>
      <c r="RU246" s="41"/>
      <c r="RV246" s="41"/>
      <c r="RW246" s="41"/>
      <c r="RX246" s="41"/>
      <c r="RY246" s="41"/>
      <c r="RZ246" s="41"/>
      <c r="SA246" s="41"/>
      <c r="SB246" s="41"/>
      <c r="SC246" s="41"/>
      <c r="SD246" s="41"/>
      <c r="SE246" s="41"/>
      <c r="SF246" s="41"/>
      <c r="SG246" s="41"/>
      <c r="SH246" s="41"/>
      <c r="SI246" s="41"/>
      <c r="SJ246" s="41"/>
      <c r="SK246" s="41"/>
      <c r="SL246" s="41"/>
      <c r="SM246" s="41"/>
      <c r="SN246" s="41"/>
      <c r="SO246" s="41"/>
      <c r="SP246" s="41"/>
      <c r="SQ246" s="41"/>
      <c r="SR246" s="41"/>
      <c r="SS246" s="41"/>
      <c r="ST246" s="41"/>
      <c r="SU246" s="41"/>
      <c r="SV246" s="41"/>
      <c r="SW246" s="41"/>
      <c r="SX246" s="41"/>
      <c r="SY246" s="41"/>
      <c r="SZ246" s="41"/>
      <c r="TA246" s="41"/>
      <c r="TB246" s="41"/>
      <c r="TC246" s="41"/>
      <c r="TD246" s="41"/>
      <c r="TE246" s="41"/>
      <c r="TF246" s="41"/>
      <c r="TG246" s="41"/>
      <c r="TH246" s="41"/>
      <c r="TI246" s="41"/>
      <c r="TJ246" s="41"/>
      <c r="TK246" s="41"/>
      <c r="TL246" s="41"/>
      <c r="TM246" s="41"/>
      <c r="TN246" s="41"/>
      <c r="TO246" s="41"/>
      <c r="TP246" s="41"/>
      <c r="TQ246" s="41"/>
      <c r="TR246" s="41"/>
      <c r="TS246" s="41"/>
      <c r="TT246" s="41"/>
      <c r="TU246" s="41"/>
      <c r="TV246" s="41"/>
      <c r="TW246" s="41"/>
      <c r="TX246" s="41"/>
      <c r="TY246" s="41"/>
      <c r="TZ246" s="41"/>
      <c r="UA246" s="41"/>
      <c r="UB246" s="41"/>
      <c r="UC246" s="41"/>
      <c r="UD246" s="41"/>
      <c r="UE246" s="41"/>
      <c r="UF246" s="41"/>
      <c r="UG246" s="41"/>
      <c r="UH246" s="41"/>
      <c r="UI246" s="41"/>
      <c r="UJ246" s="41"/>
      <c r="UK246" s="41"/>
      <c r="UL246" s="41"/>
      <c r="UM246" s="41"/>
      <c r="UN246" s="41"/>
      <c r="UO246" s="41"/>
      <c r="UP246" s="41"/>
      <c r="UQ246" s="41"/>
      <c r="UR246" s="41"/>
      <c r="US246" s="41"/>
      <c r="UT246" s="41"/>
      <c r="UU246" s="41"/>
      <c r="UV246" s="41"/>
      <c r="UW246" s="41"/>
      <c r="UX246" s="41"/>
      <c r="UY246" s="41"/>
      <c r="UZ246" s="41"/>
      <c r="VA246" s="41"/>
      <c r="VB246" s="41"/>
      <c r="VC246" s="41"/>
      <c r="VD246" s="41"/>
      <c r="VE246" s="41"/>
      <c r="VF246" s="41"/>
      <c r="VG246" s="41"/>
      <c r="VH246" s="41"/>
      <c r="VI246" s="41"/>
      <c r="VJ246" s="41"/>
      <c r="VK246" s="41"/>
      <c r="VL246" s="41"/>
      <c r="VM246" s="41"/>
      <c r="VN246" s="41"/>
      <c r="VO246" s="41"/>
      <c r="VP246" s="41"/>
      <c r="VQ246" s="41"/>
      <c r="VR246" s="41"/>
      <c r="VS246" s="41"/>
      <c r="VT246" s="41"/>
      <c r="VU246" s="41"/>
      <c r="VV246" s="41"/>
      <c r="VW246" s="41"/>
      <c r="VX246" s="41"/>
      <c r="VY246" s="41"/>
      <c r="VZ246" s="41"/>
      <c r="WA246" s="41"/>
      <c r="WB246" s="41"/>
      <c r="WC246" s="41"/>
      <c r="WD246" s="41"/>
      <c r="WE246" s="41"/>
      <c r="WF246" s="41"/>
      <c r="WG246" s="41"/>
      <c r="WH246" s="41"/>
      <c r="WI246" s="41"/>
      <c r="WJ246" s="41"/>
      <c r="WK246" s="41"/>
      <c r="WL246" s="41"/>
      <c r="WM246" s="41"/>
      <c r="WN246" s="41"/>
      <c r="WO246" s="41"/>
      <c r="WP246" s="41"/>
      <c r="WQ246" s="41"/>
      <c r="WR246" s="41"/>
      <c r="WS246" s="41"/>
      <c r="WT246" s="41"/>
      <c r="WU246" s="41"/>
      <c r="WV246" s="41"/>
      <c r="WW246" s="41"/>
      <c r="WX246" s="41"/>
      <c r="WY246" s="41"/>
      <c r="WZ246" s="41"/>
      <c r="XA246" s="41"/>
      <c r="XB246" s="41"/>
      <c r="XC246" s="41"/>
      <c r="XD246" s="41"/>
      <c r="XE246" s="41"/>
      <c r="XF246" s="41"/>
      <c r="XG246" s="41"/>
      <c r="XH246" s="41"/>
      <c r="XI246" s="41"/>
      <c r="XJ246" s="41"/>
      <c r="XK246" s="41"/>
      <c r="XL246" s="41"/>
      <c r="XM246" s="41"/>
      <c r="XN246" s="41"/>
      <c r="XO246" s="41"/>
      <c r="XP246" s="41"/>
      <c r="XQ246" s="41"/>
      <c r="XR246" s="41"/>
      <c r="XS246" s="41"/>
      <c r="XT246" s="41"/>
      <c r="XU246" s="41"/>
      <c r="XV246" s="41"/>
      <c r="XW246" s="41"/>
      <c r="XX246" s="41"/>
      <c r="XY246" s="41"/>
      <c r="XZ246" s="41"/>
      <c r="YA246" s="41"/>
      <c r="YB246" s="41"/>
      <c r="YC246" s="41"/>
      <c r="YD246" s="41"/>
      <c r="YE246" s="41"/>
      <c r="YF246" s="41"/>
      <c r="YG246" s="41"/>
      <c r="YH246" s="41"/>
      <c r="YI246" s="41"/>
      <c r="YJ246" s="41"/>
      <c r="YK246" s="41"/>
      <c r="YL246" s="41"/>
      <c r="YM246" s="41"/>
      <c r="YN246" s="41"/>
      <c r="YO246" s="41"/>
      <c r="YP246" s="41"/>
      <c r="YQ246" s="41"/>
      <c r="YR246" s="41"/>
      <c r="YS246" s="41"/>
      <c r="YT246" s="41"/>
      <c r="YU246" s="41"/>
      <c r="YV246" s="41"/>
      <c r="YW246" s="41"/>
      <c r="YX246" s="41"/>
      <c r="YY246" s="41"/>
      <c r="YZ246" s="41"/>
      <c r="ZA246" s="41"/>
      <c r="ZB246" s="41"/>
      <c r="ZC246" s="41"/>
      <c r="ZD246" s="41"/>
      <c r="ZE246" s="41"/>
      <c r="ZF246" s="41"/>
      <c r="ZG246" s="41"/>
      <c r="ZH246" s="41"/>
      <c r="ZI246" s="41"/>
      <c r="ZJ246" s="41"/>
      <c r="ZK246" s="41"/>
      <c r="ZL246" s="41"/>
      <c r="ZM246" s="41"/>
      <c r="ZN246" s="41"/>
      <c r="ZO246" s="41"/>
      <c r="ZP246" s="41"/>
      <c r="ZQ246" s="41"/>
      <c r="ZR246" s="41"/>
      <c r="ZS246" s="41"/>
      <c r="ZT246" s="41"/>
      <c r="ZU246" s="41"/>
      <c r="ZV246" s="41"/>
      <c r="ZW246" s="41"/>
      <c r="ZX246" s="41"/>
      <c r="ZY246" s="41"/>
      <c r="ZZ246" s="41"/>
      <c r="AAA246" s="41"/>
      <c r="AAB246" s="41"/>
      <c r="AAC246" s="41"/>
      <c r="AAD246" s="41"/>
      <c r="AAE246" s="41"/>
      <c r="AAF246" s="41"/>
      <c r="AAG246" s="41"/>
      <c r="AAH246" s="41"/>
      <c r="AAI246" s="41"/>
      <c r="AAJ246" s="41"/>
      <c r="AAK246" s="41"/>
      <c r="AAL246" s="41"/>
      <c r="AAM246" s="41"/>
      <c r="AAN246" s="41"/>
      <c r="AAO246" s="41"/>
      <c r="AAP246" s="41"/>
      <c r="AAQ246" s="41"/>
      <c r="AAR246" s="41"/>
      <c r="AAS246" s="41"/>
      <c r="AAT246" s="41"/>
      <c r="AAU246" s="41"/>
      <c r="AAV246" s="41"/>
      <c r="AAW246" s="41"/>
      <c r="AAX246" s="41"/>
      <c r="AAY246" s="41"/>
      <c r="AAZ246" s="41"/>
      <c r="ABA246" s="41"/>
      <c r="ABB246" s="41"/>
      <c r="ABC246" s="41"/>
      <c r="ABD246" s="41"/>
      <c r="ABE246" s="41"/>
      <c r="ABF246" s="41"/>
      <c r="ABG246" s="41"/>
      <c r="ABH246" s="41"/>
      <c r="ABI246" s="41"/>
      <c r="ABJ246" s="41"/>
      <c r="ABK246" s="41"/>
      <c r="ABL246" s="41"/>
      <c r="ABM246" s="41"/>
      <c r="ABN246" s="41"/>
      <c r="ABO246" s="41"/>
      <c r="ABP246" s="41"/>
      <c r="ABQ246" s="41"/>
      <c r="ABR246" s="41"/>
      <c r="ABS246" s="41"/>
      <c r="ABT246" s="41"/>
      <c r="ABU246" s="41"/>
      <c r="ABV246" s="41"/>
      <c r="ABW246" s="41"/>
      <c r="ABX246" s="41"/>
      <c r="ABY246" s="41"/>
      <c r="ABZ246" s="41"/>
      <c r="ACA246" s="41"/>
      <c r="ACB246" s="41"/>
      <c r="ACC246" s="41"/>
      <c r="ACD246" s="41"/>
      <c r="ACE246" s="41"/>
      <c r="ACF246" s="41"/>
      <c r="ACG246" s="41"/>
      <c r="ACH246" s="41"/>
      <c r="ACI246" s="41"/>
      <c r="ACJ246" s="41"/>
      <c r="ACK246" s="41"/>
      <c r="ACL246" s="41"/>
      <c r="ACM246" s="41"/>
      <c r="ACN246" s="41"/>
      <c r="ACO246" s="41"/>
      <c r="ACP246" s="41"/>
      <c r="ACQ246" s="41"/>
      <c r="ACR246" s="41"/>
      <c r="ACS246" s="41"/>
      <c r="ACT246" s="41"/>
      <c r="ACU246" s="41"/>
      <c r="ACV246" s="41"/>
      <c r="ACW246" s="41"/>
      <c r="ACX246" s="41"/>
      <c r="ACY246" s="41"/>
      <c r="ACZ246" s="41"/>
      <c r="ADA246" s="41"/>
      <c r="ADB246" s="41"/>
      <c r="ADC246" s="41"/>
      <c r="ADD246" s="41"/>
      <c r="ADE246" s="41"/>
      <c r="ADF246" s="41"/>
      <c r="ADG246" s="41"/>
      <c r="ADH246" s="41"/>
      <c r="ADI246" s="41"/>
      <c r="ADJ246" s="41"/>
      <c r="ADK246" s="41"/>
      <c r="ADL246" s="41"/>
      <c r="ADM246" s="41"/>
      <c r="ADN246" s="41"/>
      <c r="ADO246" s="41"/>
      <c r="ADP246" s="41"/>
      <c r="ADQ246" s="41"/>
      <c r="ADR246" s="41"/>
      <c r="ADS246" s="41"/>
      <c r="ADT246" s="41"/>
      <c r="ADU246" s="41"/>
      <c r="ADV246" s="41"/>
      <c r="ADW246" s="41"/>
      <c r="ADX246" s="41"/>
      <c r="ADY246" s="41"/>
      <c r="ADZ246" s="41"/>
      <c r="AEA246" s="41"/>
      <c r="AEB246" s="41"/>
      <c r="AEC246" s="41"/>
      <c r="AED246" s="41"/>
      <c r="AEE246" s="41"/>
      <c r="AEF246" s="41"/>
      <c r="AEG246" s="41"/>
      <c r="AEH246" s="41"/>
      <c r="AEI246" s="41"/>
      <c r="AEJ246" s="41"/>
      <c r="AEK246" s="41"/>
      <c r="AEL246" s="41"/>
      <c r="AEM246" s="41"/>
      <c r="AEN246" s="41"/>
      <c r="AEO246" s="41"/>
      <c r="AEP246" s="41"/>
      <c r="AEQ246" s="41"/>
      <c r="AER246" s="41"/>
      <c r="AES246" s="41"/>
      <c r="AET246" s="41"/>
      <c r="AEU246" s="41"/>
      <c r="AEV246" s="41"/>
      <c r="AEW246" s="41"/>
      <c r="AEX246" s="41"/>
      <c r="AEY246" s="41"/>
      <c r="AEZ246" s="41"/>
      <c r="AFA246" s="41"/>
      <c r="AFB246" s="41"/>
      <c r="AFC246" s="41"/>
      <c r="AFD246" s="41"/>
      <c r="AFE246" s="41"/>
      <c r="AFF246" s="41"/>
      <c r="AFG246" s="41"/>
      <c r="AFH246" s="41"/>
      <c r="AFI246" s="41"/>
      <c r="AFJ246" s="41"/>
      <c r="AFK246" s="41"/>
      <c r="AFL246" s="41"/>
      <c r="AFM246" s="41"/>
      <c r="AFN246" s="41"/>
      <c r="AFO246" s="41"/>
      <c r="AFP246" s="41"/>
      <c r="AFQ246" s="41"/>
      <c r="AFR246" s="41"/>
      <c r="AFS246" s="41"/>
      <c r="AFT246" s="41"/>
      <c r="AFU246" s="41"/>
      <c r="AFV246" s="41"/>
      <c r="AFW246" s="41"/>
      <c r="AFX246" s="41"/>
      <c r="AFY246" s="41"/>
      <c r="AFZ246" s="41"/>
      <c r="AGA246" s="41"/>
      <c r="AGB246" s="41"/>
      <c r="AGC246" s="41"/>
      <c r="AGD246" s="41"/>
      <c r="AGE246" s="41"/>
      <c r="AGF246" s="41"/>
      <c r="AGG246" s="41"/>
      <c r="AGH246" s="41"/>
      <c r="AGI246" s="41"/>
      <c r="AGJ246" s="41"/>
      <c r="AGK246" s="41"/>
      <c r="AGL246" s="41"/>
      <c r="AGM246" s="41"/>
      <c r="AGN246" s="41"/>
      <c r="AGO246" s="41"/>
      <c r="AGP246" s="41"/>
      <c r="AGQ246" s="41"/>
      <c r="AGR246" s="41"/>
      <c r="AGS246" s="41"/>
      <c r="AGT246" s="41"/>
      <c r="AGU246" s="41"/>
      <c r="AGV246" s="41"/>
      <c r="AGW246" s="41"/>
      <c r="AGX246" s="41"/>
      <c r="AGY246" s="41"/>
      <c r="AGZ246" s="41"/>
      <c r="AHA246" s="41"/>
      <c r="AHB246" s="41"/>
      <c r="AHC246" s="41"/>
      <c r="AHD246" s="41"/>
      <c r="AHE246" s="41"/>
      <c r="AHF246" s="41"/>
      <c r="AHG246" s="41"/>
      <c r="AHH246" s="41"/>
      <c r="AHI246" s="41"/>
      <c r="AHJ246" s="41"/>
      <c r="AHK246" s="41"/>
      <c r="AHL246" s="41"/>
      <c r="AHM246" s="41"/>
      <c r="AHN246" s="41"/>
      <c r="AHO246" s="41"/>
      <c r="AHP246" s="41"/>
      <c r="AHQ246" s="41"/>
      <c r="AHR246" s="41"/>
      <c r="AHS246" s="41"/>
      <c r="AHT246" s="41"/>
      <c r="AHU246" s="41"/>
      <c r="AHV246" s="41"/>
      <c r="AHW246" s="41"/>
      <c r="AHX246" s="41"/>
      <c r="AHY246" s="41"/>
      <c r="AHZ246" s="41"/>
      <c r="AIA246" s="41"/>
      <c r="AIB246" s="41"/>
      <c r="AIC246" s="41"/>
      <c r="AID246" s="41"/>
      <c r="AIE246" s="41"/>
      <c r="AIF246" s="41"/>
      <c r="AIG246" s="41"/>
      <c r="AIH246" s="41"/>
      <c r="AII246" s="41"/>
      <c r="AIJ246" s="41"/>
      <c r="AIK246" s="41"/>
      <c r="AIL246" s="41"/>
      <c r="AIM246" s="41"/>
      <c r="AIN246" s="41"/>
      <c r="AIO246" s="41"/>
      <c r="AIP246" s="41"/>
      <c r="AIQ246" s="41"/>
      <c r="AIR246" s="41"/>
      <c r="AIS246" s="41"/>
      <c r="AIT246" s="41"/>
      <c r="AIU246" s="41"/>
      <c r="AIV246" s="41"/>
      <c r="AIW246" s="41"/>
      <c r="AIX246" s="41"/>
      <c r="AIY246" s="41"/>
      <c r="AIZ246" s="41"/>
      <c r="AJA246" s="41"/>
      <c r="AJB246" s="41"/>
      <c r="AJC246" s="41"/>
      <c r="AJD246" s="41"/>
      <c r="AJE246" s="41"/>
      <c r="AJF246" s="41"/>
      <c r="AJG246" s="41"/>
      <c r="AJH246" s="41"/>
      <c r="AJI246" s="41"/>
      <c r="AJJ246" s="41"/>
      <c r="AJK246" s="41"/>
      <c r="AJL246" s="41"/>
      <c r="AJM246" s="41"/>
      <c r="AJN246" s="41"/>
      <c r="AJO246" s="41"/>
      <c r="AJP246" s="41"/>
      <c r="AJQ246" s="41"/>
      <c r="AJR246" s="41"/>
      <c r="AJS246" s="41"/>
      <c r="AJT246" s="41"/>
      <c r="AJU246" s="41"/>
      <c r="AJV246" s="41"/>
      <c r="AJW246" s="41"/>
      <c r="AJX246" s="41"/>
      <c r="AJY246" s="41"/>
      <c r="AJZ246" s="41"/>
      <c r="AKA246" s="41"/>
      <c r="AKB246" s="41"/>
      <c r="AKC246" s="41"/>
      <c r="AKD246" s="41"/>
      <c r="AKE246" s="41"/>
      <c r="AKF246" s="41"/>
      <c r="AKG246" s="41"/>
      <c r="AKH246" s="41"/>
      <c r="AKI246" s="41"/>
      <c r="AKJ246" s="41"/>
      <c r="AKK246" s="41"/>
      <c r="AKL246" s="41"/>
      <c r="AKM246" s="41"/>
      <c r="AKN246" s="41"/>
      <c r="AKO246" s="41"/>
      <c r="AKP246" s="41"/>
      <c r="AKQ246" s="41"/>
      <c r="AKR246" s="41"/>
      <c r="AKS246" s="41"/>
      <c r="AKT246" s="41"/>
      <c r="AKU246" s="41"/>
      <c r="AKV246" s="41"/>
      <c r="AKW246" s="41"/>
      <c r="AKX246" s="41"/>
      <c r="AKY246" s="41"/>
      <c r="AKZ246" s="41"/>
      <c r="ALA246" s="41"/>
      <c r="ALB246" s="41"/>
      <c r="ALC246" s="41"/>
      <c r="ALD246" s="41"/>
      <c r="ALE246" s="41"/>
      <c r="ALF246" s="41"/>
      <c r="ALG246" s="41"/>
      <c r="ALH246" s="41"/>
      <c r="ALI246" s="41"/>
      <c r="ALJ246" s="41"/>
      <c r="ALK246" s="41"/>
      <c r="ALL246" s="41"/>
      <c r="ALM246" s="41"/>
      <c r="ALN246" s="41"/>
      <c r="ALO246" s="41"/>
      <c r="ALP246" s="41"/>
      <c r="ALQ246" s="41"/>
      <c r="ALR246" s="41"/>
      <c r="ALS246" s="41"/>
      <c r="ALT246" s="41"/>
      <c r="ALU246" s="41"/>
      <c r="ALV246" s="41"/>
      <c r="ALW246" s="41"/>
      <c r="ALX246" s="41"/>
      <c r="ALY246" s="41"/>
      <c r="ALZ246" s="41"/>
      <c r="AMA246" s="41"/>
      <c r="AMB246" s="41"/>
      <c r="AMC246" s="41"/>
      <c r="AMD246" s="41"/>
      <c r="AME246" s="41"/>
    </row>
    <row r="247" spans="1:1019" ht="24" customHeight="1" thickBot="1" x14ac:dyDescent="0.25">
      <c r="A247" s="570"/>
      <c r="B247" s="572"/>
      <c r="C247" s="574"/>
      <c r="D247" s="576"/>
      <c r="E247" s="578"/>
      <c r="F247" s="580"/>
      <c r="G247" s="582"/>
      <c r="H247" s="584"/>
      <c r="I247" s="586"/>
      <c r="J247" s="363" t="s">
        <v>305</v>
      </c>
      <c r="K247" s="246">
        <f>L247+N247</f>
        <v>1</v>
      </c>
      <c r="L247" s="209">
        <v>1</v>
      </c>
      <c r="M247" s="209">
        <v>0</v>
      </c>
      <c r="N247" s="210">
        <v>0</v>
      </c>
      <c r="O247" s="246">
        <f>P247+R247</f>
        <v>161.80000000000001</v>
      </c>
      <c r="P247" s="209">
        <v>161.80000000000001</v>
      </c>
      <c r="Q247" s="209">
        <v>0</v>
      </c>
      <c r="R247" s="210">
        <v>0</v>
      </c>
      <c r="S247" s="246">
        <f>T247+V247</f>
        <v>161.80000000000001</v>
      </c>
      <c r="T247" s="209">
        <v>161.80000000000001</v>
      </c>
      <c r="U247" s="209">
        <v>0</v>
      </c>
      <c r="V247" s="210">
        <v>0</v>
      </c>
      <c r="W247" s="246">
        <f>X247+Z247</f>
        <v>0</v>
      </c>
      <c r="X247" s="209">
        <v>0</v>
      </c>
      <c r="Y247" s="209">
        <v>0</v>
      </c>
      <c r="Z247" s="210">
        <v>0</v>
      </c>
      <c r="AA247" s="211">
        <v>121.4</v>
      </c>
      <c r="AB247" s="211">
        <v>0</v>
      </c>
      <c r="AC247" s="588"/>
      <c r="AD247" s="591"/>
      <c r="AE247" s="591"/>
      <c r="AF247" s="594"/>
      <c r="AG247" s="41"/>
      <c r="AH247" s="41"/>
      <c r="AI247" s="41"/>
      <c r="AJ247" s="41"/>
      <c r="AK247" s="41"/>
      <c r="AL247" s="41"/>
      <c r="AM247" s="41"/>
      <c r="AN247" s="67"/>
      <c r="AO247" s="67"/>
      <c r="AP247" s="67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  <c r="BE247" s="58"/>
      <c r="BF247" s="58"/>
      <c r="BG247" s="59"/>
      <c r="BH247" s="67"/>
      <c r="BI247" s="67"/>
      <c r="BJ247" s="67"/>
      <c r="BK247" s="67"/>
      <c r="BL247" s="67"/>
      <c r="BM247" s="67"/>
      <c r="BN247" s="67"/>
      <c r="BO247" s="67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  <c r="CB247" s="41"/>
      <c r="CC247" s="41"/>
      <c r="CD247" s="41"/>
      <c r="CE247" s="41"/>
      <c r="CF247" s="41"/>
      <c r="CG247" s="41"/>
      <c r="CH247" s="41"/>
      <c r="CI247" s="41"/>
      <c r="CJ247" s="41"/>
      <c r="CK247" s="41"/>
      <c r="CL247" s="41"/>
      <c r="CM247" s="41"/>
      <c r="CN247" s="41"/>
      <c r="CO247" s="41"/>
      <c r="CP247" s="41"/>
      <c r="CQ247" s="41"/>
      <c r="CR247" s="41"/>
      <c r="CS247" s="41"/>
      <c r="CT247" s="41"/>
      <c r="CU247" s="41"/>
      <c r="CV247" s="41"/>
      <c r="CW247" s="41"/>
      <c r="CX247" s="41"/>
      <c r="CY247" s="41"/>
      <c r="CZ247" s="41"/>
      <c r="DA247" s="41"/>
      <c r="DB247" s="41"/>
      <c r="DC247" s="41"/>
      <c r="DD247" s="41"/>
      <c r="DE247" s="41"/>
      <c r="DF247" s="41"/>
      <c r="DG247" s="41"/>
      <c r="DH247" s="41"/>
      <c r="DI247" s="41"/>
      <c r="DJ247" s="41"/>
      <c r="DK247" s="41"/>
      <c r="DL247" s="41"/>
      <c r="DM247" s="41"/>
      <c r="DN247" s="41"/>
      <c r="DO247" s="41"/>
      <c r="DP247" s="41"/>
      <c r="DQ247" s="41"/>
      <c r="DR247" s="41"/>
      <c r="DS247" s="41"/>
      <c r="DT247" s="41"/>
      <c r="DU247" s="41"/>
      <c r="DV247" s="41"/>
      <c r="DW247" s="41"/>
      <c r="DX247" s="41"/>
      <c r="DY247" s="41"/>
      <c r="DZ247" s="41"/>
      <c r="EA247" s="41"/>
      <c r="EB247" s="41"/>
      <c r="EC247" s="41"/>
      <c r="ED247" s="41"/>
      <c r="EE247" s="41"/>
      <c r="EF247" s="41"/>
      <c r="EG247" s="41"/>
      <c r="EH247" s="41"/>
      <c r="EI247" s="41"/>
      <c r="EJ247" s="41"/>
      <c r="EK247" s="41"/>
      <c r="EL247" s="41"/>
      <c r="EM247" s="41"/>
      <c r="EN247" s="41"/>
      <c r="EO247" s="41"/>
      <c r="EP247" s="41"/>
      <c r="EQ247" s="41"/>
      <c r="ER247" s="41"/>
      <c r="ES247" s="41"/>
      <c r="ET247" s="41"/>
      <c r="EU247" s="41"/>
      <c r="EV247" s="41"/>
      <c r="EW247" s="41"/>
      <c r="EX247" s="41"/>
      <c r="EY247" s="41"/>
      <c r="EZ247" s="41"/>
      <c r="FA247" s="41"/>
      <c r="FB247" s="41"/>
      <c r="FC247" s="41"/>
      <c r="FD247" s="41"/>
      <c r="FE247" s="41"/>
      <c r="FF247" s="41"/>
      <c r="FG247" s="41"/>
      <c r="FH247" s="41"/>
      <c r="FI247" s="41"/>
      <c r="FJ247" s="41"/>
      <c r="FK247" s="41"/>
      <c r="FL247" s="41"/>
      <c r="FM247" s="41"/>
      <c r="FN247" s="41"/>
      <c r="FO247" s="41"/>
      <c r="FP247" s="41"/>
      <c r="FQ247" s="41"/>
      <c r="FR247" s="41"/>
      <c r="FS247" s="41"/>
      <c r="FT247" s="41"/>
      <c r="FU247" s="41"/>
      <c r="FV247" s="41"/>
      <c r="FW247" s="41"/>
      <c r="FX247" s="41"/>
      <c r="FY247" s="41"/>
      <c r="FZ247" s="41"/>
      <c r="GA247" s="41"/>
      <c r="GB247" s="41"/>
      <c r="GC247" s="41"/>
      <c r="GD247" s="41"/>
      <c r="GE247" s="41"/>
      <c r="GF247" s="41"/>
      <c r="GG247" s="41"/>
      <c r="GH247" s="41"/>
      <c r="GI247" s="41"/>
      <c r="GJ247" s="41"/>
      <c r="GK247" s="41"/>
      <c r="GL247" s="41"/>
      <c r="GM247" s="41"/>
      <c r="GN247" s="41"/>
      <c r="GO247" s="41"/>
      <c r="GP247" s="41"/>
      <c r="GQ247" s="41"/>
      <c r="GR247" s="41"/>
      <c r="GS247" s="41"/>
      <c r="GT247" s="41"/>
      <c r="GU247" s="41"/>
      <c r="GV247" s="41"/>
      <c r="GW247" s="41"/>
      <c r="GX247" s="41"/>
      <c r="GY247" s="41"/>
      <c r="GZ247" s="41"/>
      <c r="HA247" s="41"/>
      <c r="HB247" s="41"/>
      <c r="HC247" s="41"/>
      <c r="HD247" s="41"/>
      <c r="HE247" s="41"/>
      <c r="HF247" s="41"/>
      <c r="HG247" s="41"/>
      <c r="HH247" s="41"/>
      <c r="HI247" s="41"/>
      <c r="HJ247" s="41"/>
      <c r="HK247" s="41"/>
      <c r="HL247" s="41"/>
      <c r="HM247" s="41"/>
      <c r="HN247" s="41"/>
      <c r="HO247" s="41"/>
      <c r="HP247" s="41"/>
      <c r="HQ247" s="41"/>
      <c r="HR247" s="41"/>
      <c r="HS247" s="41"/>
      <c r="HT247" s="41"/>
      <c r="HU247" s="41"/>
      <c r="HV247" s="41"/>
      <c r="HW247" s="41"/>
      <c r="HX247" s="41"/>
      <c r="HY247" s="41"/>
      <c r="HZ247" s="41"/>
      <c r="IA247" s="41"/>
      <c r="IB247" s="41"/>
      <c r="IC247" s="41"/>
      <c r="ID247" s="41"/>
      <c r="IE247" s="41"/>
      <c r="IF247" s="41"/>
      <c r="IG247" s="41"/>
      <c r="IH247" s="41"/>
      <c r="II247" s="41"/>
      <c r="IJ247" s="41"/>
      <c r="IK247" s="41"/>
      <c r="IL247" s="41"/>
      <c r="IM247" s="41"/>
      <c r="IN247" s="41"/>
      <c r="IO247" s="41"/>
      <c r="IP247" s="41"/>
      <c r="IQ247" s="41"/>
      <c r="IR247" s="41"/>
      <c r="IS247" s="41"/>
      <c r="IT247" s="41"/>
      <c r="IU247" s="41"/>
      <c r="IV247" s="41"/>
      <c r="IW247" s="41"/>
      <c r="IX247" s="41"/>
      <c r="IY247" s="41"/>
      <c r="IZ247" s="41"/>
      <c r="JA247" s="41"/>
      <c r="JB247" s="41"/>
      <c r="JC247" s="41"/>
      <c r="JD247" s="41"/>
      <c r="JE247" s="41"/>
      <c r="JF247" s="41"/>
      <c r="JG247" s="41"/>
      <c r="JH247" s="41"/>
      <c r="JI247" s="41"/>
      <c r="JJ247" s="41"/>
      <c r="JK247" s="41"/>
      <c r="JL247" s="41"/>
      <c r="JM247" s="41"/>
      <c r="JN247" s="41"/>
      <c r="JO247" s="41"/>
      <c r="JP247" s="41"/>
      <c r="JQ247" s="41"/>
      <c r="JR247" s="41"/>
      <c r="JS247" s="41"/>
      <c r="JT247" s="41"/>
      <c r="JU247" s="41"/>
      <c r="JV247" s="41"/>
      <c r="JW247" s="41"/>
      <c r="JX247" s="41"/>
      <c r="JY247" s="41"/>
      <c r="JZ247" s="41"/>
      <c r="KA247" s="41"/>
      <c r="KB247" s="41"/>
      <c r="KC247" s="41"/>
      <c r="KD247" s="41"/>
      <c r="KE247" s="41"/>
      <c r="KF247" s="41"/>
      <c r="KG247" s="41"/>
      <c r="KH247" s="41"/>
      <c r="KI247" s="41"/>
      <c r="KJ247" s="41"/>
      <c r="KK247" s="41"/>
      <c r="KL247" s="41"/>
      <c r="KM247" s="41"/>
      <c r="KN247" s="41"/>
      <c r="KO247" s="41"/>
      <c r="KP247" s="41"/>
      <c r="KQ247" s="41"/>
      <c r="KR247" s="41"/>
      <c r="KS247" s="41"/>
      <c r="KT247" s="41"/>
      <c r="KU247" s="41"/>
      <c r="KV247" s="41"/>
      <c r="KW247" s="41"/>
      <c r="KX247" s="41"/>
      <c r="KY247" s="41"/>
      <c r="KZ247" s="41"/>
      <c r="LA247" s="41"/>
      <c r="LB247" s="41"/>
      <c r="LC247" s="41"/>
      <c r="LD247" s="41"/>
      <c r="LE247" s="41"/>
      <c r="LF247" s="41"/>
      <c r="LG247" s="41"/>
      <c r="LH247" s="41"/>
      <c r="LI247" s="41"/>
      <c r="LJ247" s="41"/>
      <c r="LK247" s="41"/>
      <c r="LL247" s="41"/>
      <c r="LM247" s="41"/>
      <c r="LN247" s="41"/>
      <c r="LO247" s="41"/>
      <c r="LP247" s="41"/>
      <c r="LQ247" s="41"/>
      <c r="LR247" s="41"/>
      <c r="LS247" s="41"/>
      <c r="LT247" s="41"/>
      <c r="LU247" s="41"/>
      <c r="LV247" s="41"/>
      <c r="LW247" s="41"/>
      <c r="LX247" s="41"/>
      <c r="LY247" s="41"/>
      <c r="LZ247" s="41"/>
      <c r="MA247" s="41"/>
      <c r="MB247" s="41"/>
      <c r="MC247" s="41"/>
      <c r="MD247" s="41"/>
      <c r="ME247" s="41"/>
      <c r="MF247" s="41"/>
      <c r="MG247" s="41"/>
      <c r="MH247" s="41"/>
      <c r="MI247" s="41"/>
      <c r="MJ247" s="41"/>
      <c r="MK247" s="41"/>
      <c r="ML247" s="41"/>
      <c r="MM247" s="41"/>
      <c r="MN247" s="41"/>
      <c r="MO247" s="41"/>
      <c r="MP247" s="41"/>
      <c r="MQ247" s="41"/>
      <c r="MR247" s="41"/>
      <c r="MS247" s="41"/>
      <c r="MT247" s="41"/>
      <c r="MU247" s="41"/>
      <c r="MV247" s="41"/>
      <c r="MW247" s="41"/>
      <c r="MX247" s="41"/>
      <c r="MY247" s="41"/>
      <c r="MZ247" s="41"/>
      <c r="NA247" s="41"/>
      <c r="NB247" s="41"/>
      <c r="NC247" s="41"/>
      <c r="ND247" s="41"/>
      <c r="NE247" s="41"/>
      <c r="NF247" s="41"/>
      <c r="NG247" s="41"/>
      <c r="NH247" s="41"/>
      <c r="NI247" s="41"/>
      <c r="NJ247" s="41"/>
      <c r="NK247" s="41"/>
      <c r="NL247" s="41"/>
      <c r="NM247" s="41"/>
      <c r="NN247" s="41"/>
      <c r="NO247" s="41"/>
      <c r="NP247" s="41"/>
      <c r="NQ247" s="41"/>
      <c r="NR247" s="41"/>
      <c r="NS247" s="41"/>
      <c r="NT247" s="41"/>
      <c r="NU247" s="41"/>
      <c r="NV247" s="41"/>
      <c r="NW247" s="41"/>
      <c r="NX247" s="41"/>
      <c r="NY247" s="41"/>
      <c r="NZ247" s="41"/>
      <c r="OA247" s="41"/>
      <c r="OB247" s="41"/>
      <c r="OC247" s="41"/>
      <c r="OD247" s="41"/>
      <c r="OE247" s="41"/>
      <c r="OF247" s="41"/>
      <c r="OG247" s="41"/>
      <c r="OH247" s="41"/>
      <c r="OI247" s="41"/>
      <c r="OJ247" s="41"/>
      <c r="OK247" s="41"/>
      <c r="OL247" s="41"/>
      <c r="OM247" s="41"/>
      <c r="ON247" s="41"/>
      <c r="OO247" s="41"/>
      <c r="OP247" s="41"/>
      <c r="OQ247" s="41"/>
      <c r="OR247" s="41"/>
      <c r="OS247" s="41"/>
      <c r="OT247" s="41"/>
      <c r="OU247" s="41"/>
      <c r="OV247" s="41"/>
      <c r="OW247" s="41"/>
      <c r="OX247" s="41"/>
      <c r="OY247" s="41"/>
      <c r="OZ247" s="41"/>
      <c r="PA247" s="41"/>
      <c r="PB247" s="41"/>
      <c r="PC247" s="41"/>
      <c r="PD247" s="41"/>
      <c r="PE247" s="41"/>
      <c r="PF247" s="41"/>
      <c r="PG247" s="41"/>
      <c r="PH247" s="41"/>
      <c r="PI247" s="41"/>
      <c r="PJ247" s="41"/>
      <c r="PK247" s="41"/>
      <c r="PL247" s="41"/>
      <c r="PM247" s="41"/>
      <c r="PN247" s="41"/>
      <c r="PO247" s="41"/>
      <c r="PP247" s="41"/>
      <c r="PQ247" s="41"/>
      <c r="PR247" s="41"/>
      <c r="PS247" s="41"/>
      <c r="PT247" s="41"/>
      <c r="PU247" s="41"/>
      <c r="PV247" s="41"/>
      <c r="PW247" s="41"/>
      <c r="PX247" s="41"/>
      <c r="PY247" s="41"/>
      <c r="PZ247" s="41"/>
      <c r="QA247" s="41"/>
      <c r="QB247" s="41"/>
      <c r="QC247" s="41"/>
      <c r="QD247" s="41"/>
      <c r="QE247" s="41"/>
      <c r="QF247" s="41"/>
      <c r="QG247" s="41"/>
      <c r="QH247" s="41"/>
      <c r="QI247" s="41"/>
      <c r="QJ247" s="41"/>
      <c r="QK247" s="41"/>
      <c r="QL247" s="41"/>
      <c r="QM247" s="41"/>
      <c r="QN247" s="41"/>
      <c r="QO247" s="41"/>
      <c r="QP247" s="41"/>
      <c r="QQ247" s="41"/>
      <c r="QR247" s="41"/>
      <c r="QS247" s="41"/>
      <c r="QT247" s="41"/>
      <c r="QU247" s="41"/>
      <c r="QV247" s="41"/>
      <c r="QW247" s="41"/>
      <c r="QX247" s="41"/>
      <c r="QY247" s="41"/>
      <c r="QZ247" s="41"/>
      <c r="RA247" s="41"/>
      <c r="RB247" s="41"/>
      <c r="RC247" s="41"/>
      <c r="RD247" s="41"/>
      <c r="RE247" s="41"/>
      <c r="RF247" s="41"/>
      <c r="RG247" s="41"/>
      <c r="RH247" s="41"/>
      <c r="RI247" s="41"/>
      <c r="RJ247" s="41"/>
      <c r="RK247" s="41"/>
      <c r="RL247" s="41"/>
      <c r="RM247" s="41"/>
      <c r="RN247" s="41"/>
      <c r="RO247" s="41"/>
      <c r="RP247" s="41"/>
      <c r="RQ247" s="41"/>
      <c r="RR247" s="41"/>
      <c r="RS247" s="41"/>
      <c r="RT247" s="41"/>
      <c r="RU247" s="41"/>
      <c r="RV247" s="41"/>
      <c r="RW247" s="41"/>
      <c r="RX247" s="41"/>
      <c r="RY247" s="41"/>
      <c r="RZ247" s="41"/>
      <c r="SA247" s="41"/>
      <c r="SB247" s="41"/>
      <c r="SC247" s="41"/>
      <c r="SD247" s="41"/>
      <c r="SE247" s="41"/>
      <c r="SF247" s="41"/>
      <c r="SG247" s="41"/>
      <c r="SH247" s="41"/>
      <c r="SI247" s="41"/>
      <c r="SJ247" s="41"/>
      <c r="SK247" s="41"/>
      <c r="SL247" s="41"/>
      <c r="SM247" s="41"/>
      <c r="SN247" s="41"/>
      <c r="SO247" s="41"/>
      <c r="SP247" s="41"/>
      <c r="SQ247" s="41"/>
      <c r="SR247" s="41"/>
      <c r="SS247" s="41"/>
      <c r="ST247" s="41"/>
      <c r="SU247" s="41"/>
      <c r="SV247" s="41"/>
      <c r="SW247" s="41"/>
      <c r="SX247" s="41"/>
      <c r="SY247" s="41"/>
      <c r="SZ247" s="41"/>
      <c r="TA247" s="41"/>
      <c r="TB247" s="41"/>
      <c r="TC247" s="41"/>
      <c r="TD247" s="41"/>
      <c r="TE247" s="41"/>
      <c r="TF247" s="41"/>
      <c r="TG247" s="41"/>
      <c r="TH247" s="41"/>
      <c r="TI247" s="41"/>
      <c r="TJ247" s="41"/>
      <c r="TK247" s="41"/>
      <c r="TL247" s="41"/>
      <c r="TM247" s="41"/>
      <c r="TN247" s="41"/>
      <c r="TO247" s="41"/>
      <c r="TP247" s="41"/>
      <c r="TQ247" s="41"/>
      <c r="TR247" s="41"/>
      <c r="TS247" s="41"/>
      <c r="TT247" s="41"/>
      <c r="TU247" s="41"/>
      <c r="TV247" s="41"/>
      <c r="TW247" s="41"/>
      <c r="TX247" s="41"/>
      <c r="TY247" s="41"/>
      <c r="TZ247" s="41"/>
      <c r="UA247" s="41"/>
      <c r="UB247" s="41"/>
      <c r="UC247" s="41"/>
      <c r="UD247" s="41"/>
      <c r="UE247" s="41"/>
      <c r="UF247" s="41"/>
      <c r="UG247" s="41"/>
      <c r="UH247" s="41"/>
      <c r="UI247" s="41"/>
      <c r="UJ247" s="41"/>
      <c r="UK247" s="41"/>
      <c r="UL247" s="41"/>
      <c r="UM247" s="41"/>
      <c r="UN247" s="41"/>
      <c r="UO247" s="41"/>
      <c r="UP247" s="41"/>
      <c r="UQ247" s="41"/>
      <c r="UR247" s="41"/>
      <c r="US247" s="41"/>
      <c r="UT247" s="41"/>
      <c r="UU247" s="41"/>
      <c r="UV247" s="41"/>
      <c r="UW247" s="41"/>
      <c r="UX247" s="41"/>
      <c r="UY247" s="41"/>
      <c r="UZ247" s="41"/>
      <c r="VA247" s="41"/>
      <c r="VB247" s="41"/>
      <c r="VC247" s="41"/>
      <c r="VD247" s="41"/>
      <c r="VE247" s="41"/>
      <c r="VF247" s="41"/>
      <c r="VG247" s="41"/>
      <c r="VH247" s="41"/>
      <c r="VI247" s="41"/>
      <c r="VJ247" s="41"/>
      <c r="VK247" s="41"/>
      <c r="VL247" s="41"/>
      <c r="VM247" s="41"/>
      <c r="VN247" s="41"/>
      <c r="VO247" s="41"/>
      <c r="VP247" s="41"/>
      <c r="VQ247" s="41"/>
      <c r="VR247" s="41"/>
      <c r="VS247" s="41"/>
      <c r="VT247" s="41"/>
      <c r="VU247" s="41"/>
      <c r="VV247" s="41"/>
      <c r="VW247" s="41"/>
      <c r="VX247" s="41"/>
      <c r="VY247" s="41"/>
      <c r="VZ247" s="41"/>
      <c r="WA247" s="41"/>
      <c r="WB247" s="41"/>
      <c r="WC247" s="41"/>
      <c r="WD247" s="41"/>
      <c r="WE247" s="41"/>
      <c r="WF247" s="41"/>
      <c r="WG247" s="41"/>
      <c r="WH247" s="41"/>
      <c r="WI247" s="41"/>
      <c r="WJ247" s="41"/>
      <c r="WK247" s="41"/>
      <c r="WL247" s="41"/>
      <c r="WM247" s="41"/>
      <c r="WN247" s="41"/>
      <c r="WO247" s="41"/>
      <c r="WP247" s="41"/>
      <c r="WQ247" s="41"/>
      <c r="WR247" s="41"/>
      <c r="WS247" s="41"/>
      <c r="WT247" s="41"/>
      <c r="WU247" s="41"/>
      <c r="WV247" s="41"/>
      <c r="WW247" s="41"/>
      <c r="WX247" s="41"/>
      <c r="WY247" s="41"/>
      <c r="WZ247" s="41"/>
      <c r="XA247" s="41"/>
      <c r="XB247" s="41"/>
      <c r="XC247" s="41"/>
      <c r="XD247" s="41"/>
      <c r="XE247" s="41"/>
      <c r="XF247" s="41"/>
      <c r="XG247" s="41"/>
      <c r="XH247" s="41"/>
      <c r="XI247" s="41"/>
      <c r="XJ247" s="41"/>
      <c r="XK247" s="41"/>
      <c r="XL247" s="41"/>
      <c r="XM247" s="41"/>
      <c r="XN247" s="41"/>
      <c r="XO247" s="41"/>
      <c r="XP247" s="41"/>
      <c r="XQ247" s="41"/>
      <c r="XR247" s="41"/>
      <c r="XS247" s="41"/>
      <c r="XT247" s="41"/>
      <c r="XU247" s="41"/>
      <c r="XV247" s="41"/>
      <c r="XW247" s="41"/>
      <c r="XX247" s="41"/>
      <c r="XY247" s="41"/>
      <c r="XZ247" s="41"/>
      <c r="YA247" s="41"/>
      <c r="YB247" s="41"/>
      <c r="YC247" s="41"/>
      <c r="YD247" s="41"/>
      <c r="YE247" s="41"/>
      <c r="YF247" s="41"/>
      <c r="YG247" s="41"/>
      <c r="YH247" s="41"/>
      <c r="YI247" s="41"/>
      <c r="YJ247" s="41"/>
      <c r="YK247" s="41"/>
      <c r="YL247" s="41"/>
      <c r="YM247" s="41"/>
      <c r="YN247" s="41"/>
      <c r="YO247" s="41"/>
      <c r="YP247" s="41"/>
      <c r="YQ247" s="41"/>
      <c r="YR247" s="41"/>
      <c r="YS247" s="41"/>
      <c r="YT247" s="41"/>
      <c r="YU247" s="41"/>
      <c r="YV247" s="41"/>
      <c r="YW247" s="41"/>
      <c r="YX247" s="41"/>
      <c r="YY247" s="41"/>
      <c r="YZ247" s="41"/>
      <c r="ZA247" s="41"/>
      <c r="ZB247" s="41"/>
      <c r="ZC247" s="41"/>
      <c r="ZD247" s="41"/>
      <c r="ZE247" s="41"/>
      <c r="ZF247" s="41"/>
      <c r="ZG247" s="41"/>
      <c r="ZH247" s="41"/>
      <c r="ZI247" s="41"/>
      <c r="ZJ247" s="41"/>
      <c r="ZK247" s="41"/>
      <c r="ZL247" s="41"/>
      <c r="ZM247" s="41"/>
      <c r="ZN247" s="41"/>
      <c r="ZO247" s="41"/>
      <c r="ZP247" s="41"/>
      <c r="ZQ247" s="41"/>
      <c r="ZR247" s="41"/>
      <c r="ZS247" s="41"/>
      <c r="ZT247" s="41"/>
      <c r="ZU247" s="41"/>
      <c r="ZV247" s="41"/>
      <c r="ZW247" s="41"/>
      <c r="ZX247" s="41"/>
      <c r="ZY247" s="41"/>
      <c r="ZZ247" s="41"/>
      <c r="AAA247" s="41"/>
      <c r="AAB247" s="41"/>
      <c r="AAC247" s="41"/>
      <c r="AAD247" s="41"/>
      <c r="AAE247" s="41"/>
      <c r="AAF247" s="41"/>
      <c r="AAG247" s="41"/>
      <c r="AAH247" s="41"/>
      <c r="AAI247" s="41"/>
      <c r="AAJ247" s="41"/>
      <c r="AAK247" s="41"/>
      <c r="AAL247" s="41"/>
      <c r="AAM247" s="41"/>
      <c r="AAN247" s="41"/>
      <c r="AAO247" s="41"/>
      <c r="AAP247" s="41"/>
      <c r="AAQ247" s="41"/>
      <c r="AAR247" s="41"/>
      <c r="AAS247" s="41"/>
      <c r="AAT247" s="41"/>
      <c r="AAU247" s="41"/>
      <c r="AAV247" s="41"/>
      <c r="AAW247" s="41"/>
      <c r="AAX247" s="41"/>
      <c r="AAY247" s="41"/>
      <c r="AAZ247" s="41"/>
      <c r="ABA247" s="41"/>
      <c r="ABB247" s="41"/>
      <c r="ABC247" s="41"/>
      <c r="ABD247" s="41"/>
      <c r="ABE247" s="41"/>
      <c r="ABF247" s="41"/>
      <c r="ABG247" s="41"/>
      <c r="ABH247" s="41"/>
      <c r="ABI247" s="41"/>
      <c r="ABJ247" s="41"/>
      <c r="ABK247" s="41"/>
      <c r="ABL247" s="41"/>
      <c r="ABM247" s="41"/>
      <c r="ABN247" s="41"/>
      <c r="ABO247" s="41"/>
      <c r="ABP247" s="41"/>
      <c r="ABQ247" s="41"/>
      <c r="ABR247" s="41"/>
      <c r="ABS247" s="41"/>
      <c r="ABT247" s="41"/>
      <c r="ABU247" s="41"/>
      <c r="ABV247" s="41"/>
      <c r="ABW247" s="41"/>
      <c r="ABX247" s="41"/>
      <c r="ABY247" s="41"/>
      <c r="ABZ247" s="41"/>
      <c r="ACA247" s="41"/>
      <c r="ACB247" s="41"/>
      <c r="ACC247" s="41"/>
      <c r="ACD247" s="41"/>
      <c r="ACE247" s="41"/>
      <c r="ACF247" s="41"/>
      <c r="ACG247" s="41"/>
      <c r="ACH247" s="41"/>
      <c r="ACI247" s="41"/>
      <c r="ACJ247" s="41"/>
      <c r="ACK247" s="41"/>
      <c r="ACL247" s="41"/>
      <c r="ACM247" s="41"/>
      <c r="ACN247" s="41"/>
      <c r="ACO247" s="41"/>
      <c r="ACP247" s="41"/>
      <c r="ACQ247" s="41"/>
      <c r="ACR247" s="41"/>
      <c r="ACS247" s="41"/>
      <c r="ACT247" s="41"/>
      <c r="ACU247" s="41"/>
      <c r="ACV247" s="41"/>
      <c r="ACW247" s="41"/>
      <c r="ACX247" s="41"/>
      <c r="ACY247" s="41"/>
      <c r="ACZ247" s="41"/>
      <c r="ADA247" s="41"/>
      <c r="ADB247" s="41"/>
      <c r="ADC247" s="41"/>
      <c r="ADD247" s="41"/>
      <c r="ADE247" s="41"/>
      <c r="ADF247" s="41"/>
      <c r="ADG247" s="41"/>
      <c r="ADH247" s="41"/>
      <c r="ADI247" s="41"/>
      <c r="ADJ247" s="41"/>
      <c r="ADK247" s="41"/>
      <c r="ADL247" s="41"/>
      <c r="ADM247" s="41"/>
      <c r="ADN247" s="41"/>
      <c r="ADO247" s="41"/>
      <c r="ADP247" s="41"/>
      <c r="ADQ247" s="41"/>
      <c r="ADR247" s="41"/>
      <c r="ADS247" s="41"/>
      <c r="ADT247" s="41"/>
      <c r="ADU247" s="41"/>
      <c r="ADV247" s="41"/>
      <c r="ADW247" s="41"/>
      <c r="ADX247" s="41"/>
      <c r="ADY247" s="41"/>
      <c r="ADZ247" s="41"/>
      <c r="AEA247" s="41"/>
      <c r="AEB247" s="41"/>
      <c r="AEC247" s="41"/>
      <c r="AED247" s="41"/>
      <c r="AEE247" s="41"/>
      <c r="AEF247" s="41"/>
      <c r="AEG247" s="41"/>
      <c r="AEH247" s="41"/>
      <c r="AEI247" s="41"/>
      <c r="AEJ247" s="41"/>
      <c r="AEK247" s="41"/>
      <c r="AEL247" s="41"/>
      <c r="AEM247" s="41"/>
      <c r="AEN247" s="41"/>
      <c r="AEO247" s="41"/>
      <c r="AEP247" s="41"/>
      <c r="AEQ247" s="41"/>
      <c r="AER247" s="41"/>
      <c r="AES247" s="41"/>
      <c r="AET247" s="41"/>
      <c r="AEU247" s="41"/>
      <c r="AEV247" s="41"/>
      <c r="AEW247" s="41"/>
      <c r="AEX247" s="41"/>
      <c r="AEY247" s="41"/>
      <c r="AEZ247" s="41"/>
      <c r="AFA247" s="41"/>
      <c r="AFB247" s="41"/>
      <c r="AFC247" s="41"/>
      <c r="AFD247" s="41"/>
      <c r="AFE247" s="41"/>
      <c r="AFF247" s="41"/>
      <c r="AFG247" s="41"/>
      <c r="AFH247" s="41"/>
      <c r="AFI247" s="41"/>
      <c r="AFJ247" s="41"/>
      <c r="AFK247" s="41"/>
      <c r="AFL247" s="41"/>
      <c r="AFM247" s="41"/>
      <c r="AFN247" s="41"/>
      <c r="AFO247" s="41"/>
      <c r="AFP247" s="41"/>
      <c r="AFQ247" s="41"/>
      <c r="AFR247" s="41"/>
      <c r="AFS247" s="41"/>
      <c r="AFT247" s="41"/>
      <c r="AFU247" s="41"/>
      <c r="AFV247" s="41"/>
      <c r="AFW247" s="41"/>
      <c r="AFX247" s="41"/>
      <c r="AFY247" s="41"/>
      <c r="AFZ247" s="41"/>
      <c r="AGA247" s="41"/>
      <c r="AGB247" s="41"/>
      <c r="AGC247" s="41"/>
      <c r="AGD247" s="41"/>
      <c r="AGE247" s="41"/>
      <c r="AGF247" s="41"/>
      <c r="AGG247" s="41"/>
      <c r="AGH247" s="41"/>
      <c r="AGI247" s="41"/>
      <c r="AGJ247" s="41"/>
      <c r="AGK247" s="41"/>
      <c r="AGL247" s="41"/>
      <c r="AGM247" s="41"/>
      <c r="AGN247" s="41"/>
      <c r="AGO247" s="41"/>
      <c r="AGP247" s="41"/>
      <c r="AGQ247" s="41"/>
      <c r="AGR247" s="41"/>
      <c r="AGS247" s="41"/>
      <c r="AGT247" s="41"/>
      <c r="AGU247" s="41"/>
      <c r="AGV247" s="41"/>
      <c r="AGW247" s="41"/>
      <c r="AGX247" s="41"/>
      <c r="AGY247" s="41"/>
      <c r="AGZ247" s="41"/>
      <c r="AHA247" s="41"/>
      <c r="AHB247" s="41"/>
      <c r="AHC247" s="41"/>
      <c r="AHD247" s="41"/>
      <c r="AHE247" s="41"/>
      <c r="AHF247" s="41"/>
      <c r="AHG247" s="41"/>
      <c r="AHH247" s="41"/>
      <c r="AHI247" s="41"/>
      <c r="AHJ247" s="41"/>
      <c r="AHK247" s="41"/>
      <c r="AHL247" s="41"/>
      <c r="AHM247" s="41"/>
      <c r="AHN247" s="41"/>
      <c r="AHO247" s="41"/>
      <c r="AHP247" s="41"/>
      <c r="AHQ247" s="41"/>
      <c r="AHR247" s="41"/>
      <c r="AHS247" s="41"/>
      <c r="AHT247" s="41"/>
      <c r="AHU247" s="41"/>
      <c r="AHV247" s="41"/>
      <c r="AHW247" s="41"/>
      <c r="AHX247" s="41"/>
      <c r="AHY247" s="41"/>
      <c r="AHZ247" s="41"/>
      <c r="AIA247" s="41"/>
      <c r="AIB247" s="41"/>
      <c r="AIC247" s="41"/>
      <c r="AID247" s="41"/>
      <c r="AIE247" s="41"/>
      <c r="AIF247" s="41"/>
      <c r="AIG247" s="41"/>
      <c r="AIH247" s="41"/>
      <c r="AII247" s="41"/>
      <c r="AIJ247" s="41"/>
      <c r="AIK247" s="41"/>
      <c r="AIL247" s="41"/>
      <c r="AIM247" s="41"/>
      <c r="AIN247" s="41"/>
      <c r="AIO247" s="41"/>
      <c r="AIP247" s="41"/>
      <c r="AIQ247" s="41"/>
      <c r="AIR247" s="41"/>
      <c r="AIS247" s="41"/>
      <c r="AIT247" s="41"/>
      <c r="AIU247" s="41"/>
      <c r="AIV247" s="41"/>
      <c r="AIW247" s="41"/>
      <c r="AIX247" s="41"/>
      <c r="AIY247" s="41"/>
      <c r="AIZ247" s="41"/>
      <c r="AJA247" s="41"/>
      <c r="AJB247" s="41"/>
      <c r="AJC247" s="41"/>
      <c r="AJD247" s="41"/>
      <c r="AJE247" s="41"/>
      <c r="AJF247" s="41"/>
      <c r="AJG247" s="41"/>
      <c r="AJH247" s="41"/>
      <c r="AJI247" s="41"/>
      <c r="AJJ247" s="41"/>
      <c r="AJK247" s="41"/>
      <c r="AJL247" s="41"/>
      <c r="AJM247" s="41"/>
      <c r="AJN247" s="41"/>
      <c r="AJO247" s="41"/>
      <c r="AJP247" s="41"/>
      <c r="AJQ247" s="41"/>
      <c r="AJR247" s="41"/>
      <c r="AJS247" s="41"/>
      <c r="AJT247" s="41"/>
      <c r="AJU247" s="41"/>
      <c r="AJV247" s="41"/>
      <c r="AJW247" s="41"/>
      <c r="AJX247" s="41"/>
      <c r="AJY247" s="41"/>
      <c r="AJZ247" s="41"/>
      <c r="AKA247" s="41"/>
      <c r="AKB247" s="41"/>
      <c r="AKC247" s="41"/>
      <c r="AKD247" s="41"/>
      <c r="AKE247" s="41"/>
      <c r="AKF247" s="41"/>
      <c r="AKG247" s="41"/>
      <c r="AKH247" s="41"/>
      <c r="AKI247" s="41"/>
      <c r="AKJ247" s="41"/>
      <c r="AKK247" s="41"/>
      <c r="AKL247" s="41"/>
      <c r="AKM247" s="41"/>
      <c r="AKN247" s="41"/>
      <c r="AKO247" s="41"/>
      <c r="AKP247" s="41"/>
      <c r="AKQ247" s="41"/>
      <c r="AKR247" s="41"/>
      <c r="AKS247" s="41"/>
      <c r="AKT247" s="41"/>
      <c r="AKU247" s="41"/>
      <c r="AKV247" s="41"/>
      <c r="AKW247" s="41"/>
      <c r="AKX247" s="41"/>
      <c r="AKY247" s="41"/>
      <c r="AKZ247" s="41"/>
      <c r="ALA247" s="41"/>
      <c r="ALB247" s="41"/>
      <c r="ALC247" s="41"/>
      <c r="ALD247" s="41"/>
      <c r="ALE247" s="41"/>
      <c r="ALF247" s="41"/>
      <c r="ALG247" s="41"/>
      <c r="ALH247" s="41"/>
      <c r="ALI247" s="41"/>
      <c r="ALJ247" s="41"/>
      <c r="ALK247" s="41"/>
      <c r="ALL247" s="41"/>
      <c r="ALM247" s="41"/>
      <c r="ALN247" s="41"/>
      <c r="ALO247" s="41"/>
      <c r="ALP247" s="41"/>
      <c r="ALQ247" s="41"/>
      <c r="ALR247" s="41"/>
      <c r="ALS247" s="41"/>
      <c r="ALT247" s="41"/>
      <c r="ALU247" s="41"/>
      <c r="ALV247" s="41"/>
      <c r="ALW247" s="41"/>
      <c r="ALX247" s="41"/>
      <c r="ALY247" s="41"/>
      <c r="ALZ247" s="41"/>
      <c r="AMA247" s="41"/>
      <c r="AMB247" s="41"/>
      <c r="AMC247" s="41"/>
      <c r="AMD247" s="41"/>
      <c r="AME247" s="41"/>
    </row>
    <row r="248" spans="1:1019" ht="24" customHeight="1" thickBot="1" x14ac:dyDescent="0.25">
      <c r="A248" s="570"/>
      <c r="B248" s="572"/>
      <c r="C248" s="574"/>
      <c r="D248" s="576"/>
      <c r="E248" s="578"/>
      <c r="F248" s="580"/>
      <c r="G248" s="582"/>
      <c r="H248" s="584"/>
      <c r="I248" s="586"/>
      <c r="J248" s="449" t="s">
        <v>26</v>
      </c>
      <c r="K248" s="8">
        <f>SUM(K246:K247)</f>
        <v>2.6</v>
      </c>
      <c r="L248" s="2">
        <f t="shared" ref="L248:AB248" si="78">SUM(L246:L247)</f>
        <v>2.6</v>
      </c>
      <c r="M248" s="2">
        <f t="shared" si="78"/>
        <v>0</v>
      </c>
      <c r="N248" s="7">
        <f t="shared" si="78"/>
        <v>0</v>
      </c>
      <c r="O248" s="8">
        <f t="shared" si="78"/>
        <v>181.8</v>
      </c>
      <c r="P248" s="2">
        <f t="shared" si="78"/>
        <v>181.8</v>
      </c>
      <c r="Q248" s="2">
        <f t="shared" si="78"/>
        <v>0</v>
      </c>
      <c r="R248" s="7">
        <f t="shared" si="78"/>
        <v>0</v>
      </c>
      <c r="S248" s="8">
        <f t="shared" si="78"/>
        <v>181.8</v>
      </c>
      <c r="T248" s="2">
        <f t="shared" si="78"/>
        <v>181.8</v>
      </c>
      <c r="U248" s="2">
        <f t="shared" si="78"/>
        <v>0</v>
      </c>
      <c r="V248" s="7">
        <f t="shared" si="78"/>
        <v>0</v>
      </c>
      <c r="W248" s="8">
        <f t="shared" si="78"/>
        <v>0</v>
      </c>
      <c r="X248" s="2">
        <f t="shared" si="78"/>
        <v>0</v>
      </c>
      <c r="Y248" s="2">
        <f t="shared" si="78"/>
        <v>0</v>
      </c>
      <c r="Z248" s="7">
        <f t="shared" si="78"/>
        <v>0</v>
      </c>
      <c r="AA248" s="9">
        <f t="shared" si="78"/>
        <v>136.4</v>
      </c>
      <c r="AB248" s="9">
        <f t="shared" si="78"/>
        <v>0</v>
      </c>
      <c r="AC248" s="589"/>
      <c r="AD248" s="592"/>
      <c r="AE248" s="592"/>
      <c r="AF248" s="595"/>
      <c r="AG248" s="41"/>
      <c r="AH248" s="41"/>
      <c r="AI248" s="41"/>
      <c r="AJ248" s="41"/>
      <c r="AK248" s="41"/>
      <c r="AL248" s="41"/>
      <c r="AM248" s="41"/>
      <c r="AN248" s="67"/>
      <c r="AO248" s="67"/>
      <c r="AP248" s="67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  <c r="BE248" s="58"/>
      <c r="BF248" s="58"/>
      <c r="BG248" s="59"/>
      <c r="BH248" s="67"/>
      <c r="BI248" s="67"/>
      <c r="BJ248" s="67"/>
      <c r="BK248" s="67"/>
      <c r="BL248" s="67"/>
      <c r="BM248" s="67"/>
      <c r="BN248" s="67"/>
      <c r="BO248" s="67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  <c r="CD248" s="41"/>
      <c r="CE248" s="41"/>
      <c r="CF248" s="41"/>
      <c r="CG248" s="41"/>
      <c r="CH248" s="41"/>
      <c r="CI248" s="41"/>
      <c r="CJ248" s="41"/>
      <c r="CK248" s="41"/>
      <c r="CL248" s="41"/>
      <c r="CM248" s="41"/>
      <c r="CN248" s="41"/>
      <c r="CO248" s="41"/>
      <c r="CP248" s="41"/>
      <c r="CQ248" s="41"/>
      <c r="CR248" s="41"/>
      <c r="CS248" s="41"/>
      <c r="CT248" s="41"/>
      <c r="CU248" s="41"/>
      <c r="CV248" s="41"/>
      <c r="CW248" s="41"/>
      <c r="CX248" s="41"/>
      <c r="CY248" s="41"/>
      <c r="CZ248" s="41"/>
      <c r="DA248" s="41"/>
      <c r="DB248" s="41"/>
      <c r="DC248" s="41"/>
      <c r="DD248" s="41"/>
      <c r="DE248" s="41"/>
      <c r="DF248" s="41"/>
      <c r="DG248" s="41"/>
      <c r="DH248" s="41"/>
      <c r="DI248" s="41"/>
      <c r="DJ248" s="41"/>
      <c r="DK248" s="41"/>
      <c r="DL248" s="41"/>
      <c r="DM248" s="41"/>
      <c r="DN248" s="41"/>
      <c r="DO248" s="41"/>
      <c r="DP248" s="41"/>
      <c r="DQ248" s="41"/>
      <c r="DR248" s="41"/>
      <c r="DS248" s="41"/>
      <c r="DT248" s="41"/>
      <c r="DU248" s="41"/>
      <c r="DV248" s="41"/>
      <c r="DW248" s="41"/>
      <c r="DX248" s="41"/>
      <c r="DY248" s="41"/>
      <c r="DZ248" s="41"/>
      <c r="EA248" s="41"/>
      <c r="EB248" s="41"/>
      <c r="EC248" s="41"/>
      <c r="ED248" s="41"/>
      <c r="EE248" s="41"/>
      <c r="EF248" s="41"/>
      <c r="EG248" s="41"/>
      <c r="EH248" s="41"/>
      <c r="EI248" s="41"/>
      <c r="EJ248" s="41"/>
      <c r="EK248" s="41"/>
      <c r="EL248" s="41"/>
      <c r="EM248" s="41"/>
      <c r="EN248" s="41"/>
      <c r="EO248" s="41"/>
      <c r="EP248" s="41"/>
      <c r="EQ248" s="41"/>
      <c r="ER248" s="41"/>
      <c r="ES248" s="41"/>
      <c r="ET248" s="41"/>
      <c r="EU248" s="41"/>
      <c r="EV248" s="41"/>
      <c r="EW248" s="41"/>
      <c r="EX248" s="41"/>
      <c r="EY248" s="41"/>
      <c r="EZ248" s="41"/>
      <c r="FA248" s="41"/>
      <c r="FB248" s="41"/>
      <c r="FC248" s="41"/>
      <c r="FD248" s="41"/>
      <c r="FE248" s="41"/>
      <c r="FF248" s="41"/>
      <c r="FG248" s="41"/>
      <c r="FH248" s="41"/>
      <c r="FI248" s="41"/>
      <c r="FJ248" s="41"/>
      <c r="FK248" s="41"/>
      <c r="FL248" s="41"/>
      <c r="FM248" s="41"/>
      <c r="FN248" s="41"/>
      <c r="FO248" s="41"/>
      <c r="FP248" s="41"/>
      <c r="FQ248" s="41"/>
      <c r="FR248" s="41"/>
      <c r="FS248" s="41"/>
      <c r="FT248" s="41"/>
      <c r="FU248" s="41"/>
      <c r="FV248" s="41"/>
      <c r="FW248" s="41"/>
      <c r="FX248" s="41"/>
      <c r="FY248" s="41"/>
      <c r="FZ248" s="41"/>
      <c r="GA248" s="41"/>
      <c r="GB248" s="41"/>
      <c r="GC248" s="41"/>
      <c r="GD248" s="41"/>
      <c r="GE248" s="41"/>
      <c r="GF248" s="41"/>
      <c r="GG248" s="41"/>
      <c r="GH248" s="41"/>
      <c r="GI248" s="41"/>
      <c r="GJ248" s="41"/>
      <c r="GK248" s="41"/>
      <c r="GL248" s="41"/>
      <c r="GM248" s="41"/>
      <c r="GN248" s="41"/>
      <c r="GO248" s="41"/>
      <c r="GP248" s="41"/>
      <c r="GQ248" s="41"/>
      <c r="GR248" s="41"/>
      <c r="GS248" s="41"/>
      <c r="GT248" s="41"/>
      <c r="GU248" s="41"/>
      <c r="GV248" s="41"/>
      <c r="GW248" s="41"/>
      <c r="GX248" s="41"/>
      <c r="GY248" s="41"/>
      <c r="GZ248" s="41"/>
      <c r="HA248" s="41"/>
      <c r="HB248" s="41"/>
      <c r="HC248" s="41"/>
      <c r="HD248" s="41"/>
      <c r="HE248" s="41"/>
      <c r="HF248" s="41"/>
      <c r="HG248" s="41"/>
      <c r="HH248" s="41"/>
      <c r="HI248" s="41"/>
      <c r="HJ248" s="41"/>
      <c r="HK248" s="41"/>
      <c r="HL248" s="41"/>
      <c r="HM248" s="41"/>
      <c r="HN248" s="41"/>
      <c r="HO248" s="41"/>
      <c r="HP248" s="41"/>
      <c r="HQ248" s="41"/>
      <c r="HR248" s="41"/>
      <c r="HS248" s="41"/>
      <c r="HT248" s="41"/>
      <c r="HU248" s="41"/>
      <c r="HV248" s="41"/>
      <c r="HW248" s="41"/>
      <c r="HX248" s="41"/>
      <c r="HY248" s="41"/>
      <c r="HZ248" s="41"/>
      <c r="IA248" s="41"/>
      <c r="IB248" s="41"/>
      <c r="IC248" s="41"/>
      <c r="ID248" s="41"/>
      <c r="IE248" s="41"/>
      <c r="IF248" s="41"/>
      <c r="IG248" s="41"/>
      <c r="IH248" s="41"/>
      <c r="II248" s="41"/>
      <c r="IJ248" s="41"/>
      <c r="IK248" s="41"/>
      <c r="IL248" s="41"/>
      <c r="IM248" s="41"/>
      <c r="IN248" s="41"/>
      <c r="IO248" s="41"/>
      <c r="IP248" s="41"/>
      <c r="IQ248" s="41"/>
      <c r="IR248" s="41"/>
      <c r="IS248" s="41"/>
      <c r="IT248" s="41"/>
      <c r="IU248" s="41"/>
      <c r="IV248" s="41"/>
      <c r="IW248" s="41"/>
      <c r="IX248" s="41"/>
      <c r="IY248" s="41"/>
      <c r="IZ248" s="41"/>
      <c r="JA248" s="41"/>
      <c r="JB248" s="41"/>
      <c r="JC248" s="41"/>
      <c r="JD248" s="41"/>
      <c r="JE248" s="41"/>
      <c r="JF248" s="41"/>
      <c r="JG248" s="41"/>
      <c r="JH248" s="41"/>
      <c r="JI248" s="41"/>
      <c r="JJ248" s="41"/>
      <c r="JK248" s="41"/>
      <c r="JL248" s="41"/>
      <c r="JM248" s="41"/>
      <c r="JN248" s="41"/>
      <c r="JO248" s="41"/>
      <c r="JP248" s="41"/>
      <c r="JQ248" s="41"/>
      <c r="JR248" s="41"/>
      <c r="JS248" s="41"/>
      <c r="JT248" s="41"/>
      <c r="JU248" s="41"/>
      <c r="JV248" s="41"/>
      <c r="JW248" s="41"/>
      <c r="JX248" s="41"/>
      <c r="JY248" s="41"/>
      <c r="JZ248" s="41"/>
      <c r="KA248" s="41"/>
      <c r="KB248" s="41"/>
      <c r="KC248" s="41"/>
      <c r="KD248" s="41"/>
      <c r="KE248" s="41"/>
      <c r="KF248" s="41"/>
      <c r="KG248" s="41"/>
      <c r="KH248" s="41"/>
      <c r="KI248" s="41"/>
      <c r="KJ248" s="41"/>
      <c r="KK248" s="41"/>
      <c r="KL248" s="41"/>
      <c r="KM248" s="41"/>
      <c r="KN248" s="41"/>
      <c r="KO248" s="41"/>
      <c r="KP248" s="41"/>
      <c r="KQ248" s="41"/>
      <c r="KR248" s="41"/>
      <c r="KS248" s="41"/>
      <c r="KT248" s="41"/>
      <c r="KU248" s="41"/>
      <c r="KV248" s="41"/>
      <c r="KW248" s="41"/>
      <c r="KX248" s="41"/>
      <c r="KY248" s="41"/>
      <c r="KZ248" s="41"/>
      <c r="LA248" s="41"/>
      <c r="LB248" s="41"/>
      <c r="LC248" s="41"/>
      <c r="LD248" s="41"/>
      <c r="LE248" s="41"/>
      <c r="LF248" s="41"/>
      <c r="LG248" s="41"/>
      <c r="LH248" s="41"/>
      <c r="LI248" s="41"/>
      <c r="LJ248" s="41"/>
      <c r="LK248" s="41"/>
      <c r="LL248" s="41"/>
      <c r="LM248" s="41"/>
      <c r="LN248" s="41"/>
      <c r="LO248" s="41"/>
      <c r="LP248" s="41"/>
      <c r="LQ248" s="41"/>
      <c r="LR248" s="41"/>
      <c r="LS248" s="41"/>
      <c r="LT248" s="41"/>
      <c r="LU248" s="41"/>
      <c r="LV248" s="41"/>
      <c r="LW248" s="41"/>
      <c r="LX248" s="41"/>
      <c r="LY248" s="41"/>
      <c r="LZ248" s="41"/>
      <c r="MA248" s="41"/>
      <c r="MB248" s="41"/>
      <c r="MC248" s="41"/>
      <c r="MD248" s="41"/>
      <c r="ME248" s="41"/>
      <c r="MF248" s="41"/>
      <c r="MG248" s="41"/>
      <c r="MH248" s="41"/>
      <c r="MI248" s="41"/>
      <c r="MJ248" s="41"/>
      <c r="MK248" s="41"/>
      <c r="ML248" s="41"/>
      <c r="MM248" s="41"/>
      <c r="MN248" s="41"/>
      <c r="MO248" s="41"/>
      <c r="MP248" s="41"/>
      <c r="MQ248" s="41"/>
      <c r="MR248" s="41"/>
      <c r="MS248" s="41"/>
      <c r="MT248" s="41"/>
      <c r="MU248" s="41"/>
      <c r="MV248" s="41"/>
      <c r="MW248" s="41"/>
      <c r="MX248" s="41"/>
      <c r="MY248" s="41"/>
      <c r="MZ248" s="41"/>
      <c r="NA248" s="41"/>
      <c r="NB248" s="41"/>
      <c r="NC248" s="41"/>
      <c r="ND248" s="41"/>
      <c r="NE248" s="41"/>
      <c r="NF248" s="41"/>
      <c r="NG248" s="41"/>
      <c r="NH248" s="41"/>
      <c r="NI248" s="41"/>
      <c r="NJ248" s="41"/>
      <c r="NK248" s="41"/>
      <c r="NL248" s="41"/>
      <c r="NM248" s="41"/>
      <c r="NN248" s="41"/>
      <c r="NO248" s="41"/>
      <c r="NP248" s="41"/>
      <c r="NQ248" s="41"/>
      <c r="NR248" s="41"/>
      <c r="NS248" s="41"/>
      <c r="NT248" s="41"/>
      <c r="NU248" s="41"/>
      <c r="NV248" s="41"/>
      <c r="NW248" s="41"/>
      <c r="NX248" s="41"/>
      <c r="NY248" s="41"/>
      <c r="NZ248" s="41"/>
      <c r="OA248" s="41"/>
      <c r="OB248" s="41"/>
      <c r="OC248" s="41"/>
      <c r="OD248" s="41"/>
      <c r="OE248" s="41"/>
      <c r="OF248" s="41"/>
      <c r="OG248" s="41"/>
      <c r="OH248" s="41"/>
      <c r="OI248" s="41"/>
      <c r="OJ248" s="41"/>
      <c r="OK248" s="41"/>
      <c r="OL248" s="41"/>
      <c r="OM248" s="41"/>
      <c r="ON248" s="41"/>
      <c r="OO248" s="41"/>
      <c r="OP248" s="41"/>
      <c r="OQ248" s="41"/>
      <c r="OR248" s="41"/>
      <c r="OS248" s="41"/>
      <c r="OT248" s="41"/>
      <c r="OU248" s="41"/>
      <c r="OV248" s="41"/>
      <c r="OW248" s="41"/>
      <c r="OX248" s="41"/>
      <c r="OY248" s="41"/>
      <c r="OZ248" s="41"/>
      <c r="PA248" s="41"/>
      <c r="PB248" s="41"/>
      <c r="PC248" s="41"/>
      <c r="PD248" s="41"/>
      <c r="PE248" s="41"/>
      <c r="PF248" s="41"/>
      <c r="PG248" s="41"/>
      <c r="PH248" s="41"/>
      <c r="PI248" s="41"/>
      <c r="PJ248" s="41"/>
      <c r="PK248" s="41"/>
      <c r="PL248" s="41"/>
      <c r="PM248" s="41"/>
      <c r="PN248" s="41"/>
      <c r="PO248" s="41"/>
      <c r="PP248" s="41"/>
      <c r="PQ248" s="41"/>
      <c r="PR248" s="41"/>
      <c r="PS248" s="41"/>
      <c r="PT248" s="41"/>
      <c r="PU248" s="41"/>
      <c r="PV248" s="41"/>
      <c r="PW248" s="41"/>
      <c r="PX248" s="41"/>
      <c r="PY248" s="41"/>
      <c r="PZ248" s="41"/>
      <c r="QA248" s="41"/>
      <c r="QB248" s="41"/>
      <c r="QC248" s="41"/>
      <c r="QD248" s="41"/>
      <c r="QE248" s="41"/>
      <c r="QF248" s="41"/>
      <c r="QG248" s="41"/>
      <c r="QH248" s="41"/>
      <c r="QI248" s="41"/>
      <c r="QJ248" s="41"/>
      <c r="QK248" s="41"/>
      <c r="QL248" s="41"/>
      <c r="QM248" s="41"/>
      <c r="QN248" s="41"/>
      <c r="QO248" s="41"/>
      <c r="QP248" s="41"/>
      <c r="QQ248" s="41"/>
      <c r="QR248" s="41"/>
      <c r="QS248" s="41"/>
      <c r="QT248" s="41"/>
      <c r="QU248" s="41"/>
      <c r="QV248" s="41"/>
      <c r="QW248" s="41"/>
      <c r="QX248" s="41"/>
      <c r="QY248" s="41"/>
      <c r="QZ248" s="41"/>
      <c r="RA248" s="41"/>
      <c r="RB248" s="41"/>
      <c r="RC248" s="41"/>
      <c r="RD248" s="41"/>
      <c r="RE248" s="41"/>
      <c r="RF248" s="41"/>
      <c r="RG248" s="41"/>
      <c r="RH248" s="41"/>
      <c r="RI248" s="41"/>
      <c r="RJ248" s="41"/>
      <c r="RK248" s="41"/>
      <c r="RL248" s="41"/>
      <c r="RM248" s="41"/>
      <c r="RN248" s="41"/>
      <c r="RO248" s="41"/>
      <c r="RP248" s="41"/>
      <c r="RQ248" s="41"/>
      <c r="RR248" s="41"/>
      <c r="RS248" s="41"/>
      <c r="RT248" s="41"/>
      <c r="RU248" s="41"/>
      <c r="RV248" s="41"/>
      <c r="RW248" s="41"/>
      <c r="RX248" s="41"/>
      <c r="RY248" s="41"/>
      <c r="RZ248" s="41"/>
      <c r="SA248" s="41"/>
      <c r="SB248" s="41"/>
      <c r="SC248" s="41"/>
      <c r="SD248" s="41"/>
      <c r="SE248" s="41"/>
      <c r="SF248" s="41"/>
      <c r="SG248" s="41"/>
      <c r="SH248" s="41"/>
      <c r="SI248" s="41"/>
      <c r="SJ248" s="41"/>
      <c r="SK248" s="41"/>
      <c r="SL248" s="41"/>
      <c r="SM248" s="41"/>
      <c r="SN248" s="41"/>
      <c r="SO248" s="41"/>
      <c r="SP248" s="41"/>
      <c r="SQ248" s="41"/>
      <c r="SR248" s="41"/>
      <c r="SS248" s="41"/>
      <c r="ST248" s="41"/>
      <c r="SU248" s="41"/>
      <c r="SV248" s="41"/>
      <c r="SW248" s="41"/>
      <c r="SX248" s="41"/>
      <c r="SY248" s="41"/>
      <c r="SZ248" s="41"/>
      <c r="TA248" s="41"/>
      <c r="TB248" s="41"/>
      <c r="TC248" s="41"/>
      <c r="TD248" s="41"/>
      <c r="TE248" s="41"/>
      <c r="TF248" s="41"/>
      <c r="TG248" s="41"/>
      <c r="TH248" s="41"/>
      <c r="TI248" s="41"/>
      <c r="TJ248" s="41"/>
      <c r="TK248" s="41"/>
      <c r="TL248" s="41"/>
      <c r="TM248" s="41"/>
      <c r="TN248" s="41"/>
      <c r="TO248" s="41"/>
      <c r="TP248" s="41"/>
      <c r="TQ248" s="41"/>
      <c r="TR248" s="41"/>
      <c r="TS248" s="41"/>
      <c r="TT248" s="41"/>
      <c r="TU248" s="41"/>
      <c r="TV248" s="41"/>
      <c r="TW248" s="41"/>
      <c r="TX248" s="41"/>
      <c r="TY248" s="41"/>
      <c r="TZ248" s="41"/>
      <c r="UA248" s="41"/>
      <c r="UB248" s="41"/>
      <c r="UC248" s="41"/>
      <c r="UD248" s="41"/>
      <c r="UE248" s="41"/>
      <c r="UF248" s="41"/>
      <c r="UG248" s="41"/>
      <c r="UH248" s="41"/>
      <c r="UI248" s="41"/>
      <c r="UJ248" s="41"/>
      <c r="UK248" s="41"/>
      <c r="UL248" s="41"/>
      <c r="UM248" s="41"/>
      <c r="UN248" s="41"/>
      <c r="UO248" s="41"/>
      <c r="UP248" s="41"/>
      <c r="UQ248" s="41"/>
      <c r="UR248" s="41"/>
      <c r="US248" s="41"/>
      <c r="UT248" s="41"/>
      <c r="UU248" s="41"/>
      <c r="UV248" s="41"/>
      <c r="UW248" s="41"/>
      <c r="UX248" s="41"/>
      <c r="UY248" s="41"/>
      <c r="UZ248" s="41"/>
      <c r="VA248" s="41"/>
      <c r="VB248" s="41"/>
      <c r="VC248" s="41"/>
      <c r="VD248" s="41"/>
      <c r="VE248" s="41"/>
      <c r="VF248" s="41"/>
      <c r="VG248" s="41"/>
      <c r="VH248" s="41"/>
      <c r="VI248" s="41"/>
      <c r="VJ248" s="41"/>
      <c r="VK248" s="41"/>
      <c r="VL248" s="41"/>
      <c r="VM248" s="41"/>
      <c r="VN248" s="41"/>
      <c r="VO248" s="41"/>
      <c r="VP248" s="41"/>
      <c r="VQ248" s="41"/>
      <c r="VR248" s="41"/>
      <c r="VS248" s="41"/>
      <c r="VT248" s="41"/>
      <c r="VU248" s="41"/>
      <c r="VV248" s="41"/>
      <c r="VW248" s="41"/>
      <c r="VX248" s="41"/>
      <c r="VY248" s="41"/>
      <c r="VZ248" s="41"/>
      <c r="WA248" s="41"/>
      <c r="WB248" s="41"/>
      <c r="WC248" s="41"/>
      <c r="WD248" s="41"/>
      <c r="WE248" s="41"/>
      <c r="WF248" s="41"/>
      <c r="WG248" s="41"/>
      <c r="WH248" s="41"/>
      <c r="WI248" s="41"/>
      <c r="WJ248" s="41"/>
      <c r="WK248" s="41"/>
      <c r="WL248" s="41"/>
      <c r="WM248" s="41"/>
      <c r="WN248" s="41"/>
      <c r="WO248" s="41"/>
      <c r="WP248" s="41"/>
      <c r="WQ248" s="41"/>
      <c r="WR248" s="41"/>
      <c r="WS248" s="41"/>
      <c r="WT248" s="41"/>
      <c r="WU248" s="41"/>
      <c r="WV248" s="41"/>
      <c r="WW248" s="41"/>
      <c r="WX248" s="41"/>
      <c r="WY248" s="41"/>
      <c r="WZ248" s="41"/>
      <c r="XA248" s="41"/>
      <c r="XB248" s="41"/>
      <c r="XC248" s="41"/>
      <c r="XD248" s="41"/>
      <c r="XE248" s="41"/>
      <c r="XF248" s="41"/>
      <c r="XG248" s="41"/>
      <c r="XH248" s="41"/>
      <c r="XI248" s="41"/>
      <c r="XJ248" s="41"/>
      <c r="XK248" s="41"/>
      <c r="XL248" s="41"/>
      <c r="XM248" s="41"/>
      <c r="XN248" s="41"/>
      <c r="XO248" s="41"/>
      <c r="XP248" s="41"/>
      <c r="XQ248" s="41"/>
      <c r="XR248" s="41"/>
      <c r="XS248" s="41"/>
      <c r="XT248" s="41"/>
      <c r="XU248" s="41"/>
      <c r="XV248" s="41"/>
      <c r="XW248" s="41"/>
      <c r="XX248" s="41"/>
      <c r="XY248" s="41"/>
      <c r="XZ248" s="41"/>
      <c r="YA248" s="41"/>
      <c r="YB248" s="41"/>
      <c r="YC248" s="41"/>
      <c r="YD248" s="41"/>
      <c r="YE248" s="41"/>
      <c r="YF248" s="41"/>
      <c r="YG248" s="41"/>
      <c r="YH248" s="41"/>
      <c r="YI248" s="41"/>
      <c r="YJ248" s="41"/>
      <c r="YK248" s="41"/>
      <c r="YL248" s="41"/>
      <c r="YM248" s="41"/>
      <c r="YN248" s="41"/>
      <c r="YO248" s="41"/>
      <c r="YP248" s="41"/>
      <c r="YQ248" s="41"/>
      <c r="YR248" s="41"/>
      <c r="YS248" s="41"/>
      <c r="YT248" s="41"/>
      <c r="YU248" s="41"/>
      <c r="YV248" s="41"/>
      <c r="YW248" s="41"/>
      <c r="YX248" s="41"/>
      <c r="YY248" s="41"/>
      <c r="YZ248" s="41"/>
      <c r="ZA248" s="41"/>
      <c r="ZB248" s="41"/>
      <c r="ZC248" s="41"/>
      <c r="ZD248" s="41"/>
      <c r="ZE248" s="41"/>
      <c r="ZF248" s="41"/>
      <c r="ZG248" s="41"/>
      <c r="ZH248" s="41"/>
      <c r="ZI248" s="41"/>
      <c r="ZJ248" s="41"/>
      <c r="ZK248" s="41"/>
      <c r="ZL248" s="41"/>
      <c r="ZM248" s="41"/>
      <c r="ZN248" s="41"/>
      <c r="ZO248" s="41"/>
      <c r="ZP248" s="41"/>
      <c r="ZQ248" s="41"/>
      <c r="ZR248" s="41"/>
      <c r="ZS248" s="41"/>
      <c r="ZT248" s="41"/>
      <c r="ZU248" s="41"/>
      <c r="ZV248" s="41"/>
      <c r="ZW248" s="41"/>
      <c r="ZX248" s="41"/>
      <c r="ZY248" s="41"/>
      <c r="ZZ248" s="41"/>
      <c r="AAA248" s="41"/>
      <c r="AAB248" s="41"/>
      <c r="AAC248" s="41"/>
      <c r="AAD248" s="41"/>
      <c r="AAE248" s="41"/>
      <c r="AAF248" s="41"/>
      <c r="AAG248" s="41"/>
      <c r="AAH248" s="41"/>
      <c r="AAI248" s="41"/>
      <c r="AAJ248" s="41"/>
      <c r="AAK248" s="41"/>
      <c r="AAL248" s="41"/>
      <c r="AAM248" s="41"/>
      <c r="AAN248" s="41"/>
      <c r="AAO248" s="41"/>
      <c r="AAP248" s="41"/>
      <c r="AAQ248" s="41"/>
      <c r="AAR248" s="41"/>
      <c r="AAS248" s="41"/>
      <c r="AAT248" s="41"/>
      <c r="AAU248" s="41"/>
      <c r="AAV248" s="41"/>
      <c r="AAW248" s="41"/>
      <c r="AAX248" s="41"/>
      <c r="AAY248" s="41"/>
      <c r="AAZ248" s="41"/>
      <c r="ABA248" s="41"/>
      <c r="ABB248" s="41"/>
      <c r="ABC248" s="41"/>
      <c r="ABD248" s="41"/>
      <c r="ABE248" s="41"/>
      <c r="ABF248" s="41"/>
      <c r="ABG248" s="41"/>
      <c r="ABH248" s="41"/>
      <c r="ABI248" s="41"/>
      <c r="ABJ248" s="41"/>
      <c r="ABK248" s="41"/>
      <c r="ABL248" s="41"/>
      <c r="ABM248" s="41"/>
      <c r="ABN248" s="41"/>
      <c r="ABO248" s="41"/>
      <c r="ABP248" s="41"/>
      <c r="ABQ248" s="41"/>
      <c r="ABR248" s="41"/>
      <c r="ABS248" s="41"/>
      <c r="ABT248" s="41"/>
      <c r="ABU248" s="41"/>
      <c r="ABV248" s="41"/>
      <c r="ABW248" s="41"/>
      <c r="ABX248" s="41"/>
      <c r="ABY248" s="41"/>
      <c r="ABZ248" s="41"/>
      <c r="ACA248" s="41"/>
      <c r="ACB248" s="41"/>
      <c r="ACC248" s="41"/>
      <c r="ACD248" s="41"/>
      <c r="ACE248" s="41"/>
      <c r="ACF248" s="41"/>
      <c r="ACG248" s="41"/>
      <c r="ACH248" s="41"/>
      <c r="ACI248" s="41"/>
      <c r="ACJ248" s="41"/>
      <c r="ACK248" s="41"/>
      <c r="ACL248" s="41"/>
      <c r="ACM248" s="41"/>
      <c r="ACN248" s="41"/>
      <c r="ACO248" s="41"/>
      <c r="ACP248" s="41"/>
      <c r="ACQ248" s="41"/>
      <c r="ACR248" s="41"/>
      <c r="ACS248" s="41"/>
      <c r="ACT248" s="41"/>
      <c r="ACU248" s="41"/>
      <c r="ACV248" s="41"/>
      <c r="ACW248" s="41"/>
      <c r="ACX248" s="41"/>
      <c r="ACY248" s="41"/>
      <c r="ACZ248" s="41"/>
      <c r="ADA248" s="41"/>
      <c r="ADB248" s="41"/>
      <c r="ADC248" s="41"/>
      <c r="ADD248" s="41"/>
      <c r="ADE248" s="41"/>
      <c r="ADF248" s="41"/>
      <c r="ADG248" s="41"/>
      <c r="ADH248" s="41"/>
      <c r="ADI248" s="41"/>
      <c r="ADJ248" s="41"/>
      <c r="ADK248" s="41"/>
      <c r="ADL248" s="41"/>
      <c r="ADM248" s="41"/>
      <c r="ADN248" s="41"/>
      <c r="ADO248" s="41"/>
      <c r="ADP248" s="41"/>
      <c r="ADQ248" s="41"/>
      <c r="ADR248" s="41"/>
      <c r="ADS248" s="41"/>
      <c r="ADT248" s="41"/>
      <c r="ADU248" s="41"/>
      <c r="ADV248" s="41"/>
      <c r="ADW248" s="41"/>
      <c r="ADX248" s="41"/>
      <c r="ADY248" s="41"/>
      <c r="ADZ248" s="41"/>
      <c r="AEA248" s="41"/>
      <c r="AEB248" s="41"/>
      <c r="AEC248" s="41"/>
      <c r="AED248" s="41"/>
      <c r="AEE248" s="41"/>
      <c r="AEF248" s="41"/>
      <c r="AEG248" s="41"/>
      <c r="AEH248" s="41"/>
      <c r="AEI248" s="41"/>
      <c r="AEJ248" s="41"/>
      <c r="AEK248" s="41"/>
      <c r="AEL248" s="41"/>
      <c r="AEM248" s="41"/>
      <c r="AEN248" s="41"/>
      <c r="AEO248" s="41"/>
      <c r="AEP248" s="41"/>
      <c r="AEQ248" s="41"/>
      <c r="AER248" s="41"/>
      <c r="AES248" s="41"/>
      <c r="AET248" s="41"/>
      <c r="AEU248" s="41"/>
      <c r="AEV248" s="41"/>
      <c r="AEW248" s="41"/>
      <c r="AEX248" s="41"/>
      <c r="AEY248" s="41"/>
      <c r="AEZ248" s="41"/>
      <c r="AFA248" s="41"/>
      <c r="AFB248" s="41"/>
      <c r="AFC248" s="41"/>
      <c r="AFD248" s="41"/>
      <c r="AFE248" s="41"/>
      <c r="AFF248" s="41"/>
      <c r="AFG248" s="41"/>
      <c r="AFH248" s="41"/>
      <c r="AFI248" s="41"/>
      <c r="AFJ248" s="41"/>
      <c r="AFK248" s="41"/>
      <c r="AFL248" s="41"/>
      <c r="AFM248" s="41"/>
      <c r="AFN248" s="41"/>
      <c r="AFO248" s="41"/>
      <c r="AFP248" s="41"/>
      <c r="AFQ248" s="41"/>
      <c r="AFR248" s="41"/>
      <c r="AFS248" s="41"/>
      <c r="AFT248" s="41"/>
      <c r="AFU248" s="41"/>
      <c r="AFV248" s="41"/>
      <c r="AFW248" s="41"/>
      <c r="AFX248" s="41"/>
      <c r="AFY248" s="41"/>
      <c r="AFZ248" s="41"/>
      <c r="AGA248" s="41"/>
      <c r="AGB248" s="41"/>
      <c r="AGC248" s="41"/>
      <c r="AGD248" s="41"/>
      <c r="AGE248" s="41"/>
      <c r="AGF248" s="41"/>
      <c r="AGG248" s="41"/>
      <c r="AGH248" s="41"/>
      <c r="AGI248" s="41"/>
      <c r="AGJ248" s="41"/>
      <c r="AGK248" s="41"/>
      <c r="AGL248" s="41"/>
      <c r="AGM248" s="41"/>
      <c r="AGN248" s="41"/>
      <c r="AGO248" s="41"/>
      <c r="AGP248" s="41"/>
      <c r="AGQ248" s="41"/>
      <c r="AGR248" s="41"/>
      <c r="AGS248" s="41"/>
      <c r="AGT248" s="41"/>
      <c r="AGU248" s="41"/>
      <c r="AGV248" s="41"/>
      <c r="AGW248" s="41"/>
      <c r="AGX248" s="41"/>
      <c r="AGY248" s="41"/>
      <c r="AGZ248" s="41"/>
      <c r="AHA248" s="41"/>
      <c r="AHB248" s="41"/>
      <c r="AHC248" s="41"/>
      <c r="AHD248" s="41"/>
      <c r="AHE248" s="41"/>
      <c r="AHF248" s="41"/>
      <c r="AHG248" s="41"/>
      <c r="AHH248" s="41"/>
      <c r="AHI248" s="41"/>
      <c r="AHJ248" s="41"/>
      <c r="AHK248" s="41"/>
      <c r="AHL248" s="41"/>
      <c r="AHM248" s="41"/>
      <c r="AHN248" s="41"/>
      <c r="AHO248" s="41"/>
      <c r="AHP248" s="41"/>
      <c r="AHQ248" s="41"/>
      <c r="AHR248" s="41"/>
      <c r="AHS248" s="41"/>
      <c r="AHT248" s="41"/>
      <c r="AHU248" s="41"/>
      <c r="AHV248" s="41"/>
      <c r="AHW248" s="41"/>
      <c r="AHX248" s="41"/>
      <c r="AHY248" s="41"/>
      <c r="AHZ248" s="41"/>
      <c r="AIA248" s="41"/>
      <c r="AIB248" s="41"/>
      <c r="AIC248" s="41"/>
      <c r="AID248" s="41"/>
      <c r="AIE248" s="41"/>
      <c r="AIF248" s="41"/>
      <c r="AIG248" s="41"/>
      <c r="AIH248" s="41"/>
      <c r="AII248" s="41"/>
      <c r="AIJ248" s="41"/>
      <c r="AIK248" s="41"/>
      <c r="AIL248" s="41"/>
      <c r="AIM248" s="41"/>
      <c r="AIN248" s="41"/>
      <c r="AIO248" s="41"/>
      <c r="AIP248" s="41"/>
      <c r="AIQ248" s="41"/>
      <c r="AIR248" s="41"/>
      <c r="AIS248" s="41"/>
      <c r="AIT248" s="41"/>
      <c r="AIU248" s="41"/>
      <c r="AIV248" s="41"/>
      <c r="AIW248" s="41"/>
      <c r="AIX248" s="41"/>
      <c r="AIY248" s="41"/>
      <c r="AIZ248" s="41"/>
      <c r="AJA248" s="41"/>
      <c r="AJB248" s="41"/>
      <c r="AJC248" s="41"/>
      <c r="AJD248" s="41"/>
      <c r="AJE248" s="41"/>
      <c r="AJF248" s="41"/>
      <c r="AJG248" s="41"/>
      <c r="AJH248" s="41"/>
      <c r="AJI248" s="41"/>
      <c r="AJJ248" s="41"/>
      <c r="AJK248" s="41"/>
      <c r="AJL248" s="41"/>
      <c r="AJM248" s="41"/>
      <c r="AJN248" s="41"/>
      <c r="AJO248" s="41"/>
      <c r="AJP248" s="41"/>
      <c r="AJQ248" s="41"/>
      <c r="AJR248" s="41"/>
      <c r="AJS248" s="41"/>
      <c r="AJT248" s="41"/>
      <c r="AJU248" s="41"/>
      <c r="AJV248" s="41"/>
      <c r="AJW248" s="41"/>
      <c r="AJX248" s="41"/>
      <c r="AJY248" s="41"/>
      <c r="AJZ248" s="41"/>
      <c r="AKA248" s="41"/>
      <c r="AKB248" s="41"/>
      <c r="AKC248" s="41"/>
      <c r="AKD248" s="41"/>
      <c r="AKE248" s="41"/>
      <c r="AKF248" s="41"/>
      <c r="AKG248" s="41"/>
      <c r="AKH248" s="41"/>
      <c r="AKI248" s="41"/>
      <c r="AKJ248" s="41"/>
      <c r="AKK248" s="41"/>
      <c r="AKL248" s="41"/>
      <c r="AKM248" s="41"/>
      <c r="AKN248" s="41"/>
      <c r="AKO248" s="41"/>
      <c r="AKP248" s="41"/>
      <c r="AKQ248" s="41"/>
      <c r="AKR248" s="41"/>
      <c r="AKS248" s="41"/>
      <c r="AKT248" s="41"/>
      <c r="AKU248" s="41"/>
      <c r="AKV248" s="41"/>
      <c r="AKW248" s="41"/>
      <c r="AKX248" s="41"/>
      <c r="AKY248" s="41"/>
      <c r="AKZ248" s="41"/>
      <c r="ALA248" s="41"/>
      <c r="ALB248" s="41"/>
      <c r="ALC248" s="41"/>
      <c r="ALD248" s="41"/>
      <c r="ALE248" s="41"/>
      <c r="ALF248" s="41"/>
      <c r="ALG248" s="41"/>
      <c r="ALH248" s="41"/>
      <c r="ALI248" s="41"/>
      <c r="ALJ248" s="41"/>
      <c r="ALK248" s="41"/>
      <c r="ALL248" s="41"/>
      <c r="ALM248" s="41"/>
      <c r="ALN248" s="41"/>
      <c r="ALO248" s="41"/>
      <c r="ALP248" s="41"/>
      <c r="ALQ248" s="41"/>
      <c r="ALR248" s="41"/>
      <c r="ALS248" s="41"/>
      <c r="ALT248" s="41"/>
      <c r="ALU248" s="41"/>
      <c r="ALV248" s="41"/>
      <c r="ALW248" s="41"/>
      <c r="ALX248" s="41"/>
      <c r="ALY248" s="41"/>
      <c r="ALZ248" s="41"/>
      <c r="AMA248" s="41"/>
      <c r="AMB248" s="41"/>
      <c r="AMC248" s="41"/>
      <c r="AMD248" s="41"/>
      <c r="AME248" s="41"/>
    </row>
    <row r="249" spans="1:1019" ht="24" customHeight="1" thickBot="1" x14ac:dyDescent="0.25">
      <c r="A249" s="569" t="s">
        <v>17</v>
      </c>
      <c r="B249" s="571" t="s">
        <v>18</v>
      </c>
      <c r="C249" s="573" t="s">
        <v>18</v>
      </c>
      <c r="D249" s="797" t="s">
        <v>409</v>
      </c>
      <c r="E249" s="666" t="s">
        <v>410</v>
      </c>
      <c r="F249" s="685"/>
      <c r="G249" s="687" t="s">
        <v>123</v>
      </c>
      <c r="H249" s="737" t="s">
        <v>21</v>
      </c>
      <c r="I249" s="804" t="s">
        <v>22</v>
      </c>
      <c r="J249" s="468" t="s">
        <v>28</v>
      </c>
      <c r="K249" s="469">
        <f>+L249+N249</f>
        <v>0</v>
      </c>
      <c r="L249" s="470">
        <v>0</v>
      </c>
      <c r="M249" s="470">
        <v>0</v>
      </c>
      <c r="N249" s="471">
        <v>0</v>
      </c>
      <c r="O249" s="469">
        <f>+P249+R249</f>
        <v>0</v>
      </c>
      <c r="P249" s="470">
        <v>0</v>
      </c>
      <c r="Q249" s="470">
        <v>0</v>
      </c>
      <c r="R249" s="471">
        <v>0</v>
      </c>
      <c r="S249" s="469">
        <f>+T249+V249</f>
        <v>0</v>
      </c>
      <c r="T249" s="470">
        <v>0</v>
      </c>
      <c r="U249" s="470">
        <v>0</v>
      </c>
      <c r="V249" s="471">
        <v>0</v>
      </c>
      <c r="W249" s="469">
        <f>+X249+Z249</f>
        <v>0</v>
      </c>
      <c r="X249" s="470">
        <v>0</v>
      </c>
      <c r="Y249" s="470">
        <v>0</v>
      </c>
      <c r="Z249" s="471">
        <v>0</v>
      </c>
      <c r="AA249" s="472">
        <v>5</v>
      </c>
      <c r="AB249" s="472">
        <v>0</v>
      </c>
      <c r="AC249" s="1090" t="s">
        <v>411</v>
      </c>
      <c r="AD249" s="753" t="s">
        <v>33</v>
      </c>
      <c r="AE249" s="753" t="s">
        <v>29</v>
      </c>
      <c r="AF249" s="756" t="s">
        <v>29</v>
      </c>
      <c r="AG249" s="41"/>
      <c r="AH249" s="41"/>
      <c r="AI249" s="41"/>
      <c r="AJ249" s="41"/>
      <c r="AK249" s="41"/>
      <c r="AL249" s="41"/>
      <c r="AM249" s="41"/>
      <c r="AN249" s="67"/>
      <c r="AO249" s="67"/>
      <c r="AP249" s="67"/>
      <c r="AQ249" s="58"/>
      <c r="AR249" s="58"/>
      <c r="AS249" s="58"/>
      <c r="AT249" s="58"/>
      <c r="AU249" s="58"/>
      <c r="AV249" s="58"/>
      <c r="AW249" s="58"/>
      <c r="AX249" s="58"/>
      <c r="AY249" s="58"/>
      <c r="AZ249" s="58"/>
      <c r="BA249" s="58"/>
      <c r="BB249" s="58"/>
      <c r="BC249" s="58"/>
      <c r="BD249" s="58"/>
      <c r="BE249" s="58"/>
      <c r="BF249" s="58"/>
      <c r="BG249" s="59"/>
      <c r="BH249" s="67"/>
      <c r="BI249" s="67"/>
      <c r="BJ249" s="67"/>
      <c r="BK249" s="67"/>
      <c r="BL249" s="67"/>
      <c r="BM249" s="67"/>
      <c r="BN249" s="67"/>
      <c r="BO249" s="67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  <c r="CB249" s="41"/>
      <c r="CC249" s="41"/>
      <c r="CD249" s="41"/>
      <c r="CE249" s="41"/>
      <c r="CF249" s="41"/>
      <c r="CG249" s="41"/>
      <c r="CH249" s="41"/>
      <c r="CI249" s="41"/>
      <c r="CJ249" s="41"/>
      <c r="CK249" s="41"/>
      <c r="CL249" s="41"/>
      <c r="CM249" s="41"/>
      <c r="CN249" s="41"/>
      <c r="CO249" s="41"/>
      <c r="CP249" s="41"/>
      <c r="CQ249" s="41"/>
      <c r="CR249" s="41"/>
      <c r="CS249" s="41"/>
      <c r="CT249" s="41"/>
      <c r="CU249" s="41"/>
      <c r="CV249" s="41"/>
      <c r="CW249" s="41"/>
      <c r="CX249" s="41"/>
      <c r="CY249" s="41"/>
      <c r="CZ249" s="41"/>
      <c r="DA249" s="41"/>
      <c r="DB249" s="41"/>
      <c r="DC249" s="41"/>
      <c r="DD249" s="41"/>
      <c r="DE249" s="41"/>
      <c r="DF249" s="41"/>
      <c r="DG249" s="41"/>
      <c r="DH249" s="41"/>
      <c r="DI249" s="41"/>
      <c r="DJ249" s="41"/>
      <c r="DK249" s="41"/>
      <c r="DL249" s="41"/>
      <c r="DM249" s="41"/>
      <c r="DN249" s="41"/>
      <c r="DO249" s="41"/>
      <c r="DP249" s="41"/>
      <c r="DQ249" s="41"/>
      <c r="DR249" s="41"/>
      <c r="DS249" s="41"/>
      <c r="DT249" s="41"/>
      <c r="DU249" s="41"/>
      <c r="DV249" s="41"/>
      <c r="DW249" s="41"/>
      <c r="DX249" s="41"/>
      <c r="DY249" s="41"/>
      <c r="DZ249" s="41"/>
      <c r="EA249" s="41"/>
      <c r="EB249" s="41"/>
      <c r="EC249" s="41"/>
      <c r="ED249" s="41"/>
      <c r="EE249" s="41"/>
      <c r="EF249" s="41"/>
      <c r="EG249" s="41"/>
      <c r="EH249" s="41"/>
      <c r="EI249" s="41"/>
      <c r="EJ249" s="41"/>
      <c r="EK249" s="41"/>
      <c r="EL249" s="41"/>
      <c r="EM249" s="41"/>
      <c r="EN249" s="41"/>
      <c r="EO249" s="41"/>
      <c r="EP249" s="41"/>
      <c r="EQ249" s="41"/>
      <c r="ER249" s="41"/>
      <c r="ES249" s="41"/>
      <c r="ET249" s="41"/>
      <c r="EU249" s="41"/>
      <c r="EV249" s="41"/>
      <c r="EW249" s="41"/>
      <c r="EX249" s="41"/>
      <c r="EY249" s="41"/>
      <c r="EZ249" s="41"/>
      <c r="FA249" s="41"/>
      <c r="FB249" s="41"/>
      <c r="FC249" s="41"/>
      <c r="FD249" s="41"/>
      <c r="FE249" s="41"/>
      <c r="FF249" s="41"/>
      <c r="FG249" s="41"/>
      <c r="FH249" s="41"/>
      <c r="FI249" s="41"/>
      <c r="FJ249" s="41"/>
      <c r="FK249" s="41"/>
      <c r="FL249" s="41"/>
      <c r="FM249" s="41"/>
      <c r="FN249" s="41"/>
      <c r="FO249" s="41"/>
      <c r="FP249" s="41"/>
      <c r="FQ249" s="41"/>
      <c r="FR249" s="41"/>
      <c r="FS249" s="41"/>
      <c r="FT249" s="41"/>
      <c r="FU249" s="41"/>
      <c r="FV249" s="41"/>
      <c r="FW249" s="41"/>
      <c r="FX249" s="41"/>
      <c r="FY249" s="41"/>
      <c r="FZ249" s="41"/>
      <c r="GA249" s="41"/>
      <c r="GB249" s="41"/>
      <c r="GC249" s="41"/>
      <c r="GD249" s="41"/>
      <c r="GE249" s="41"/>
      <c r="GF249" s="41"/>
      <c r="GG249" s="41"/>
      <c r="GH249" s="41"/>
      <c r="GI249" s="41"/>
      <c r="GJ249" s="41"/>
      <c r="GK249" s="41"/>
      <c r="GL249" s="41"/>
      <c r="GM249" s="41"/>
      <c r="GN249" s="41"/>
      <c r="GO249" s="41"/>
      <c r="GP249" s="41"/>
      <c r="GQ249" s="41"/>
      <c r="GR249" s="41"/>
      <c r="GS249" s="41"/>
      <c r="GT249" s="41"/>
      <c r="GU249" s="41"/>
      <c r="GV249" s="41"/>
      <c r="GW249" s="41"/>
      <c r="GX249" s="41"/>
      <c r="GY249" s="41"/>
      <c r="GZ249" s="41"/>
      <c r="HA249" s="41"/>
      <c r="HB249" s="41"/>
      <c r="HC249" s="41"/>
      <c r="HD249" s="41"/>
      <c r="HE249" s="41"/>
      <c r="HF249" s="41"/>
      <c r="HG249" s="41"/>
      <c r="HH249" s="41"/>
      <c r="HI249" s="41"/>
      <c r="HJ249" s="41"/>
      <c r="HK249" s="41"/>
      <c r="HL249" s="41"/>
      <c r="HM249" s="41"/>
      <c r="HN249" s="41"/>
      <c r="HO249" s="41"/>
      <c r="HP249" s="41"/>
      <c r="HQ249" s="41"/>
      <c r="HR249" s="41"/>
      <c r="HS249" s="41"/>
      <c r="HT249" s="41"/>
      <c r="HU249" s="41"/>
      <c r="HV249" s="41"/>
      <c r="HW249" s="41"/>
      <c r="HX249" s="41"/>
      <c r="HY249" s="41"/>
      <c r="HZ249" s="41"/>
      <c r="IA249" s="41"/>
      <c r="IB249" s="41"/>
      <c r="IC249" s="41"/>
      <c r="ID249" s="41"/>
      <c r="IE249" s="41"/>
      <c r="IF249" s="41"/>
      <c r="IG249" s="41"/>
      <c r="IH249" s="41"/>
      <c r="II249" s="41"/>
      <c r="IJ249" s="41"/>
      <c r="IK249" s="41"/>
      <c r="IL249" s="41"/>
      <c r="IM249" s="41"/>
      <c r="IN249" s="41"/>
      <c r="IO249" s="41"/>
      <c r="IP249" s="41"/>
      <c r="IQ249" s="41"/>
      <c r="IR249" s="41"/>
      <c r="IS249" s="41"/>
      <c r="IT249" s="41"/>
      <c r="IU249" s="41"/>
      <c r="IV249" s="41"/>
      <c r="IW249" s="41"/>
      <c r="IX249" s="41"/>
      <c r="IY249" s="41"/>
      <c r="IZ249" s="41"/>
      <c r="JA249" s="41"/>
      <c r="JB249" s="41"/>
      <c r="JC249" s="41"/>
      <c r="JD249" s="41"/>
      <c r="JE249" s="41"/>
      <c r="JF249" s="41"/>
      <c r="JG249" s="41"/>
      <c r="JH249" s="41"/>
      <c r="JI249" s="41"/>
      <c r="JJ249" s="41"/>
      <c r="JK249" s="41"/>
      <c r="JL249" s="41"/>
      <c r="JM249" s="41"/>
      <c r="JN249" s="41"/>
      <c r="JO249" s="41"/>
      <c r="JP249" s="41"/>
      <c r="JQ249" s="41"/>
      <c r="JR249" s="41"/>
      <c r="JS249" s="41"/>
      <c r="JT249" s="41"/>
      <c r="JU249" s="41"/>
      <c r="JV249" s="41"/>
      <c r="JW249" s="41"/>
      <c r="JX249" s="41"/>
      <c r="JY249" s="41"/>
      <c r="JZ249" s="41"/>
      <c r="KA249" s="41"/>
      <c r="KB249" s="41"/>
      <c r="KC249" s="41"/>
      <c r="KD249" s="41"/>
      <c r="KE249" s="41"/>
      <c r="KF249" s="41"/>
      <c r="KG249" s="41"/>
      <c r="KH249" s="41"/>
      <c r="KI249" s="41"/>
      <c r="KJ249" s="41"/>
      <c r="KK249" s="41"/>
      <c r="KL249" s="41"/>
      <c r="KM249" s="41"/>
      <c r="KN249" s="41"/>
      <c r="KO249" s="41"/>
      <c r="KP249" s="41"/>
      <c r="KQ249" s="41"/>
      <c r="KR249" s="41"/>
      <c r="KS249" s="41"/>
      <c r="KT249" s="41"/>
      <c r="KU249" s="41"/>
      <c r="KV249" s="41"/>
      <c r="KW249" s="41"/>
      <c r="KX249" s="41"/>
      <c r="KY249" s="41"/>
      <c r="KZ249" s="41"/>
      <c r="LA249" s="41"/>
      <c r="LB249" s="41"/>
      <c r="LC249" s="41"/>
      <c r="LD249" s="41"/>
      <c r="LE249" s="41"/>
      <c r="LF249" s="41"/>
      <c r="LG249" s="41"/>
      <c r="LH249" s="41"/>
      <c r="LI249" s="41"/>
      <c r="LJ249" s="41"/>
      <c r="LK249" s="41"/>
      <c r="LL249" s="41"/>
      <c r="LM249" s="41"/>
      <c r="LN249" s="41"/>
      <c r="LO249" s="41"/>
      <c r="LP249" s="41"/>
      <c r="LQ249" s="41"/>
      <c r="LR249" s="41"/>
      <c r="LS249" s="41"/>
      <c r="LT249" s="41"/>
      <c r="LU249" s="41"/>
      <c r="LV249" s="41"/>
      <c r="LW249" s="41"/>
      <c r="LX249" s="41"/>
      <c r="LY249" s="41"/>
      <c r="LZ249" s="41"/>
      <c r="MA249" s="41"/>
      <c r="MB249" s="41"/>
      <c r="MC249" s="41"/>
      <c r="MD249" s="41"/>
      <c r="ME249" s="41"/>
      <c r="MF249" s="41"/>
      <c r="MG249" s="41"/>
      <c r="MH249" s="41"/>
      <c r="MI249" s="41"/>
      <c r="MJ249" s="41"/>
      <c r="MK249" s="41"/>
      <c r="ML249" s="41"/>
      <c r="MM249" s="41"/>
      <c r="MN249" s="41"/>
      <c r="MO249" s="41"/>
      <c r="MP249" s="41"/>
      <c r="MQ249" s="41"/>
      <c r="MR249" s="41"/>
      <c r="MS249" s="41"/>
      <c r="MT249" s="41"/>
      <c r="MU249" s="41"/>
      <c r="MV249" s="41"/>
      <c r="MW249" s="41"/>
      <c r="MX249" s="41"/>
      <c r="MY249" s="41"/>
      <c r="MZ249" s="41"/>
      <c r="NA249" s="41"/>
      <c r="NB249" s="41"/>
      <c r="NC249" s="41"/>
      <c r="ND249" s="41"/>
      <c r="NE249" s="41"/>
      <c r="NF249" s="41"/>
      <c r="NG249" s="41"/>
      <c r="NH249" s="41"/>
      <c r="NI249" s="41"/>
      <c r="NJ249" s="41"/>
      <c r="NK249" s="41"/>
      <c r="NL249" s="41"/>
      <c r="NM249" s="41"/>
      <c r="NN249" s="41"/>
      <c r="NO249" s="41"/>
      <c r="NP249" s="41"/>
      <c r="NQ249" s="41"/>
      <c r="NR249" s="41"/>
      <c r="NS249" s="41"/>
      <c r="NT249" s="41"/>
      <c r="NU249" s="41"/>
      <c r="NV249" s="41"/>
      <c r="NW249" s="41"/>
      <c r="NX249" s="41"/>
      <c r="NY249" s="41"/>
      <c r="NZ249" s="41"/>
      <c r="OA249" s="41"/>
      <c r="OB249" s="41"/>
      <c r="OC249" s="41"/>
      <c r="OD249" s="41"/>
      <c r="OE249" s="41"/>
      <c r="OF249" s="41"/>
      <c r="OG249" s="41"/>
      <c r="OH249" s="41"/>
      <c r="OI249" s="41"/>
      <c r="OJ249" s="41"/>
      <c r="OK249" s="41"/>
      <c r="OL249" s="41"/>
      <c r="OM249" s="41"/>
      <c r="ON249" s="41"/>
      <c r="OO249" s="41"/>
      <c r="OP249" s="41"/>
      <c r="OQ249" s="41"/>
      <c r="OR249" s="41"/>
      <c r="OS249" s="41"/>
      <c r="OT249" s="41"/>
      <c r="OU249" s="41"/>
      <c r="OV249" s="41"/>
      <c r="OW249" s="41"/>
      <c r="OX249" s="41"/>
      <c r="OY249" s="41"/>
      <c r="OZ249" s="41"/>
      <c r="PA249" s="41"/>
      <c r="PB249" s="41"/>
      <c r="PC249" s="41"/>
      <c r="PD249" s="41"/>
      <c r="PE249" s="41"/>
      <c r="PF249" s="41"/>
      <c r="PG249" s="41"/>
      <c r="PH249" s="41"/>
      <c r="PI249" s="41"/>
      <c r="PJ249" s="41"/>
      <c r="PK249" s="41"/>
      <c r="PL249" s="41"/>
      <c r="PM249" s="41"/>
      <c r="PN249" s="41"/>
      <c r="PO249" s="41"/>
      <c r="PP249" s="41"/>
      <c r="PQ249" s="41"/>
      <c r="PR249" s="41"/>
      <c r="PS249" s="41"/>
      <c r="PT249" s="41"/>
      <c r="PU249" s="41"/>
      <c r="PV249" s="41"/>
      <c r="PW249" s="41"/>
      <c r="PX249" s="41"/>
      <c r="PY249" s="41"/>
      <c r="PZ249" s="41"/>
      <c r="QA249" s="41"/>
      <c r="QB249" s="41"/>
      <c r="QC249" s="41"/>
      <c r="QD249" s="41"/>
      <c r="QE249" s="41"/>
      <c r="QF249" s="41"/>
      <c r="QG249" s="41"/>
      <c r="QH249" s="41"/>
      <c r="QI249" s="41"/>
      <c r="QJ249" s="41"/>
      <c r="QK249" s="41"/>
      <c r="QL249" s="41"/>
      <c r="QM249" s="41"/>
      <c r="QN249" s="41"/>
      <c r="QO249" s="41"/>
      <c r="QP249" s="41"/>
      <c r="QQ249" s="41"/>
      <c r="QR249" s="41"/>
      <c r="QS249" s="41"/>
      <c r="QT249" s="41"/>
      <c r="QU249" s="41"/>
      <c r="QV249" s="41"/>
      <c r="QW249" s="41"/>
      <c r="QX249" s="41"/>
      <c r="QY249" s="41"/>
      <c r="QZ249" s="41"/>
      <c r="RA249" s="41"/>
      <c r="RB249" s="41"/>
      <c r="RC249" s="41"/>
      <c r="RD249" s="41"/>
      <c r="RE249" s="41"/>
      <c r="RF249" s="41"/>
      <c r="RG249" s="41"/>
      <c r="RH249" s="41"/>
      <c r="RI249" s="41"/>
      <c r="RJ249" s="41"/>
      <c r="RK249" s="41"/>
      <c r="RL249" s="41"/>
      <c r="RM249" s="41"/>
      <c r="RN249" s="41"/>
      <c r="RO249" s="41"/>
      <c r="RP249" s="41"/>
      <c r="RQ249" s="41"/>
      <c r="RR249" s="41"/>
      <c r="RS249" s="41"/>
      <c r="RT249" s="41"/>
      <c r="RU249" s="41"/>
      <c r="RV249" s="41"/>
      <c r="RW249" s="41"/>
      <c r="RX249" s="41"/>
      <c r="RY249" s="41"/>
      <c r="RZ249" s="41"/>
      <c r="SA249" s="41"/>
      <c r="SB249" s="41"/>
      <c r="SC249" s="41"/>
      <c r="SD249" s="41"/>
      <c r="SE249" s="41"/>
      <c r="SF249" s="41"/>
      <c r="SG249" s="41"/>
      <c r="SH249" s="41"/>
      <c r="SI249" s="41"/>
      <c r="SJ249" s="41"/>
      <c r="SK249" s="41"/>
      <c r="SL249" s="41"/>
      <c r="SM249" s="41"/>
      <c r="SN249" s="41"/>
      <c r="SO249" s="41"/>
      <c r="SP249" s="41"/>
      <c r="SQ249" s="41"/>
      <c r="SR249" s="41"/>
      <c r="SS249" s="41"/>
      <c r="ST249" s="41"/>
      <c r="SU249" s="41"/>
      <c r="SV249" s="41"/>
      <c r="SW249" s="41"/>
      <c r="SX249" s="41"/>
      <c r="SY249" s="41"/>
      <c r="SZ249" s="41"/>
      <c r="TA249" s="41"/>
      <c r="TB249" s="41"/>
      <c r="TC249" s="41"/>
      <c r="TD249" s="41"/>
      <c r="TE249" s="41"/>
      <c r="TF249" s="41"/>
      <c r="TG249" s="41"/>
      <c r="TH249" s="41"/>
      <c r="TI249" s="41"/>
      <c r="TJ249" s="41"/>
      <c r="TK249" s="41"/>
      <c r="TL249" s="41"/>
      <c r="TM249" s="41"/>
      <c r="TN249" s="41"/>
      <c r="TO249" s="41"/>
      <c r="TP249" s="41"/>
      <c r="TQ249" s="41"/>
      <c r="TR249" s="41"/>
      <c r="TS249" s="41"/>
      <c r="TT249" s="41"/>
      <c r="TU249" s="41"/>
      <c r="TV249" s="41"/>
      <c r="TW249" s="41"/>
      <c r="TX249" s="41"/>
      <c r="TY249" s="41"/>
      <c r="TZ249" s="41"/>
      <c r="UA249" s="41"/>
      <c r="UB249" s="41"/>
      <c r="UC249" s="41"/>
      <c r="UD249" s="41"/>
      <c r="UE249" s="41"/>
      <c r="UF249" s="41"/>
      <c r="UG249" s="41"/>
      <c r="UH249" s="41"/>
      <c r="UI249" s="41"/>
      <c r="UJ249" s="41"/>
      <c r="UK249" s="41"/>
      <c r="UL249" s="41"/>
      <c r="UM249" s="41"/>
      <c r="UN249" s="41"/>
      <c r="UO249" s="41"/>
      <c r="UP249" s="41"/>
      <c r="UQ249" s="41"/>
      <c r="UR249" s="41"/>
      <c r="US249" s="41"/>
      <c r="UT249" s="41"/>
      <c r="UU249" s="41"/>
      <c r="UV249" s="41"/>
      <c r="UW249" s="41"/>
      <c r="UX249" s="41"/>
      <c r="UY249" s="41"/>
      <c r="UZ249" s="41"/>
      <c r="VA249" s="41"/>
      <c r="VB249" s="41"/>
      <c r="VC249" s="41"/>
      <c r="VD249" s="41"/>
      <c r="VE249" s="41"/>
      <c r="VF249" s="41"/>
      <c r="VG249" s="41"/>
      <c r="VH249" s="41"/>
      <c r="VI249" s="41"/>
      <c r="VJ249" s="41"/>
      <c r="VK249" s="41"/>
      <c r="VL249" s="41"/>
      <c r="VM249" s="41"/>
      <c r="VN249" s="41"/>
      <c r="VO249" s="41"/>
      <c r="VP249" s="41"/>
      <c r="VQ249" s="41"/>
      <c r="VR249" s="41"/>
      <c r="VS249" s="41"/>
      <c r="VT249" s="41"/>
      <c r="VU249" s="41"/>
      <c r="VV249" s="41"/>
      <c r="VW249" s="41"/>
      <c r="VX249" s="41"/>
      <c r="VY249" s="41"/>
      <c r="VZ249" s="41"/>
      <c r="WA249" s="41"/>
      <c r="WB249" s="41"/>
      <c r="WC249" s="41"/>
      <c r="WD249" s="41"/>
      <c r="WE249" s="41"/>
      <c r="WF249" s="41"/>
      <c r="WG249" s="41"/>
      <c r="WH249" s="41"/>
      <c r="WI249" s="41"/>
      <c r="WJ249" s="41"/>
      <c r="WK249" s="41"/>
      <c r="WL249" s="41"/>
      <c r="WM249" s="41"/>
      <c r="WN249" s="41"/>
      <c r="WO249" s="41"/>
      <c r="WP249" s="41"/>
      <c r="WQ249" s="41"/>
      <c r="WR249" s="41"/>
      <c r="WS249" s="41"/>
      <c r="WT249" s="41"/>
      <c r="WU249" s="41"/>
      <c r="WV249" s="41"/>
      <c r="WW249" s="41"/>
      <c r="WX249" s="41"/>
      <c r="WY249" s="41"/>
      <c r="WZ249" s="41"/>
      <c r="XA249" s="41"/>
      <c r="XB249" s="41"/>
      <c r="XC249" s="41"/>
      <c r="XD249" s="41"/>
      <c r="XE249" s="41"/>
      <c r="XF249" s="41"/>
      <c r="XG249" s="41"/>
      <c r="XH249" s="41"/>
      <c r="XI249" s="41"/>
      <c r="XJ249" s="41"/>
      <c r="XK249" s="41"/>
      <c r="XL249" s="41"/>
      <c r="XM249" s="41"/>
      <c r="XN249" s="41"/>
      <c r="XO249" s="41"/>
      <c r="XP249" s="41"/>
      <c r="XQ249" s="41"/>
      <c r="XR249" s="41"/>
      <c r="XS249" s="41"/>
      <c r="XT249" s="41"/>
      <c r="XU249" s="41"/>
      <c r="XV249" s="41"/>
      <c r="XW249" s="41"/>
      <c r="XX249" s="41"/>
      <c r="XY249" s="41"/>
      <c r="XZ249" s="41"/>
      <c r="YA249" s="41"/>
      <c r="YB249" s="41"/>
      <c r="YC249" s="41"/>
      <c r="YD249" s="41"/>
      <c r="YE249" s="41"/>
      <c r="YF249" s="41"/>
      <c r="YG249" s="41"/>
      <c r="YH249" s="41"/>
      <c r="YI249" s="41"/>
      <c r="YJ249" s="41"/>
      <c r="YK249" s="41"/>
      <c r="YL249" s="41"/>
      <c r="YM249" s="41"/>
      <c r="YN249" s="41"/>
      <c r="YO249" s="41"/>
      <c r="YP249" s="41"/>
      <c r="YQ249" s="41"/>
      <c r="YR249" s="41"/>
      <c r="YS249" s="41"/>
      <c r="YT249" s="41"/>
      <c r="YU249" s="41"/>
      <c r="YV249" s="41"/>
      <c r="YW249" s="41"/>
      <c r="YX249" s="41"/>
      <c r="YY249" s="41"/>
      <c r="YZ249" s="41"/>
      <c r="ZA249" s="41"/>
      <c r="ZB249" s="41"/>
      <c r="ZC249" s="41"/>
      <c r="ZD249" s="41"/>
      <c r="ZE249" s="41"/>
      <c r="ZF249" s="41"/>
      <c r="ZG249" s="41"/>
      <c r="ZH249" s="41"/>
      <c r="ZI249" s="41"/>
      <c r="ZJ249" s="41"/>
      <c r="ZK249" s="41"/>
      <c r="ZL249" s="41"/>
      <c r="ZM249" s="41"/>
      <c r="ZN249" s="41"/>
      <c r="ZO249" s="41"/>
      <c r="ZP249" s="41"/>
      <c r="ZQ249" s="41"/>
      <c r="ZR249" s="41"/>
      <c r="ZS249" s="41"/>
      <c r="ZT249" s="41"/>
      <c r="ZU249" s="41"/>
      <c r="ZV249" s="41"/>
      <c r="ZW249" s="41"/>
      <c r="ZX249" s="41"/>
      <c r="ZY249" s="41"/>
      <c r="ZZ249" s="41"/>
      <c r="AAA249" s="41"/>
      <c r="AAB249" s="41"/>
      <c r="AAC249" s="41"/>
      <c r="AAD249" s="41"/>
      <c r="AAE249" s="41"/>
      <c r="AAF249" s="41"/>
      <c r="AAG249" s="41"/>
      <c r="AAH249" s="41"/>
      <c r="AAI249" s="41"/>
      <c r="AAJ249" s="41"/>
      <c r="AAK249" s="41"/>
      <c r="AAL249" s="41"/>
      <c r="AAM249" s="41"/>
      <c r="AAN249" s="41"/>
      <c r="AAO249" s="41"/>
      <c r="AAP249" s="41"/>
      <c r="AAQ249" s="41"/>
      <c r="AAR249" s="41"/>
      <c r="AAS249" s="41"/>
      <c r="AAT249" s="41"/>
      <c r="AAU249" s="41"/>
      <c r="AAV249" s="41"/>
      <c r="AAW249" s="41"/>
      <c r="AAX249" s="41"/>
      <c r="AAY249" s="41"/>
      <c r="AAZ249" s="41"/>
      <c r="ABA249" s="41"/>
      <c r="ABB249" s="41"/>
      <c r="ABC249" s="41"/>
      <c r="ABD249" s="41"/>
      <c r="ABE249" s="41"/>
      <c r="ABF249" s="41"/>
      <c r="ABG249" s="41"/>
      <c r="ABH249" s="41"/>
      <c r="ABI249" s="41"/>
      <c r="ABJ249" s="41"/>
      <c r="ABK249" s="41"/>
      <c r="ABL249" s="41"/>
      <c r="ABM249" s="41"/>
      <c r="ABN249" s="41"/>
      <c r="ABO249" s="41"/>
      <c r="ABP249" s="41"/>
      <c r="ABQ249" s="41"/>
      <c r="ABR249" s="41"/>
      <c r="ABS249" s="41"/>
      <c r="ABT249" s="41"/>
      <c r="ABU249" s="41"/>
      <c r="ABV249" s="41"/>
      <c r="ABW249" s="41"/>
      <c r="ABX249" s="41"/>
      <c r="ABY249" s="41"/>
      <c r="ABZ249" s="41"/>
      <c r="ACA249" s="41"/>
      <c r="ACB249" s="41"/>
      <c r="ACC249" s="41"/>
      <c r="ACD249" s="41"/>
      <c r="ACE249" s="41"/>
      <c r="ACF249" s="41"/>
      <c r="ACG249" s="41"/>
      <c r="ACH249" s="41"/>
      <c r="ACI249" s="41"/>
      <c r="ACJ249" s="41"/>
      <c r="ACK249" s="41"/>
      <c r="ACL249" s="41"/>
      <c r="ACM249" s="41"/>
      <c r="ACN249" s="41"/>
      <c r="ACO249" s="41"/>
      <c r="ACP249" s="41"/>
      <c r="ACQ249" s="41"/>
      <c r="ACR249" s="41"/>
      <c r="ACS249" s="41"/>
      <c r="ACT249" s="41"/>
      <c r="ACU249" s="41"/>
      <c r="ACV249" s="41"/>
      <c r="ACW249" s="41"/>
      <c r="ACX249" s="41"/>
      <c r="ACY249" s="41"/>
      <c r="ACZ249" s="41"/>
      <c r="ADA249" s="41"/>
      <c r="ADB249" s="41"/>
      <c r="ADC249" s="41"/>
      <c r="ADD249" s="41"/>
      <c r="ADE249" s="41"/>
      <c r="ADF249" s="41"/>
      <c r="ADG249" s="41"/>
      <c r="ADH249" s="41"/>
      <c r="ADI249" s="41"/>
      <c r="ADJ249" s="41"/>
      <c r="ADK249" s="41"/>
      <c r="ADL249" s="41"/>
      <c r="ADM249" s="41"/>
      <c r="ADN249" s="41"/>
      <c r="ADO249" s="41"/>
      <c r="ADP249" s="41"/>
      <c r="ADQ249" s="41"/>
      <c r="ADR249" s="41"/>
      <c r="ADS249" s="41"/>
      <c r="ADT249" s="41"/>
      <c r="ADU249" s="41"/>
      <c r="ADV249" s="41"/>
      <c r="ADW249" s="41"/>
      <c r="ADX249" s="41"/>
      <c r="ADY249" s="41"/>
      <c r="ADZ249" s="41"/>
      <c r="AEA249" s="41"/>
      <c r="AEB249" s="41"/>
      <c r="AEC249" s="41"/>
      <c r="AED249" s="41"/>
      <c r="AEE249" s="41"/>
      <c r="AEF249" s="41"/>
      <c r="AEG249" s="41"/>
      <c r="AEH249" s="41"/>
      <c r="AEI249" s="41"/>
      <c r="AEJ249" s="41"/>
      <c r="AEK249" s="41"/>
      <c r="AEL249" s="41"/>
      <c r="AEM249" s="41"/>
      <c r="AEN249" s="41"/>
      <c r="AEO249" s="41"/>
      <c r="AEP249" s="41"/>
      <c r="AEQ249" s="41"/>
      <c r="AER249" s="41"/>
      <c r="AES249" s="41"/>
      <c r="AET249" s="41"/>
      <c r="AEU249" s="41"/>
      <c r="AEV249" s="41"/>
      <c r="AEW249" s="41"/>
      <c r="AEX249" s="41"/>
      <c r="AEY249" s="41"/>
      <c r="AEZ249" s="41"/>
      <c r="AFA249" s="41"/>
      <c r="AFB249" s="41"/>
      <c r="AFC249" s="41"/>
      <c r="AFD249" s="41"/>
      <c r="AFE249" s="41"/>
      <c r="AFF249" s="41"/>
      <c r="AFG249" s="41"/>
      <c r="AFH249" s="41"/>
      <c r="AFI249" s="41"/>
      <c r="AFJ249" s="41"/>
      <c r="AFK249" s="41"/>
      <c r="AFL249" s="41"/>
      <c r="AFM249" s="41"/>
      <c r="AFN249" s="41"/>
      <c r="AFO249" s="41"/>
      <c r="AFP249" s="41"/>
      <c r="AFQ249" s="41"/>
      <c r="AFR249" s="41"/>
      <c r="AFS249" s="41"/>
      <c r="AFT249" s="41"/>
      <c r="AFU249" s="41"/>
      <c r="AFV249" s="41"/>
      <c r="AFW249" s="41"/>
      <c r="AFX249" s="41"/>
      <c r="AFY249" s="41"/>
      <c r="AFZ249" s="41"/>
      <c r="AGA249" s="41"/>
      <c r="AGB249" s="41"/>
      <c r="AGC249" s="41"/>
      <c r="AGD249" s="41"/>
      <c r="AGE249" s="41"/>
      <c r="AGF249" s="41"/>
      <c r="AGG249" s="41"/>
      <c r="AGH249" s="41"/>
      <c r="AGI249" s="41"/>
      <c r="AGJ249" s="41"/>
      <c r="AGK249" s="41"/>
      <c r="AGL249" s="41"/>
      <c r="AGM249" s="41"/>
      <c r="AGN249" s="41"/>
      <c r="AGO249" s="41"/>
      <c r="AGP249" s="41"/>
      <c r="AGQ249" s="41"/>
      <c r="AGR249" s="41"/>
      <c r="AGS249" s="41"/>
      <c r="AGT249" s="41"/>
      <c r="AGU249" s="41"/>
      <c r="AGV249" s="41"/>
      <c r="AGW249" s="41"/>
      <c r="AGX249" s="41"/>
      <c r="AGY249" s="41"/>
      <c r="AGZ249" s="41"/>
      <c r="AHA249" s="41"/>
      <c r="AHB249" s="41"/>
      <c r="AHC249" s="41"/>
      <c r="AHD249" s="41"/>
      <c r="AHE249" s="41"/>
      <c r="AHF249" s="41"/>
      <c r="AHG249" s="41"/>
      <c r="AHH249" s="41"/>
      <c r="AHI249" s="41"/>
      <c r="AHJ249" s="41"/>
      <c r="AHK249" s="41"/>
      <c r="AHL249" s="41"/>
      <c r="AHM249" s="41"/>
      <c r="AHN249" s="41"/>
      <c r="AHO249" s="41"/>
      <c r="AHP249" s="41"/>
      <c r="AHQ249" s="41"/>
      <c r="AHR249" s="41"/>
      <c r="AHS249" s="41"/>
      <c r="AHT249" s="41"/>
      <c r="AHU249" s="41"/>
      <c r="AHV249" s="41"/>
      <c r="AHW249" s="41"/>
      <c r="AHX249" s="41"/>
      <c r="AHY249" s="41"/>
      <c r="AHZ249" s="41"/>
      <c r="AIA249" s="41"/>
      <c r="AIB249" s="41"/>
      <c r="AIC249" s="41"/>
      <c r="AID249" s="41"/>
      <c r="AIE249" s="41"/>
      <c r="AIF249" s="41"/>
      <c r="AIG249" s="41"/>
      <c r="AIH249" s="41"/>
      <c r="AII249" s="41"/>
      <c r="AIJ249" s="41"/>
      <c r="AIK249" s="41"/>
      <c r="AIL249" s="41"/>
      <c r="AIM249" s="41"/>
      <c r="AIN249" s="41"/>
      <c r="AIO249" s="41"/>
      <c r="AIP249" s="41"/>
      <c r="AIQ249" s="41"/>
      <c r="AIR249" s="41"/>
      <c r="AIS249" s="41"/>
      <c r="AIT249" s="41"/>
      <c r="AIU249" s="41"/>
      <c r="AIV249" s="41"/>
      <c r="AIW249" s="41"/>
      <c r="AIX249" s="41"/>
      <c r="AIY249" s="41"/>
      <c r="AIZ249" s="41"/>
      <c r="AJA249" s="41"/>
      <c r="AJB249" s="41"/>
      <c r="AJC249" s="41"/>
      <c r="AJD249" s="41"/>
      <c r="AJE249" s="41"/>
      <c r="AJF249" s="41"/>
      <c r="AJG249" s="41"/>
      <c r="AJH249" s="41"/>
      <c r="AJI249" s="41"/>
      <c r="AJJ249" s="41"/>
      <c r="AJK249" s="41"/>
      <c r="AJL249" s="41"/>
      <c r="AJM249" s="41"/>
      <c r="AJN249" s="41"/>
      <c r="AJO249" s="41"/>
      <c r="AJP249" s="41"/>
      <c r="AJQ249" s="41"/>
      <c r="AJR249" s="41"/>
      <c r="AJS249" s="41"/>
      <c r="AJT249" s="41"/>
      <c r="AJU249" s="41"/>
      <c r="AJV249" s="41"/>
      <c r="AJW249" s="41"/>
      <c r="AJX249" s="41"/>
      <c r="AJY249" s="41"/>
      <c r="AJZ249" s="41"/>
      <c r="AKA249" s="41"/>
      <c r="AKB249" s="41"/>
      <c r="AKC249" s="41"/>
      <c r="AKD249" s="41"/>
      <c r="AKE249" s="41"/>
      <c r="AKF249" s="41"/>
      <c r="AKG249" s="41"/>
      <c r="AKH249" s="41"/>
      <c r="AKI249" s="41"/>
      <c r="AKJ249" s="41"/>
      <c r="AKK249" s="41"/>
      <c r="AKL249" s="41"/>
      <c r="AKM249" s="41"/>
      <c r="AKN249" s="41"/>
      <c r="AKO249" s="41"/>
      <c r="AKP249" s="41"/>
      <c r="AKQ249" s="41"/>
      <c r="AKR249" s="41"/>
      <c r="AKS249" s="41"/>
      <c r="AKT249" s="41"/>
      <c r="AKU249" s="41"/>
      <c r="AKV249" s="41"/>
      <c r="AKW249" s="41"/>
      <c r="AKX249" s="41"/>
      <c r="AKY249" s="41"/>
      <c r="AKZ249" s="41"/>
      <c r="ALA249" s="41"/>
      <c r="ALB249" s="41"/>
      <c r="ALC249" s="41"/>
      <c r="ALD249" s="41"/>
      <c r="ALE249" s="41"/>
      <c r="ALF249" s="41"/>
      <c r="ALG249" s="41"/>
      <c r="ALH249" s="41"/>
      <c r="ALI249" s="41"/>
      <c r="ALJ249" s="41"/>
      <c r="ALK249" s="41"/>
      <c r="ALL249" s="41"/>
      <c r="ALM249" s="41"/>
      <c r="ALN249" s="41"/>
      <c r="ALO249" s="41"/>
      <c r="ALP249" s="41"/>
      <c r="ALQ249" s="41"/>
      <c r="ALR249" s="41"/>
      <c r="ALS249" s="41"/>
      <c r="ALT249" s="41"/>
      <c r="ALU249" s="41"/>
      <c r="ALV249" s="41"/>
      <c r="ALW249" s="41"/>
      <c r="ALX249" s="41"/>
      <c r="ALY249" s="41"/>
      <c r="ALZ249" s="41"/>
      <c r="AMA249" s="41"/>
      <c r="AMB249" s="41"/>
      <c r="AMC249" s="41"/>
      <c r="AMD249" s="41"/>
      <c r="AME249" s="41"/>
    </row>
    <row r="250" spans="1:1019" ht="24" customHeight="1" thickBot="1" x14ac:dyDescent="0.25">
      <c r="A250" s="570"/>
      <c r="B250" s="572"/>
      <c r="C250" s="574"/>
      <c r="D250" s="798"/>
      <c r="E250" s="667"/>
      <c r="F250" s="686"/>
      <c r="G250" s="688"/>
      <c r="H250" s="738"/>
      <c r="I250" s="805"/>
      <c r="J250" s="551" t="s">
        <v>25</v>
      </c>
      <c r="K250" s="552">
        <f>L250+N250</f>
        <v>0</v>
      </c>
      <c r="L250" s="476">
        <v>0</v>
      </c>
      <c r="M250" s="476">
        <v>0</v>
      </c>
      <c r="N250" s="478">
        <v>0</v>
      </c>
      <c r="O250" s="552">
        <f>P250+R250</f>
        <v>0</v>
      </c>
      <c r="P250" s="476">
        <v>0</v>
      </c>
      <c r="Q250" s="476">
        <v>0</v>
      </c>
      <c r="R250" s="478">
        <v>0</v>
      </c>
      <c r="S250" s="552">
        <f>T250+V250</f>
        <v>0</v>
      </c>
      <c r="T250" s="476">
        <v>0</v>
      </c>
      <c r="U250" s="476">
        <v>0</v>
      </c>
      <c r="V250" s="478">
        <v>0</v>
      </c>
      <c r="W250" s="552">
        <f>X250+Z250</f>
        <v>0</v>
      </c>
      <c r="X250" s="476">
        <v>0</v>
      </c>
      <c r="Y250" s="476">
        <v>0</v>
      </c>
      <c r="Z250" s="478">
        <v>0</v>
      </c>
      <c r="AA250" s="479">
        <v>28</v>
      </c>
      <c r="AB250" s="479">
        <v>0</v>
      </c>
      <c r="AC250" s="1091"/>
      <c r="AD250" s="754"/>
      <c r="AE250" s="754"/>
      <c r="AF250" s="757"/>
      <c r="AG250" s="41"/>
      <c r="AH250" s="41"/>
      <c r="AI250" s="41"/>
      <c r="AJ250" s="41"/>
      <c r="AK250" s="41"/>
      <c r="AL250" s="41"/>
      <c r="AM250" s="41"/>
      <c r="AN250" s="67"/>
      <c r="AO250" s="67"/>
      <c r="AP250" s="67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  <c r="BD250" s="58"/>
      <c r="BE250" s="58"/>
      <c r="BF250" s="58"/>
      <c r="BG250" s="59"/>
      <c r="BH250" s="67"/>
      <c r="BI250" s="67"/>
      <c r="BJ250" s="67"/>
      <c r="BK250" s="67"/>
      <c r="BL250" s="67"/>
      <c r="BM250" s="67"/>
      <c r="BN250" s="67"/>
      <c r="BO250" s="67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  <c r="CB250" s="41"/>
      <c r="CC250" s="41"/>
      <c r="CD250" s="41"/>
      <c r="CE250" s="41"/>
      <c r="CF250" s="41"/>
      <c r="CG250" s="41"/>
      <c r="CH250" s="41"/>
      <c r="CI250" s="41"/>
      <c r="CJ250" s="41"/>
      <c r="CK250" s="41"/>
      <c r="CL250" s="41"/>
      <c r="CM250" s="41"/>
      <c r="CN250" s="41"/>
      <c r="CO250" s="41"/>
      <c r="CP250" s="41"/>
      <c r="CQ250" s="41"/>
      <c r="CR250" s="41"/>
      <c r="CS250" s="41"/>
      <c r="CT250" s="41"/>
      <c r="CU250" s="41"/>
      <c r="CV250" s="41"/>
      <c r="CW250" s="41"/>
      <c r="CX250" s="41"/>
      <c r="CY250" s="41"/>
      <c r="CZ250" s="41"/>
      <c r="DA250" s="41"/>
      <c r="DB250" s="41"/>
      <c r="DC250" s="41"/>
      <c r="DD250" s="41"/>
      <c r="DE250" s="41"/>
      <c r="DF250" s="41"/>
      <c r="DG250" s="41"/>
      <c r="DH250" s="41"/>
      <c r="DI250" s="41"/>
      <c r="DJ250" s="41"/>
      <c r="DK250" s="41"/>
      <c r="DL250" s="41"/>
      <c r="DM250" s="41"/>
      <c r="DN250" s="41"/>
      <c r="DO250" s="41"/>
      <c r="DP250" s="41"/>
      <c r="DQ250" s="41"/>
      <c r="DR250" s="41"/>
      <c r="DS250" s="41"/>
      <c r="DT250" s="41"/>
      <c r="DU250" s="41"/>
      <c r="DV250" s="41"/>
      <c r="DW250" s="41"/>
      <c r="DX250" s="41"/>
      <c r="DY250" s="41"/>
      <c r="DZ250" s="41"/>
      <c r="EA250" s="41"/>
      <c r="EB250" s="41"/>
      <c r="EC250" s="41"/>
      <c r="ED250" s="41"/>
      <c r="EE250" s="41"/>
      <c r="EF250" s="41"/>
      <c r="EG250" s="41"/>
      <c r="EH250" s="41"/>
      <c r="EI250" s="41"/>
      <c r="EJ250" s="41"/>
      <c r="EK250" s="41"/>
      <c r="EL250" s="41"/>
      <c r="EM250" s="41"/>
      <c r="EN250" s="41"/>
      <c r="EO250" s="41"/>
      <c r="EP250" s="41"/>
      <c r="EQ250" s="41"/>
      <c r="ER250" s="41"/>
      <c r="ES250" s="41"/>
      <c r="ET250" s="41"/>
      <c r="EU250" s="41"/>
      <c r="EV250" s="41"/>
      <c r="EW250" s="41"/>
      <c r="EX250" s="41"/>
      <c r="EY250" s="41"/>
      <c r="EZ250" s="41"/>
      <c r="FA250" s="41"/>
      <c r="FB250" s="41"/>
      <c r="FC250" s="41"/>
      <c r="FD250" s="41"/>
      <c r="FE250" s="41"/>
      <c r="FF250" s="41"/>
      <c r="FG250" s="41"/>
      <c r="FH250" s="41"/>
      <c r="FI250" s="41"/>
      <c r="FJ250" s="41"/>
      <c r="FK250" s="41"/>
      <c r="FL250" s="41"/>
      <c r="FM250" s="41"/>
      <c r="FN250" s="41"/>
      <c r="FO250" s="41"/>
      <c r="FP250" s="41"/>
      <c r="FQ250" s="41"/>
      <c r="FR250" s="41"/>
      <c r="FS250" s="41"/>
      <c r="FT250" s="41"/>
      <c r="FU250" s="41"/>
      <c r="FV250" s="41"/>
      <c r="FW250" s="41"/>
      <c r="FX250" s="41"/>
      <c r="FY250" s="41"/>
      <c r="FZ250" s="41"/>
      <c r="GA250" s="41"/>
      <c r="GB250" s="41"/>
      <c r="GC250" s="41"/>
      <c r="GD250" s="41"/>
      <c r="GE250" s="41"/>
      <c r="GF250" s="41"/>
      <c r="GG250" s="41"/>
      <c r="GH250" s="41"/>
      <c r="GI250" s="41"/>
      <c r="GJ250" s="41"/>
      <c r="GK250" s="41"/>
      <c r="GL250" s="41"/>
      <c r="GM250" s="41"/>
      <c r="GN250" s="41"/>
      <c r="GO250" s="41"/>
      <c r="GP250" s="41"/>
      <c r="GQ250" s="41"/>
      <c r="GR250" s="41"/>
      <c r="GS250" s="41"/>
      <c r="GT250" s="41"/>
      <c r="GU250" s="41"/>
      <c r="GV250" s="41"/>
      <c r="GW250" s="41"/>
      <c r="GX250" s="41"/>
      <c r="GY250" s="41"/>
      <c r="GZ250" s="41"/>
      <c r="HA250" s="41"/>
      <c r="HB250" s="41"/>
      <c r="HC250" s="41"/>
      <c r="HD250" s="41"/>
      <c r="HE250" s="41"/>
      <c r="HF250" s="41"/>
      <c r="HG250" s="41"/>
      <c r="HH250" s="41"/>
      <c r="HI250" s="41"/>
      <c r="HJ250" s="41"/>
      <c r="HK250" s="41"/>
      <c r="HL250" s="41"/>
      <c r="HM250" s="41"/>
      <c r="HN250" s="41"/>
      <c r="HO250" s="41"/>
      <c r="HP250" s="41"/>
      <c r="HQ250" s="41"/>
      <c r="HR250" s="41"/>
      <c r="HS250" s="41"/>
      <c r="HT250" s="41"/>
      <c r="HU250" s="41"/>
      <c r="HV250" s="41"/>
      <c r="HW250" s="41"/>
      <c r="HX250" s="41"/>
      <c r="HY250" s="41"/>
      <c r="HZ250" s="41"/>
      <c r="IA250" s="41"/>
      <c r="IB250" s="41"/>
      <c r="IC250" s="41"/>
      <c r="ID250" s="41"/>
      <c r="IE250" s="41"/>
      <c r="IF250" s="41"/>
      <c r="IG250" s="41"/>
      <c r="IH250" s="41"/>
      <c r="II250" s="41"/>
      <c r="IJ250" s="41"/>
      <c r="IK250" s="41"/>
      <c r="IL250" s="41"/>
      <c r="IM250" s="41"/>
      <c r="IN250" s="41"/>
      <c r="IO250" s="41"/>
      <c r="IP250" s="41"/>
      <c r="IQ250" s="41"/>
      <c r="IR250" s="41"/>
      <c r="IS250" s="41"/>
      <c r="IT250" s="41"/>
      <c r="IU250" s="41"/>
      <c r="IV250" s="41"/>
      <c r="IW250" s="41"/>
      <c r="IX250" s="41"/>
      <c r="IY250" s="41"/>
      <c r="IZ250" s="41"/>
      <c r="JA250" s="41"/>
      <c r="JB250" s="41"/>
      <c r="JC250" s="41"/>
      <c r="JD250" s="41"/>
      <c r="JE250" s="41"/>
      <c r="JF250" s="41"/>
      <c r="JG250" s="41"/>
      <c r="JH250" s="41"/>
      <c r="JI250" s="41"/>
      <c r="JJ250" s="41"/>
      <c r="JK250" s="41"/>
      <c r="JL250" s="41"/>
      <c r="JM250" s="41"/>
      <c r="JN250" s="41"/>
      <c r="JO250" s="41"/>
      <c r="JP250" s="41"/>
      <c r="JQ250" s="41"/>
      <c r="JR250" s="41"/>
      <c r="JS250" s="41"/>
      <c r="JT250" s="41"/>
      <c r="JU250" s="41"/>
      <c r="JV250" s="41"/>
      <c r="JW250" s="41"/>
      <c r="JX250" s="41"/>
      <c r="JY250" s="41"/>
      <c r="JZ250" s="41"/>
      <c r="KA250" s="41"/>
      <c r="KB250" s="41"/>
      <c r="KC250" s="41"/>
      <c r="KD250" s="41"/>
      <c r="KE250" s="41"/>
      <c r="KF250" s="41"/>
      <c r="KG250" s="41"/>
      <c r="KH250" s="41"/>
      <c r="KI250" s="41"/>
      <c r="KJ250" s="41"/>
      <c r="KK250" s="41"/>
      <c r="KL250" s="41"/>
      <c r="KM250" s="41"/>
      <c r="KN250" s="41"/>
      <c r="KO250" s="41"/>
      <c r="KP250" s="41"/>
      <c r="KQ250" s="41"/>
      <c r="KR250" s="41"/>
      <c r="KS250" s="41"/>
      <c r="KT250" s="41"/>
      <c r="KU250" s="41"/>
      <c r="KV250" s="41"/>
      <c r="KW250" s="41"/>
      <c r="KX250" s="41"/>
      <c r="KY250" s="41"/>
      <c r="KZ250" s="41"/>
      <c r="LA250" s="41"/>
      <c r="LB250" s="41"/>
      <c r="LC250" s="41"/>
      <c r="LD250" s="41"/>
      <c r="LE250" s="41"/>
      <c r="LF250" s="41"/>
      <c r="LG250" s="41"/>
      <c r="LH250" s="41"/>
      <c r="LI250" s="41"/>
      <c r="LJ250" s="41"/>
      <c r="LK250" s="41"/>
      <c r="LL250" s="41"/>
      <c r="LM250" s="41"/>
      <c r="LN250" s="41"/>
      <c r="LO250" s="41"/>
      <c r="LP250" s="41"/>
      <c r="LQ250" s="41"/>
      <c r="LR250" s="41"/>
      <c r="LS250" s="41"/>
      <c r="LT250" s="41"/>
      <c r="LU250" s="41"/>
      <c r="LV250" s="41"/>
      <c r="LW250" s="41"/>
      <c r="LX250" s="41"/>
      <c r="LY250" s="41"/>
      <c r="LZ250" s="41"/>
      <c r="MA250" s="41"/>
      <c r="MB250" s="41"/>
      <c r="MC250" s="41"/>
      <c r="MD250" s="41"/>
      <c r="ME250" s="41"/>
      <c r="MF250" s="41"/>
      <c r="MG250" s="41"/>
      <c r="MH250" s="41"/>
      <c r="MI250" s="41"/>
      <c r="MJ250" s="41"/>
      <c r="MK250" s="41"/>
      <c r="ML250" s="41"/>
      <c r="MM250" s="41"/>
      <c r="MN250" s="41"/>
      <c r="MO250" s="41"/>
      <c r="MP250" s="41"/>
      <c r="MQ250" s="41"/>
      <c r="MR250" s="41"/>
      <c r="MS250" s="41"/>
      <c r="MT250" s="41"/>
      <c r="MU250" s="41"/>
      <c r="MV250" s="41"/>
      <c r="MW250" s="41"/>
      <c r="MX250" s="41"/>
      <c r="MY250" s="41"/>
      <c r="MZ250" s="41"/>
      <c r="NA250" s="41"/>
      <c r="NB250" s="41"/>
      <c r="NC250" s="41"/>
      <c r="ND250" s="41"/>
      <c r="NE250" s="41"/>
      <c r="NF250" s="41"/>
      <c r="NG250" s="41"/>
      <c r="NH250" s="41"/>
      <c r="NI250" s="41"/>
      <c r="NJ250" s="41"/>
      <c r="NK250" s="41"/>
      <c r="NL250" s="41"/>
      <c r="NM250" s="41"/>
      <c r="NN250" s="41"/>
      <c r="NO250" s="41"/>
      <c r="NP250" s="41"/>
      <c r="NQ250" s="41"/>
      <c r="NR250" s="41"/>
      <c r="NS250" s="41"/>
      <c r="NT250" s="41"/>
      <c r="NU250" s="41"/>
      <c r="NV250" s="41"/>
      <c r="NW250" s="41"/>
      <c r="NX250" s="41"/>
      <c r="NY250" s="41"/>
      <c r="NZ250" s="41"/>
      <c r="OA250" s="41"/>
      <c r="OB250" s="41"/>
      <c r="OC250" s="41"/>
      <c r="OD250" s="41"/>
      <c r="OE250" s="41"/>
      <c r="OF250" s="41"/>
      <c r="OG250" s="41"/>
      <c r="OH250" s="41"/>
      <c r="OI250" s="41"/>
      <c r="OJ250" s="41"/>
      <c r="OK250" s="41"/>
      <c r="OL250" s="41"/>
      <c r="OM250" s="41"/>
      <c r="ON250" s="41"/>
      <c r="OO250" s="41"/>
      <c r="OP250" s="41"/>
      <c r="OQ250" s="41"/>
      <c r="OR250" s="41"/>
      <c r="OS250" s="41"/>
      <c r="OT250" s="41"/>
      <c r="OU250" s="41"/>
      <c r="OV250" s="41"/>
      <c r="OW250" s="41"/>
      <c r="OX250" s="41"/>
      <c r="OY250" s="41"/>
      <c r="OZ250" s="41"/>
      <c r="PA250" s="41"/>
      <c r="PB250" s="41"/>
      <c r="PC250" s="41"/>
      <c r="PD250" s="41"/>
      <c r="PE250" s="41"/>
      <c r="PF250" s="41"/>
      <c r="PG250" s="41"/>
      <c r="PH250" s="41"/>
      <c r="PI250" s="41"/>
      <c r="PJ250" s="41"/>
      <c r="PK250" s="41"/>
      <c r="PL250" s="41"/>
      <c r="PM250" s="41"/>
      <c r="PN250" s="41"/>
      <c r="PO250" s="41"/>
      <c r="PP250" s="41"/>
      <c r="PQ250" s="41"/>
      <c r="PR250" s="41"/>
      <c r="PS250" s="41"/>
      <c r="PT250" s="41"/>
      <c r="PU250" s="41"/>
      <c r="PV250" s="41"/>
      <c r="PW250" s="41"/>
      <c r="PX250" s="41"/>
      <c r="PY250" s="41"/>
      <c r="PZ250" s="41"/>
      <c r="QA250" s="41"/>
      <c r="QB250" s="41"/>
      <c r="QC250" s="41"/>
      <c r="QD250" s="41"/>
      <c r="QE250" s="41"/>
      <c r="QF250" s="41"/>
      <c r="QG250" s="41"/>
      <c r="QH250" s="41"/>
      <c r="QI250" s="41"/>
      <c r="QJ250" s="41"/>
      <c r="QK250" s="41"/>
      <c r="QL250" s="41"/>
      <c r="QM250" s="41"/>
      <c r="QN250" s="41"/>
      <c r="QO250" s="41"/>
      <c r="QP250" s="41"/>
      <c r="QQ250" s="41"/>
      <c r="QR250" s="41"/>
      <c r="QS250" s="41"/>
      <c r="QT250" s="41"/>
      <c r="QU250" s="41"/>
      <c r="QV250" s="41"/>
      <c r="QW250" s="41"/>
      <c r="QX250" s="41"/>
      <c r="QY250" s="41"/>
      <c r="QZ250" s="41"/>
      <c r="RA250" s="41"/>
      <c r="RB250" s="41"/>
      <c r="RC250" s="41"/>
      <c r="RD250" s="41"/>
      <c r="RE250" s="41"/>
      <c r="RF250" s="41"/>
      <c r="RG250" s="41"/>
      <c r="RH250" s="41"/>
      <c r="RI250" s="41"/>
      <c r="RJ250" s="41"/>
      <c r="RK250" s="41"/>
      <c r="RL250" s="41"/>
      <c r="RM250" s="41"/>
      <c r="RN250" s="41"/>
      <c r="RO250" s="41"/>
      <c r="RP250" s="41"/>
      <c r="RQ250" s="41"/>
      <c r="RR250" s="41"/>
      <c r="RS250" s="41"/>
      <c r="RT250" s="41"/>
      <c r="RU250" s="41"/>
      <c r="RV250" s="41"/>
      <c r="RW250" s="41"/>
      <c r="RX250" s="41"/>
      <c r="RY250" s="41"/>
      <c r="RZ250" s="41"/>
      <c r="SA250" s="41"/>
      <c r="SB250" s="41"/>
      <c r="SC250" s="41"/>
      <c r="SD250" s="41"/>
      <c r="SE250" s="41"/>
      <c r="SF250" s="41"/>
      <c r="SG250" s="41"/>
      <c r="SH250" s="41"/>
      <c r="SI250" s="41"/>
      <c r="SJ250" s="41"/>
      <c r="SK250" s="41"/>
      <c r="SL250" s="41"/>
      <c r="SM250" s="41"/>
      <c r="SN250" s="41"/>
      <c r="SO250" s="41"/>
      <c r="SP250" s="41"/>
      <c r="SQ250" s="41"/>
      <c r="SR250" s="41"/>
      <c r="SS250" s="41"/>
      <c r="ST250" s="41"/>
      <c r="SU250" s="41"/>
      <c r="SV250" s="41"/>
      <c r="SW250" s="41"/>
      <c r="SX250" s="41"/>
      <c r="SY250" s="41"/>
      <c r="SZ250" s="41"/>
      <c r="TA250" s="41"/>
      <c r="TB250" s="41"/>
      <c r="TC250" s="41"/>
      <c r="TD250" s="41"/>
      <c r="TE250" s="41"/>
      <c r="TF250" s="41"/>
      <c r="TG250" s="41"/>
      <c r="TH250" s="41"/>
      <c r="TI250" s="41"/>
      <c r="TJ250" s="41"/>
      <c r="TK250" s="41"/>
      <c r="TL250" s="41"/>
      <c r="TM250" s="41"/>
      <c r="TN250" s="41"/>
      <c r="TO250" s="41"/>
      <c r="TP250" s="41"/>
      <c r="TQ250" s="41"/>
      <c r="TR250" s="41"/>
      <c r="TS250" s="41"/>
      <c r="TT250" s="41"/>
      <c r="TU250" s="41"/>
      <c r="TV250" s="41"/>
      <c r="TW250" s="41"/>
      <c r="TX250" s="41"/>
      <c r="TY250" s="41"/>
      <c r="TZ250" s="41"/>
      <c r="UA250" s="41"/>
      <c r="UB250" s="41"/>
      <c r="UC250" s="41"/>
      <c r="UD250" s="41"/>
      <c r="UE250" s="41"/>
      <c r="UF250" s="41"/>
      <c r="UG250" s="41"/>
      <c r="UH250" s="41"/>
      <c r="UI250" s="41"/>
      <c r="UJ250" s="41"/>
      <c r="UK250" s="41"/>
      <c r="UL250" s="41"/>
      <c r="UM250" s="41"/>
      <c r="UN250" s="41"/>
      <c r="UO250" s="41"/>
      <c r="UP250" s="41"/>
      <c r="UQ250" s="41"/>
      <c r="UR250" s="41"/>
      <c r="US250" s="41"/>
      <c r="UT250" s="41"/>
      <c r="UU250" s="41"/>
      <c r="UV250" s="41"/>
      <c r="UW250" s="41"/>
      <c r="UX250" s="41"/>
      <c r="UY250" s="41"/>
      <c r="UZ250" s="41"/>
      <c r="VA250" s="41"/>
      <c r="VB250" s="41"/>
      <c r="VC250" s="41"/>
      <c r="VD250" s="41"/>
      <c r="VE250" s="41"/>
      <c r="VF250" s="41"/>
      <c r="VG250" s="41"/>
      <c r="VH250" s="41"/>
      <c r="VI250" s="41"/>
      <c r="VJ250" s="41"/>
      <c r="VK250" s="41"/>
      <c r="VL250" s="41"/>
      <c r="VM250" s="41"/>
      <c r="VN250" s="41"/>
      <c r="VO250" s="41"/>
      <c r="VP250" s="41"/>
      <c r="VQ250" s="41"/>
      <c r="VR250" s="41"/>
      <c r="VS250" s="41"/>
      <c r="VT250" s="41"/>
      <c r="VU250" s="41"/>
      <c r="VV250" s="41"/>
      <c r="VW250" s="41"/>
      <c r="VX250" s="41"/>
      <c r="VY250" s="41"/>
      <c r="VZ250" s="41"/>
      <c r="WA250" s="41"/>
      <c r="WB250" s="41"/>
      <c r="WC250" s="41"/>
      <c r="WD250" s="41"/>
      <c r="WE250" s="41"/>
      <c r="WF250" s="41"/>
      <c r="WG250" s="41"/>
      <c r="WH250" s="41"/>
      <c r="WI250" s="41"/>
      <c r="WJ250" s="41"/>
      <c r="WK250" s="41"/>
      <c r="WL250" s="41"/>
      <c r="WM250" s="41"/>
      <c r="WN250" s="41"/>
      <c r="WO250" s="41"/>
      <c r="WP250" s="41"/>
      <c r="WQ250" s="41"/>
      <c r="WR250" s="41"/>
      <c r="WS250" s="41"/>
      <c r="WT250" s="41"/>
      <c r="WU250" s="41"/>
      <c r="WV250" s="41"/>
      <c r="WW250" s="41"/>
      <c r="WX250" s="41"/>
      <c r="WY250" s="41"/>
      <c r="WZ250" s="41"/>
      <c r="XA250" s="41"/>
      <c r="XB250" s="41"/>
      <c r="XC250" s="41"/>
      <c r="XD250" s="41"/>
      <c r="XE250" s="41"/>
      <c r="XF250" s="41"/>
      <c r="XG250" s="41"/>
      <c r="XH250" s="41"/>
      <c r="XI250" s="41"/>
      <c r="XJ250" s="41"/>
      <c r="XK250" s="41"/>
      <c r="XL250" s="41"/>
      <c r="XM250" s="41"/>
      <c r="XN250" s="41"/>
      <c r="XO250" s="41"/>
      <c r="XP250" s="41"/>
      <c r="XQ250" s="41"/>
      <c r="XR250" s="41"/>
      <c r="XS250" s="41"/>
      <c r="XT250" s="41"/>
      <c r="XU250" s="41"/>
      <c r="XV250" s="41"/>
      <c r="XW250" s="41"/>
      <c r="XX250" s="41"/>
      <c r="XY250" s="41"/>
      <c r="XZ250" s="41"/>
      <c r="YA250" s="41"/>
      <c r="YB250" s="41"/>
      <c r="YC250" s="41"/>
      <c r="YD250" s="41"/>
      <c r="YE250" s="41"/>
      <c r="YF250" s="41"/>
      <c r="YG250" s="41"/>
      <c r="YH250" s="41"/>
      <c r="YI250" s="41"/>
      <c r="YJ250" s="41"/>
      <c r="YK250" s="41"/>
      <c r="YL250" s="41"/>
      <c r="YM250" s="41"/>
      <c r="YN250" s="41"/>
      <c r="YO250" s="41"/>
      <c r="YP250" s="41"/>
      <c r="YQ250" s="41"/>
      <c r="YR250" s="41"/>
      <c r="YS250" s="41"/>
      <c r="YT250" s="41"/>
      <c r="YU250" s="41"/>
      <c r="YV250" s="41"/>
      <c r="YW250" s="41"/>
      <c r="YX250" s="41"/>
      <c r="YY250" s="41"/>
      <c r="YZ250" s="41"/>
      <c r="ZA250" s="41"/>
      <c r="ZB250" s="41"/>
      <c r="ZC250" s="41"/>
      <c r="ZD250" s="41"/>
      <c r="ZE250" s="41"/>
      <c r="ZF250" s="41"/>
      <c r="ZG250" s="41"/>
      <c r="ZH250" s="41"/>
      <c r="ZI250" s="41"/>
      <c r="ZJ250" s="41"/>
      <c r="ZK250" s="41"/>
      <c r="ZL250" s="41"/>
      <c r="ZM250" s="41"/>
      <c r="ZN250" s="41"/>
      <c r="ZO250" s="41"/>
      <c r="ZP250" s="41"/>
      <c r="ZQ250" s="41"/>
      <c r="ZR250" s="41"/>
      <c r="ZS250" s="41"/>
      <c r="ZT250" s="41"/>
      <c r="ZU250" s="41"/>
      <c r="ZV250" s="41"/>
      <c r="ZW250" s="41"/>
      <c r="ZX250" s="41"/>
      <c r="ZY250" s="41"/>
      <c r="ZZ250" s="41"/>
      <c r="AAA250" s="41"/>
      <c r="AAB250" s="41"/>
      <c r="AAC250" s="41"/>
      <c r="AAD250" s="41"/>
      <c r="AAE250" s="41"/>
      <c r="AAF250" s="41"/>
      <c r="AAG250" s="41"/>
      <c r="AAH250" s="41"/>
      <c r="AAI250" s="41"/>
      <c r="AAJ250" s="41"/>
      <c r="AAK250" s="41"/>
      <c r="AAL250" s="41"/>
      <c r="AAM250" s="41"/>
      <c r="AAN250" s="41"/>
      <c r="AAO250" s="41"/>
      <c r="AAP250" s="41"/>
      <c r="AAQ250" s="41"/>
      <c r="AAR250" s="41"/>
      <c r="AAS250" s="41"/>
      <c r="AAT250" s="41"/>
      <c r="AAU250" s="41"/>
      <c r="AAV250" s="41"/>
      <c r="AAW250" s="41"/>
      <c r="AAX250" s="41"/>
      <c r="AAY250" s="41"/>
      <c r="AAZ250" s="41"/>
      <c r="ABA250" s="41"/>
      <c r="ABB250" s="41"/>
      <c r="ABC250" s="41"/>
      <c r="ABD250" s="41"/>
      <c r="ABE250" s="41"/>
      <c r="ABF250" s="41"/>
      <c r="ABG250" s="41"/>
      <c r="ABH250" s="41"/>
      <c r="ABI250" s="41"/>
      <c r="ABJ250" s="41"/>
      <c r="ABK250" s="41"/>
      <c r="ABL250" s="41"/>
      <c r="ABM250" s="41"/>
      <c r="ABN250" s="41"/>
      <c r="ABO250" s="41"/>
      <c r="ABP250" s="41"/>
      <c r="ABQ250" s="41"/>
      <c r="ABR250" s="41"/>
      <c r="ABS250" s="41"/>
      <c r="ABT250" s="41"/>
      <c r="ABU250" s="41"/>
      <c r="ABV250" s="41"/>
      <c r="ABW250" s="41"/>
      <c r="ABX250" s="41"/>
      <c r="ABY250" s="41"/>
      <c r="ABZ250" s="41"/>
      <c r="ACA250" s="41"/>
      <c r="ACB250" s="41"/>
      <c r="ACC250" s="41"/>
      <c r="ACD250" s="41"/>
      <c r="ACE250" s="41"/>
      <c r="ACF250" s="41"/>
      <c r="ACG250" s="41"/>
      <c r="ACH250" s="41"/>
      <c r="ACI250" s="41"/>
      <c r="ACJ250" s="41"/>
      <c r="ACK250" s="41"/>
      <c r="ACL250" s="41"/>
      <c r="ACM250" s="41"/>
      <c r="ACN250" s="41"/>
      <c r="ACO250" s="41"/>
      <c r="ACP250" s="41"/>
      <c r="ACQ250" s="41"/>
      <c r="ACR250" s="41"/>
      <c r="ACS250" s="41"/>
      <c r="ACT250" s="41"/>
      <c r="ACU250" s="41"/>
      <c r="ACV250" s="41"/>
      <c r="ACW250" s="41"/>
      <c r="ACX250" s="41"/>
      <c r="ACY250" s="41"/>
      <c r="ACZ250" s="41"/>
      <c r="ADA250" s="41"/>
      <c r="ADB250" s="41"/>
      <c r="ADC250" s="41"/>
      <c r="ADD250" s="41"/>
      <c r="ADE250" s="41"/>
      <c r="ADF250" s="41"/>
      <c r="ADG250" s="41"/>
      <c r="ADH250" s="41"/>
      <c r="ADI250" s="41"/>
      <c r="ADJ250" s="41"/>
      <c r="ADK250" s="41"/>
      <c r="ADL250" s="41"/>
      <c r="ADM250" s="41"/>
      <c r="ADN250" s="41"/>
      <c r="ADO250" s="41"/>
      <c r="ADP250" s="41"/>
      <c r="ADQ250" s="41"/>
      <c r="ADR250" s="41"/>
      <c r="ADS250" s="41"/>
      <c r="ADT250" s="41"/>
      <c r="ADU250" s="41"/>
      <c r="ADV250" s="41"/>
      <c r="ADW250" s="41"/>
      <c r="ADX250" s="41"/>
      <c r="ADY250" s="41"/>
      <c r="ADZ250" s="41"/>
      <c r="AEA250" s="41"/>
      <c r="AEB250" s="41"/>
      <c r="AEC250" s="41"/>
      <c r="AED250" s="41"/>
      <c r="AEE250" s="41"/>
      <c r="AEF250" s="41"/>
      <c r="AEG250" s="41"/>
      <c r="AEH250" s="41"/>
      <c r="AEI250" s="41"/>
      <c r="AEJ250" s="41"/>
      <c r="AEK250" s="41"/>
      <c r="AEL250" s="41"/>
      <c r="AEM250" s="41"/>
      <c r="AEN250" s="41"/>
      <c r="AEO250" s="41"/>
      <c r="AEP250" s="41"/>
      <c r="AEQ250" s="41"/>
      <c r="AER250" s="41"/>
      <c r="AES250" s="41"/>
      <c r="AET250" s="41"/>
      <c r="AEU250" s="41"/>
      <c r="AEV250" s="41"/>
      <c r="AEW250" s="41"/>
      <c r="AEX250" s="41"/>
      <c r="AEY250" s="41"/>
      <c r="AEZ250" s="41"/>
      <c r="AFA250" s="41"/>
      <c r="AFB250" s="41"/>
      <c r="AFC250" s="41"/>
      <c r="AFD250" s="41"/>
      <c r="AFE250" s="41"/>
      <c r="AFF250" s="41"/>
      <c r="AFG250" s="41"/>
      <c r="AFH250" s="41"/>
      <c r="AFI250" s="41"/>
      <c r="AFJ250" s="41"/>
      <c r="AFK250" s="41"/>
      <c r="AFL250" s="41"/>
      <c r="AFM250" s="41"/>
      <c r="AFN250" s="41"/>
      <c r="AFO250" s="41"/>
      <c r="AFP250" s="41"/>
      <c r="AFQ250" s="41"/>
      <c r="AFR250" s="41"/>
      <c r="AFS250" s="41"/>
      <c r="AFT250" s="41"/>
      <c r="AFU250" s="41"/>
      <c r="AFV250" s="41"/>
      <c r="AFW250" s="41"/>
      <c r="AFX250" s="41"/>
      <c r="AFY250" s="41"/>
      <c r="AFZ250" s="41"/>
      <c r="AGA250" s="41"/>
      <c r="AGB250" s="41"/>
      <c r="AGC250" s="41"/>
      <c r="AGD250" s="41"/>
      <c r="AGE250" s="41"/>
      <c r="AGF250" s="41"/>
      <c r="AGG250" s="41"/>
      <c r="AGH250" s="41"/>
      <c r="AGI250" s="41"/>
      <c r="AGJ250" s="41"/>
      <c r="AGK250" s="41"/>
      <c r="AGL250" s="41"/>
      <c r="AGM250" s="41"/>
      <c r="AGN250" s="41"/>
      <c r="AGO250" s="41"/>
      <c r="AGP250" s="41"/>
      <c r="AGQ250" s="41"/>
      <c r="AGR250" s="41"/>
      <c r="AGS250" s="41"/>
      <c r="AGT250" s="41"/>
      <c r="AGU250" s="41"/>
      <c r="AGV250" s="41"/>
      <c r="AGW250" s="41"/>
      <c r="AGX250" s="41"/>
      <c r="AGY250" s="41"/>
      <c r="AGZ250" s="41"/>
      <c r="AHA250" s="41"/>
      <c r="AHB250" s="41"/>
      <c r="AHC250" s="41"/>
      <c r="AHD250" s="41"/>
      <c r="AHE250" s="41"/>
      <c r="AHF250" s="41"/>
      <c r="AHG250" s="41"/>
      <c r="AHH250" s="41"/>
      <c r="AHI250" s="41"/>
      <c r="AHJ250" s="41"/>
      <c r="AHK250" s="41"/>
      <c r="AHL250" s="41"/>
      <c r="AHM250" s="41"/>
      <c r="AHN250" s="41"/>
      <c r="AHO250" s="41"/>
      <c r="AHP250" s="41"/>
      <c r="AHQ250" s="41"/>
      <c r="AHR250" s="41"/>
      <c r="AHS250" s="41"/>
      <c r="AHT250" s="41"/>
      <c r="AHU250" s="41"/>
      <c r="AHV250" s="41"/>
      <c r="AHW250" s="41"/>
      <c r="AHX250" s="41"/>
      <c r="AHY250" s="41"/>
      <c r="AHZ250" s="41"/>
      <c r="AIA250" s="41"/>
      <c r="AIB250" s="41"/>
      <c r="AIC250" s="41"/>
      <c r="AID250" s="41"/>
      <c r="AIE250" s="41"/>
      <c r="AIF250" s="41"/>
      <c r="AIG250" s="41"/>
      <c r="AIH250" s="41"/>
      <c r="AII250" s="41"/>
      <c r="AIJ250" s="41"/>
      <c r="AIK250" s="41"/>
      <c r="AIL250" s="41"/>
      <c r="AIM250" s="41"/>
      <c r="AIN250" s="41"/>
      <c r="AIO250" s="41"/>
      <c r="AIP250" s="41"/>
      <c r="AIQ250" s="41"/>
      <c r="AIR250" s="41"/>
      <c r="AIS250" s="41"/>
      <c r="AIT250" s="41"/>
      <c r="AIU250" s="41"/>
      <c r="AIV250" s="41"/>
      <c r="AIW250" s="41"/>
      <c r="AIX250" s="41"/>
      <c r="AIY250" s="41"/>
      <c r="AIZ250" s="41"/>
      <c r="AJA250" s="41"/>
      <c r="AJB250" s="41"/>
      <c r="AJC250" s="41"/>
      <c r="AJD250" s="41"/>
      <c r="AJE250" s="41"/>
      <c r="AJF250" s="41"/>
      <c r="AJG250" s="41"/>
      <c r="AJH250" s="41"/>
      <c r="AJI250" s="41"/>
      <c r="AJJ250" s="41"/>
      <c r="AJK250" s="41"/>
      <c r="AJL250" s="41"/>
      <c r="AJM250" s="41"/>
      <c r="AJN250" s="41"/>
      <c r="AJO250" s="41"/>
      <c r="AJP250" s="41"/>
      <c r="AJQ250" s="41"/>
      <c r="AJR250" s="41"/>
      <c r="AJS250" s="41"/>
      <c r="AJT250" s="41"/>
      <c r="AJU250" s="41"/>
      <c r="AJV250" s="41"/>
      <c r="AJW250" s="41"/>
      <c r="AJX250" s="41"/>
      <c r="AJY250" s="41"/>
      <c r="AJZ250" s="41"/>
      <c r="AKA250" s="41"/>
      <c r="AKB250" s="41"/>
      <c r="AKC250" s="41"/>
      <c r="AKD250" s="41"/>
      <c r="AKE250" s="41"/>
      <c r="AKF250" s="41"/>
      <c r="AKG250" s="41"/>
      <c r="AKH250" s="41"/>
      <c r="AKI250" s="41"/>
      <c r="AKJ250" s="41"/>
      <c r="AKK250" s="41"/>
      <c r="AKL250" s="41"/>
      <c r="AKM250" s="41"/>
      <c r="AKN250" s="41"/>
      <c r="AKO250" s="41"/>
      <c r="AKP250" s="41"/>
      <c r="AKQ250" s="41"/>
      <c r="AKR250" s="41"/>
      <c r="AKS250" s="41"/>
      <c r="AKT250" s="41"/>
      <c r="AKU250" s="41"/>
      <c r="AKV250" s="41"/>
      <c r="AKW250" s="41"/>
      <c r="AKX250" s="41"/>
      <c r="AKY250" s="41"/>
      <c r="AKZ250" s="41"/>
      <c r="ALA250" s="41"/>
      <c r="ALB250" s="41"/>
      <c r="ALC250" s="41"/>
      <c r="ALD250" s="41"/>
      <c r="ALE250" s="41"/>
      <c r="ALF250" s="41"/>
      <c r="ALG250" s="41"/>
      <c r="ALH250" s="41"/>
      <c r="ALI250" s="41"/>
      <c r="ALJ250" s="41"/>
      <c r="ALK250" s="41"/>
      <c r="ALL250" s="41"/>
      <c r="ALM250" s="41"/>
      <c r="ALN250" s="41"/>
      <c r="ALO250" s="41"/>
      <c r="ALP250" s="41"/>
      <c r="ALQ250" s="41"/>
      <c r="ALR250" s="41"/>
      <c r="ALS250" s="41"/>
      <c r="ALT250" s="41"/>
      <c r="ALU250" s="41"/>
      <c r="ALV250" s="41"/>
      <c r="ALW250" s="41"/>
      <c r="ALX250" s="41"/>
      <c r="ALY250" s="41"/>
      <c r="ALZ250" s="41"/>
      <c r="AMA250" s="41"/>
      <c r="AMB250" s="41"/>
      <c r="AMC250" s="41"/>
      <c r="AMD250" s="41"/>
      <c r="AME250" s="41"/>
    </row>
    <row r="251" spans="1:1019" ht="24" customHeight="1" thickBot="1" x14ac:dyDescent="0.25">
      <c r="A251" s="570"/>
      <c r="B251" s="572"/>
      <c r="C251" s="574"/>
      <c r="D251" s="798"/>
      <c r="E251" s="667"/>
      <c r="F251" s="686"/>
      <c r="G251" s="688"/>
      <c r="H251" s="738"/>
      <c r="I251" s="805"/>
      <c r="J251" s="553" t="s">
        <v>26</v>
      </c>
      <c r="K251" s="20">
        <f>SUM(K249:K250)</f>
        <v>0</v>
      </c>
      <c r="L251" s="3">
        <f t="shared" ref="L251:AB251" si="79">SUM(L249:L250)</f>
        <v>0</v>
      </c>
      <c r="M251" s="3">
        <f t="shared" si="79"/>
        <v>0</v>
      </c>
      <c r="N251" s="21">
        <f t="shared" si="79"/>
        <v>0</v>
      </c>
      <c r="O251" s="20">
        <f t="shared" si="79"/>
        <v>0</v>
      </c>
      <c r="P251" s="3">
        <f t="shared" si="79"/>
        <v>0</v>
      </c>
      <c r="Q251" s="3">
        <f t="shared" si="79"/>
        <v>0</v>
      </c>
      <c r="R251" s="21">
        <f t="shared" si="79"/>
        <v>0</v>
      </c>
      <c r="S251" s="20">
        <f t="shared" si="79"/>
        <v>0</v>
      </c>
      <c r="T251" s="3">
        <f t="shared" si="79"/>
        <v>0</v>
      </c>
      <c r="U251" s="3">
        <f t="shared" si="79"/>
        <v>0</v>
      </c>
      <c r="V251" s="21">
        <f t="shared" si="79"/>
        <v>0</v>
      </c>
      <c r="W251" s="20">
        <f t="shared" si="79"/>
        <v>0</v>
      </c>
      <c r="X251" s="3">
        <f t="shared" si="79"/>
        <v>0</v>
      </c>
      <c r="Y251" s="3">
        <f t="shared" si="79"/>
        <v>0</v>
      </c>
      <c r="Z251" s="21">
        <f t="shared" si="79"/>
        <v>0</v>
      </c>
      <c r="AA251" s="23">
        <f t="shared" si="79"/>
        <v>33</v>
      </c>
      <c r="AB251" s="23">
        <f t="shared" si="79"/>
        <v>0</v>
      </c>
      <c r="AC251" s="1092"/>
      <c r="AD251" s="755"/>
      <c r="AE251" s="755"/>
      <c r="AF251" s="758"/>
      <c r="AG251" s="41"/>
      <c r="AH251" s="41"/>
      <c r="AI251" s="41"/>
      <c r="AJ251" s="41"/>
      <c r="AK251" s="41"/>
      <c r="AL251" s="41"/>
      <c r="AM251" s="41"/>
      <c r="AN251" s="67"/>
      <c r="AO251" s="67"/>
      <c r="AP251" s="67"/>
      <c r="AQ251" s="58"/>
      <c r="AR251" s="58"/>
      <c r="AS251" s="58"/>
      <c r="AT251" s="58"/>
      <c r="AU251" s="58"/>
      <c r="AV251" s="58"/>
      <c r="AW251" s="58"/>
      <c r="AX251" s="58"/>
      <c r="AY251" s="58"/>
      <c r="AZ251" s="58"/>
      <c r="BA251" s="58"/>
      <c r="BB251" s="58"/>
      <c r="BC251" s="58"/>
      <c r="BD251" s="58"/>
      <c r="BE251" s="58"/>
      <c r="BF251" s="58"/>
      <c r="BG251" s="59"/>
      <c r="BH251" s="67"/>
      <c r="BI251" s="67"/>
      <c r="BJ251" s="67"/>
      <c r="BK251" s="67"/>
      <c r="BL251" s="67"/>
      <c r="BM251" s="67"/>
      <c r="BN251" s="67"/>
      <c r="BO251" s="67"/>
      <c r="BP251" s="41"/>
      <c r="BQ251" s="41"/>
      <c r="BR251" s="41"/>
      <c r="BS251" s="41"/>
      <c r="BT251" s="41"/>
      <c r="BU251" s="41"/>
      <c r="BV251" s="41"/>
      <c r="BW251" s="41"/>
      <c r="BX251" s="41"/>
      <c r="BY251" s="41"/>
      <c r="BZ251" s="41"/>
      <c r="CA251" s="41"/>
      <c r="CB251" s="41"/>
      <c r="CC251" s="41"/>
      <c r="CD251" s="41"/>
      <c r="CE251" s="41"/>
      <c r="CF251" s="41"/>
      <c r="CG251" s="41"/>
      <c r="CH251" s="41"/>
      <c r="CI251" s="41"/>
      <c r="CJ251" s="41"/>
      <c r="CK251" s="41"/>
      <c r="CL251" s="41"/>
      <c r="CM251" s="41"/>
      <c r="CN251" s="41"/>
      <c r="CO251" s="41"/>
      <c r="CP251" s="41"/>
      <c r="CQ251" s="41"/>
      <c r="CR251" s="41"/>
      <c r="CS251" s="41"/>
      <c r="CT251" s="41"/>
      <c r="CU251" s="41"/>
      <c r="CV251" s="41"/>
      <c r="CW251" s="41"/>
      <c r="CX251" s="41"/>
      <c r="CY251" s="41"/>
      <c r="CZ251" s="41"/>
      <c r="DA251" s="41"/>
      <c r="DB251" s="41"/>
      <c r="DC251" s="41"/>
      <c r="DD251" s="41"/>
      <c r="DE251" s="41"/>
      <c r="DF251" s="41"/>
      <c r="DG251" s="41"/>
      <c r="DH251" s="41"/>
      <c r="DI251" s="41"/>
      <c r="DJ251" s="41"/>
      <c r="DK251" s="41"/>
      <c r="DL251" s="41"/>
      <c r="DM251" s="41"/>
      <c r="DN251" s="41"/>
      <c r="DO251" s="41"/>
      <c r="DP251" s="41"/>
      <c r="DQ251" s="41"/>
      <c r="DR251" s="41"/>
      <c r="DS251" s="41"/>
      <c r="DT251" s="41"/>
      <c r="DU251" s="41"/>
      <c r="DV251" s="41"/>
      <c r="DW251" s="41"/>
      <c r="DX251" s="41"/>
      <c r="DY251" s="41"/>
      <c r="DZ251" s="41"/>
      <c r="EA251" s="41"/>
      <c r="EB251" s="41"/>
      <c r="EC251" s="41"/>
      <c r="ED251" s="41"/>
      <c r="EE251" s="41"/>
      <c r="EF251" s="41"/>
      <c r="EG251" s="41"/>
      <c r="EH251" s="41"/>
      <c r="EI251" s="41"/>
      <c r="EJ251" s="41"/>
      <c r="EK251" s="41"/>
      <c r="EL251" s="41"/>
      <c r="EM251" s="41"/>
      <c r="EN251" s="41"/>
      <c r="EO251" s="41"/>
      <c r="EP251" s="41"/>
      <c r="EQ251" s="41"/>
      <c r="ER251" s="41"/>
      <c r="ES251" s="41"/>
      <c r="ET251" s="41"/>
      <c r="EU251" s="41"/>
      <c r="EV251" s="41"/>
      <c r="EW251" s="41"/>
      <c r="EX251" s="41"/>
      <c r="EY251" s="41"/>
      <c r="EZ251" s="41"/>
      <c r="FA251" s="41"/>
      <c r="FB251" s="41"/>
      <c r="FC251" s="41"/>
      <c r="FD251" s="41"/>
      <c r="FE251" s="41"/>
      <c r="FF251" s="41"/>
      <c r="FG251" s="41"/>
      <c r="FH251" s="41"/>
      <c r="FI251" s="41"/>
      <c r="FJ251" s="41"/>
      <c r="FK251" s="41"/>
      <c r="FL251" s="41"/>
      <c r="FM251" s="41"/>
      <c r="FN251" s="41"/>
      <c r="FO251" s="41"/>
      <c r="FP251" s="41"/>
      <c r="FQ251" s="41"/>
      <c r="FR251" s="41"/>
      <c r="FS251" s="41"/>
      <c r="FT251" s="41"/>
      <c r="FU251" s="41"/>
      <c r="FV251" s="41"/>
      <c r="FW251" s="41"/>
      <c r="FX251" s="41"/>
      <c r="FY251" s="41"/>
      <c r="FZ251" s="41"/>
      <c r="GA251" s="41"/>
      <c r="GB251" s="41"/>
      <c r="GC251" s="41"/>
      <c r="GD251" s="41"/>
      <c r="GE251" s="41"/>
      <c r="GF251" s="41"/>
      <c r="GG251" s="41"/>
      <c r="GH251" s="41"/>
      <c r="GI251" s="41"/>
      <c r="GJ251" s="41"/>
      <c r="GK251" s="41"/>
      <c r="GL251" s="41"/>
      <c r="GM251" s="41"/>
      <c r="GN251" s="41"/>
      <c r="GO251" s="41"/>
      <c r="GP251" s="41"/>
      <c r="GQ251" s="41"/>
      <c r="GR251" s="41"/>
      <c r="GS251" s="41"/>
      <c r="GT251" s="41"/>
      <c r="GU251" s="41"/>
      <c r="GV251" s="41"/>
      <c r="GW251" s="41"/>
      <c r="GX251" s="41"/>
      <c r="GY251" s="41"/>
      <c r="GZ251" s="41"/>
      <c r="HA251" s="41"/>
      <c r="HB251" s="41"/>
      <c r="HC251" s="41"/>
      <c r="HD251" s="41"/>
      <c r="HE251" s="41"/>
      <c r="HF251" s="41"/>
      <c r="HG251" s="41"/>
      <c r="HH251" s="41"/>
      <c r="HI251" s="41"/>
      <c r="HJ251" s="41"/>
      <c r="HK251" s="41"/>
      <c r="HL251" s="41"/>
      <c r="HM251" s="41"/>
      <c r="HN251" s="41"/>
      <c r="HO251" s="41"/>
      <c r="HP251" s="41"/>
      <c r="HQ251" s="41"/>
      <c r="HR251" s="41"/>
      <c r="HS251" s="41"/>
      <c r="HT251" s="41"/>
      <c r="HU251" s="41"/>
      <c r="HV251" s="41"/>
      <c r="HW251" s="41"/>
      <c r="HX251" s="41"/>
      <c r="HY251" s="41"/>
      <c r="HZ251" s="41"/>
      <c r="IA251" s="41"/>
      <c r="IB251" s="41"/>
      <c r="IC251" s="41"/>
      <c r="ID251" s="41"/>
      <c r="IE251" s="41"/>
      <c r="IF251" s="41"/>
      <c r="IG251" s="41"/>
      <c r="IH251" s="41"/>
      <c r="II251" s="41"/>
      <c r="IJ251" s="41"/>
      <c r="IK251" s="41"/>
      <c r="IL251" s="41"/>
      <c r="IM251" s="41"/>
      <c r="IN251" s="41"/>
      <c r="IO251" s="41"/>
      <c r="IP251" s="41"/>
      <c r="IQ251" s="41"/>
      <c r="IR251" s="41"/>
      <c r="IS251" s="41"/>
      <c r="IT251" s="41"/>
      <c r="IU251" s="41"/>
      <c r="IV251" s="41"/>
      <c r="IW251" s="41"/>
      <c r="IX251" s="41"/>
      <c r="IY251" s="41"/>
      <c r="IZ251" s="41"/>
      <c r="JA251" s="41"/>
      <c r="JB251" s="41"/>
      <c r="JC251" s="41"/>
      <c r="JD251" s="41"/>
      <c r="JE251" s="41"/>
      <c r="JF251" s="41"/>
      <c r="JG251" s="41"/>
      <c r="JH251" s="41"/>
      <c r="JI251" s="41"/>
      <c r="JJ251" s="41"/>
      <c r="JK251" s="41"/>
      <c r="JL251" s="41"/>
      <c r="JM251" s="41"/>
      <c r="JN251" s="41"/>
      <c r="JO251" s="41"/>
      <c r="JP251" s="41"/>
      <c r="JQ251" s="41"/>
      <c r="JR251" s="41"/>
      <c r="JS251" s="41"/>
      <c r="JT251" s="41"/>
      <c r="JU251" s="41"/>
      <c r="JV251" s="41"/>
      <c r="JW251" s="41"/>
      <c r="JX251" s="41"/>
      <c r="JY251" s="41"/>
      <c r="JZ251" s="41"/>
      <c r="KA251" s="41"/>
      <c r="KB251" s="41"/>
      <c r="KC251" s="41"/>
      <c r="KD251" s="41"/>
      <c r="KE251" s="41"/>
      <c r="KF251" s="41"/>
      <c r="KG251" s="41"/>
      <c r="KH251" s="41"/>
      <c r="KI251" s="41"/>
      <c r="KJ251" s="41"/>
      <c r="KK251" s="41"/>
      <c r="KL251" s="41"/>
      <c r="KM251" s="41"/>
      <c r="KN251" s="41"/>
      <c r="KO251" s="41"/>
      <c r="KP251" s="41"/>
      <c r="KQ251" s="41"/>
      <c r="KR251" s="41"/>
      <c r="KS251" s="41"/>
      <c r="KT251" s="41"/>
      <c r="KU251" s="41"/>
      <c r="KV251" s="41"/>
      <c r="KW251" s="41"/>
      <c r="KX251" s="41"/>
      <c r="KY251" s="41"/>
      <c r="KZ251" s="41"/>
      <c r="LA251" s="41"/>
      <c r="LB251" s="41"/>
      <c r="LC251" s="41"/>
      <c r="LD251" s="41"/>
      <c r="LE251" s="41"/>
      <c r="LF251" s="41"/>
      <c r="LG251" s="41"/>
      <c r="LH251" s="41"/>
      <c r="LI251" s="41"/>
      <c r="LJ251" s="41"/>
      <c r="LK251" s="41"/>
      <c r="LL251" s="41"/>
      <c r="LM251" s="41"/>
      <c r="LN251" s="41"/>
      <c r="LO251" s="41"/>
      <c r="LP251" s="41"/>
      <c r="LQ251" s="41"/>
      <c r="LR251" s="41"/>
      <c r="LS251" s="41"/>
      <c r="LT251" s="41"/>
      <c r="LU251" s="41"/>
      <c r="LV251" s="41"/>
      <c r="LW251" s="41"/>
      <c r="LX251" s="41"/>
      <c r="LY251" s="41"/>
      <c r="LZ251" s="41"/>
      <c r="MA251" s="41"/>
      <c r="MB251" s="41"/>
      <c r="MC251" s="41"/>
      <c r="MD251" s="41"/>
      <c r="ME251" s="41"/>
      <c r="MF251" s="41"/>
      <c r="MG251" s="41"/>
      <c r="MH251" s="41"/>
      <c r="MI251" s="41"/>
      <c r="MJ251" s="41"/>
      <c r="MK251" s="41"/>
      <c r="ML251" s="41"/>
      <c r="MM251" s="41"/>
      <c r="MN251" s="41"/>
      <c r="MO251" s="41"/>
      <c r="MP251" s="41"/>
      <c r="MQ251" s="41"/>
      <c r="MR251" s="41"/>
      <c r="MS251" s="41"/>
      <c r="MT251" s="41"/>
      <c r="MU251" s="41"/>
      <c r="MV251" s="41"/>
      <c r="MW251" s="41"/>
      <c r="MX251" s="41"/>
      <c r="MY251" s="41"/>
      <c r="MZ251" s="41"/>
      <c r="NA251" s="41"/>
      <c r="NB251" s="41"/>
      <c r="NC251" s="41"/>
      <c r="ND251" s="41"/>
      <c r="NE251" s="41"/>
      <c r="NF251" s="41"/>
      <c r="NG251" s="41"/>
      <c r="NH251" s="41"/>
      <c r="NI251" s="41"/>
      <c r="NJ251" s="41"/>
      <c r="NK251" s="41"/>
      <c r="NL251" s="41"/>
      <c r="NM251" s="41"/>
      <c r="NN251" s="41"/>
      <c r="NO251" s="41"/>
      <c r="NP251" s="41"/>
      <c r="NQ251" s="41"/>
      <c r="NR251" s="41"/>
      <c r="NS251" s="41"/>
      <c r="NT251" s="41"/>
      <c r="NU251" s="41"/>
      <c r="NV251" s="41"/>
      <c r="NW251" s="41"/>
      <c r="NX251" s="41"/>
      <c r="NY251" s="41"/>
      <c r="NZ251" s="41"/>
      <c r="OA251" s="41"/>
      <c r="OB251" s="41"/>
      <c r="OC251" s="41"/>
      <c r="OD251" s="41"/>
      <c r="OE251" s="41"/>
      <c r="OF251" s="41"/>
      <c r="OG251" s="41"/>
      <c r="OH251" s="41"/>
      <c r="OI251" s="41"/>
      <c r="OJ251" s="41"/>
      <c r="OK251" s="41"/>
      <c r="OL251" s="41"/>
      <c r="OM251" s="41"/>
      <c r="ON251" s="41"/>
      <c r="OO251" s="41"/>
      <c r="OP251" s="41"/>
      <c r="OQ251" s="41"/>
      <c r="OR251" s="41"/>
      <c r="OS251" s="41"/>
      <c r="OT251" s="41"/>
      <c r="OU251" s="41"/>
      <c r="OV251" s="41"/>
      <c r="OW251" s="41"/>
      <c r="OX251" s="41"/>
      <c r="OY251" s="41"/>
      <c r="OZ251" s="41"/>
      <c r="PA251" s="41"/>
      <c r="PB251" s="41"/>
      <c r="PC251" s="41"/>
      <c r="PD251" s="41"/>
      <c r="PE251" s="41"/>
      <c r="PF251" s="41"/>
      <c r="PG251" s="41"/>
      <c r="PH251" s="41"/>
      <c r="PI251" s="41"/>
      <c r="PJ251" s="41"/>
      <c r="PK251" s="41"/>
      <c r="PL251" s="41"/>
      <c r="PM251" s="41"/>
      <c r="PN251" s="41"/>
      <c r="PO251" s="41"/>
      <c r="PP251" s="41"/>
      <c r="PQ251" s="41"/>
      <c r="PR251" s="41"/>
      <c r="PS251" s="41"/>
      <c r="PT251" s="41"/>
      <c r="PU251" s="41"/>
      <c r="PV251" s="41"/>
      <c r="PW251" s="41"/>
      <c r="PX251" s="41"/>
      <c r="PY251" s="41"/>
      <c r="PZ251" s="41"/>
      <c r="QA251" s="41"/>
      <c r="QB251" s="41"/>
      <c r="QC251" s="41"/>
      <c r="QD251" s="41"/>
      <c r="QE251" s="41"/>
      <c r="QF251" s="41"/>
      <c r="QG251" s="41"/>
      <c r="QH251" s="41"/>
      <c r="QI251" s="41"/>
      <c r="QJ251" s="41"/>
      <c r="QK251" s="41"/>
      <c r="QL251" s="41"/>
      <c r="QM251" s="41"/>
      <c r="QN251" s="41"/>
      <c r="QO251" s="41"/>
      <c r="QP251" s="41"/>
      <c r="QQ251" s="41"/>
      <c r="QR251" s="41"/>
      <c r="QS251" s="41"/>
      <c r="QT251" s="41"/>
      <c r="QU251" s="41"/>
      <c r="QV251" s="41"/>
      <c r="QW251" s="41"/>
      <c r="QX251" s="41"/>
      <c r="QY251" s="41"/>
      <c r="QZ251" s="41"/>
      <c r="RA251" s="41"/>
      <c r="RB251" s="41"/>
      <c r="RC251" s="41"/>
      <c r="RD251" s="41"/>
      <c r="RE251" s="41"/>
      <c r="RF251" s="41"/>
      <c r="RG251" s="41"/>
      <c r="RH251" s="41"/>
      <c r="RI251" s="41"/>
      <c r="RJ251" s="41"/>
      <c r="RK251" s="41"/>
      <c r="RL251" s="41"/>
      <c r="RM251" s="41"/>
      <c r="RN251" s="41"/>
      <c r="RO251" s="41"/>
      <c r="RP251" s="41"/>
      <c r="RQ251" s="41"/>
      <c r="RR251" s="41"/>
      <c r="RS251" s="41"/>
      <c r="RT251" s="41"/>
      <c r="RU251" s="41"/>
      <c r="RV251" s="41"/>
      <c r="RW251" s="41"/>
      <c r="RX251" s="41"/>
      <c r="RY251" s="41"/>
      <c r="RZ251" s="41"/>
      <c r="SA251" s="41"/>
      <c r="SB251" s="41"/>
      <c r="SC251" s="41"/>
      <c r="SD251" s="41"/>
      <c r="SE251" s="41"/>
      <c r="SF251" s="41"/>
      <c r="SG251" s="41"/>
      <c r="SH251" s="41"/>
      <c r="SI251" s="41"/>
      <c r="SJ251" s="41"/>
      <c r="SK251" s="41"/>
      <c r="SL251" s="41"/>
      <c r="SM251" s="41"/>
      <c r="SN251" s="41"/>
      <c r="SO251" s="41"/>
      <c r="SP251" s="41"/>
      <c r="SQ251" s="41"/>
      <c r="SR251" s="41"/>
      <c r="SS251" s="41"/>
      <c r="ST251" s="41"/>
      <c r="SU251" s="41"/>
      <c r="SV251" s="41"/>
      <c r="SW251" s="41"/>
      <c r="SX251" s="41"/>
      <c r="SY251" s="41"/>
      <c r="SZ251" s="41"/>
      <c r="TA251" s="41"/>
      <c r="TB251" s="41"/>
      <c r="TC251" s="41"/>
      <c r="TD251" s="41"/>
      <c r="TE251" s="41"/>
      <c r="TF251" s="41"/>
      <c r="TG251" s="41"/>
      <c r="TH251" s="41"/>
      <c r="TI251" s="41"/>
      <c r="TJ251" s="41"/>
      <c r="TK251" s="41"/>
      <c r="TL251" s="41"/>
      <c r="TM251" s="41"/>
      <c r="TN251" s="41"/>
      <c r="TO251" s="41"/>
      <c r="TP251" s="41"/>
      <c r="TQ251" s="41"/>
      <c r="TR251" s="41"/>
      <c r="TS251" s="41"/>
      <c r="TT251" s="41"/>
      <c r="TU251" s="41"/>
      <c r="TV251" s="41"/>
      <c r="TW251" s="41"/>
      <c r="TX251" s="41"/>
      <c r="TY251" s="41"/>
      <c r="TZ251" s="41"/>
      <c r="UA251" s="41"/>
      <c r="UB251" s="41"/>
      <c r="UC251" s="41"/>
      <c r="UD251" s="41"/>
      <c r="UE251" s="41"/>
      <c r="UF251" s="41"/>
      <c r="UG251" s="41"/>
      <c r="UH251" s="41"/>
      <c r="UI251" s="41"/>
      <c r="UJ251" s="41"/>
      <c r="UK251" s="41"/>
      <c r="UL251" s="41"/>
      <c r="UM251" s="41"/>
      <c r="UN251" s="41"/>
      <c r="UO251" s="41"/>
      <c r="UP251" s="41"/>
      <c r="UQ251" s="41"/>
      <c r="UR251" s="41"/>
      <c r="US251" s="41"/>
      <c r="UT251" s="41"/>
      <c r="UU251" s="41"/>
      <c r="UV251" s="41"/>
      <c r="UW251" s="41"/>
      <c r="UX251" s="41"/>
      <c r="UY251" s="41"/>
      <c r="UZ251" s="41"/>
      <c r="VA251" s="41"/>
      <c r="VB251" s="41"/>
      <c r="VC251" s="41"/>
      <c r="VD251" s="41"/>
      <c r="VE251" s="41"/>
      <c r="VF251" s="41"/>
      <c r="VG251" s="41"/>
      <c r="VH251" s="41"/>
      <c r="VI251" s="41"/>
      <c r="VJ251" s="41"/>
      <c r="VK251" s="41"/>
      <c r="VL251" s="41"/>
      <c r="VM251" s="41"/>
      <c r="VN251" s="41"/>
      <c r="VO251" s="41"/>
      <c r="VP251" s="41"/>
      <c r="VQ251" s="41"/>
      <c r="VR251" s="41"/>
      <c r="VS251" s="41"/>
      <c r="VT251" s="41"/>
      <c r="VU251" s="41"/>
      <c r="VV251" s="41"/>
      <c r="VW251" s="41"/>
      <c r="VX251" s="41"/>
      <c r="VY251" s="41"/>
      <c r="VZ251" s="41"/>
      <c r="WA251" s="41"/>
      <c r="WB251" s="41"/>
      <c r="WC251" s="41"/>
      <c r="WD251" s="41"/>
      <c r="WE251" s="41"/>
      <c r="WF251" s="41"/>
      <c r="WG251" s="41"/>
      <c r="WH251" s="41"/>
      <c r="WI251" s="41"/>
      <c r="WJ251" s="41"/>
      <c r="WK251" s="41"/>
      <c r="WL251" s="41"/>
      <c r="WM251" s="41"/>
      <c r="WN251" s="41"/>
      <c r="WO251" s="41"/>
      <c r="WP251" s="41"/>
      <c r="WQ251" s="41"/>
      <c r="WR251" s="41"/>
      <c r="WS251" s="41"/>
      <c r="WT251" s="41"/>
      <c r="WU251" s="41"/>
      <c r="WV251" s="41"/>
      <c r="WW251" s="41"/>
      <c r="WX251" s="41"/>
      <c r="WY251" s="41"/>
      <c r="WZ251" s="41"/>
      <c r="XA251" s="41"/>
      <c r="XB251" s="41"/>
      <c r="XC251" s="41"/>
      <c r="XD251" s="41"/>
      <c r="XE251" s="41"/>
      <c r="XF251" s="41"/>
      <c r="XG251" s="41"/>
      <c r="XH251" s="41"/>
      <c r="XI251" s="41"/>
      <c r="XJ251" s="41"/>
      <c r="XK251" s="41"/>
      <c r="XL251" s="41"/>
      <c r="XM251" s="41"/>
      <c r="XN251" s="41"/>
      <c r="XO251" s="41"/>
      <c r="XP251" s="41"/>
      <c r="XQ251" s="41"/>
      <c r="XR251" s="41"/>
      <c r="XS251" s="41"/>
      <c r="XT251" s="41"/>
      <c r="XU251" s="41"/>
      <c r="XV251" s="41"/>
      <c r="XW251" s="41"/>
      <c r="XX251" s="41"/>
      <c r="XY251" s="41"/>
      <c r="XZ251" s="41"/>
      <c r="YA251" s="41"/>
      <c r="YB251" s="41"/>
      <c r="YC251" s="41"/>
      <c r="YD251" s="41"/>
      <c r="YE251" s="41"/>
      <c r="YF251" s="41"/>
      <c r="YG251" s="41"/>
      <c r="YH251" s="41"/>
      <c r="YI251" s="41"/>
      <c r="YJ251" s="41"/>
      <c r="YK251" s="41"/>
      <c r="YL251" s="41"/>
      <c r="YM251" s="41"/>
      <c r="YN251" s="41"/>
      <c r="YO251" s="41"/>
      <c r="YP251" s="41"/>
      <c r="YQ251" s="41"/>
      <c r="YR251" s="41"/>
      <c r="YS251" s="41"/>
      <c r="YT251" s="41"/>
      <c r="YU251" s="41"/>
      <c r="YV251" s="41"/>
      <c r="YW251" s="41"/>
      <c r="YX251" s="41"/>
      <c r="YY251" s="41"/>
      <c r="YZ251" s="41"/>
      <c r="ZA251" s="41"/>
      <c r="ZB251" s="41"/>
      <c r="ZC251" s="41"/>
      <c r="ZD251" s="41"/>
      <c r="ZE251" s="41"/>
      <c r="ZF251" s="41"/>
      <c r="ZG251" s="41"/>
      <c r="ZH251" s="41"/>
      <c r="ZI251" s="41"/>
      <c r="ZJ251" s="41"/>
      <c r="ZK251" s="41"/>
      <c r="ZL251" s="41"/>
      <c r="ZM251" s="41"/>
      <c r="ZN251" s="41"/>
      <c r="ZO251" s="41"/>
      <c r="ZP251" s="41"/>
      <c r="ZQ251" s="41"/>
      <c r="ZR251" s="41"/>
      <c r="ZS251" s="41"/>
      <c r="ZT251" s="41"/>
      <c r="ZU251" s="41"/>
      <c r="ZV251" s="41"/>
      <c r="ZW251" s="41"/>
      <c r="ZX251" s="41"/>
      <c r="ZY251" s="41"/>
      <c r="ZZ251" s="41"/>
      <c r="AAA251" s="41"/>
      <c r="AAB251" s="41"/>
      <c r="AAC251" s="41"/>
      <c r="AAD251" s="41"/>
      <c r="AAE251" s="41"/>
      <c r="AAF251" s="41"/>
      <c r="AAG251" s="41"/>
      <c r="AAH251" s="41"/>
      <c r="AAI251" s="41"/>
      <c r="AAJ251" s="41"/>
      <c r="AAK251" s="41"/>
      <c r="AAL251" s="41"/>
      <c r="AAM251" s="41"/>
      <c r="AAN251" s="41"/>
      <c r="AAO251" s="41"/>
      <c r="AAP251" s="41"/>
      <c r="AAQ251" s="41"/>
      <c r="AAR251" s="41"/>
      <c r="AAS251" s="41"/>
      <c r="AAT251" s="41"/>
      <c r="AAU251" s="41"/>
      <c r="AAV251" s="41"/>
      <c r="AAW251" s="41"/>
      <c r="AAX251" s="41"/>
      <c r="AAY251" s="41"/>
      <c r="AAZ251" s="41"/>
      <c r="ABA251" s="41"/>
      <c r="ABB251" s="41"/>
      <c r="ABC251" s="41"/>
      <c r="ABD251" s="41"/>
      <c r="ABE251" s="41"/>
      <c r="ABF251" s="41"/>
      <c r="ABG251" s="41"/>
      <c r="ABH251" s="41"/>
      <c r="ABI251" s="41"/>
      <c r="ABJ251" s="41"/>
      <c r="ABK251" s="41"/>
      <c r="ABL251" s="41"/>
      <c r="ABM251" s="41"/>
      <c r="ABN251" s="41"/>
      <c r="ABO251" s="41"/>
      <c r="ABP251" s="41"/>
      <c r="ABQ251" s="41"/>
      <c r="ABR251" s="41"/>
      <c r="ABS251" s="41"/>
      <c r="ABT251" s="41"/>
      <c r="ABU251" s="41"/>
      <c r="ABV251" s="41"/>
      <c r="ABW251" s="41"/>
      <c r="ABX251" s="41"/>
      <c r="ABY251" s="41"/>
      <c r="ABZ251" s="41"/>
      <c r="ACA251" s="41"/>
      <c r="ACB251" s="41"/>
      <c r="ACC251" s="41"/>
      <c r="ACD251" s="41"/>
      <c r="ACE251" s="41"/>
      <c r="ACF251" s="41"/>
      <c r="ACG251" s="41"/>
      <c r="ACH251" s="41"/>
      <c r="ACI251" s="41"/>
      <c r="ACJ251" s="41"/>
      <c r="ACK251" s="41"/>
      <c r="ACL251" s="41"/>
      <c r="ACM251" s="41"/>
      <c r="ACN251" s="41"/>
      <c r="ACO251" s="41"/>
      <c r="ACP251" s="41"/>
      <c r="ACQ251" s="41"/>
      <c r="ACR251" s="41"/>
      <c r="ACS251" s="41"/>
      <c r="ACT251" s="41"/>
      <c r="ACU251" s="41"/>
      <c r="ACV251" s="41"/>
      <c r="ACW251" s="41"/>
      <c r="ACX251" s="41"/>
      <c r="ACY251" s="41"/>
      <c r="ACZ251" s="41"/>
      <c r="ADA251" s="41"/>
      <c r="ADB251" s="41"/>
      <c r="ADC251" s="41"/>
      <c r="ADD251" s="41"/>
      <c r="ADE251" s="41"/>
      <c r="ADF251" s="41"/>
      <c r="ADG251" s="41"/>
      <c r="ADH251" s="41"/>
      <c r="ADI251" s="41"/>
      <c r="ADJ251" s="41"/>
      <c r="ADK251" s="41"/>
      <c r="ADL251" s="41"/>
      <c r="ADM251" s="41"/>
      <c r="ADN251" s="41"/>
      <c r="ADO251" s="41"/>
      <c r="ADP251" s="41"/>
      <c r="ADQ251" s="41"/>
      <c r="ADR251" s="41"/>
      <c r="ADS251" s="41"/>
      <c r="ADT251" s="41"/>
      <c r="ADU251" s="41"/>
      <c r="ADV251" s="41"/>
      <c r="ADW251" s="41"/>
      <c r="ADX251" s="41"/>
      <c r="ADY251" s="41"/>
      <c r="ADZ251" s="41"/>
      <c r="AEA251" s="41"/>
      <c r="AEB251" s="41"/>
      <c r="AEC251" s="41"/>
      <c r="AED251" s="41"/>
      <c r="AEE251" s="41"/>
      <c r="AEF251" s="41"/>
      <c r="AEG251" s="41"/>
      <c r="AEH251" s="41"/>
      <c r="AEI251" s="41"/>
      <c r="AEJ251" s="41"/>
      <c r="AEK251" s="41"/>
      <c r="AEL251" s="41"/>
      <c r="AEM251" s="41"/>
      <c r="AEN251" s="41"/>
      <c r="AEO251" s="41"/>
      <c r="AEP251" s="41"/>
      <c r="AEQ251" s="41"/>
      <c r="AER251" s="41"/>
      <c r="AES251" s="41"/>
      <c r="AET251" s="41"/>
      <c r="AEU251" s="41"/>
      <c r="AEV251" s="41"/>
      <c r="AEW251" s="41"/>
      <c r="AEX251" s="41"/>
      <c r="AEY251" s="41"/>
      <c r="AEZ251" s="41"/>
      <c r="AFA251" s="41"/>
      <c r="AFB251" s="41"/>
      <c r="AFC251" s="41"/>
      <c r="AFD251" s="41"/>
      <c r="AFE251" s="41"/>
      <c r="AFF251" s="41"/>
      <c r="AFG251" s="41"/>
      <c r="AFH251" s="41"/>
      <c r="AFI251" s="41"/>
      <c r="AFJ251" s="41"/>
      <c r="AFK251" s="41"/>
      <c r="AFL251" s="41"/>
      <c r="AFM251" s="41"/>
      <c r="AFN251" s="41"/>
      <c r="AFO251" s="41"/>
      <c r="AFP251" s="41"/>
      <c r="AFQ251" s="41"/>
      <c r="AFR251" s="41"/>
      <c r="AFS251" s="41"/>
      <c r="AFT251" s="41"/>
      <c r="AFU251" s="41"/>
      <c r="AFV251" s="41"/>
      <c r="AFW251" s="41"/>
      <c r="AFX251" s="41"/>
      <c r="AFY251" s="41"/>
      <c r="AFZ251" s="41"/>
      <c r="AGA251" s="41"/>
      <c r="AGB251" s="41"/>
      <c r="AGC251" s="41"/>
      <c r="AGD251" s="41"/>
      <c r="AGE251" s="41"/>
      <c r="AGF251" s="41"/>
      <c r="AGG251" s="41"/>
      <c r="AGH251" s="41"/>
      <c r="AGI251" s="41"/>
      <c r="AGJ251" s="41"/>
      <c r="AGK251" s="41"/>
      <c r="AGL251" s="41"/>
      <c r="AGM251" s="41"/>
      <c r="AGN251" s="41"/>
      <c r="AGO251" s="41"/>
      <c r="AGP251" s="41"/>
      <c r="AGQ251" s="41"/>
      <c r="AGR251" s="41"/>
      <c r="AGS251" s="41"/>
      <c r="AGT251" s="41"/>
      <c r="AGU251" s="41"/>
      <c r="AGV251" s="41"/>
      <c r="AGW251" s="41"/>
      <c r="AGX251" s="41"/>
      <c r="AGY251" s="41"/>
      <c r="AGZ251" s="41"/>
      <c r="AHA251" s="41"/>
      <c r="AHB251" s="41"/>
      <c r="AHC251" s="41"/>
      <c r="AHD251" s="41"/>
      <c r="AHE251" s="41"/>
      <c r="AHF251" s="41"/>
      <c r="AHG251" s="41"/>
      <c r="AHH251" s="41"/>
      <c r="AHI251" s="41"/>
      <c r="AHJ251" s="41"/>
      <c r="AHK251" s="41"/>
      <c r="AHL251" s="41"/>
      <c r="AHM251" s="41"/>
      <c r="AHN251" s="41"/>
      <c r="AHO251" s="41"/>
      <c r="AHP251" s="41"/>
      <c r="AHQ251" s="41"/>
      <c r="AHR251" s="41"/>
      <c r="AHS251" s="41"/>
      <c r="AHT251" s="41"/>
      <c r="AHU251" s="41"/>
      <c r="AHV251" s="41"/>
      <c r="AHW251" s="41"/>
      <c r="AHX251" s="41"/>
      <c r="AHY251" s="41"/>
      <c r="AHZ251" s="41"/>
      <c r="AIA251" s="41"/>
      <c r="AIB251" s="41"/>
      <c r="AIC251" s="41"/>
      <c r="AID251" s="41"/>
      <c r="AIE251" s="41"/>
      <c r="AIF251" s="41"/>
      <c r="AIG251" s="41"/>
      <c r="AIH251" s="41"/>
      <c r="AII251" s="41"/>
      <c r="AIJ251" s="41"/>
      <c r="AIK251" s="41"/>
      <c r="AIL251" s="41"/>
      <c r="AIM251" s="41"/>
      <c r="AIN251" s="41"/>
      <c r="AIO251" s="41"/>
      <c r="AIP251" s="41"/>
      <c r="AIQ251" s="41"/>
      <c r="AIR251" s="41"/>
      <c r="AIS251" s="41"/>
      <c r="AIT251" s="41"/>
      <c r="AIU251" s="41"/>
      <c r="AIV251" s="41"/>
      <c r="AIW251" s="41"/>
      <c r="AIX251" s="41"/>
      <c r="AIY251" s="41"/>
      <c r="AIZ251" s="41"/>
      <c r="AJA251" s="41"/>
      <c r="AJB251" s="41"/>
      <c r="AJC251" s="41"/>
      <c r="AJD251" s="41"/>
      <c r="AJE251" s="41"/>
      <c r="AJF251" s="41"/>
      <c r="AJG251" s="41"/>
      <c r="AJH251" s="41"/>
      <c r="AJI251" s="41"/>
      <c r="AJJ251" s="41"/>
      <c r="AJK251" s="41"/>
      <c r="AJL251" s="41"/>
      <c r="AJM251" s="41"/>
      <c r="AJN251" s="41"/>
      <c r="AJO251" s="41"/>
      <c r="AJP251" s="41"/>
      <c r="AJQ251" s="41"/>
      <c r="AJR251" s="41"/>
      <c r="AJS251" s="41"/>
      <c r="AJT251" s="41"/>
      <c r="AJU251" s="41"/>
      <c r="AJV251" s="41"/>
      <c r="AJW251" s="41"/>
      <c r="AJX251" s="41"/>
      <c r="AJY251" s="41"/>
      <c r="AJZ251" s="41"/>
      <c r="AKA251" s="41"/>
      <c r="AKB251" s="41"/>
      <c r="AKC251" s="41"/>
      <c r="AKD251" s="41"/>
      <c r="AKE251" s="41"/>
      <c r="AKF251" s="41"/>
      <c r="AKG251" s="41"/>
      <c r="AKH251" s="41"/>
      <c r="AKI251" s="41"/>
      <c r="AKJ251" s="41"/>
      <c r="AKK251" s="41"/>
      <c r="AKL251" s="41"/>
      <c r="AKM251" s="41"/>
      <c r="AKN251" s="41"/>
      <c r="AKO251" s="41"/>
      <c r="AKP251" s="41"/>
      <c r="AKQ251" s="41"/>
      <c r="AKR251" s="41"/>
      <c r="AKS251" s="41"/>
      <c r="AKT251" s="41"/>
      <c r="AKU251" s="41"/>
      <c r="AKV251" s="41"/>
      <c r="AKW251" s="41"/>
      <c r="AKX251" s="41"/>
      <c r="AKY251" s="41"/>
      <c r="AKZ251" s="41"/>
      <c r="ALA251" s="41"/>
      <c r="ALB251" s="41"/>
      <c r="ALC251" s="41"/>
      <c r="ALD251" s="41"/>
      <c r="ALE251" s="41"/>
      <c r="ALF251" s="41"/>
      <c r="ALG251" s="41"/>
      <c r="ALH251" s="41"/>
      <c r="ALI251" s="41"/>
      <c r="ALJ251" s="41"/>
      <c r="ALK251" s="41"/>
      <c r="ALL251" s="41"/>
      <c r="ALM251" s="41"/>
      <c r="ALN251" s="41"/>
      <c r="ALO251" s="41"/>
      <c r="ALP251" s="41"/>
      <c r="ALQ251" s="41"/>
      <c r="ALR251" s="41"/>
      <c r="ALS251" s="41"/>
      <c r="ALT251" s="41"/>
      <c r="ALU251" s="41"/>
      <c r="ALV251" s="41"/>
      <c r="ALW251" s="41"/>
      <c r="ALX251" s="41"/>
      <c r="ALY251" s="41"/>
      <c r="ALZ251" s="41"/>
      <c r="AMA251" s="41"/>
      <c r="AMB251" s="41"/>
      <c r="AMC251" s="41"/>
      <c r="AMD251" s="41"/>
      <c r="AME251" s="41"/>
    </row>
    <row r="252" spans="1:1019" ht="24" customHeight="1" thickBot="1" x14ac:dyDescent="0.25">
      <c r="A252" s="569" t="s">
        <v>17</v>
      </c>
      <c r="B252" s="571" t="s">
        <v>18</v>
      </c>
      <c r="C252" s="573" t="s">
        <v>18</v>
      </c>
      <c r="D252" s="1290" t="s">
        <v>417</v>
      </c>
      <c r="E252" s="1291" t="s">
        <v>418</v>
      </c>
      <c r="F252" s="1292"/>
      <c r="G252" s="1293" t="s">
        <v>390</v>
      </c>
      <c r="H252" s="1294" t="s">
        <v>21</v>
      </c>
      <c r="I252" s="1295" t="s">
        <v>22</v>
      </c>
      <c r="J252" s="547" t="s">
        <v>28</v>
      </c>
      <c r="K252" s="548">
        <f>+L252+N252</f>
        <v>0</v>
      </c>
      <c r="L252" s="549">
        <v>0</v>
      </c>
      <c r="M252" s="549">
        <v>0</v>
      </c>
      <c r="N252" s="1296">
        <v>0</v>
      </c>
      <c r="O252" s="548">
        <f>+P252+R252</f>
        <v>0</v>
      </c>
      <c r="P252" s="549">
        <v>0</v>
      </c>
      <c r="Q252" s="549">
        <v>0</v>
      </c>
      <c r="R252" s="1296">
        <v>0</v>
      </c>
      <c r="S252" s="548">
        <f>+T252+V252</f>
        <v>0</v>
      </c>
      <c r="T252" s="549">
        <v>0</v>
      </c>
      <c r="U252" s="549">
        <v>0</v>
      </c>
      <c r="V252" s="1296">
        <v>0</v>
      </c>
      <c r="W252" s="548">
        <f>+X252+Z252</f>
        <v>0</v>
      </c>
      <c r="X252" s="549">
        <v>0</v>
      </c>
      <c r="Y252" s="549">
        <v>0</v>
      </c>
      <c r="Z252" s="1296">
        <v>0</v>
      </c>
      <c r="AA252" s="550">
        <v>35</v>
      </c>
      <c r="AB252" s="550">
        <v>71</v>
      </c>
      <c r="AC252" s="1297" t="s">
        <v>419</v>
      </c>
      <c r="AD252" s="1298" t="s">
        <v>39</v>
      </c>
      <c r="AE252" s="1298" t="s">
        <v>420</v>
      </c>
      <c r="AF252" s="1299" t="s">
        <v>37</v>
      </c>
      <c r="AG252" s="41"/>
      <c r="AH252" s="41"/>
      <c r="AI252" s="41"/>
      <c r="AJ252" s="41"/>
      <c r="AK252" s="41"/>
      <c r="AL252" s="41"/>
      <c r="AM252" s="41"/>
      <c r="AN252" s="67"/>
      <c r="AO252" s="67"/>
      <c r="AP252" s="67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  <c r="BD252" s="58"/>
      <c r="BE252" s="58"/>
      <c r="BF252" s="58"/>
      <c r="BG252" s="59"/>
      <c r="BH252" s="67"/>
      <c r="BI252" s="67"/>
      <c r="BJ252" s="67"/>
      <c r="BK252" s="67"/>
      <c r="BL252" s="67"/>
      <c r="BM252" s="67"/>
      <c r="BN252" s="67"/>
      <c r="BO252" s="67"/>
      <c r="BP252" s="41"/>
      <c r="BQ252" s="41"/>
      <c r="BR252" s="41"/>
      <c r="BS252" s="41"/>
      <c r="BT252" s="41"/>
      <c r="BU252" s="41"/>
      <c r="BV252" s="41"/>
      <c r="BW252" s="41"/>
      <c r="BX252" s="41"/>
      <c r="BY252" s="41"/>
      <c r="BZ252" s="41"/>
      <c r="CA252" s="41"/>
      <c r="CB252" s="41"/>
      <c r="CC252" s="41"/>
      <c r="CD252" s="41"/>
      <c r="CE252" s="41"/>
      <c r="CF252" s="41"/>
      <c r="CG252" s="41"/>
      <c r="CH252" s="41"/>
      <c r="CI252" s="41"/>
      <c r="CJ252" s="41"/>
      <c r="CK252" s="41"/>
      <c r="CL252" s="41"/>
      <c r="CM252" s="41"/>
      <c r="CN252" s="41"/>
      <c r="CO252" s="41"/>
      <c r="CP252" s="41"/>
      <c r="CQ252" s="41"/>
      <c r="CR252" s="41"/>
      <c r="CS252" s="41"/>
      <c r="CT252" s="41"/>
      <c r="CU252" s="41"/>
      <c r="CV252" s="41"/>
      <c r="CW252" s="41"/>
      <c r="CX252" s="41"/>
      <c r="CY252" s="41"/>
      <c r="CZ252" s="41"/>
      <c r="DA252" s="41"/>
      <c r="DB252" s="41"/>
      <c r="DC252" s="41"/>
      <c r="DD252" s="41"/>
      <c r="DE252" s="41"/>
      <c r="DF252" s="41"/>
      <c r="DG252" s="41"/>
      <c r="DH252" s="41"/>
      <c r="DI252" s="41"/>
      <c r="DJ252" s="41"/>
      <c r="DK252" s="41"/>
      <c r="DL252" s="41"/>
      <c r="DM252" s="41"/>
      <c r="DN252" s="41"/>
      <c r="DO252" s="41"/>
      <c r="DP252" s="41"/>
      <c r="DQ252" s="41"/>
      <c r="DR252" s="41"/>
      <c r="DS252" s="41"/>
      <c r="DT252" s="41"/>
      <c r="DU252" s="41"/>
      <c r="DV252" s="41"/>
      <c r="DW252" s="41"/>
      <c r="DX252" s="41"/>
      <c r="DY252" s="41"/>
      <c r="DZ252" s="41"/>
      <c r="EA252" s="41"/>
      <c r="EB252" s="41"/>
      <c r="EC252" s="41"/>
      <c r="ED252" s="41"/>
      <c r="EE252" s="41"/>
      <c r="EF252" s="41"/>
      <c r="EG252" s="41"/>
      <c r="EH252" s="41"/>
      <c r="EI252" s="41"/>
      <c r="EJ252" s="41"/>
      <c r="EK252" s="41"/>
      <c r="EL252" s="41"/>
      <c r="EM252" s="41"/>
      <c r="EN252" s="41"/>
      <c r="EO252" s="41"/>
      <c r="EP252" s="41"/>
      <c r="EQ252" s="41"/>
      <c r="ER252" s="41"/>
      <c r="ES252" s="41"/>
      <c r="ET252" s="41"/>
      <c r="EU252" s="41"/>
      <c r="EV252" s="41"/>
      <c r="EW252" s="41"/>
      <c r="EX252" s="41"/>
      <c r="EY252" s="41"/>
      <c r="EZ252" s="41"/>
      <c r="FA252" s="41"/>
      <c r="FB252" s="41"/>
      <c r="FC252" s="41"/>
      <c r="FD252" s="41"/>
      <c r="FE252" s="41"/>
      <c r="FF252" s="41"/>
      <c r="FG252" s="41"/>
      <c r="FH252" s="41"/>
      <c r="FI252" s="41"/>
      <c r="FJ252" s="41"/>
      <c r="FK252" s="41"/>
      <c r="FL252" s="41"/>
      <c r="FM252" s="41"/>
      <c r="FN252" s="41"/>
      <c r="FO252" s="41"/>
      <c r="FP252" s="41"/>
      <c r="FQ252" s="41"/>
      <c r="FR252" s="41"/>
      <c r="FS252" s="41"/>
      <c r="FT252" s="41"/>
      <c r="FU252" s="41"/>
      <c r="FV252" s="41"/>
      <c r="FW252" s="41"/>
      <c r="FX252" s="41"/>
      <c r="FY252" s="41"/>
      <c r="FZ252" s="41"/>
      <c r="GA252" s="41"/>
      <c r="GB252" s="41"/>
      <c r="GC252" s="41"/>
      <c r="GD252" s="41"/>
      <c r="GE252" s="41"/>
      <c r="GF252" s="41"/>
      <c r="GG252" s="41"/>
      <c r="GH252" s="41"/>
      <c r="GI252" s="41"/>
      <c r="GJ252" s="41"/>
      <c r="GK252" s="41"/>
      <c r="GL252" s="41"/>
      <c r="GM252" s="41"/>
      <c r="GN252" s="41"/>
      <c r="GO252" s="41"/>
      <c r="GP252" s="41"/>
      <c r="GQ252" s="41"/>
      <c r="GR252" s="41"/>
      <c r="GS252" s="41"/>
      <c r="GT252" s="41"/>
      <c r="GU252" s="41"/>
      <c r="GV252" s="41"/>
      <c r="GW252" s="41"/>
      <c r="GX252" s="41"/>
      <c r="GY252" s="41"/>
      <c r="GZ252" s="41"/>
      <c r="HA252" s="41"/>
      <c r="HB252" s="41"/>
      <c r="HC252" s="41"/>
      <c r="HD252" s="41"/>
      <c r="HE252" s="41"/>
      <c r="HF252" s="41"/>
      <c r="HG252" s="41"/>
      <c r="HH252" s="41"/>
      <c r="HI252" s="41"/>
      <c r="HJ252" s="41"/>
      <c r="HK252" s="41"/>
      <c r="HL252" s="41"/>
      <c r="HM252" s="41"/>
      <c r="HN252" s="41"/>
      <c r="HO252" s="41"/>
      <c r="HP252" s="41"/>
      <c r="HQ252" s="41"/>
      <c r="HR252" s="41"/>
      <c r="HS252" s="41"/>
      <c r="HT252" s="41"/>
      <c r="HU252" s="41"/>
      <c r="HV252" s="41"/>
      <c r="HW252" s="41"/>
      <c r="HX252" s="41"/>
      <c r="HY252" s="41"/>
      <c r="HZ252" s="41"/>
      <c r="IA252" s="41"/>
      <c r="IB252" s="41"/>
      <c r="IC252" s="41"/>
      <c r="ID252" s="41"/>
      <c r="IE252" s="41"/>
      <c r="IF252" s="41"/>
      <c r="IG252" s="41"/>
      <c r="IH252" s="41"/>
      <c r="II252" s="41"/>
      <c r="IJ252" s="41"/>
      <c r="IK252" s="41"/>
      <c r="IL252" s="41"/>
      <c r="IM252" s="41"/>
      <c r="IN252" s="41"/>
      <c r="IO252" s="41"/>
      <c r="IP252" s="41"/>
      <c r="IQ252" s="41"/>
      <c r="IR252" s="41"/>
      <c r="IS252" s="41"/>
      <c r="IT252" s="41"/>
      <c r="IU252" s="41"/>
      <c r="IV252" s="41"/>
      <c r="IW252" s="41"/>
      <c r="IX252" s="41"/>
      <c r="IY252" s="41"/>
      <c r="IZ252" s="41"/>
      <c r="JA252" s="41"/>
      <c r="JB252" s="41"/>
      <c r="JC252" s="41"/>
      <c r="JD252" s="41"/>
      <c r="JE252" s="41"/>
      <c r="JF252" s="41"/>
      <c r="JG252" s="41"/>
      <c r="JH252" s="41"/>
      <c r="JI252" s="41"/>
      <c r="JJ252" s="41"/>
      <c r="JK252" s="41"/>
      <c r="JL252" s="41"/>
      <c r="JM252" s="41"/>
      <c r="JN252" s="41"/>
      <c r="JO252" s="41"/>
      <c r="JP252" s="41"/>
      <c r="JQ252" s="41"/>
      <c r="JR252" s="41"/>
      <c r="JS252" s="41"/>
      <c r="JT252" s="41"/>
      <c r="JU252" s="41"/>
      <c r="JV252" s="41"/>
      <c r="JW252" s="41"/>
      <c r="JX252" s="41"/>
      <c r="JY252" s="41"/>
      <c r="JZ252" s="41"/>
      <c r="KA252" s="41"/>
      <c r="KB252" s="41"/>
      <c r="KC252" s="41"/>
      <c r="KD252" s="41"/>
      <c r="KE252" s="41"/>
      <c r="KF252" s="41"/>
      <c r="KG252" s="41"/>
      <c r="KH252" s="41"/>
      <c r="KI252" s="41"/>
      <c r="KJ252" s="41"/>
      <c r="KK252" s="41"/>
      <c r="KL252" s="41"/>
      <c r="KM252" s="41"/>
      <c r="KN252" s="41"/>
      <c r="KO252" s="41"/>
      <c r="KP252" s="41"/>
      <c r="KQ252" s="41"/>
      <c r="KR252" s="41"/>
      <c r="KS252" s="41"/>
      <c r="KT252" s="41"/>
      <c r="KU252" s="41"/>
      <c r="KV252" s="41"/>
      <c r="KW252" s="41"/>
      <c r="KX252" s="41"/>
      <c r="KY252" s="41"/>
      <c r="KZ252" s="41"/>
      <c r="LA252" s="41"/>
      <c r="LB252" s="41"/>
      <c r="LC252" s="41"/>
      <c r="LD252" s="41"/>
      <c r="LE252" s="41"/>
      <c r="LF252" s="41"/>
      <c r="LG252" s="41"/>
      <c r="LH252" s="41"/>
      <c r="LI252" s="41"/>
      <c r="LJ252" s="41"/>
      <c r="LK252" s="41"/>
      <c r="LL252" s="41"/>
      <c r="LM252" s="41"/>
      <c r="LN252" s="41"/>
      <c r="LO252" s="41"/>
      <c r="LP252" s="41"/>
      <c r="LQ252" s="41"/>
      <c r="LR252" s="41"/>
      <c r="LS252" s="41"/>
      <c r="LT252" s="41"/>
      <c r="LU252" s="41"/>
      <c r="LV252" s="41"/>
      <c r="LW252" s="41"/>
      <c r="LX252" s="41"/>
      <c r="LY252" s="41"/>
      <c r="LZ252" s="41"/>
      <c r="MA252" s="41"/>
      <c r="MB252" s="41"/>
      <c r="MC252" s="41"/>
      <c r="MD252" s="41"/>
      <c r="ME252" s="41"/>
      <c r="MF252" s="41"/>
      <c r="MG252" s="41"/>
      <c r="MH252" s="41"/>
      <c r="MI252" s="41"/>
      <c r="MJ252" s="41"/>
      <c r="MK252" s="41"/>
      <c r="ML252" s="41"/>
      <c r="MM252" s="41"/>
      <c r="MN252" s="41"/>
      <c r="MO252" s="41"/>
      <c r="MP252" s="41"/>
      <c r="MQ252" s="41"/>
      <c r="MR252" s="41"/>
      <c r="MS252" s="41"/>
      <c r="MT252" s="41"/>
      <c r="MU252" s="41"/>
      <c r="MV252" s="41"/>
      <c r="MW252" s="41"/>
      <c r="MX252" s="41"/>
      <c r="MY252" s="41"/>
      <c r="MZ252" s="41"/>
      <c r="NA252" s="41"/>
      <c r="NB252" s="41"/>
      <c r="NC252" s="41"/>
      <c r="ND252" s="41"/>
      <c r="NE252" s="41"/>
      <c r="NF252" s="41"/>
      <c r="NG252" s="41"/>
      <c r="NH252" s="41"/>
      <c r="NI252" s="41"/>
      <c r="NJ252" s="41"/>
      <c r="NK252" s="41"/>
      <c r="NL252" s="41"/>
      <c r="NM252" s="41"/>
      <c r="NN252" s="41"/>
      <c r="NO252" s="41"/>
      <c r="NP252" s="41"/>
      <c r="NQ252" s="41"/>
      <c r="NR252" s="41"/>
      <c r="NS252" s="41"/>
      <c r="NT252" s="41"/>
      <c r="NU252" s="41"/>
      <c r="NV252" s="41"/>
      <c r="NW252" s="41"/>
      <c r="NX252" s="41"/>
      <c r="NY252" s="41"/>
      <c r="NZ252" s="41"/>
      <c r="OA252" s="41"/>
      <c r="OB252" s="41"/>
      <c r="OC252" s="41"/>
      <c r="OD252" s="41"/>
      <c r="OE252" s="41"/>
      <c r="OF252" s="41"/>
      <c r="OG252" s="41"/>
      <c r="OH252" s="41"/>
      <c r="OI252" s="41"/>
      <c r="OJ252" s="41"/>
      <c r="OK252" s="41"/>
      <c r="OL252" s="41"/>
      <c r="OM252" s="41"/>
      <c r="ON252" s="41"/>
      <c r="OO252" s="41"/>
      <c r="OP252" s="41"/>
      <c r="OQ252" s="41"/>
      <c r="OR252" s="41"/>
      <c r="OS252" s="41"/>
      <c r="OT252" s="41"/>
      <c r="OU252" s="41"/>
      <c r="OV252" s="41"/>
      <c r="OW252" s="41"/>
      <c r="OX252" s="41"/>
      <c r="OY252" s="41"/>
      <c r="OZ252" s="41"/>
      <c r="PA252" s="41"/>
      <c r="PB252" s="41"/>
      <c r="PC252" s="41"/>
      <c r="PD252" s="41"/>
      <c r="PE252" s="41"/>
      <c r="PF252" s="41"/>
      <c r="PG252" s="41"/>
      <c r="PH252" s="41"/>
      <c r="PI252" s="41"/>
      <c r="PJ252" s="41"/>
      <c r="PK252" s="41"/>
      <c r="PL252" s="41"/>
      <c r="PM252" s="41"/>
      <c r="PN252" s="41"/>
      <c r="PO252" s="41"/>
      <c r="PP252" s="41"/>
      <c r="PQ252" s="41"/>
      <c r="PR252" s="41"/>
      <c r="PS252" s="41"/>
      <c r="PT252" s="41"/>
      <c r="PU252" s="41"/>
      <c r="PV252" s="41"/>
      <c r="PW252" s="41"/>
      <c r="PX252" s="41"/>
      <c r="PY252" s="41"/>
      <c r="PZ252" s="41"/>
      <c r="QA252" s="41"/>
      <c r="QB252" s="41"/>
      <c r="QC252" s="41"/>
      <c r="QD252" s="41"/>
      <c r="QE252" s="41"/>
      <c r="QF252" s="41"/>
      <c r="QG252" s="41"/>
      <c r="QH252" s="41"/>
      <c r="QI252" s="41"/>
      <c r="QJ252" s="41"/>
      <c r="QK252" s="41"/>
      <c r="QL252" s="41"/>
      <c r="QM252" s="41"/>
      <c r="QN252" s="41"/>
      <c r="QO252" s="41"/>
      <c r="QP252" s="41"/>
      <c r="QQ252" s="41"/>
      <c r="QR252" s="41"/>
      <c r="QS252" s="41"/>
      <c r="QT252" s="41"/>
      <c r="QU252" s="41"/>
      <c r="QV252" s="41"/>
      <c r="QW252" s="41"/>
      <c r="QX252" s="41"/>
      <c r="QY252" s="41"/>
      <c r="QZ252" s="41"/>
      <c r="RA252" s="41"/>
      <c r="RB252" s="41"/>
      <c r="RC252" s="41"/>
      <c r="RD252" s="41"/>
      <c r="RE252" s="41"/>
      <c r="RF252" s="41"/>
      <c r="RG252" s="41"/>
      <c r="RH252" s="41"/>
      <c r="RI252" s="41"/>
      <c r="RJ252" s="41"/>
      <c r="RK252" s="41"/>
      <c r="RL252" s="41"/>
      <c r="RM252" s="41"/>
      <c r="RN252" s="41"/>
      <c r="RO252" s="41"/>
      <c r="RP252" s="41"/>
      <c r="RQ252" s="41"/>
      <c r="RR252" s="41"/>
      <c r="RS252" s="41"/>
      <c r="RT252" s="41"/>
      <c r="RU252" s="41"/>
      <c r="RV252" s="41"/>
      <c r="RW252" s="41"/>
      <c r="RX252" s="41"/>
      <c r="RY252" s="41"/>
      <c r="RZ252" s="41"/>
      <c r="SA252" s="41"/>
      <c r="SB252" s="41"/>
      <c r="SC252" s="41"/>
      <c r="SD252" s="41"/>
      <c r="SE252" s="41"/>
      <c r="SF252" s="41"/>
      <c r="SG252" s="41"/>
      <c r="SH252" s="41"/>
      <c r="SI252" s="41"/>
      <c r="SJ252" s="41"/>
      <c r="SK252" s="41"/>
      <c r="SL252" s="41"/>
      <c r="SM252" s="41"/>
      <c r="SN252" s="41"/>
      <c r="SO252" s="41"/>
      <c r="SP252" s="41"/>
      <c r="SQ252" s="41"/>
      <c r="SR252" s="41"/>
      <c r="SS252" s="41"/>
      <c r="ST252" s="41"/>
      <c r="SU252" s="41"/>
      <c r="SV252" s="41"/>
      <c r="SW252" s="41"/>
      <c r="SX252" s="41"/>
      <c r="SY252" s="41"/>
      <c r="SZ252" s="41"/>
      <c r="TA252" s="41"/>
      <c r="TB252" s="41"/>
      <c r="TC252" s="41"/>
      <c r="TD252" s="41"/>
      <c r="TE252" s="41"/>
      <c r="TF252" s="41"/>
      <c r="TG252" s="41"/>
      <c r="TH252" s="41"/>
      <c r="TI252" s="41"/>
      <c r="TJ252" s="41"/>
      <c r="TK252" s="41"/>
      <c r="TL252" s="41"/>
      <c r="TM252" s="41"/>
      <c r="TN252" s="41"/>
      <c r="TO252" s="41"/>
      <c r="TP252" s="41"/>
      <c r="TQ252" s="41"/>
      <c r="TR252" s="41"/>
      <c r="TS252" s="41"/>
      <c r="TT252" s="41"/>
      <c r="TU252" s="41"/>
      <c r="TV252" s="41"/>
      <c r="TW252" s="41"/>
      <c r="TX252" s="41"/>
      <c r="TY252" s="41"/>
      <c r="TZ252" s="41"/>
      <c r="UA252" s="41"/>
      <c r="UB252" s="41"/>
      <c r="UC252" s="41"/>
      <c r="UD252" s="41"/>
      <c r="UE252" s="41"/>
      <c r="UF252" s="41"/>
      <c r="UG252" s="41"/>
      <c r="UH252" s="41"/>
      <c r="UI252" s="41"/>
      <c r="UJ252" s="41"/>
      <c r="UK252" s="41"/>
      <c r="UL252" s="41"/>
      <c r="UM252" s="41"/>
      <c r="UN252" s="41"/>
      <c r="UO252" s="41"/>
      <c r="UP252" s="41"/>
      <c r="UQ252" s="41"/>
      <c r="UR252" s="41"/>
      <c r="US252" s="41"/>
      <c r="UT252" s="41"/>
      <c r="UU252" s="41"/>
      <c r="UV252" s="41"/>
      <c r="UW252" s="41"/>
      <c r="UX252" s="41"/>
      <c r="UY252" s="41"/>
      <c r="UZ252" s="41"/>
      <c r="VA252" s="41"/>
      <c r="VB252" s="41"/>
      <c r="VC252" s="41"/>
      <c r="VD252" s="41"/>
      <c r="VE252" s="41"/>
      <c r="VF252" s="41"/>
      <c r="VG252" s="41"/>
      <c r="VH252" s="41"/>
      <c r="VI252" s="41"/>
      <c r="VJ252" s="41"/>
      <c r="VK252" s="41"/>
      <c r="VL252" s="41"/>
      <c r="VM252" s="41"/>
      <c r="VN252" s="41"/>
      <c r="VO252" s="41"/>
      <c r="VP252" s="41"/>
      <c r="VQ252" s="41"/>
      <c r="VR252" s="41"/>
      <c r="VS252" s="41"/>
      <c r="VT252" s="41"/>
      <c r="VU252" s="41"/>
      <c r="VV252" s="41"/>
      <c r="VW252" s="41"/>
      <c r="VX252" s="41"/>
      <c r="VY252" s="41"/>
      <c r="VZ252" s="41"/>
      <c r="WA252" s="41"/>
      <c r="WB252" s="41"/>
      <c r="WC252" s="41"/>
      <c r="WD252" s="41"/>
      <c r="WE252" s="41"/>
      <c r="WF252" s="41"/>
      <c r="WG252" s="41"/>
      <c r="WH252" s="41"/>
      <c r="WI252" s="41"/>
      <c r="WJ252" s="41"/>
      <c r="WK252" s="41"/>
      <c r="WL252" s="41"/>
      <c r="WM252" s="41"/>
      <c r="WN252" s="41"/>
      <c r="WO252" s="41"/>
      <c r="WP252" s="41"/>
      <c r="WQ252" s="41"/>
      <c r="WR252" s="41"/>
      <c r="WS252" s="41"/>
      <c r="WT252" s="41"/>
      <c r="WU252" s="41"/>
      <c r="WV252" s="41"/>
      <c r="WW252" s="41"/>
      <c r="WX252" s="41"/>
      <c r="WY252" s="41"/>
      <c r="WZ252" s="41"/>
      <c r="XA252" s="41"/>
      <c r="XB252" s="41"/>
      <c r="XC252" s="41"/>
      <c r="XD252" s="41"/>
      <c r="XE252" s="41"/>
      <c r="XF252" s="41"/>
      <c r="XG252" s="41"/>
      <c r="XH252" s="41"/>
      <c r="XI252" s="41"/>
      <c r="XJ252" s="41"/>
      <c r="XK252" s="41"/>
      <c r="XL252" s="41"/>
      <c r="XM252" s="41"/>
      <c r="XN252" s="41"/>
      <c r="XO252" s="41"/>
      <c r="XP252" s="41"/>
      <c r="XQ252" s="41"/>
      <c r="XR252" s="41"/>
      <c r="XS252" s="41"/>
      <c r="XT252" s="41"/>
      <c r="XU252" s="41"/>
      <c r="XV252" s="41"/>
      <c r="XW252" s="41"/>
      <c r="XX252" s="41"/>
      <c r="XY252" s="41"/>
      <c r="XZ252" s="41"/>
      <c r="YA252" s="41"/>
      <c r="YB252" s="41"/>
      <c r="YC252" s="41"/>
      <c r="YD252" s="41"/>
      <c r="YE252" s="41"/>
      <c r="YF252" s="41"/>
      <c r="YG252" s="41"/>
      <c r="YH252" s="41"/>
      <c r="YI252" s="41"/>
      <c r="YJ252" s="41"/>
      <c r="YK252" s="41"/>
      <c r="YL252" s="41"/>
      <c r="YM252" s="41"/>
      <c r="YN252" s="41"/>
      <c r="YO252" s="41"/>
      <c r="YP252" s="41"/>
      <c r="YQ252" s="41"/>
      <c r="YR252" s="41"/>
      <c r="YS252" s="41"/>
      <c r="YT252" s="41"/>
      <c r="YU252" s="41"/>
      <c r="YV252" s="41"/>
      <c r="YW252" s="41"/>
      <c r="YX252" s="41"/>
      <c r="YY252" s="41"/>
      <c r="YZ252" s="41"/>
      <c r="ZA252" s="41"/>
      <c r="ZB252" s="41"/>
      <c r="ZC252" s="41"/>
      <c r="ZD252" s="41"/>
      <c r="ZE252" s="41"/>
      <c r="ZF252" s="41"/>
      <c r="ZG252" s="41"/>
      <c r="ZH252" s="41"/>
      <c r="ZI252" s="41"/>
      <c r="ZJ252" s="41"/>
      <c r="ZK252" s="41"/>
      <c r="ZL252" s="41"/>
      <c r="ZM252" s="41"/>
      <c r="ZN252" s="41"/>
      <c r="ZO252" s="41"/>
      <c r="ZP252" s="41"/>
      <c r="ZQ252" s="41"/>
      <c r="ZR252" s="41"/>
      <c r="ZS252" s="41"/>
      <c r="ZT252" s="41"/>
      <c r="ZU252" s="41"/>
      <c r="ZV252" s="41"/>
      <c r="ZW252" s="41"/>
      <c r="ZX252" s="41"/>
      <c r="ZY252" s="41"/>
      <c r="ZZ252" s="41"/>
      <c r="AAA252" s="41"/>
      <c r="AAB252" s="41"/>
      <c r="AAC252" s="41"/>
      <c r="AAD252" s="41"/>
      <c r="AAE252" s="41"/>
      <c r="AAF252" s="41"/>
      <c r="AAG252" s="41"/>
      <c r="AAH252" s="41"/>
      <c r="AAI252" s="41"/>
      <c r="AAJ252" s="41"/>
      <c r="AAK252" s="41"/>
      <c r="AAL252" s="41"/>
      <c r="AAM252" s="41"/>
      <c r="AAN252" s="41"/>
      <c r="AAO252" s="41"/>
      <c r="AAP252" s="41"/>
      <c r="AAQ252" s="41"/>
      <c r="AAR252" s="41"/>
      <c r="AAS252" s="41"/>
      <c r="AAT252" s="41"/>
      <c r="AAU252" s="41"/>
      <c r="AAV252" s="41"/>
      <c r="AAW252" s="41"/>
      <c r="AAX252" s="41"/>
      <c r="AAY252" s="41"/>
      <c r="AAZ252" s="41"/>
      <c r="ABA252" s="41"/>
      <c r="ABB252" s="41"/>
      <c r="ABC252" s="41"/>
      <c r="ABD252" s="41"/>
      <c r="ABE252" s="41"/>
      <c r="ABF252" s="41"/>
      <c r="ABG252" s="41"/>
      <c r="ABH252" s="41"/>
      <c r="ABI252" s="41"/>
      <c r="ABJ252" s="41"/>
      <c r="ABK252" s="41"/>
      <c r="ABL252" s="41"/>
      <c r="ABM252" s="41"/>
      <c r="ABN252" s="41"/>
      <c r="ABO252" s="41"/>
      <c r="ABP252" s="41"/>
      <c r="ABQ252" s="41"/>
      <c r="ABR252" s="41"/>
      <c r="ABS252" s="41"/>
      <c r="ABT252" s="41"/>
      <c r="ABU252" s="41"/>
      <c r="ABV252" s="41"/>
      <c r="ABW252" s="41"/>
      <c r="ABX252" s="41"/>
      <c r="ABY252" s="41"/>
      <c r="ABZ252" s="41"/>
      <c r="ACA252" s="41"/>
      <c r="ACB252" s="41"/>
      <c r="ACC252" s="41"/>
      <c r="ACD252" s="41"/>
      <c r="ACE252" s="41"/>
      <c r="ACF252" s="41"/>
      <c r="ACG252" s="41"/>
      <c r="ACH252" s="41"/>
      <c r="ACI252" s="41"/>
      <c r="ACJ252" s="41"/>
      <c r="ACK252" s="41"/>
      <c r="ACL252" s="41"/>
      <c r="ACM252" s="41"/>
      <c r="ACN252" s="41"/>
      <c r="ACO252" s="41"/>
      <c r="ACP252" s="41"/>
      <c r="ACQ252" s="41"/>
      <c r="ACR252" s="41"/>
      <c r="ACS252" s="41"/>
      <c r="ACT252" s="41"/>
      <c r="ACU252" s="41"/>
      <c r="ACV252" s="41"/>
      <c r="ACW252" s="41"/>
      <c r="ACX252" s="41"/>
      <c r="ACY252" s="41"/>
      <c r="ACZ252" s="41"/>
      <c r="ADA252" s="41"/>
      <c r="ADB252" s="41"/>
      <c r="ADC252" s="41"/>
      <c r="ADD252" s="41"/>
      <c r="ADE252" s="41"/>
      <c r="ADF252" s="41"/>
      <c r="ADG252" s="41"/>
      <c r="ADH252" s="41"/>
      <c r="ADI252" s="41"/>
      <c r="ADJ252" s="41"/>
      <c r="ADK252" s="41"/>
      <c r="ADL252" s="41"/>
      <c r="ADM252" s="41"/>
      <c r="ADN252" s="41"/>
      <c r="ADO252" s="41"/>
      <c r="ADP252" s="41"/>
      <c r="ADQ252" s="41"/>
      <c r="ADR252" s="41"/>
      <c r="ADS252" s="41"/>
      <c r="ADT252" s="41"/>
      <c r="ADU252" s="41"/>
      <c r="ADV252" s="41"/>
      <c r="ADW252" s="41"/>
      <c r="ADX252" s="41"/>
      <c r="ADY252" s="41"/>
      <c r="ADZ252" s="41"/>
      <c r="AEA252" s="41"/>
      <c r="AEB252" s="41"/>
      <c r="AEC252" s="41"/>
      <c r="AED252" s="41"/>
      <c r="AEE252" s="41"/>
      <c r="AEF252" s="41"/>
      <c r="AEG252" s="41"/>
      <c r="AEH252" s="41"/>
      <c r="AEI252" s="41"/>
      <c r="AEJ252" s="41"/>
      <c r="AEK252" s="41"/>
      <c r="AEL252" s="41"/>
      <c r="AEM252" s="41"/>
      <c r="AEN252" s="41"/>
      <c r="AEO252" s="41"/>
      <c r="AEP252" s="41"/>
      <c r="AEQ252" s="41"/>
      <c r="AER252" s="41"/>
      <c r="AES252" s="41"/>
      <c r="AET252" s="41"/>
      <c r="AEU252" s="41"/>
      <c r="AEV252" s="41"/>
      <c r="AEW252" s="41"/>
      <c r="AEX252" s="41"/>
      <c r="AEY252" s="41"/>
      <c r="AEZ252" s="41"/>
      <c r="AFA252" s="41"/>
      <c r="AFB252" s="41"/>
      <c r="AFC252" s="41"/>
      <c r="AFD252" s="41"/>
      <c r="AFE252" s="41"/>
      <c r="AFF252" s="41"/>
      <c r="AFG252" s="41"/>
      <c r="AFH252" s="41"/>
      <c r="AFI252" s="41"/>
      <c r="AFJ252" s="41"/>
      <c r="AFK252" s="41"/>
      <c r="AFL252" s="41"/>
      <c r="AFM252" s="41"/>
      <c r="AFN252" s="41"/>
      <c r="AFO252" s="41"/>
      <c r="AFP252" s="41"/>
      <c r="AFQ252" s="41"/>
      <c r="AFR252" s="41"/>
      <c r="AFS252" s="41"/>
      <c r="AFT252" s="41"/>
      <c r="AFU252" s="41"/>
      <c r="AFV252" s="41"/>
      <c r="AFW252" s="41"/>
      <c r="AFX252" s="41"/>
      <c r="AFY252" s="41"/>
      <c r="AFZ252" s="41"/>
      <c r="AGA252" s="41"/>
      <c r="AGB252" s="41"/>
      <c r="AGC252" s="41"/>
      <c r="AGD252" s="41"/>
      <c r="AGE252" s="41"/>
      <c r="AGF252" s="41"/>
      <c r="AGG252" s="41"/>
      <c r="AGH252" s="41"/>
      <c r="AGI252" s="41"/>
      <c r="AGJ252" s="41"/>
      <c r="AGK252" s="41"/>
      <c r="AGL252" s="41"/>
      <c r="AGM252" s="41"/>
      <c r="AGN252" s="41"/>
      <c r="AGO252" s="41"/>
      <c r="AGP252" s="41"/>
      <c r="AGQ252" s="41"/>
      <c r="AGR252" s="41"/>
      <c r="AGS252" s="41"/>
      <c r="AGT252" s="41"/>
      <c r="AGU252" s="41"/>
      <c r="AGV252" s="41"/>
      <c r="AGW252" s="41"/>
      <c r="AGX252" s="41"/>
      <c r="AGY252" s="41"/>
      <c r="AGZ252" s="41"/>
      <c r="AHA252" s="41"/>
      <c r="AHB252" s="41"/>
      <c r="AHC252" s="41"/>
      <c r="AHD252" s="41"/>
      <c r="AHE252" s="41"/>
      <c r="AHF252" s="41"/>
      <c r="AHG252" s="41"/>
      <c r="AHH252" s="41"/>
      <c r="AHI252" s="41"/>
      <c r="AHJ252" s="41"/>
      <c r="AHK252" s="41"/>
      <c r="AHL252" s="41"/>
      <c r="AHM252" s="41"/>
      <c r="AHN252" s="41"/>
      <c r="AHO252" s="41"/>
      <c r="AHP252" s="41"/>
      <c r="AHQ252" s="41"/>
      <c r="AHR252" s="41"/>
      <c r="AHS252" s="41"/>
      <c r="AHT252" s="41"/>
      <c r="AHU252" s="41"/>
      <c r="AHV252" s="41"/>
      <c r="AHW252" s="41"/>
      <c r="AHX252" s="41"/>
      <c r="AHY252" s="41"/>
      <c r="AHZ252" s="41"/>
      <c r="AIA252" s="41"/>
      <c r="AIB252" s="41"/>
      <c r="AIC252" s="41"/>
      <c r="AID252" s="41"/>
      <c r="AIE252" s="41"/>
      <c r="AIF252" s="41"/>
      <c r="AIG252" s="41"/>
      <c r="AIH252" s="41"/>
      <c r="AII252" s="41"/>
      <c r="AIJ252" s="41"/>
      <c r="AIK252" s="41"/>
      <c r="AIL252" s="41"/>
      <c r="AIM252" s="41"/>
      <c r="AIN252" s="41"/>
      <c r="AIO252" s="41"/>
      <c r="AIP252" s="41"/>
      <c r="AIQ252" s="41"/>
      <c r="AIR252" s="41"/>
      <c r="AIS252" s="41"/>
      <c r="AIT252" s="41"/>
      <c r="AIU252" s="41"/>
      <c r="AIV252" s="41"/>
      <c r="AIW252" s="41"/>
      <c r="AIX252" s="41"/>
      <c r="AIY252" s="41"/>
      <c r="AIZ252" s="41"/>
      <c r="AJA252" s="41"/>
      <c r="AJB252" s="41"/>
      <c r="AJC252" s="41"/>
      <c r="AJD252" s="41"/>
      <c r="AJE252" s="41"/>
      <c r="AJF252" s="41"/>
      <c r="AJG252" s="41"/>
      <c r="AJH252" s="41"/>
      <c r="AJI252" s="41"/>
      <c r="AJJ252" s="41"/>
      <c r="AJK252" s="41"/>
      <c r="AJL252" s="41"/>
      <c r="AJM252" s="41"/>
      <c r="AJN252" s="41"/>
      <c r="AJO252" s="41"/>
      <c r="AJP252" s="41"/>
      <c r="AJQ252" s="41"/>
      <c r="AJR252" s="41"/>
      <c r="AJS252" s="41"/>
      <c r="AJT252" s="41"/>
      <c r="AJU252" s="41"/>
      <c r="AJV252" s="41"/>
      <c r="AJW252" s="41"/>
      <c r="AJX252" s="41"/>
      <c r="AJY252" s="41"/>
      <c r="AJZ252" s="41"/>
      <c r="AKA252" s="41"/>
      <c r="AKB252" s="41"/>
      <c r="AKC252" s="41"/>
      <c r="AKD252" s="41"/>
      <c r="AKE252" s="41"/>
      <c r="AKF252" s="41"/>
      <c r="AKG252" s="41"/>
      <c r="AKH252" s="41"/>
      <c r="AKI252" s="41"/>
      <c r="AKJ252" s="41"/>
      <c r="AKK252" s="41"/>
      <c r="AKL252" s="41"/>
      <c r="AKM252" s="41"/>
      <c r="AKN252" s="41"/>
      <c r="AKO252" s="41"/>
      <c r="AKP252" s="41"/>
      <c r="AKQ252" s="41"/>
      <c r="AKR252" s="41"/>
      <c r="AKS252" s="41"/>
      <c r="AKT252" s="41"/>
      <c r="AKU252" s="41"/>
      <c r="AKV252" s="41"/>
      <c r="AKW252" s="41"/>
      <c r="AKX252" s="41"/>
      <c r="AKY252" s="41"/>
      <c r="AKZ252" s="41"/>
      <c r="ALA252" s="41"/>
      <c r="ALB252" s="41"/>
      <c r="ALC252" s="41"/>
      <c r="ALD252" s="41"/>
      <c r="ALE252" s="41"/>
      <c r="ALF252" s="41"/>
      <c r="ALG252" s="41"/>
      <c r="ALH252" s="41"/>
      <c r="ALI252" s="41"/>
      <c r="ALJ252" s="41"/>
      <c r="ALK252" s="41"/>
      <c r="ALL252" s="41"/>
      <c r="ALM252" s="41"/>
      <c r="ALN252" s="41"/>
      <c r="ALO252" s="41"/>
      <c r="ALP252" s="41"/>
      <c r="ALQ252" s="41"/>
      <c r="ALR252" s="41"/>
      <c r="ALS252" s="41"/>
      <c r="ALT252" s="41"/>
      <c r="ALU252" s="41"/>
      <c r="ALV252" s="41"/>
      <c r="ALW252" s="41"/>
      <c r="ALX252" s="41"/>
      <c r="ALY252" s="41"/>
      <c r="ALZ252" s="41"/>
      <c r="AMA252" s="41"/>
      <c r="AMB252" s="41"/>
      <c r="AMC252" s="41"/>
      <c r="AMD252" s="41"/>
      <c r="AME252" s="41"/>
    </row>
    <row r="253" spans="1:1019" ht="24" customHeight="1" thickBot="1" x14ac:dyDescent="0.25">
      <c r="A253" s="570"/>
      <c r="B253" s="572"/>
      <c r="C253" s="574"/>
      <c r="D253" s="1300"/>
      <c r="E253" s="1301"/>
      <c r="F253" s="1302"/>
      <c r="G253" s="1303"/>
      <c r="H253" s="1304"/>
      <c r="I253" s="1305"/>
      <c r="J253" s="543" t="s">
        <v>25</v>
      </c>
      <c r="K253" s="1306">
        <f>L253+N253</f>
        <v>0</v>
      </c>
      <c r="L253" s="1307">
        <v>0</v>
      </c>
      <c r="M253" s="1307">
        <v>0</v>
      </c>
      <c r="N253" s="1308">
        <v>0</v>
      </c>
      <c r="O253" s="1306">
        <f>P253+R253</f>
        <v>0</v>
      </c>
      <c r="P253" s="1307">
        <v>0</v>
      </c>
      <c r="Q253" s="1307">
        <v>0</v>
      </c>
      <c r="R253" s="1308">
        <v>0</v>
      </c>
      <c r="S253" s="1306">
        <f>T253+V253</f>
        <v>0</v>
      </c>
      <c r="T253" s="1307">
        <v>0</v>
      </c>
      <c r="U253" s="1307">
        <v>0</v>
      </c>
      <c r="V253" s="1308">
        <v>0</v>
      </c>
      <c r="W253" s="1306">
        <f>X253+Z253</f>
        <v>0</v>
      </c>
      <c r="X253" s="1307">
        <v>0</v>
      </c>
      <c r="Y253" s="1307">
        <v>0</v>
      </c>
      <c r="Z253" s="1308">
        <v>0</v>
      </c>
      <c r="AA253" s="1309">
        <v>200</v>
      </c>
      <c r="AB253" s="1309">
        <v>400</v>
      </c>
      <c r="AC253" s="1310"/>
      <c r="AD253" s="1311"/>
      <c r="AE253" s="1311"/>
      <c r="AF253" s="1312"/>
      <c r="AG253" s="41"/>
      <c r="AH253" s="41"/>
      <c r="AI253" s="41"/>
      <c r="AJ253" s="41"/>
      <c r="AK253" s="41"/>
      <c r="AL253" s="41"/>
      <c r="AM253" s="41"/>
      <c r="AN253" s="67"/>
      <c r="AO253" s="67"/>
      <c r="AP253" s="67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  <c r="BD253" s="58"/>
      <c r="BE253" s="58"/>
      <c r="BF253" s="58"/>
      <c r="BG253" s="59"/>
      <c r="BH253" s="67"/>
      <c r="BI253" s="67"/>
      <c r="BJ253" s="67"/>
      <c r="BK253" s="67"/>
      <c r="BL253" s="67"/>
      <c r="BM253" s="67"/>
      <c r="BN253" s="67"/>
      <c r="BO253" s="67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  <c r="CG253" s="41"/>
      <c r="CH253" s="41"/>
      <c r="CI253" s="41"/>
      <c r="CJ253" s="41"/>
      <c r="CK253" s="41"/>
      <c r="CL253" s="41"/>
      <c r="CM253" s="41"/>
      <c r="CN253" s="41"/>
      <c r="CO253" s="41"/>
      <c r="CP253" s="41"/>
      <c r="CQ253" s="41"/>
      <c r="CR253" s="41"/>
      <c r="CS253" s="41"/>
      <c r="CT253" s="41"/>
      <c r="CU253" s="41"/>
      <c r="CV253" s="41"/>
      <c r="CW253" s="41"/>
      <c r="CX253" s="41"/>
      <c r="CY253" s="41"/>
      <c r="CZ253" s="41"/>
      <c r="DA253" s="41"/>
      <c r="DB253" s="41"/>
      <c r="DC253" s="41"/>
      <c r="DD253" s="41"/>
      <c r="DE253" s="41"/>
      <c r="DF253" s="41"/>
      <c r="DG253" s="41"/>
      <c r="DH253" s="41"/>
      <c r="DI253" s="41"/>
      <c r="DJ253" s="41"/>
      <c r="DK253" s="41"/>
      <c r="DL253" s="41"/>
      <c r="DM253" s="41"/>
      <c r="DN253" s="41"/>
      <c r="DO253" s="41"/>
      <c r="DP253" s="41"/>
      <c r="DQ253" s="41"/>
      <c r="DR253" s="41"/>
      <c r="DS253" s="41"/>
      <c r="DT253" s="41"/>
      <c r="DU253" s="41"/>
      <c r="DV253" s="41"/>
      <c r="DW253" s="41"/>
      <c r="DX253" s="41"/>
      <c r="DY253" s="41"/>
      <c r="DZ253" s="41"/>
      <c r="EA253" s="41"/>
      <c r="EB253" s="41"/>
      <c r="EC253" s="41"/>
      <c r="ED253" s="41"/>
      <c r="EE253" s="41"/>
      <c r="EF253" s="41"/>
      <c r="EG253" s="41"/>
      <c r="EH253" s="41"/>
      <c r="EI253" s="41"/>
      <c r="EJ253" s="41"/>
      <c r="EK253" s="41"/>
      <c r="EL253" s="41"/>
      <c r="EM253" s="41"/>
      <c r="EN253" s="41"/>
      <c r="EO253" s="41"/>
      <c r="EP253" s="41"/>
      <c r="EQ253" s="41"/>
      <c r="ER253" s="41"/>
      <c r="ES253" s="41"/>
      <c r="ET253" s="41"/>
      <c r="EU253" s="41"/>
      <c r="EV253" s="41"/>
      <c r="EW253" s="41"/>
      <c r="EX253" s="41"/>
      <c r="EY253" s="41"/>
      <c r="EZ253" s="41"/>
      <c r="FA253" s="41"/>
      <c r="FB253" s="41"/>
      <c r="FC253" s="41"/>
      <c r="FD253" s="41"/>
      <c r="FE253" s="41"/>
      <c r="FF253" s="41"/>
      <c r="FG253" s="41"/>
      <c r="FH253" s="41"/>
      <c r="FI253" s="41"/>
      <c r="FJ253" s="41"/>
      <c r="FK253" s="41"/>
      <c r="FL253" s="41"/>
      <c r="FM253" s="41"/>
      <c r="FN253" s="41"/>
      <c r="FO253" s="41"/>
      <c r="FP253" s="41"/>
      <c r="FQ253" s="41"/>
      <c r="FR253" s="41"/>
      <c r="FS253" s="41"/>
      <c r="FT253" s="41"/>
      <c r="FU253" s="41"/>
      <c r="FV253" s="41"/>
      <c r="FW253" s="41"/>
      <c r="FX253" s="41"/>
      <c r="FY253" s="41"/>
      <c r="FZ253" s="41"/>
      <c r="GA253" s="41"/>
      <c r="GB253" s="41"/>
      <c r="GC253" s="41"/>
      <c r="GD253" s="41"/>
      <c r="GE253" s="41"/>
      <c r="GF253" s="41"/>
      <c r="GG253" s="41"/>
      <c r="GH253" s="41"/>
      <c r="GI253" s="41"/>
      <c r="GJ253" s="41"/>
      <c r="GK253" s="41"/>
      <c r="GL253" s="41"/>
      <c r="GM253" s="41"/>
      <c r="GN253" s="41"/>
      <c r="GO253" s="41"/>
      <c r="GP253" s="41"/>
      <c r="GQ253" s="41"/>
      <c r="GR253" s="41"/>
      <c r="GS253" s="41"/>
      <c r="GT253" s="41"/>
      <c r="GU253" s="41"/>
      <c r="GV253" s="41"/>
      <c r="GW253" s="41"/>
      <c r="GX253" s="41"/>
      <c r="GY253" s="41"/>
      <c r="GZ253" s="41"/>
      <c r="HA253" s="41"/>
      <c r="HB253" s="41"/>
      <c r="HC253" s="41"/>
      <c r="HD253" s="41"/>
      <c r="HE253" s="41"/>
      <c r="HF253" s="41"/>
      <c r="HG253" s="41"/>
      <c r="HH253" s="41"/>
      <c r="HI253" s="41"/>
      <c r="HJ253" s="41"/>
      <c r="HK253" s="41"/>
      <c r="HL253" s="41"/>
      <c r="HM253" s="41"/>
      <c r="HN253" s="41"/>
      <c r="HO253" s="41"/>
      <c r="HP253" s="41"/>
      <c r="HQ253" s="41"/>
      <c r="HR253" s="41"/>
      <c r="HS253" s="41"/>
      <c r="HT253" s="41"/>
      <c r="HU253" s="41"/>
      <c r="HV253" s="41"/>
      <c r="HW253" s="41"/>
      <c r="HX253" s="41"/>
      <c r="HY253" s="41"/>
      <c r="HZ253" s="41"/>
      <c r="IA253" s="41"/>
      <c r="IB253" s="41"/>
      <c r="IC253" s="41"/>
      <c r="ID253" s="41"/>
      <c r="IE253" s="41"/>
      <c r="IF253" s="41"/>
      <c r="IG253" s="41"/>
      <c r="IH253" s="41"/>
      <c r="II253" s="41"/>
      <c r="IJ253" s="41"/>
      <c r="IK253" s="41"/>
      <c r="IL253" s="41"/>
      <c r="IM253" s="41"/>
      <c r="IN253" s="41"/>
      <c r="IO253" s="41"/>
      <c r="IP253" s="41"/>
      <c r="IQ253" s="41"/>
      <c r="IR253" s="41"/>
      <c r="IS253" s="41"/>
      <c r="IT253" s="41"/>
      <c r="IU253" s="41"/>
      <c r="IV253" s="41"/>
      <c r="IW253" s="41"/>
      <c r="IX253" s="41"/>
      <c r="IY253" s="41"/>
      <c r="IZ253" s="41"/>
      <c r="JA253" s="41"/>
      <c r="JB253" s="41"/>
      <c r="JC253" s="41"/>
      <c r="JD253" s="41"/>
      <c r="JE253" s="41"/>
      <c r="JF253" s="41"/>
      <c r="JG253" s="41"/>
      <c r="JH253" s="41"/>
      <c r="JI253" s="41"/>
      <c r="JJ253" s="41"/>
      <c r="JK253" s="41"/>
      <c r="JL253" s="41"/>
      <c r="JM253" s="41"/>
      <c r="JN253" s="41"/>
      <c r="JO253" s="41"/>
      <c r="JP253" s="41"/>
      <c r="JQ253" s="41"/>
      <c r="JR253" s="41"/>
      <c r="JS253" s="41"/>
      <c r="JT253" s="41"/>
      <c r="JU253" s="41"/>
      <c r="JV253" s="41"/>
      <c r="JW253" s="41"/>
      <c r="JX253" s="41"/>
      <c r="JY253" s="41"/>
      <c r="JZ253" s="41"/>
      <c r="KA253" s="41"/>
      <c r="KB253" s="41"/>
      <c r="KC253" s="41"/>
      <c r="KD253" s="41"/>
      <c r="KE253" s="41"/>
      <c r="KF253" s="41"/>
      <c r="KG253" s="41"/>
      <c r="KH253" s="41"/>
      <c r="KI253" s="41"/>
      <c r="KJ253" s="41"/>
      <c r="KK253" s="41"/>
      <c r="KL253" s="41"/>
      <c r="KM253" s="41"/>
      <c r="KN253" s="41"/>
      <c r="KO253" s="41"/>
      <c r="KP253" s="41"/>
      <c r="KQ253" s="41"/>
      <c r="KR253" s="41"/>
      <c r="KS253" s="41"/>
      <c r="KT253" s="41"/>
      <c r="KU253" s="41"/>
      <c r="KV253" s="41"/>
      <c r="KW253" s="41"/>
      <c r="KX253" s="41"/>
      <c r="KY253" s="41"/>
      <c r="KZ253" s="41"/>
      <c r="LA253" s="41"/>
      <c r="LB253" s="41"/>
      <c r="LC253" s="41"/>
      <c r="LD253" s="41"/>
      <c r="LE253" s="41"/>
      <c r="LF253" s="41"/>
      <c r="LG253" s="41"/>
      <c r="LH253" s="41"/>
      <c r="LI253" s="41"/>
      <c r="LJ253" s="41"/>
      <c r="LK253" s="41"/>
      <c r="LL253" s="41"/>
      <c r="LM253" s="41"/>
      <c r="LN253" s="41"/>
      <c r="LO253" s="41"/>
      <c r="LP253" s="41"/>
      <c r="LQ253" s="41"/>
      <c r="LR253" s="41"/>
      <c r="LS253" s="41"/>
      <c r="LT253" s="41"/>
      <c r="LU253" s="41"/>
      <c r="LV253" s="41"/>
      <c r="LW253" s="41"/>
      <c r="LX253" s="41"/>
      <c r="LY253" s="41"/>
      <c r="LZ253" s="41"/>
      <c r="MA253" s="41"/>
      <c r="MB253" s="41"/>
      <c r="MC253" s="41"/>
      <c r="MD253" s="41"/>
      <c r="ME253" s="41"/>
      <c r="MF253" s="41"/>
      <c r="MG253" s="41"/>
      <c r="MH253" s="41"/>
      <c r="MI253" s="41"/>
      <c r="MJ253" s="41"/>
      <c r="MK253" s="41"/>
      <c r="ML253" s="41"/>
      <c r="MM253" s="41"/>
      <c r="MN253" s="41"/>
      <c r="MO253" s="41"/>
      <c r="MP253" s="41"/>
      <c r="MQ253" s="41"/>
      <c r="MR253" s="41"/>
      <c r="MS253" s="41"/>
      <c r="MT253" s="41"/>
      <c r="MU253" s="41"/>
      <c r="MV253" s="41"/>
      <c r="MW253" s="41"/>
      <c r="MX253" s="41"/>
      <c r="MY253" s="41"/>
      <c r="MZ253" s="41"/>
      <c r="NA253" s="41"/>
      <c r="NB253" s="41"/>
      <c r="NC253" s="41"/>
      <c r="ND253" s="41"/>
      <c r="NE253" s="41"/>
      <c r="NF253" s="41"/>
      <c r="NG253" s="41"/>
      <c r="NH253" s="41"/>
      <c r="NI253" s="41"/>
      <c r="NJ253" s="41"/>
      <c r="NK253" s="41"/>
      <c r="NL253" s="41"/>
      <c r="NM253" s="41"/>
      <c r="NN253" s="41"/>
      <c r="NO253" s="41"/>
      <c r="NP253" s="41"/>
      <c r="NQ253" s="41"/>
      <c r="NR253" s="41"/>
      <c r="NS253" s="41"/>
      <c r="NT253" s="41"/>
      <c r="NU253" s="41"/>
      <c r="NV253" s="41"/>
      <c r="NW253" s="41"/>
      <c r="NX253" s="41"/>
      <c r="NY253" s="41"/>
      <c r="NZ253" s="41"/>
      <c r="OA253" s="41"/>
      <c r="OB253" s="41"/>
      <c r="OC253" s="41"/>
      <c r="OD253" s="41"/>
      <c r="OE253" s="41"/>
      <c r="OF253" s="41"/>
      <c r="OG253" s="41"/>
      <c r="OH253" s="41"/>
      <c r="OI253" s="41"/>
      <c r="OJ253" s="41"/>
      <c r="OK253" s="41"/>
      <c r="OL253" s="41"/>
      <c r="OM253" s="41"/>
      <c r="ON253" s="41"/>
      <c r="OO253" s="41"/>
      <c r="OP253" s="41"/>
      <c r="OQ253" s="41"/>
      <c r="OR253" s="41"/>
      <c r="OS253" s="41"/>
      <c r="OT253" s="41"/>
      <c r="OU253" s="41"/>
      <c r="OV253" s="41"/>
      <c r="OW253" s="41"/>
      <c r="OX253" s="41"/>
      <c r="OY253" s="41"/>
      <c r="OZ253" s="41"/>
      <c r="PA253" s="41"/>
      <c r="PB253" s="41"/>
      <c r="PC253" s="41"/>
      <c r="PD253" s="41"/>
      <c r="PE253" s="41"/>
      <c r="PF253" s="41"/>
      <c r="PG253" s="41"/>
      <c r="PH253" s="41"/>
      <c r="PI253" s="41"/>
      <c r="PJ253" s="41"/>
      <c r="PK253" s="41"/>
      <c r="PL253" s="41"/>
      <c r="PM253" s="41"/>
      <c r="PN253" s="41"/>
      <c r="PO253" s="41"/>
      <c r="PP253" s="41"/>
      <c r="PQ253" s="41"/>
      <c r="PR253" s="41"/>
      <c r="PS253" s="41"/>
      <c r="PT253" s="41"/>
      <c r="PU253" s="41"/>
      <c r="PV253" s="41"/>
      <c r="PW253" s="41"/>
      <c r="PX253" s="41"/>
      <c r="PY253" s="41"/>
      <c r="PZ253" s="41"/>
      <c r="QA253" s="41"/>
      <c r="QB253" s="41"/>
      <c r="QC253" s="41"/>
      <c r="QD253" s="41"/>
      <c r="QE253" s="41"/>
      <c r="QF253" s="41"/>
      <c r="QG253" s="41"/>
      <c r="QH253" s="41"/>
      <c r="QI253" s="41"/>
      <c r="QJ253" s="41"/>
      <c r="QK253" s="41"/>
      <c r="QL253" s="41"/>
      <c r="QM253" s="41"/>
      <c r="QN253" s="41"/>
      <c r="QO253" s="41"/>
      <c r="QP253" s="41"/>
      <c r="QQ253" s="41"/>
      <c r="QR253" s="41"/>
      <c r="QS253" s="41"/>
      <c r="QT253" s="41"/>
      <c r="QU253" s="41"/>
      <c r="QV253" s="41"/>
      <c r="QW253" s="41"/>
      <c r="QX253" s="41"/>
      <c r="QY253" s="41"/>
      <c r="QZ253" s="41"/>
      <c r="RA253" s="41"/>
      <c r="RB253" s="41"/>
      <c r="RC253" s="41"/>
      <c r="RD253" s="41"/>
      <c r="RE253" s="41"/>
      <c r="RF253" s="41"/>
      <c r="RG253" s="41"/>
      <c r="RH253" s="41"/>
      <c r="RI253" s="41"/>
      <c r="RJ253" s="41"/>
      <c r="RK253" s="41"/>
      <c r="RL253" s="41"/>
      <c r="RM253" s="41"/>
      <c r="RN253" s="41"/>
      <c r="RO253" s="41"/>
      <c r="RP253" s="41"/>
      <c r="RQ253" s="41"/>
      <c r="RR253" s="41"/>
      <c r="RS253" s="41"/>
      <c r="RT253" s="41"/>
      <c r="RU253" s="41"/>
      <c r="RV253" s="41"/>
      <c r="RW253" s="41"/>
      <c r="RX253" s="41"/>
      <c r="RY253" s="41"/>
      <c r="RZ253" s="41"/>
      <c r="SA253" s="41"/>
      <c r="SB253" s="41"/>
      <c r="SC253" s="41"/>
      <c r="SD253" s="41"/>
      <c r="SE253" s="41"/>
      <c r="SF253" s="41"/>
      <c r="SG253" s="41"/>
      <c r="SH253" s="41"/>
      <c r="SI253" s="41"/>
      <c r="SJ253" s="41"/>
      <c r="SK253" s="41"/>
      <c r="SL253" s="41"/>
      <c r="SM253" s="41"/>
      <c r="SN253" s="41"/>
      <c r="SO253" s="41"/>
      <c r="SP253" s="41"/>
      <c r="SQ253" s="41"/>
      <c r="SR253" s="41"/>
      <c r="SS253" s="41"/>
      <c r="ST253" s="41"/>
      <c r="SU253" s="41"/>
      <c r="SV253" s="41"/>
      <c r="SW253" s="41"/>
      <c r="SX253" s="41"/>
      <c r="SY253" s="41"/>
      <c r="SZ253" s="41"/>
      <c r="TA253" s="41"/>
      <c r="TB253" s="41"/>
      <c r="TC253" s="41"/>
      <c r="TD253" s="41"/>
      <c r="TE253" s="41"/>
      <c r="TF253" s="41"/>
      <c r="TG253" s="41"/>
      <c r="TH253" s="41"/>
      <c r="TI253" s="41"/>
      <c r="TJ253" s="41"/>
      <c r="TK253" s="41"/>
      <c r="TL253" s="41"/>
      <c r="TM253" s="41"/>
      <c r="TN253" s="41"/>
      <c r="TO253" s="41"/>
      <c r="TP253" s="41"/>
      <c r="TQ253" s="41"/>
      <c r="TR253" s="41"/>
      <c r="TS253" s="41"/>
      <c r="TT253" s="41"/>
      <c r="TU253" s="41"/>
      <c r="TV253" s="41"/>
      <c r="TW253" s="41"/>
      <c r="TX253" s="41"/>
      <c r="TY253" s="41"/>
      <c r="TZ253" s="41"/>
      <c r="UA253" s="41"/>
      <c r="UB253" s="41"/>
      <c r="UC253" s="41"/>
      <c r="UD253" s="41"/>
      <c r="UE253" s="41"/>
      <c r="UF253" s="41"/>
      <c r="UG253" s="41"/>
      <c r="UH253" s="41"/>
      <c r="UI253" s="41"/>
      <c r="UJ253" s="41"/>
      <c r="UK253" s="41"/>
      <c r="UL253" s="41"/>
      <c r="UM253" s="41"/>
      <c r="UN253" s="41"/>
      <c r="UO253" s="41"/>
      <c r="UP253" s="41"/>
      <c r="UQ253" s="41"/>
      <c r="UR253" s="41"/>
      <c r="US253" s="41"/>
      <c r="UT253" s="41"/>
      <c r="UU253" s="41"/>
      <c r="UV253" s="41"/>
      <c r="UW253" s="41"/>
      <c r="UX253" s="41"/>
      <c r="UY253" s="41"/>
      <c r="UZ253" s="41"/>
      <c r="VA253" s="41"/>
      <c r="VB253" s="41"/>
      <c r="VC253" s="41"/>
      <c r="VD253" s="41"/>
      <c r="VE253" s="41"/>
      <c r="VF253" s="41"/>
      <c r="VG253" s="41"/>
      <c r="VH253" s="41"/>
      <c r="VI253" s="41"/>
      <c r="VJ253" s="41"/>
      <c r="VK253" s="41"/>
      <c r="VL253" s="41"/>
      <c r="VM253" s="41"/>
      <c r="VN253" s="41"/>
      <c r="VO253" s="41"/>
      <c r="VP253" s="41"/>
      <c r="VQ253" s="41"/>
      <c r="VR253" s="41"/>
      <c r="VS253" s="41"/>
      <c r="VT253" s="41"/>
      <c r="VU253" s="41"/>
      <c r="VV253" s="41"/>
      <c r="VW253" s="41"/>
      <c r="VX253" s="41"/>
      <c r="VY253" s="41"/>
      <c r="VZ253" s="41"/>
      <c r="WA253" s="41"/>
      <c r="WB253" s="41"/>
      <c r="WC253" s="41"/>
      <c r="WD253" s="41"/>
      <c r="WE253" s="41"/>
      <c r="WF253" s="41"/>
      <c r="WG253" s="41"/>
      <c r="WH253" s="41"/>
      <c r="WI253" s="41"/>
      <c r="WJ253" s="41"/>
      <c r="WK253" s="41"/>
      <c r="WL253" s="41"/>
      <c r="WM253" s="41"/>
      <c r="WN253" s="41"/>
      <c r="WO253" s="41"/>
      <c r="WP253" s="41"/>
      <c r="WQ253" s="41"/>
      <c r="WR253" s="41"/>
      <c r="WS253" s="41"/>
      <c r="WT253" s="41"/>
      <c r="WU253" s="41"/>
      <c r="WV253" s="41"/>
      <c r="WW253" s="41"/>
      <c r="WX253" s="41"/>
      <c r="WY253" s="41"/>
      <c r="WZ253" s="41"/>
      <c r="XA253" s="41"/>
      <c r="XB253" s="41"/>
      <c r="XC253" s="41"/>
      <c r="XD253" s="41"/>
      <c r="XE253" s="41"/>
      <c r="XF253" s="41"/>
      <c r="XG253" s="41"/>
      <c r="XH253" s="41"/>
      <c r="XI253" s="41"/>
      <c r="XJ253" s="41"/>
      <c r="XK253" s="41"/>
      <c r="XL253" s="41"/>
      <c r="XM253" s="41"/>
      <c r="XN253" s="41"/>
      <c r="XO253" s="41"/>
      <c r="XP253" s="41"/>
      <c r="XQ253" s="41"/>
      <c r="XR253" s="41"/>
      <c r="XS253" s="41"/>
      <c r="XT253" s="41"/>
      <c r="XU253" s="41"/>
      <c r="XV253" s="41"/>
      <c r="XW253" s="41"/>
      <c r="XX253" s="41"/>
      <c r="XY253" s="41"/>
      <c r="XZ253" s="41"/>
      <c r="YA253" s="41"/>
      <c r="YB253" s="41"/>
      <c r="YC253" s="41"/>
      <c r="YD253" s="41"/>
      <c r="YE253" s="41"/>
      <c r="YF253" s="41"/>
      <c r="YG253" s="41"/>
      <c r="YH253" s="41"/>
      <c r="YI253" s="41"/>
      <c r="YJ253" s="41"/>
      <c r="YK253" s="41"/>
      <c r="YL253" s="41"/>
      <c r="YM253" s="41"/>
      <c r="YN253" s="41"/>
      <c r="YO253" s="41"/>
      <c r="YP253" s="41"/>
      <c r="YQ253" s="41"/>
      <c r="YR253" s="41"/>
      <c r="YS253" s="41"/>
      <c r="YT253" s="41"/>
      <c r="YU253" s="41"/>
      <c r="YV253" s="41"/>
      <c r="YW253" s="41"/>
      <c r="YX253" s="41"/>
      <c r="YY253" s="41"/>
      <c r="YZ253" s="41"/>
      <c r="ZA253" s="41"/>
      <c r="ZB253" s="41"/>
      <c r="ZC253" s="41"/>
      <c r="ZD253" s="41"/>
      <c r="ZE253" s="41"/>
      <c r="ZF253" s="41"/>
      <c r="ZG253" s="41"/>
      <c r="ZH253" s="41"/>
      <c r="ZI253" s="41"/>
      <c r="ZJ253" s="41"/>
      <c r="ZK253" s="41"/>
      <c r="ZL253" s="41"/>
      <c r="ZM253" s="41"/>
      <c r="ZN253" s="41"/>
      <c r="ZO253" s="41"/>
      <c r="ZP253" s="41"/>
      <c r="ZQ253" s="41"/>
      <c r="ZR253" s="41"/>
      <c r="ZS253" s="41"/>
      <c r="ZT253" s="41"/>
      <c r="ZU253" s="41"/>
      <c r="ZV253" s="41"/>
      <c r="ZW253" s="41"/>
      <c r="ZX253" s="41"/>
      <c r="ZY253" s="41"/>
      <c r="ZZ253" s="41"/>
      <c r="AAA253" s="41"/>
      <c r="AAB253" s="41"/>
      <c r="AAC253" s="41"/>
      <c r="AAD253" s="41"/>
      <c r="AAE253" s="41"/>
      <c r="AAF253" s="41"/>
      <c r="AAG253" s="41"/>
      <c r="AAH253" s="41"/>
      <c r="AAI253" s="41"/>
      <c r="AAJ253" s="41"/>
      <c r="AAK253" s="41"/>
      <c r="AAL253" s="41"/>
      <c r="AAM253" s="41"/>
      <c r="AAN253" s="41"/>
      <c r="AAO253" s="41"/>
      <c r="AAP253" s="41"/>
      <c r="AAQ253" s="41"/>
      <c r="AAR253" s="41"/>
      <c r="AAS253" s="41"/>
      <c r="AAT253" s="41"/>
      <c r="AAU253" s="41"/>
      <c r="AAV253" s="41"/>
      <c r="AAW253" s="41"/>
      <c r="AAX253" s="41"/>
      <c r="AAY253" s="41"/>
      <c r="AAZ253" s="41"/>
      <c r="ABA253" s="41"/>
      <c r="ABB253" s="41"/>
      <c r="ABC253" s="41"/>
      <c r="ABD253" s="41"/>
      <c r="ABE253" s="41"/>
      <c r="ABF253" s="41"/>
      <c r="ABG253" s="41"/>
      <c r="ABH253" s="41"/>
      <c r="ABI253" s="41"/>
      <c r="ABJ253" s="41"/>
      <c r="ABK253" s="41"/>
      <c r="ABL253" s="41"/>
      <c r="ABM253" s="41"/>
      <c r="ABN253" s="41"/>
      <c r="ABO253" s="41"/>
      <c r="ABP253" s="41"/>
      <c r="ABQ253" s="41"/>
      <c r="ABR253" s="41"/>
      <c r="ABS253" s="41"/>
      <c r="ABT253" s="41"/>
      <c r="ABU253" s="41"/>
      <c r="ABV253" s="41"/>
      <c r="ABW253" s="41"/>
      <c r="ABX253" s="41"/>
      <c r="ABY253" s="41"/>
      <c r="ABZ253" s="41"/>
      <c r="ACA253" s="41"/>
      <c r="ACB253" s="41"/>
      <c r="ACC253" s="41"/>
      <c r="ACD253" s="41"/>
      <c r="ACE253" s="41"/>
      <c r="ACF253" s="41"/>
      <c r="ACG253" s="41"/>
      <c r="ACH253" s="41"/>
      <c r="ACI253" s="41"/>
      <c r="ACJ253" s="41"/>
      <c r="ACK253" s="41"/>
      <c r="ACL253" s="41"/>
      <c r="ACM253" s="41"/>
      <c r="ACN253" s="41"/>
      <c r="ACO253" s="41"/>
      <c r="ACP253" s="41"/>
      <c r="ACQ253" s="41"/>
      <c r="ACR253" s="41"/>
      <c r="ACS253" s="41"/>
      <c r="ACT253" s="41"/>
      <c r="ACU253" s="41"/>
      <c r="ACV253" s="41"/>
      <c r="ACW253" s="41"/>
      <c r="ACX253" s="41"/>
      <c r="ACY253" s="41"/>
      <c r="ACZ253" s="41"/>
      <c r="ADA253" s="41"/>
      <c r="ADB253" s="41"/>
      <c r="ADC253" s="41"/>
      <c r="ADD253" s="41"/>
      <c r="ADE253" s="41"/>
      <c r="ADF253" s="41"/>
      <c r="ADG253" s="41"/>
      <c r="ADH253" s="41"/>
      <c r="ADI253" s="41"/>
      <c r="ADJ253" s="41"/>
      <c r="ADK253" s="41"/>
      <c r="ADL253" s="41"/>
      <c r="ADM253" s="41"/>
      <c r="ADN253" s="41"/>
      <c r="ADO253" s="41"/>
      <c r="ADP253" s="41"/>
      <c r="ADQ253" s="41"/>
      <c r="ADR253" s="41"/>
      <c r="ADS253" s="41"/>
      <c r="ADT253" s="41"/>
      <c r="ADU253" s="41"/>
      <c r="ADV253" s="41"/>
      <c r="ADW253" s="41"/>
      <c r="ADX253" s="41"/>
      <c r="ADY253" s="41"/>
      <c r="ADZ253" s="41"/>
      <c r="AEA253" s="41"/>
      <c r="AEB253" s="41"/>
      <c r="AEC253" s="41"/>
      <c r="AED253" s="41"/>
      <c r="AEE253" s="41"/>
      <c r="AEF253" s="41"/>
      <c r="AEG253" s="41"/>
      <c r="AEH253" s="41"/>
      <c r="AEI253" s="41"/>
      <c r="AEJ253" s="41"/>
      <c r="AEK253" s="41"/>
      <c r="AEL253" s="41"/>
      <c r="AEM253" s="41"/>
      <c r="AEN253" s="41"/>
      <c r="AEO253" s="41"/>
      <c r="AEP253" s="41"/>
      <c r="AEQ253" s="41"/>
      <c r="AER253" s="41"/>
      <c r="AES253" s="41"/>
      <c r="AET253" s="41"/>
      <c r="AEU253" s="41"/>
      <c r="AEV253" s="41"/>
      <c r="AEW253" s="41"/>
      <c r="AEX253" s="41"/>
      <c r="AEY253" s="41"/>
      <c r="AEZ253" s="41"/>
      <c r="AFA253" s="41"/>
      <c r="AFB253" s="41"/>
      <c r="AFC253" s="41"/>
      <c r="AFD253" s="41"/>
      <c r="AFE253" s="41"/>
      <c r="AFF253" s="41"/>
      <c r="AFG253" s="41"/>
      <c r="AFH253" s="41"/>
      <c r="AFI253" s="41"/>
      <c r="AFJ253" s="41"/>
      <c r="AFK253" s="41"/>
      <c r="AFL253" s="41"/>
      <c r="AFM253" s="41"/>
      <c r="AFN253" s="41"/>
      <c r="AFO253" s="41"/>
      <c r="AFP253" s="41"/>
      <c r="AFQ253" s="41"/>
      <c r="AFR253" s="41"/>
      <c r="AFS253" s="41"/>
      <c r="AFT253" s="41"/>
      <c r="AFU253" s="41"/>
      <c r="AFV253" s="41"/>
      <c r="AFW253" s="41"/>
      <c r="AFX253" s="41"/>
      <c r="AFY253" s="41"/>
      <c r="AFZ253" s="41"/>
      <c r="AGA253" s="41"/>
      <c r="AGB253" s="41"/>
      <c r="AGC253" s="41"/>
      <c r="AGD253" s="41"/>
      <c r="AGE253" s="41"/>
      <c r="AGF253" s="41"/>
      <c r="AGG253" s="41"/>
      <c r="AGH253" s="41"/>
      <c r="AGI253" s="41"/>
      <c r="AGJ253" s="41"/>
      <c r="AGK253" s="41"/>
      <c r="AGL253" s="41"/>
      <c r="AGM253" s="41"/>
      <c r="AGN253" s="41"/>
      <c r="AGO253" s="41"/>
      <c r="AGP253" s="41"/>
      <c r="AGQ253" s="41"/>
      <c r="AGR253" s="41"/>
      <c r="AGS253" s="41"/>
      <c r="AGT253" s="41"/>
      <c r="AGU253" s="41"/>
      <c r="AGV253" s="41"/>
      <c r="AGW253" s="41"/>
      <c r="AGX253" s="41"/>
      <c r="AGY253" s="41"/>
      <c r="AGZ253" s="41"/>
      <c r="AHA253" s="41"/>
      <c r="AHB253" s="41"/>
      <c r="AHC253" s="41"/>
      <c r="AHD253" s="41"/>
      <c r="AHE253" s="41"/>
      <c r="AHF253" s="41"/>
      <c r="AHG253" s="41"/>
      <c r="AHH253" s="41"/>
      <c r="AHI253" s="41"/>
      <c r="AHJ253" s="41"/>
      <c r="AHK253" s="41"/>
      <c r="AHL253" s="41"/>
      <c r="AHM253" s="41"/>
      <c r="AHN253" s="41"/>
      <c r="AHO253" s="41"/>
      <c r="AHP253" s="41"/>
      <c r="AHQ253" s="41"/>
      <c r="AHR253" s="41"/>
      <c r="AHS253" s="41"/>
      <c r="AHT253" s="41"/>
      <c r="AHU253" s="41"/>
      <c r="AHV253" s="41"/>
      <c r="AHW253" s="41"/>
      <c r="AHX253" s="41"/>
      <c r="AHY253" s="41"/>
      <c r="AHZ253" s="41"/>
      <c r="AIA253" s="41"/>
      <c r="AIB253" s="41"/>
      <c r="AIC253" s="41"/>
      <c r="AID253" s="41"/>
      <c r="AIE253" s="41"/>
      <c r="AIF253" s="41"/>
      <c r="AIG253" s="41"/>
      <c r="AIH253" s="41"/>
      <c r="AII253" s="41"/>
      <c r="AIJ253" s="41"/>
      <c r="AIK253" s="41"/>
      <c r="AIL253" s="41"/>
      <c r="AIM253" s="41"/>
      <c r="AIN253" s="41"/>
      <c r="AIO253" s="41"/>
      <c r="AIP253" s="41"/>
      <c r="AIQ253" s="41"/>
      <c r="AIR253" s="41"/>
      <c r="AIS253" s="41"/>
      <c r="AIT253" s="41"/>
      <c r="AIU253" s="41"/>
      <c r="AIV253" s="41"/>
      <c r="AIW253" s="41"/>
      <c r="AIX253" s="41"/>
      <c r="AIY253" s="41"/>
      <c r="AIZ253" s="41"/>
      <c r="AJA253" s="41"/>
      <c r="AJB253" s="41"/>
      <c r="AJC253" s="41"/>
      <c r="AJD253" s="41"/>
      <c r="AJE253" s="41"/>
      <c r="AJF253" s="41"/>
      <c r="AJG253" s="41"/>
      <c r="AJH253" s="41"/>
      <c r="AJI253" s="41"/>
      <c r="AJJ253" s="41"/>
      <c r="AJK253" s="41"/>
      <c r="AJL253" s="41"/>
      <c r="AJM253" s="41"/>
      <c r="AJN253" s="41"/>
      <c r="AJO253" s="41"/>
      <c r="AJP253" s="41"/>
      <c r="AJQ253" s="41"/>
      <c r="AJR253" s="41"/>
      <c r="AJS253" s="41"/>
      <c r="AJT253" s="41"/>
      <c r="AJU253" s="41"/>
      <c r="AJV253" s="41"/>
      <c r="AJW253" s="41"/>
      <c r="AJX253" s="41"/>
      <c r="AJY253" s="41"/>
      <c r="AJZ253" s="41"/>
      <c r="AKA253" s="41"/>
      <c r="AKB253" s="41"/>
      <c r="AKC253" s="41"/>
      <c r="AKD253" s="41"/>
      <c r="AKE253" s="41"/>
      <c r="AKF253" s="41"/>
      <c r="AKG253" s="41"/>
      <c r="AKH253" s="41"/>
      <c r="AKI253" s="41"/>
      <c r="AKJ253" s="41"/>
      <c r="AKK253" s="41"/>
      <c r="AKL253" s="41"/>
      <c r="AKM253" s="41"/>
      <c r="AKN253" s="41"/>
      <c r="AKO253" s="41"/>
      <c r="AKP253" s="41"/>
      <c r="AKQ253" s="41"/>
      <c r="AKR253" s="41"/>
      <c r="AKS253" s="41"/>
      <c r="AKT253" s="41"/>
      <c r="AKU253" s="41"/>
      <c r="AKV253" s="41"/>
      <c r="AKW253" s="41"/>
      <c r="AKX253" s="41"/>
      <c r="AKY253" s="41"/>
      <c r="AKZ253" s="41"/>
      <c r="ALA253" s="41"/>
      <c r="ALB253" s="41"/>
      <c r="ALC253" s="41"/>
      <c r="ALD253" s="41"/>
      <c r="ALE253" s="41"/>
      <c r="ALF253" s="41"/>
      <c r="ALG253" s="41"/>
      <c r="ALH253" s="41"/>
      <c r="ALI253" s="41"/>
      <c r="ALJ253" s="41"/>
      <c r="ALK253" s="41"/>
      <c r="ALL253" s="41"/>
      <c r="ALM253" s="41"/>
      <c r="ALN253" s="41"/>
      <c r="ALO253" s="41"/>
      <c r="ALP253" s="41"/>
      <c r="ALQ253" s="41"/>
      <c r="ALR253" s="41"/>
      <c r="ALS253" s="41"/>
      <c r="ALT253" s="41"/>
      <c r="ALU253" s="41"/>
      <c r="ALV253" s="41"/>
      <c r="ALW253" s="41"/>
      <c r="ALX253" s="41"/>
      <c r="ALY253" s="41"/>
      <c r="ALZ253" s="41"/>
      <c r="AMA253" s="41"/>
      <c r="AMB253" s="41"/>
      <c r="AMC253" s="41"/>
      <c r="AMD253" s="41"/>
      <c r="AME253" s="41"/>
    </row>
    <row r="254" spans="1:1019" ht="24" customHeight="1" thickBot="1" x14ac:dyDescent="0.25">
      <c r="A254" s="570"/>
      <c r="B254" s="572"/>
      <c r="C254" s="574"/>
      <c r="D254" s="1300"/>
      <c r="E254" s="1301"/>
      <c r="F254" s="1302"/>
      <c r="G254" s="1303"/>
      <c r="H254" s="1304"/>
      <c r="I254" s="1305"/>
      <c r="J254" s="1313" t="s">
        <v>26</v>
      </c>
      <c r="K254" s="544">
        <f>SUM(K252:K253)</f>
        <v>0</v>
      </c>
      <c r="L254" s="1314">
        <f t="shared" ref="L254:AB254" si="80">SUM(L252:L253)</f>
        <v>0</v>
      </c>
      <c r="M254" s="1314">
        <f t="shared" si="80"/>
        <v>0</v>
      </c>
      <c r="N254" s="545">
        <f t="shared" si="80"/>
        <v>0</v>
      </c>
      <c r="O254" s="544">
        <f t="shared" si="80"/>
        <v>0</v>
      </c>
      <c r="P254" s="1314">
        <f t="shared" si="80"/>
        <v>0</v>
      </c>
      <c r="Q254" s="1314">
        <f t="shared" si="80"/>
        <v>0</v>
      </c>
      <c r="R254" s="545">
        <f t="shared" si="80"/>
        <v>0</v>
      </c>
      <c r="S254" s="544">
        <f t="shared" si="80"/>
        <v>0</v>
      </c>
      <c r="T254" s="1314">
        <f t="shared" si="80"/>
        <v>0</v>
      </c>
      <c r="U254" s="1314">
        <f t="shared" si="80"/>
        <v>0</v>
      </c>
      <c r="V254" s="545">
        <f t="shared" si="80"/>
        <v>0</v>
      </c>
      <c r="W254" s="544">
        <f t="shared" si="80"/>
        <v>0</v>
      </c>
      <c r="X254" s="1314">
        <f t="shared" si="80"/>
        <v>0</v>
      </c>
      <c r="Y254" s="1314">
        <f t="shared" si="80"/>
        <v>0</v>
      </c>
      <c r="Z254" s="545">
        <f t="shared" si="80"/>
        <v>0</v>
      </c>
      <c r="AA254" s="546">
        <f t="shared" si="80"/>
        <v>235</v>
      </c>
      <c r="AB254" s="546">
        <f t="shared" si="80"/>
        <v>471</v>
      </c>
      <c r="AC254" s="1315"/>
      <c r="AD254" s="1316"/>
      <c r="AE254" s="1316"/>
      <c r="AF254" s="1317"/>
      <c r="AG254" s="41"/>
      <c r="AH254" s="41"/>
      <c r="AI254" s="41"/>
      <c r="AJ254" s="41"/>
      <c r="AK254" s="41"/>
      <c r="AL254" s="41"/>
      <c r="AM254" s="41"/>
      <c r="AN254" s="67"/>
      <c r="AO254" s="67"/>
      <c r="AP254" s="67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  <c r="BF254" s="58"/>
      <c r="BG254" s="59"/>
      <c r="BH254" s="67"/>
      <c r="BI254" s="67"/>
      <c r="BJ254" s="67"/>
      <c r="BK254" s="67"/>
      <c r="BL254" s="67"/>
      <c r="BM254" s="67"/>
      <c r="BN254" s="67"/>
      <c r="BO254" s="67"/>
      <c r="BP254" s="41"/>
      <c r="BQ254" s="41"/>
      <c r="BR254" s="41"/>
      <c r="BS254" s="41"/>
      <c r="BT254" s="41"/>
      <c r="BU254" s="41"/>
      <c r="BV254" s="41"/>
      <c r="BW254" s="41"/>
      <c r="BX254" s="41"/>
      <c r="BY254" s="41"/>
      <c r="BZ254" s="41"/>
      <c r="CA254" s="41"/>
      <c r="CB254" s="41"/>
      <c r="CC254" s="41"/>
      <c r="CD254" s="41"/>
      <c r="CE254" s="41"/>
      <c r="CF254" s="41"/>
      <c r="CG254" s="41"/>
      <c r="CH254" s="41"/>
      <c r="CI254" s="41"/>
      <c r="CJ254" s="41"/>
      <c r="CK254" s="41"/>
      <c r="CL254" s="41"/>
      <c r="CM254" s="41"/>
      <c r="CN254" s="41"/>
      <c r="CO254" s="41"/>
      <c r="CP254" s="41"/>
      <c r="CQ254" s="41"/>
      <c r="CR254" s="41"/>
      <c r="CS254" s="41"/>
      <c r="CT254" s="41"/>
      <c r="CU254" s="41"/>
      <c r="CV254" s="41"/>
      <c r="CW254" s="41"/>
      <c r="CX254" s="41"/>
      <c r="CY254" s="41"/>
      <c r="CZ254" s="41"/>
      <c r="DA254" s="41"/>
      <c r="DB254" s="41"/>
      <c r="DC254" s="41"/>
      <c r="DD254" s="41"/>
      <c r="DE254" s="41"/>
      <c r="DF254" s="41"/>
      <c r="DG254" s="41"/>
      <c r="DH254" s="41"/>
      <c r="DI254" s="41"/>
      <c r="DJ254" s="41"/>
      <c r="DK254" s="41"/>
      <c r="DL254" s="41"/>
      <c r="DM254" s="41"/>
      <c r="DN254" s="41"/>
      <c r="DO254" s="41"/>
      <c r="DP254" s="41"/>
      <c r="DQ254" s="41"/>
      <c r="DR254" s="41"/>
      <c r="DS254" s="41"/>
      <c r="DT254" s="41"/>
      <c r="DU254" s="41"/>
      <c r="DV254" s="41"/>
      <c r="DW254" s="41"/>
      <c r="DX254" s="41"/>
      <c r="DY254" s="41"/>
      <c r="DZ254" s="41"/>
      <c r="EA254" s="41"/>
      <c r="EB254" s="41"/>
      <c r="EC254" s="41"/>
      <c r="ED254" s="41"/>
      <c r="EE254" s="41"/>
      <c r="EF254" s="41"/>
      <c r="EG254" s="41"/>
      <c r="EH254" s="41"/>
      <c r="EI254" s="41"/>
      <c r="EJ254" s="41"/>
      <c r="EK254" s="41"/>
      <c r="EL254" s="41"/>
      <c r="EM254" s="41"/>
      <c r="EN254" s="41"/>
      <c r="EO254" s="41"/>
      <c r="EP254" s="41"/>
      <c r="EQ254" s="41"/>
      <c r="ER254" s="41"/>
      <c r="ES254" s="41"/>
      <c r="ET254" s="41"/>
      <c r="EU254" s="41"/>
      <c r="EV254" s="41"/>
      <c r="EW254" s="41"/>
      <c r="EX254" s="41"/>
      <c r="EY254" s="41"/>
      <c r="EZ254" s="41"/>
      <c r="FA254" s="41"/>
      <c r="FB254" s="41"/>
      <c r="FC254" s="41"/>
      <c r="FD254" s="41"/>
      <c r="FE254" s="41"/>
      <c r="FF254" s="41"/>
      <c r="FG254" s="41"/>
      <c r="FH254" s="41"/>
      <c r="FI254" s="41"/>
      <c r="FJ254" s="41"/>
      <c r="FK254" s="41"/>
      <c r="FL254" s="41"/>
      <c r="FM254" s="41"/>
      <c r="FN254" s="41"/>
      <c r="FO254" s="41"/>
      <c r="FP254" s="41"/>
      <c r="FQ254" s="41"/>
      <c r="FR254" s="41"/>
      <c r="FS254" s="41"/>
      <c r="FT254" s="41"/>
      <c r="FU254" s="41"/>
      <c r="FV254" s="41"/>
      <c r="FW254" s="41"/>
      <c r="FX254" s="41"/>
      <c r="FY254" s="41"/>
      <c r="FZ254" s="41"/>
      <c r="GA254" s="41"/>
      <c r="GB254" s="41"/>
      <c r="GC254" s="41"/>
      <c r="GD254" s="41"/>
      <c r="GE254" s="41"/>
      <c r="GF254" s="41"/>
      <c r="GG254" s="41"/>
      <c r="GH254" s="41"/>
      <c r="GI254" s="41"/>
      <c r="GJ254" s="41"/>
      <c r="GK254" s="41"/>
      <c r="GL254" s="41"/>
      <c r="GM254" s="41"/>
      <c r="GN254" s="41"/>
      <c r="GO254" s="41"/>
      <c r="GP254" s="41"/>
      <c r="GQ254" s="41"/>
      <c r="GR254" s="41"/>
      <c r="GS254" s="41"/>
      <c r="GT254" s="41"/>
      <c r="GU254" s="41"/>
      <c r="GV254" s="41"/>
      <c r="GW254" s="41"/>
      <c r="GX254" s="41"/>
      <c r="GY254" s="41"/>
      <c r="GZ254" s="41"/>
      <c r="HA254" s="41"/>
      <c r="HB254" s="41"/>
      <c r="HC254" s="41"/>
      <c r="HD254" s="41"/>
      <c r="HE254" s="41"/>
      <c r="HF254" s="41"/>
      <c r="HG254" s="41"/>
      <c r="HH254" s="41"/>
      <c r="HI254" s="41"/>
      <c r="HJ254" s="41"/>
      <c r="HK254" s="41"/>
      <c r="HL254" s="41"/>
      <c r="HM254" s="41"/>
      <c r="HN254" s="41"/>
      <c r="HO254" s="41"/>
      <c r="HP254" s="41"/>
      <c r="HQ254" s="41"/>
      <c r="HR254" s="41"/>
      <c r="HS254" s="41"/>
      <c r="HT254" s="41"/>
      <c r="HU254" s="41"/>
      <c r="HV254" s="41"/>
      <c r="HW254" s="41"/>
      <c r="HX254" s="41"/>
      <c r="HY254" s="41"/>
      <c r="HZ254" s="41"/>
      <c r="IA254" s="41"/>
      <c r="IB254" s="41"/>
      <c r="IC254" s="41"/>
      <c r="ID254" s="41"/>
      <c r="IE254" s="41"/>
      <c r="IF254" s="41"/>
      <c r="IG254" s="41"/>
      <c r="IH254" s="41"/>
      <c r="II254" s="41"/>
      <c r="IJ254" s="41"/>
      <c r="IK254" s="41"/>
      <c r="IL254" s="41"/>
      <c r="IM254" s="41"/>
      <c r="IN254" s="41"/>
      <c r="IO254" s="41"/>
      <c r="IP254" s="41"/>
      <c r="IQ254" s="41"/>
      <c r="IR254" s="41"/>
      <c r="IS254" s="41"/>
      <c r="IT254" s="41"/>
      <c r="IU254" s="41"/>
      <c r="IV254" s="41"/>
      <c r="IW254" s="41"/>
      <c r="IX254" s="41"/>
      <c r="IY254" s="41"/>
      <c r="IZ254" s="41"/>
      <c r="JA254" s="41"/>
      <c r="JB254" s="41"/>
      <c r="JC254" s="41"/>
      <c r="JD254" s="41"/>
      <c r="JE254" s="41"/>
      <c r="JF254" s="41"/>
      <c r="JG254" s="41"/>
      <c r="JH254" s="41"/>
      <c r="JI254" s="41"/>
      <c r="JJ254" s="41"/>
      <c r="JK254" s="41"/>
      <c r="JL254" s="41"/>
      <c r="JM254" s="41"/>
      <c r="JN254" s="41"/>
      <c r="JO254" s="41"/>
      <c r="JP254" s="41"/>
      <c r="JQ254" s="41"/>
      <c r="JR254" s="41"/>
      <c r="JS254" s="41"/>
      <c r="JT254" s="41"/>
      <c r="JU254" s="41"/>
      <c r="JV254" s="41"/>
      <c r="JW254" s="41"/>
      <c r="JX254" s="41"/>
      <c r="JY254" s="41"/>
      <c r="JZ254" s="41"/>
      <c r="KA254" s="41"/>
      <c r="KB254" s="41"/>
      <c r="KC254" s="41"/>
      <c r="KD254" s="41"/>
      <c r="KE254" s="41"/>
      <c r="KF254" s="41"/>
      <c r="KG254" s="41"/>
      <c r="KH254" s="41"/>
      <c r="KI254" s="41"/>
      <c r="KJ254" s="41"/>
      <c r="KK254" s="41"/>
      <c r="KL254" s="41"/>
      <c r="KM254" s="41"/>
      <c r="KN254" s="41"/>
      <c r="KO254" s="41"/>
      <c r="KP254" s="41"/>
      <c r="KQ254" s="41"/>
      <c r="KR254" s="41"/>
      <c r="KS254" s="41"/>
      <c r="KT254" s="41"/>
      <c r="KU254" s="41"/>
      <c r="KV254" s="41"/>
      <c r="KW254" s="41"/>
      <c r="KX254" s="41"/>
      <c r="KY254" s="41"/>
      <c r="KZ254" s="41"/>
      <c r="LA254" s="41"/>
      <c r="LB254" s="41"/>
      <c r="LC254" s="41"/>
      <c r="LD254" s="41"/>
      <c r="LE254" s="41"/>
      <c r="LF254" s="41"/>
      <c r="LG254" s="41"/>
      <c r="LH254" s="41"/>
      <c r="LI254" s="41"/>
      <c r="LJ254" s="41"/>
      <c r="LK254" s="41"/>
      <c r="LL254" s="41"/>
      <c r="LM254" s="41"/>
      <c r="LN254" s="41"/>
      <c r="LO254" s="41"/>
      <c r="LP254" s="41"/>
      <c r="LQ254" s="41"/>
      <c r="LR254" s="41"/>
      <c r="LS254" s="41"/>
      <c r="LT254" s="41"/>
      <c r="LU254" s="41"/>
      <c r="LV254" s="41"/>
      <c r="LW254" s="41"/>
      <c r="LX254" s="41"/>
      <c r="LY254" s="41"/>
      <c r="LZ254" s="41"/>
      <c r="MA254" s="41"/>
      <c r="MB254" s="41"/>
      <c r="MC254" s="41"/>
      <c r="MD254" s="41"/>
      <c r="ME254" s="41"/>
      <c r="MF254" s="41"/>
      <c r="MG254" s="41"/>
      <c r="MH254" s="41"/>
      <c r="MI254" s="41"/>
      <c r="MJ254" s="41"/>
      <c r="MK254" s="41"/>
      <c r="ML254" s="41"/>
      <c r="MM254" s="41"/>
      <c r="MN254" s="41"/>
      <c r="MO254" s="41"/>
      <c r="MP254" s="41"/>
      <c r="MQ254" s="41"/>
      <c r="MR254" s="41"/>
      <c r="MS254" s="41"/>
      <c r="MT254" s="41"/>
      <c r="MU254" s="41"/>
      <c r="MV254" s="41"/>
      <c r="MW254" s="41"/>
      <c r="MX254" s="41"/>
      <c r="MY254" s="41"/>
      <c r="MZ254" s="41"/>
      <c r="NA254" s="41"/>
      <c r="NB254" s="41"/>
      <c r="NC254" s="41"/>
      <c r="ND254" s="41"/>
      <c r="NE254" s="41"/>
      <c r="NF254" s="41"/>
      <c r="NG254" s="41"/>
      <c r="NH254" s="41"/>
      <c r="NI254" s="41"/>
      <c r="NJ254" s="41"/>
      <c r="NK254" s="41"/>
      <c r="NL254" s="41"/>
      <c r="NM254" s="41"/>
      <c r="NN254" s="41"/>
      <c r="NO254" s="41"/>
      <c r="NP254" s="41"/>
      <c r="NQ254" s="41"/>
      <c r="NR254" s="41"/>
      <c r="NS254" s="41"/>
      <c r="NT254" s="41"/>
      <c r="NU254" s="41"/>
      <c r="NV254" s="41"/>
      <c r="NW254" s="41"/>
      <c r="NX254" s="41"/>
      <c r="NY254" s="41"/>
      <c r="NZ254" s="41"/>
      <c r="OA254" s="41"/>
      <c r="OB254" s="41"/>
      <c r="OC254" s="41"/>
      <c r="OD254" s="41"/>
      <c r="OE254" s="41"/>
      <c r="OF254" s="41"/>
      <c r="OG254" s="41"/>
      <c r="OH254" s="41"/>
      <c r="OI254" s="41"/>
      <c r="OJ254" s="41"/>
      <c r="OK254" s="41"/>
      <c r="OL254" s="41"/>
      <c r="OM254" s="41"/>
      <c r="ON254" s="41"/>
      <c r="OO254" s="41"/>
      <c r="OP254" s="41"/>
      <c r="OQ254" s="41"/>
      <c r="OR254" s="41"/>
      <c r="OS254" s="41"/>
      <c r="OT254" s="41"/>
      <c r="OU254" s="41"/>
      <c r="OV254" s="41"/>
      <c r="OW254" s="41"/>
      <c r="OX254" s="41"/>
      <c r="OY254" s="41"/>
      <c r="OZ254" s="41"/>
      <c r="PA254" s="41"/>
      <c r="PB254" s="41"/>
      <c r="PC254" s="41"/>
      <c r="PD254" s="41"/>
      <c r="PE254" s="41"/>
      <c r="PF254" s="41"/>
      <c r="PG254" s="41"/>
      <c r="PH254" s="41"/>
      <c r="PI254" s="41"/>
      <c r="PJ254" s="41"/>
      <c r="PK254" s="41"/>
      <c r="PL254" s="41"/>
      <c r="PM254" s="41"/>
      <c r="PN254" s="41"/>
      <c r="PO254" s="41"/>
      <c r="PP254" s="41"/>
      <c r="PQ254" s="41"/>
      <c r="PR254" s="41"/>
      <c r="PS254" s="41"/>
      <c r="PT254" s="41"/>
      <c r="PU254" s="41"/>
      <c r="PV254" s="41"/>
      <c r="PW254" s="41"/>
      <c r="PX254" s="41"/>
      <c r="PY254" s="41"/>
      <c r="PZ254" s="41"/>
      <c r="QA254" s="41"/>
      <c r="QB254" s="41"/>
      <c r="QC254" s="41"/>
      <c r="QD254" s="41"/>
      <c r="QE254" s="41"/>
      <c r="QF254" s="41"/>
      <c r="QG254" s="41"/>
      <c r="QH254" s="41"/>
      <c r="QI254" s="41"/>
      <c r="QJ254" s="41"/>
      <c r="QK254" s="41"/>
      <c r="QL254" s="41"/>
      <c r="QM254" s="41"/>
      <c r="QN254" s="41"/>
      <c r="QO254" s="41"/>
      <c r="QP254" s="41"/>
      <c r="QQ254" s="41"/>
      <c r="QR254" s="41"/>
      <c r="QS254" s="41"/>
      <c r="QT254" s="41"/>
      <c r="QU254" s="41"/>
      <c r="QV254" s="41"/>
      <c r="QW254" s="41"/>
      <c r="QX254" s="41"/>
      <c r="QY254" s="41"/>
      <c r="QZ254" s="41"/>
      <c r="RA254" s="41"/>
      <c r="RB254" s="41"/>
      <c r="RC254" s="41"/>
      <c r="RD254" s="41"/>
      <c r="RE254" s="41"/>
      <c r="RF254" s="41"/>
      <c r="RG254" s="41"/>
      <c r="RH254" s="41"/>
      <c r="RI254" s="41"/>
      <c r="RJ254" s="41"/>
      <c r="RK254" s="41"/>
      <c r="RL254" s="41"/>
      <c r="RM254" s="41"/>
      <c r="RN254" s="41"/>
      <c r="RO254" s="41"/>
      <c r="RP254" s="41"/>
      <c r="RQ254" s="41"/>
      <c r="RR254" s="41"/>
      <c r="RS254" s="41"/>
      <c r="RT254" s="41"/>
      <c r="RU254" s="41"/>
      <c r="RV254" s="41"/>
      <c r="RW254" s="41"/>
      <c r="RX254" s="41"/>
      <c r="RY254" s="41"/>
      <c r="RZ254" s="41"/>
      <c r="SA254" s="41"/>
      <c r="SB254" s="41"/>
      <c r="SC254" s="41"/>
      <c r="SD254" s="41"/>
      <c r="SE254" s="41"/>
      <c r="SF254" s="41"/>
      <c r="SG254" s="41"/>
      <c r="SH254" s="41"/>
      <c r="SI254" s="41"/>
      <c r="SJ254" s="41"/>
      <c r="SK254" s="41"/>
      <c r="SL254" s="41"/>
      <c r="SM254" s="41"/>
      <c r="SN254" s="41"/>
      <c r="SO254" s="41"/>
      <c r="SP254" s="41"/>
      <c r="SQ254" s="41"/>
      <c r="SR254" s="41"/>
      <c r="SS254" s="41"/>
      <c r="ST254" s="41"/>
      <c r="SU254" s="41"/>
      <c r="SV254" s="41"/>
      <c r="SW254" s="41"/>
      <c r="SX254" s="41"/>
      <c r="SY254" s="41"/>
      <c r="SZ254" s="41"/>
      <c r="TA254" s="41"/>
      <c r="TB254" s="41"/>
      <c r="TC254" s="41"/>
      <c r="TD254" s="41"/>
      <c r="TE254" s="41"/>
      <c r="TF254" s="41"/>
      <c r="TG254" s="41"/>
      <c r="TH254" s="41"/>
      <c r="TI254" s="41"/>
      <c r="TJ254" s="41"/>
      <c r="TK254" s="41"/>
      <c r="TL254" s="41"/>
      <c r="TM254" s="41"/>
      <c r="TN254" s="41"/>
      <c r="TO254" s="41"/>
      <c r="TP254" s="41"/>
      <c r="TQ254" s="41"/>
      <c r="TR254" s="41"/>
      <c r="TS254" s="41"/>
      <c r="TT254" s="41"/>
      <c r="TU254" s="41"/>
      <c r="TV254" s="41"/>
      <c r="TW254" s="41"/>
      <c r="TX254" s="41"/>
      <c r="TY254" s="41"/>
      <c r="TZ254" s="41"/>
      <c r="UA254" s="41"/>
      <c r="UB254" s="41"/>
      <c r="UC254" s="41"/>
      <c r="UD254" s="41"/>
      <c r="UE254" s="41"/>
      <c r="UF254" s="41"/>
      <c r="UG254" s="41"/>
      <c r="UH254" s="41"/>
      <c r="UI254" s="41"/>
      <c r="UJ254" s="41"/>
      <c r="UK254" s="41"/>
      <c r="UL254" s="41"/>
      <c r="UM254" s="41"/>
      <c r="UN254" s="41"/>
      <c r="UO254" s="41"/>
      <c r="UP254" s="41"/>
      <c r="UQ254" s="41"/>
      <c r="UR254" s="41"/>
      <c r="US254" s="41"/>
      <c r="UT254" s="41"/>
      <c r="UU254" s="41"/>
      <c r="UV254" s="41"/>
      <c r="UW254" s="41"/>
      <c r="UX254" s="41"/>
      <c r="UY254" s="41"/>
      <c r="UZ254" s="41"/>
      <c r="VA254" s="41"/>
      <c r="VB254" s="41"/>
      <c r="VC254" s="41"/>
      <c r="VD254" s="41"/>
      <c r="VE254" s="41"/>
      <c r="VF254" s="41"/>
      <c r="VG254" s="41"/>
      <c r="VH254" s="41"/>
      <c r="VI254" s="41"/>
      <c r="VJ254" s="41"/>
      <c r="VK254" s="41"/>
      <c r="VL254" s="41"/>
      <c r="VM254" s="41"/>
      <c r="VN254" s="41"/>
      <c r="VO254" s="41"/>
      <c r="VP254" s="41"/>
      <c r="VQ254" s="41"/>
      <c r="VR254" s="41"/>
      <c r="VS254" s="41"/>
      <c r="VT254" s="41"/>
      <c r="VU254" s="41"/>
      <c r="VV254" s="41"/>
      <c r="VW254" s="41"/>
      <c r="VX254" s="41"/>
      <c r="VY254" s="41"/>
      <c r="VZ254" s="41"/>
      <c r="WA254" s="41"/>
      <c r="WB254" s="41"/>
      <c r="WC254" s="41"/>
      <c r="WD254" s="41"/>
      <c r="WE254" s="41"/>
      <c r="WF254" s="41"/>
      <c r="WG254" s="41"/>
      <c r="WH254" s="41"/>
      <c r="WI254" s="41"/>
      <c r="WJ254" s="41"/>
      <c r="WK254" s="41"/>
      <c r="WL254" s="41"/>
      <c r="WM254" s="41"/>
      <c r="WN254" s="41"/>
      <c r="WO254" s="41"/>
      <c r="WP254" s="41"/>
      <c r="WQ254" s="41"/>
      <c r="WR254" s="41"/>
      <c r="WS254" s="41"/>
      <c r="WT254" s="41"/>
      <c r="WU254" s="41"/>
      <c r="WV254" s="41"/>
      <c r="WW254" s="41"/>
      <c r="WX254" s="41"/>
      <c r="WY254" s="41"/>
      <c r="WZ254" s="41"/>
      <c r="XA254" s="41"/>
      <c r="XB254" s="41"/>
      <c r="XC254" s="41"/>
      <c r="XD254" s="41"/>
      <c r="XE254" s="41"/>
      <c r="XF254" s="41"/>
      <c r="XG254" s="41"/>
      <c r="XH254" s="41"/>
      <c r="XI254" s="41"/>
      <c r="XJ254" s="41"/>
      <c r="XK254" s="41"/>
      <c r="XL254" s="41"/>
      <c r="XM254" s="41"/>
      <c r="XN254" s="41"/>
      <c r="XO254" s="41"/>
      <c r="XP254" s="41"/>
      <c r="XQ254" s="41"/>
      <c r="XR254" s="41"/>
      <c r="XS254" s="41"/>
      <c r="XT254" s="41"/>
      <c r="XU254" s="41"/>
      <c r="XV254" s="41"/>
      <c r="XW254" s="41"/>
      <c r="XX254" s="41"/>
      <c r="XY254" s="41"/>
      <c r="XZ254" s="41"/>
      <c r="YA254" s="41"/>
      <c r="YB254" s="41"/>
      <c r="YC254" s="41"/>
      <c r="YD254" s="41"/>
      <c r="YE254" s="41"/>
      <c r="YF254" s="41"/>
      <c r="YG254" s="41"/>
      <c r="YH254" s="41"/>
      <c r="YI254" s="41"/>
      <c r="YJ254" s="41"/>
      <c r="YK254" s="41"/>
      <c r="YL254" s="41"/>
      <c r="YM254" s="41"/>
      <c r="YN254" s="41"/>
      <c r="YO254" s="41"/>
      <c r="YP254" s="41"/>
      <c r="YQ254" s="41"/>
      <c r="YR254" s="41"/>
      <c r="YS254" s="41"/>
      <c r="YT254" s="41"/>
      <c r="YU254" s="41"/>
      <c r="YV254" s="41"/>
      <c r="YW254" s="41"/>
      <c r="YX254" s="41"/>
      <c r="YY254" s="41"/>
      <c r="YZ254" s="41"/>
      <c r="ZA254" s="41"/>
      <c r="ZB254" s="41"/>
      <c r="ZC254" s="41"/>
      <c r="ZD254" s="41"/>
      <c r="ZE254" s="41"/>
      <c r="ZF254" s="41"/>
      <c r="ZG254" s="41"/>
      <c r="ZH254" s="41"/>
      <c r="ZI254" s="41"/>
      <c r="ZJ254" s="41"/>
      <c r="ZK254" s="41"/>
      <c r="ZL254" s="41"/>
      <c r="ZM254" s="41"/>
      <c r="ZN254" s="41"/>
      <c r="ZO254" s="41"/>
      <c r="ZP254" s="41"/>
      <c r="ZQ254" s="41"/>
      <c r="ZR254" s="41"/>
      <c r="ZS254" s="41"/>
      <c r="ZT254" s="41"/>
      <c r="ZU254" s="41"/>
      <c r="ZV254" s="41"/>
      <c r="ZW254" s="41"/>
      <c r="ZX254" s="41"/>
      <c r="ZY254" s="41"/>
      <c r="ZZ254" s="41"/>
      <c r="AAA254" s="41"/>
      <c r="AAB254" s="41"/>
      <c r="AAC254" s="41"/>
      <c r="AAD254" s="41"/>
      <c r="AAE254" s="41"/>
      <c r="AAF254" s="41"/>
      <c r="AAG254" s="41"/>
      <c r="AAH254" s="41"/>
      <c r="AAI254" s="41"/>
      <c r="AAJ254" s="41"/>
      <c r="AAK254" s="41"/>
      <c r="AAL254" s="41"/>
      <c r="AAM254" s="41"/>
      <c r="AAN254" s="41"/>
      <c r="AAO254" s="41"/>
      <c r="AAP254" s="41"/>
      <c r="AAQ254" s="41"/>
      <c r="AAR254" s="41"/>
      <c r="AAS254" s="41"/>
      <c r="AAT254" s="41"/>
      <c r="AAU254" s="41"/>
      <c r="AAV254" s="41"/>
      <c r="AAW254" s="41"/>
      <c r="AAX254" s="41"/>
      <c r="AAY254" s="41"/>
      <c r="AAZ254" s="41"/>
      <c r="ABA254" s="41"/>
      <c r="ABB254" s="41"/>
      <c r="ABC254" s="41"/>
      <c r="ABD254" s="41"/>
      <c r="ABE254" s="41"/>
      <c r="ABF254" s="41"/>
      <c r="ABG254" s="41"/>
      <c r="ABH254" s="41"/>
      <c r="ABI254" s="41"/>
      <c r="ABJ254" s="41"/>
      <c r="ABK254" s="41"/>
      <c r="ABL254" s="41"/>
      <c r="ABM254" s="41"/>
      <c r="ABN254" s="41"/>
      <c r="ABO254" s="41"/>
      <c r="ABP254" s="41"/>
      <c r="ABQ254" s="41"/>
      <c r="ABR254" s="41"/>
      <c r="ABS254" s="41"/>
      <c r="ABT254" s="41"/>
      <c r="ABU254" s="41"/>
      <c r="ABV254" s="41"/>
      <c r="ABW254" s="41"/>
      <c r="ABX254" s="41"/>
      <c r="ABY254" s="41"/>
      <c r="ABZ254" s="41"/>
      <c r="ACA254" s="41"/>
      <c r="ACB254" s="41"/>
      <c r="ACC254" s="41"/>
      <c r="ACD254" s="41"/>
      <c r="ACE254" s="41"/>
      <c r="ACF254" s="41"/>
      <c r="ACG254" s="41"/>
      <c r="ACH254" s="41"/>
      <c r="ACI254" s="41"/>
      <c r="ACJ254" s="41"/>
      <c r="ACK254" s="41"/>
      <c r="ACL254" s="41"/>
      <c r="ACM254" s="41"/>
      <c r="ACN254" s="41"/>
      <c r="ACO254" s="41"/>
      <c r="ACP254" s="41"/>
      <c r="ACQ254" s="41"/>
      <c r="ACR254" s="41"/>
      <c r="ACS254" s="41"/>
      <c r="ACT254" s="41"/>
      <c r="ACU254" s="41"/>
      <c r="ACV254" s="41"/>
      <c r="ACW254" s="41"/>
      <c r="ACX254" s="41"/>
      <c r="ACY254" s="41"/>
      <c r="ACZ254" s="41"/>
      <c r="ADA254" s="41"/>
      <c r="ADB254" s="41"/>
      <c r="ADC254" s="41"/>
      <c r="ADD254" s="41"/>
      <c r="ADE254" s="41"/>
      <c r="ADF254" s="41"/>
      <c r="ADG254" s="41"/>
      <c r="ADH254" s="41"/>
      <c r="ADI254" s="41"/>
      <c r="ADJ254" s="41"/>
      <c r="ADK254" s="41"/>
      <c r="ADL254" s="41"/>
      <c r="ADM254" s="41"/>
      <c r="ADN254" s="41"/>
      <c r="ADO254" s="41"/>
      <c r="ADP254" s="41"/>
      <c r="ADQ254" s="41"/>
      <c r="ADR254" s="41"/>
      <c r="ADS254" s="41"/>
      <c r="ADT254" s="41"/>
      <c r="ADU254" s="41"/>
      <c r="ADV254" s="41"/>
      <c r="ADW254" s="41"/>
      <c r="ADX254" s="41"/>
      <c r="ADY254" s="41"/>
      <c r="ADZ254" s="41"/>
      <c r="AEA254" s="41"/>
      <c r="AEB254" s="41"/>
      <c r="AEC254" s="41"/>
      <c r="AED254" s="41"/>
      <c r="AEE254" s="41"/>
      <c r="AEF254" s="41"/>
      <c r="AEG254" s="41"/>
      <c r="AEH254" s="41"/>
      <c r="AEI254" s="41"/>
      <c r="AEJ254" s="41"/>
      <c r="AEK254" s="41"/>
      <c r="AEL254" s="41"/>
      <c r="AEM254" s="41"/>
      <c r="AEN254" s="41"/>
      <c r="AEO254" s="41"/>
      <c r="AEP254" s="41"/>
      <c r="AEQ254" s="41"/>
      <c r="AER254" s="41"/>
      <c r="AES254" s="41"/>
      <c r="AET254" s="41"/>
      <c r="AEU254" s="41"/>
      <c r="AEV254" s="41"/>
      <c r="AEW254" s="41"/>
      <c r="AEX254" s="41"/>
      <c r="AEY254" s="41"/>
      <c r="AEZ254" s="41"/>
      <c r="AFA254" s="41"/>
      <c r="AFB254" s="41"/>
      <c r="AFC254" s="41"/>
      <c r="AFD254" s="41"/>
      <c r="AFE254" s="41"/>
      <c r="AFF254" s="41"/>
      <c r="AFG254" s="41"/>
      <c r="AFH254" s="41"/>
      <c r="AFI254" s="41"/>
      <c r="AFJ254" s="41"/>
      <c r="AFK254" s="41"/>
      <c r="AFL254" s="41"/>
      <c r="AFM254" s="41"/>
      <c r="AFN254" s="41"/>
      <c r="AFO254" s="41"/>
      <c r="AFP254" s="41"/>
      <c r="AFQ254" s="41"/>
      <c r="AFR254" s="41"/>
      <c r="AFS254" s="41"/>
      <c r="AFT254" s="41"/>
      <c r="AFU254" s="41"/>
      <c r="AFV254" s="41"/>
      <c r="AFW254" s="41"/>
      <c r="AFX254" s="41"/>
      <c r="AFY254" s="41"/>
      <c r="AFZ254" s="41"/>
      <c r="AGA254" s="41"/>
      <c r="AGB254" s="41"/>
      <c r="AGC254" s="41"/>
      <c r="AGD254" s="41"/>
      <c r="AGE254" s="41"/>
      <c r="AGF254" s="41"/>
      <c r="AGG254" s="41"/>
      <c r="AGH254" s="41"/>
      <c r="AGI254" s="41"/>
      <c r="AGJ254" s="41"/>
      <c r="AGK254" s="41"/>
      <c r="AGL254" s="41"/>
      <c r="AGM254" s="41"/>
      <c r="AGN254" s="41"/>
      <c r="AGO254" s="41"/>
      <c r="AGP254" s="41"/>
      <c r="AGQ254" s="41"/>
      <c r="AGR254" s="41"/>
      <c r="AGS254" s="41"/>
      <c r="AGT254" s="41"/>
      <c r="AGU254" s="41"/>
      <c r="AGV254" s="41"/>
      <c r="AGW254" s="41"/>
      <c r="AGX254" s="41"/>
      <c r="AGY254" s="41"/>
      <c r="AGZ254" s="41"/>
      <c r="AHA254" s="41"/>
      <c r="AHB254" s="41"/>
      <c r="AHC254" s="41"/>
      <c r="AHD254" s="41"/>
      <c r="AHE254" s="41"/>
      <c r="AHF254" s="41"/>
      <c r="AHG254" s="41"/>
      <c r="AHH254" s="41"/>
      <c r="AHI254" s="41"/>
      <c r="AHJ254" s="41"/>
      <c r="AHK254" s="41"/>
      <c r="AHL254" s="41"/>
      <c r="AHM254" s="41"/>
      <c r="AHN254" s="41"/>
      <c r="AHO254" s="41"/>
      <c r="AHP254" s="41"/>
      <c r="AHQ254" s="41"/>
      <c r="AHR254" s="41"/>
      <c r="AHS254" s="41"/>
      <c r="AHT254" s="41"/>
      <c r="AHU254" s="41"/>
      <c r="AHV254" s="41"/>
      <c r="AHW254" s="41"/>
      <c r="AHX254" s="41"/>
      <c r="AHY254" s="41"/>
      <c r="AHZ254" s="41"/>
      <c r="AIA254" s="41"/>
      <c r="AIB254" s="41"/>
      <c r="AIC254" s="41"/>
      <c r="AID254" s="41"/>
      <c r="AIE254" s="41"/>
      <c r="AIF254" s="41"/>
      <c r="AIG254" s="41"/>
      <c r="AIH254" s="41"/>
      <c r="AII254" s="41"/>
      <c r="AIJ254" s="41"/>
      <c r="AIK254" s="41"/>
      <c r="AIL254" s="41"/>
      <c r="AIM254" s="41"/>
      <c r="AIN254" s="41"/>
      <c r="AIO254" s="41"/>
      <c r="AIP254" s="41"/>
      <c r="AIQ254" s="41"/>
      <c r="AIR254" s="41"/>
      <c r="AIS254" s="41"/>
      <c r="AIT254" s="41"/>
      <c r="AIU254" s="41"/>
      <c r="AIV254" s="41"/>
      <c r="AIW254" s="41"/>
      <c r="AIX254" s="41"/>
      <c r="AIY254" s="41"/>
      <c r="AIZ254" s="41"/>
      <c r="AJA254" s="41"/>
      <c r="AJB254" s="41"/>
      <c r="AJC254" s="41"/>
      <c r="AJD254" s="41"/>
      <c r="AJE254" s="41"/>
      <c r="AJF254" s="41"/>
      <c r="AJG254" s="41"/>
      <c r="AJH254" s="41"/>
      <c r="AJI254" s="41"/>
      <c r="AJJ254" s="41"/>
      <c r="AJK254" s="41"/>
      <c r="AJL254" s="41"/>
      <c r="AJM254" s="41"/>
      <c r="AJN254" s="41"/>
      <c r="AJO254" s="41"/>
      <c r="AJP254" s="41"/>
      <c r="AJQ254" s="41"/>
      <c r="AJR254" s="41"/>
      <c r="AJS254" s="41"/>
      <c r="AJT254" s="41"/>
      <c r="AJU254" s="41"/>
      <c r="AJV254" s="41"/>
      <c r="AJW254" s="41"/>
      <c r="AJX254" s="41"/>
      <c r="AJY254" s="41"/>
      <c r="AJZ254" s="41"/>
      <c r="AKA254" s="41"/>
      <c r="AKB254" s="41"/>
      <c r="AKC254" s="41"/>
      <c r="AKD254" s="41"/>
      <c r="AKE254" s="41"/>
      <c r="AKF254" s="41"/>
      <c r="AKG254" s="41"/>
      <c r="AKH254" s="41"/>
      <c r="AKI254" s="41"/>
      <c r="AKJ254" s="41"/>
      <c r="AKK254" s="41"/>
      <c r="AKL254" s="41"/>
      <c r="AKM254" s="41"/>
      <c r="AKN254" s="41"/>
      <c r="AKO254" s="41"/>
      <c r="AKP254" s="41"/>
      <c r="AKQ254" s="41"/>
      <c r="AKR254" s="41"/>
      <c r="AKS254" s="41"/>
      <c r="AKT254" s="41"/>
      <c r="AKU254" s="41"/>
      <c r="AKV254" s="41"/>
      <c r="AKW254" s="41"/>
      <c r="AKX254" s="41"/>
      <c r="AKY254" s="41"/>
      <c r="AKZ254" s="41"/>
      <c r="ALA254" s="41"/>
      <c r="ALB254" s="41"/>
      <c r="ALC254" s="41"/>
      <c r="ALD254" s="41"/>
      <c r="ALE254" s="41"/>
      <c r="ALF254" s="41"/>
      <c r="ALG254" s="41"/>
      <c r="ALH254" s="41"/>
      <c r="ALI254" s="41"/>
      <c r="ALJ254" s="41"/>
      <c r="ALK254" s="41"/>
      <c r="ALL254" s="41"/>
      <c r="ALM254" s="41"/>
      <c r="ALN254" s="41"/>
      <c r="ALO254" s="41"/>
      <c r="ALP254" s="41"/>
      <c r="ALQ254" s="41"/>
      <c r="ALR254" s="41"/>
      <c r="ALS254" s="41"/>
      <c r="ALT254" s="41"/>
      <c r="ALU254" s="41"/>
      <c r="ALV254" s="41"/>
      <c r="ALW254" s="41"/>
      <c r="ALX254" s="41"/>
      <c r="ALY254" s="41"/>
      <c r="ALZ254" s="41"/>
      <c r="AMA254" s="41"/>
      <c r="AMB254" s="41"/>
      <c r="AMC254" s="41"/>
      <c r="AMD254" s="41"/>
      <c r="AME254" s="41"/>
    </row>
    <row r="255" spans="1:1019" ht="47.25" customHeight="1" thickBot="1" x14ac:dyDescent="0.25">
      <c r="A255" s="569" t="s">
        <v>17</v>
      </c>
      <c r="B255" s="571" t="s">
        <v>18</v>
      </c>
      <c r="C255" s="573" t="s">
        <v>18</v>
      </c>
      <c r="D255" s="1290" t="s">
        <v>421</v>
      </c>
      <c r="E255" s="1291" t="s">
        <v>422</v>
      </c>
      <c r="F255" s="1292"/>
      <c r="G255" s="1293" t="s">
        <v>270</v>
      </c>
      <c r="H255" s="1294" t="s">
        <v>21</v>
      </c>
      <c r="I255" s="1295" t="s">
        <v>22</v>
      </c>
      <c r="J255" s="547" t="s">
        <v>28</v>
      </c>
      <c r="K255" s="548">
        <f>+L255+N255</f>
        <v>0</v>
      </c>
      <c r="L255" s="549">
        <v>0</v>
      </c>
      <c r="M255" s="549">
        <v>0</v>
      </c>
      <c r="N255" s="1296">
        <v>0</v>
      </c>
      <c r="O255" s="548">
        <f>+P255+R255</f>
        <v>0</v>
      </c>
      <c r="P255" s="549">
        <v>0</v>
      </c>
      <c r="Q255" s="549">
        <v>0</v>
      </c>
      <c r="R255" s="1296">
        <v>0</v>
      </c>
      <c r="S255" s="548">
        <f>+T255+V255</f>
        <v>0</v>
      </c>
      <c r="T255" s="549">
        <v>0</v>
      </c>
      <c r="U255" s="549">
        <v>0</v>
      </c>
      <c r="V255" s="1296">
        <v>0</v>
      </c>
      <c r="W255" s="548">
        <f>+X255+Z255</f>
        <v>0</v>
      </c>
      <c r="X255" s="549">
        <v>0</v>
      </c>
      <c r="Y255" s="549">
        <v>0</v>
      </c>
      <c r="Z255" s="1296">
        <v>0</v>
      </c>
      <c r="AA255" s="550">
        <v>100</v>
      </c>
      <c r="AB255" s="550">
        <v>100</v>
      </c>
      <c r="AC255" s="1318" t="s">
        <v>423</v>
      </c>
      <c r="AD255" s="1298" t="s">
        <v>39</v>
      </c>
      <c r="AE255" s="1298" t="s">
        <v>39</v>
      </c>
      <c r="AF255" s="1299" t="s">
        <v>164</v>
      </c>
      <c r="AG255" s="41"/>
      <c r="AH255" s="41"/>
      <c r="AI255" s="41"/>
      <c r="AJ255" s="41"/>
      <c r="AK255" s="41"/>
      <c r="AL255" s="41"/>
      <c r="AM255" s="41"/>
      <c r="AN255" s="67"/>
      <c r="AO255" s="67"/>
      <c r="AP255" s="67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  <c r="BE255" s="58"/>
      <c r="BF255" s="58"/>
      <c r="BG255" s="59"/>
      <c r="BH255" s="67"/>
      <c r="BI255" s="67"/>
      <c r="BJ255" s="67"/>
      <c r="BK255" s="67"/>
      <c r="BL255" s="67"/>
      <c r="BM255" s="67"/>
      <c r="BN255" s="67"/>
      <c r="BO255" s="67"/>
      <c r="BP255" s="41"/>
      <c r="BQ255" s="41"/>
      <c r="BR255" s="41"/>
      <c r="BS255" s="41"/>
      <c r="BT255" s="41"/>
      <c r="BU255" s="41"/>
      <c r="BV255" s="41"/>
      <c r="BW255" s="41"/>
      <c r="BX255" s="41"/>
      <c r="BY255" s="41"/>
      <c r="BZ255" s="41"/>
      <c r="CA255" s="41"/>
      <c r="CB255" s="41"/>
      <c r="CC255" s="41"/>
      <c r="CD255" s="41"/>
      <c r="CE255" s="41"/>
      <c r="CF255" s="41"/>
      <c r="CG255" s="41"/>
      <c r="CH255" s="41"/>
      <c r="CI255" s="41"/>
      <c r="CJ255" s="41"/>
      <c r="CK255" s="41"/>
      <c r="CL255" s="41"/>
      <c r="CM255" s="41"/>
      <c r="CN255" s="41"/>
      <c r="CO255" s="41"/>
      <c r="CP255" s="41"/>
      <c r="CQ255" s="41"/>
      <c r="CR255" s="41"/>
      <c r="CS255" s="41"/>
      <c r="CT255" s="41"/>
      <c r="CU255" s="41"/>
      <c r="CV255" s="41"/>
      <c r="CW255" s="41"/>
      <c r="CX255" s="41"/>
      <c r="CY255" s="41"/>
      <c r="CZ255" s="41"/>
      <c r="DA255" s="41"/>
      <c r="DB255" s="41"/>
      <c r="DC255" s="41"/>
      <c r="DD255" s="41"/>
      <c r="DE255" s="41"/>
      <c r="DF255" s="41"/>
      <c r="DG255" s="41"/>
      <c r="DH255" s="41"/>
      <c r="DI255" s="41"/>
      <c r="DJ255" s="41"/>
      <c r="DK255" s="41"/>
      <c r="DL255" s="41"/>
      <c r="DM255" s="41"/>
      <c r="DN255" s="41"/>
      <c r="DO255" s="41"/>
      <c r="DP255" s="41"/>
      <c r="DQ255" s="41"/>
      <c r="DR255" s="41"/>
      <c r="DS255" s="41"/>
      <c r="DT255" s="41"/>
      <c r="DU255" s="41"/>
      <c r="DV255" s="41"/>
      <c r="DW255" s="41"/>
      <c r="DX255" s="41"/>
      <c r="DY255" s="41"/>
      <c r="DZ255" s="41"/>
      <c r="EA255" s="41"/>
      <c r="EB255" s="41"/>
      <c r="EC255" s="41"/>
      <c r="ED255" s="41"/>
      <c r="EE255" s="41"/>
      <c r="EF255" s="41"/>
      <c r="EG255" s="41"/>
      <c r="EH255" s="41"/>
      <c r="EI255" s="41"/>
      <c r="EJ255" s="41"/>
      <c r="EK255" s="41"/>
      <c r="EL255" s="41"/>
      <c r="EM255" s="41"/>
      <c r="EN255" s="41"/>
      <c r="EO255" s="41"/>
      <c r="EP255" s="41"/>
      <c r="EQ255" s="41"/>
      <c r="ER255" s="41"/>
      <c r="ES255" s="41"/>
      <c r="ET255" s="41"/>
      <c r="EU255" s="41"/>
      <c r="EV255" s="41"/>
      <c r="EW255" s="41"/>
      <c r="EX255" s="41"/>
      <c r="EY255" s="41"/>
      <c r="EZ255" s="41"/>
      <c r="FA255" s="41"/>
      <c r="FB255" s="41"/>
      <c r="FC255" s="41"/>
      <c r="FD255" s="41"/>
      <c r="FE255" s="41"/>
      <c r="FF255" s="41"/>
      <c r="FG255" s="41"/>
      <c r="FH255" s="41"/>
      <c r="FI255" s="41"/>
      <c r="FJ255" s="41"/>
      <c r="FK255" s="41"/>
      <c r="FL255" s="41"/>
      <c r="FM255" s="41"/>
      <c r="FN255" s="41"/>
      <c r="FO255" s="41"/>
      <c r="FP255" s="41"/>
      <c r="FQ255" s="41"/>
      <c r="FR255" s="41"/>
      <c r="FS255" s="41"/>
      <c r="FT255" s="41"/>
      <c r="FU255" s="41"/>
      <c r="FV255" s="41"/>
      <c r="FW255" s="41"/>
      <c r="FX255" s="41"/>
      <c r="FY255" s="41"/>
      <c r="FZ255" s="41"/>
      <c r="GA255" s="41"/>
      <c r="GB255" s="41"/>
      <c r="GC255" s="41"/>
      <c r="GD255" s="41"/>
      <c r="GE255" s="41"/>
      <c r="GF255" s="41"/>
      <c r="GG255" s="41"/>
      <c r="GH255" s="41"/>
      <c r="GI255" s="41"/>
      <c r="GJ255" s="41"/>
      <c r="GK255" s="41"/>
      <c r="GL255" s="41"/>
      <c r="GM255" s="41"/>
      <c r="GN255" s="41"/>
      <c r="GO255" s="41"/>
      <c r="GP255" s="41"/>
      <c r="GQ255" s="41"/>
      <c r="GR255" s="41"/>
      <c r="GS255" s="41"/>
      <c r="GT255" s="41"/>
      <c r="GU255" s="41"/>
      <c r="GV255" s="41"/>
      <c r="GW255" s="41"/>
      <c r="GX255" s="41"/>
      <c r="GY255" s="41"/>
      <c r="GZ255" s="41"/>
      <c r="HA255" s="41"/>
      <c r="HB255" s="41"/>
      <c r="HC255" s="41"/>
      <c r="HD255" s="41"/>
      <c r="HE255" s="41"/>
      <c r="HF255" s="41"/>
      <c r="HG255" s="41"/>
      <c r="HH255" s="41"/>
      <c r="HI255" s="41"/>
      <c r="HJ255" s="41"/>
      <c r="HK255" s="41"/>
      <c r="HL255" s="41"/>
      <c r="HM255" s="41"/>
      <c r="HN255" s="41"/>
      <c r="HO255" s="41"/>
      <c r="HP255" s="41"/>
      <c r="HQ255" s="41"/>
      <c r="HR255" s="41"/>
      <c r="HS255" s="41"/>
      <c r="HT255" s="41"/>
      <c r="HU255" s="41"/>
      <c r="HV255" s="41"/>
      <c r="HW255" s="41"/>
      <c r="HX255" s="41"/>
      <c r="HY255" s="41"/>
      <c r="HZ255" s="41"/>
      <c r="IA255" s="41"/>
      <c r="IB255" s="41"/>
      <c r="IC255" s="41"/>
      <c r="ID255" s="41"/>
      <c r="IE255" s="41"/>
      <c r="IF255" s="41"/>
      <c r="IG255" s="41"/>
      <c r="IH255" s="41"/>
      <c r="II255" s="41"/>
      <c r="IJ255" s="41"/>
      <c r="IK255" s="41"/>
      <c r="IL255" s="41"/>
      <c r="IM255" s="41"/>
      <c r="IN255" s="41"/>
      <c r="IO255" s="41"/>
      <c r="IP255" s="41"/>
      <c r="IQ255" s="41"/>
      <c r="IR255" s="41"/>
      <c r="IS255" s="41"/>
      <c r="IT255" s="41"/>
      <c r="IU255" s="41"/>
      <c r="IV255" s="41"/>
      <c r="IW255" s="41"/>
      <c r="IX255" s="41"/>
      <c r="IY255" s="41"/>
      <c r="IZ255" s="41"/>
      <c r="JA255" s="41"/>
      <c r="JB255" s="41"/>
      <c r="JC255" s="41"/>
      <c r="JD255" s="41"/>
      <c r="JE255" s="41"/>
      <c r="JF255" s="41"/>
      <c r="JG255" s="41"/>
      <c r="JH255" s="41"/>
      <c r="JI255" s="41"/>
      <c r="JJ255" s="41"/>
      <c r="JK255" s="41"/>
      <c r="JL255" s="41"/>
      <c r="JM255" s="41"/>
      <c r="JN255" s="41"/>
      <c r="JO255" s="41"/>
      <c r="JP255" s="41"/>
      <c r="JQ255" s="41"/>
      <c r="JR255" s="41"/>
      <c r="JS255" s="41"/>
      <c r="JT255" s="41"/>
      <c r="JU255" s="41"/>
      <c r="JV255" s="41"/>
      <c r="JW255" s="41"/>
      <c r="JX255" s="41"/>
      <c r="JY255" s="41"/>
      <c r="JZ255" s="41"/>
      <c r="KA255" s="41"/>
      <c r="KB255" s="41"/>
      <c r="KC255" s="41"/>
      <c r="KD255" s="41"/>
      <c r="KE255" s="41"/>
      <c r="KF255" s="41"/>
      <c r="KG255" s="41"/>
      <c r="KH255" s="41"/>
      <c r="KI255" s="41"/>
      <c r="KJ255" s="41"/>
      <c r="KK255" s="41"/>
      <c r="KL255" s="41"/>
      <c r="KM255" s="41"/>
      <c r="KN255" s="41"/>
      <c r="KO255" s="41"/>
      <c r="KP255" s="41"/>
      <c r="KQ255" s="41"/>
      <c r="KR255" s="41"/>
      <c r="KS255" s="41"/>
      <c r="KT255" s="41"/>
      <c r="KU255" s="41"/>
      <c r="KV255" s="41"/>
      <c r="KW255" s="41"/>
      <c r="KX255" s="41"/>
      <c r="KY255" s="41"/>
      <c r="KZ255" s="41"/>
      <c r="LA255" s="41"/>
      <c r="LB255" s="41"/>
      <c r="LC255" s="41"/>
      <c r="LD255" s="41"/>
      <c r="LE255" s="41"/>
      <c r="LF255" s="41"/>
      <c r="LG255" s="41"/>
      <c r="LH255" s="41"/>
      <c r="LI255" s="41"/>
      <c r="LJ255" s="41"/>
      <c r="LK255" s="41"/>
      <c r="LL255" s="41"/>
      <c r="LM255" s="41"/>
      <c r="LN255" s="41"/>
      <c r="LO255" s="41"/>
      <c r="LP255" s="41"/>
      <c r="LQ255" s="41"/>
      <c r="LR255" s="41"/>
      <c r="LS255" s="41"/>
      <c r="LT255" s="41"/>
      <c r="LU255" s="41"/>
      <c r="LV255" s="41"/>
      <c r="LW255" s="41"/>
      <c r="LX255" s="41"/>
      <c r="LY255" s="41"/>
      <c r="LZ255" s="41"/>
      <c r="MA255" s="41"/>
      <c r="MB255" s="41"/>
      <c r="MC255" s="41"/>
      <c r="MD255" s="41"/>
      <c r="ME255" s="41"/>
      <c r="MF255" s="41"/>
      <c r="MG255" s="41"/>
      <c r="MH255" s="41"/>
      <c r="MI255" s="41"/>
      <c r="MJ255" s="41"/>
      <c r="MK255" s="41"/>
      <c r="ML255" s="41"/>
      <c r="MM255" s="41"/>
      <c r="MN255" s="41"/>
      <c r="MO255" s="41"/>
      <c r="MP255" s="41"/>
      <c r="MQ255" s="41"/>
      <c r="MR255" s="41"/>
      <c r="MS255" s="41"/>
      <c r="MT255" s="41"/>
      <c r="MU255" s="41"/>
      <c r="MV255" s="41"/>
      <c r="MW255" s="41"/>
      <c r="MX255" s="41"/>
      <c r="MY255" s="41"/>
      <c r="MZ255" s="41"/>
      <c r="NA255" s="41"/>
      <c r="NB255" s="41"/>
      <c r="NC255" s="41"/>
      <c r="ND255" s="41"/>
      <c r="NE255" s="41"/>
      <c r="NF255" s="41"/>
      <c r="NG255" s="41"/>
      <c r="NH255" s="41"/>
      <c r="NI255" s="41"/>
      <c r="NJ255" s="41"/>
      <c r="NK255" s="41"/>
      <c r="NL255" s="41"/>
      <c r="NM255" s="41"/>
      <c r="NN255" s="41"/>
      <c r="NO255" s="41"/>
      <c r="NP255" s="41"/>
      <c r="NQ255" s="41"/>
      <c r="NR255" s="41"/>
      <c r="NS255" s="41"/>
      <c r="NT255" s="41"/>
      <c r="NU255" s="41"/>
      <c r="NV255" s="41"/>
      <c r="NW255" s="41"/>
      <c r="NX255" s="41"/>
      <c r="NY255" s="41"/>
      <c r="NZ255" s="41"/>
      <c r="OA255" s="41"/>
      <c r="OB255" s="41"/>
      <c r="OC255" s="41"/>
      <c r="OD255" s="41"/>
      <c r="OE255" s="41"/>
      <c r="OF255" s="41"/>
      <c r="OG255" s="41"/>
      <c r="OH255" s="41"/>
      <c r="OI255" s="41"/>
      <c r="OJ255" s="41"/>
      <c r="OK255" s="41"/>
      <c r="OL255" s="41"/>
      <c r="OM255" s="41"/>
      <c r="ON255" s="41"/>
      <c r="OO255" s="41"/>
      <c r="OP255" s="41"/>
      <c r="OQ255" s="41"/>
      <c r="OR255" s="41"/>
      <c r="OS255" s="41"/>
      <c r="OT255" s="41"/>
      <c r="OU255" s="41"/>
      <c r="OV255" s="41"/>
      <c r="OW255" s="41"/>
      <c r="OX255" s="41"/>
      <c r="OY255" s="41"/>
      <c r="OZ255" s="41"/>
      <c r="PA255" s="41"/>
      <c r="PB255" s="41"/>
      <c r="PC255" s="41"/>
      <c r="PD255" s="41"/>
      <c r="PE255" s="41"/>
      <c r="PF255" s="41"/>
      <c r="PG255" s="41"/>
      <c r="PH255" s="41"/>
      <c r="PI255" s="41"/>
      <c r="PJ255" s="41"/>
      <c r="PK255" s="41"/>
      <c r="PL255" s="41"/>
      <c r="PM255" s="41"/>
      <c r="PN255" s="41"/>
      <c r="PO255" s="41"/>
      <c r="PP255" s="41"/>
      <c r="PQ255" s="41"/>
      <c r="PR255" s="41"/>
      <c r="PS255" s="41"/>
      <c r="PT255" s="41"/>
      <c r="PU255" s="41"/>
      <c r="PV255" s="41"/>
      <c r="PW255" s="41"/>
      <c r="PX255" s="41"/>
      <c r="PY255" s="41"/>
      <c r="PZ255" s="41"/>
      <c r="QA255" s="41"/>
      <c r="QB255" s="41"/>
      <c r="QC255" s="41"/>
      <c r="QD255" s="41"/>
      <c r="QE255" s="41"/>
      <c r="QF255" s="41"/>
      <c r="QG255" s="41"/>
      <c r="QH255" s="41"/>
      <c r="QI255" s="41"/>
      <c r="QJ255" s="41"/>
      <c r="QK255" s="41"/>
      <c r="QL255" s="41"/>
      <c r="QM255" s="41"/>
      <c r="QN255" s="41"/>
      <c r="QO255" s="41"/>
      <c r="QP255" s="41"/>
      <c r="QQ255" s="41"/>
      <c r="QR255" s="41"/>
      <c r="QS255" s="41"/>
      <c r="QT255" s="41"/>
      <c r="QU255" s="41"/>
      <c r="QV255" s="41"/>
      <c r="QW255" s="41"/>
      <c r="QX255" s="41"/>
      <c r="QY255" s="41"/>
      <c r="QZ255" s="41"/>
      <c r="RA255" s="41"/>
      <c r="RB255" s="41"/>
      <c r="RC255" s="41"/>
      <c r="RD255" s="41"/>
      <c r="RE255" s="41"/>
      <c r="RF255" s="41"/>
      <c r="RG255" s="41"/>
      <c r="RH255" s="41"/>
      <c r="RI255" s="41"/>
      <c r="RJ255" s="41"/>
      <c r="RK255" s="41"/>
      <c r="RL255" s="41"/>
      <c r="RM255" s="41"/>
      <c r="RN255" s="41"/>
      <c r="RO255" s="41"/>
      <c r="RP255" s="41"/>
      <c r="RQ255" s="41"/>
      <c r="RR255" s="41"/>
      <c r="RS255" s="41"/>
      <c r="RT255" s="41"/>
      <c r="RU255" s="41"/>
      <c r="RV255" s="41"/>
      <c r="RW255" s="41"/>
      <c r="RX255" s="41"/>
      <c r="RY255" s="41"/>
      <c r="RZ255" s="41"/>
      <c r="SA255" s="41"/>
      <c r="SB255" s="41"/>
      <c r="SC255" s="41"/>
      <c r="SD255" s="41"/>
      <c r="SE255" s="41"/>
      <c r="SF255" s="41"/>
      <c r="SG255" s="41"/>
      <c r="SH255" s="41"/>
      <c r="SI255" s="41"/>
      <c r="SJ255" s="41"/>
      <c r="SK255" s="41"/>
      <c r="SL255" s="41"/>
      <c r="SM255" s="41"/>
      <c r="SN255" s="41"/>
      <c r="SO255" s="41"/>
      <c r="SP255" s="41"/>
      <c r="SQ255" s="41"/>
      <c r="SR255" s="41"/>
      <c r="SS255" s="41"/>
      <c r="ST255" s="41"/>
      <c r="SU255" s="41"/>
      <c r="SV255" s="41"/>
      <c r="SW255" s="41"/>
      <c r="SX255" s="41"/>
      <c r="SY255" s="41"/>
      <c r="SZ255" s="41"/>
      <c r="TA255" s="41"/>
      <c r="TB255" s="41"/>
      <c r="TC255" s="41"/>
      <c r="TD255" s="41"/>
      <c r="TE255" s="41"/>
      <c r="TF255" s="41"/>
      <c r="TG255" s="41"/>
      <c r="TH255" s="41"/>
      <c r="TI255" s="41"/>
      <c r="TJ255" s="41"/>
      <c r="TK255" s="41"/>
      <c r="TL255" s="41"/>
      <c r="TM255" s="41"/>
      <c r="TN255" s="41"/>
      <c r="TO255" s="41"/>
      <c r="TP255" s="41"/>
      <c r="TQ255" s="41"/>
      <c r="TR255" s="41"/>
      <c r="TS255" s="41"/>
      <c r="TT255" s="41"/>
      <c r="TU255" s="41"/>
      <c r="TV255" s="41"/>
      <c r="TW255" s="41"/>
      <c r="TX255" s="41"/>
      <c r="TY255" s="41"/>
      <c r="TZ255" s="41"/>
      <c r="UA255" s="41"/>
      <c r="UB255" s="41"/>
      <c r="UC255" s="41"/>
      <c r="UD255" s="41"/>
      <c r="UE255" s="41"/>
      <c r="UF255" s="41"/>
      <c r="UG255" s="41"/>
      <c r="UH255" s="41"/>
      <c r="UI255" s="41"/>
      <c r="UJ255" s="41"/>
      <c r="UK255" s="41"/>
      <c r="UL255" s="41"/>
      <c r="UM255" s="41"/>
      <c r="UN255" s="41"/>
      <c r="UO255" s="41"/>
      <c r="UP255" s="41"/>
      <c r="UQ255" s="41"/>
      <c r="UR255" s="41"/>
      <c r="US255" s="41"/>
      <c r="UT255" s="41"/>
      <c r="UU255" s="41"/>
      <c r="UV255" s="41"/>
      <c r="UW255" s="41"/>
      <c r="UX255" s="41"/>
      <c r="UY255" s="41"/>
      <c r="UZ255" s="41"/>
      <c r="VA255" s="41"/>
      <c r="VB255" s="41"/>
      <c r="VC255" s="41"/>
      <c r="VD255" s="41"/>
      <c r="VE255" s="41"/>
      <c r="VF255" s="41"/>
      <c r="VG255" s="41"/>
      <c r="VH255" s="41"/>
      <c r="VI255" s="41"/>
      <c r="VJ255" s="41"/>
      <c r="VK255" s="41"/>
      <c r="VL255" s="41"/>
      <c r="VM255" s="41"/>
      <c r="VN255" s="41"/>
      <c r="VO255" s="41"/>
      <c r="VP255" s="41"/>
      <c r="VQ255" s="41"/>
      <c r="VR255" s="41"/>
      <c r="VS255" s="41"/>
      <c r="VT255" s="41"/>
      <c r="VU255" s="41"/>
      <c r="VV255" s="41"/>
      <c r="VW255" s="41"/>
      <c r="VX255" s="41"/>
      <c r="VY255" s="41"/>
      <c r="VZ255" s="41"/>
      <c r="WA255" s="41"/>
      <c r="WB255" s="41"/>
      <c r="WC255" s="41"/>
      <c r="WD255" s="41"/>
      <c r="WE255" s="41"/>
      <c r="WF255" s="41"/>
      <c r="WG255" s="41"/>
      <c r="WH255" s="41"/>
      <c r="WI255" s="41"/>
      <c r="WJ255" s="41"/>
      <c r="WK255" s="41"/>
      <c r="WL255" s="41"/>
      <c r="WM255" s="41"/>
      <c r="WN255" s="41"/>
      <c r="WO255" s="41"/>
      <c r="WP255" s="41"/>
      <c r="WQ255" s="41"/>
      <c r="WR255" s="41"/>
      <c r="WS255" s="41"/>
      <c r="WT255" s="41"/>
      <c r="WU255" s="41"/>
      <c r="WV255" s="41"/>
      <c r="WW255" s="41"/>
      <c r="WX255" s="41"/>
      <c r="WY255" s="41"/>
      <c r="WZ255" s="41"/>
      <c r="XA255" s="41"/>
      <c r="XB255" s="41"/>
      <c r="XC255" s="41"/>
      <c r="XD255" s="41"/>
      <c r="XE255" s="41"/>
      <c r="XF255" s="41"/>
      <c r="XG255" s="41"/>
      <c r="XH255" s="41"/>
      <c r="XI255" s="41"/>
      <c r="XJ255" s="41"/>
      <c r="XK255" s="41"/>
      <c r="XL255" s="41"/>
      <c r="XM255" s="41"/>
      <c r="XN255" s="41"/>
      <c r="XO255" s="41"/>
      <c r="XP255" s="41"/>
      <c r="XQ255" s="41"/>
      <c r="XR255" s="41"/>
      <c r="XS255" s="41"/>
      <c r="XT255" s="41"/>
      <c r="XU255" s="41"/>
      <c r="XV255" s="41"/>
      <c r="XW255" s="41"/>
      <c r="XX255" s="41"/>
      <c r="XY255" s="41"/>
      <c r="XZ255" s="41"/>
      <c r="YA255" s="41"/>
      <c r="YB255" s="41"/>
      <c r="YC255" s="41"/>
      <c r="YD255" s="41"/>
      <c r="YE255" s="41"/>
      <c r="YF255" s="41"/>
      <c r="YG255" s="41"/>
      <c r="YH255" s="41"/>
      <c r="YI255" s="41"/>
      <c r="YJ255" s="41"/>
      <c r="YK255" s="41"/>
      <c r="YL255" s="41"/>
      <c r="YM255" s="41"/>
      <c r="YN255" s="41"/>
      <c r="YO255" s="41"/>
      <c r="YP255" s="41"/>
      <c r="YQ255" s="41"/>
      <c r="YR255" s="41"/>
      <c r="YS255" s="41"/>
      <c r="YT255" s="41"/>
      <c r="YU255" s="41"/>
      <c r="YV255" s="41"/>
      <c r="YW255" s="41"/>
      <c r="YX255" s="41"/>
      <c r="YY255" s="41"/>
      <c r="YZ255" s="41"/>
      <c r="ZA255" s="41"/>
      <c r="ZB255" s="41"/>
      <c r="ZC255" s="41"/>
      <c r="ZD255" s="41"/>
      <c r="ZE255" s="41"/>
      <c r="ZF255" s="41"/>
      <c r="ZG255" s="41"/>
      <c r="ZH255" s="41"/>
      <c r="ZI255" s="41"/>
      <c r="ZJ255" s="41"/>
      <c r="ZK255" s="41"/>
      <c r="ZL255" s="41"/>
      <c r="ZM255" s="41"/>
      <c r="ZN255" s="41"/>
      <c r="ZO255" s="41"/>
      <c r="ZP255" s="41"/>
      <c r="ZQ255" s="41"/>
      <c r="ZR255" s="41"/>
      <c r="ZS255" s="41"/>
      <c r="ZT255" s="41"/>
      <c r="ZU255" s="41"/>
      <c r="ZV255" s="41"/>
      <c r="ZW255" s="41"/>
      <c r="ZX255" s="41"/>
      <c r="ZY255" s="41"/>
      <c r="ZZ255" s="41"/>
      <c r="AAA255" s="41"/>
      <c r="AAB255" s="41"/>
      <c r="AAC255" s="41"/>
      <c r="AAD255" s="41"/>
      <c r="AAE255" s="41"/>
      <c r="AAF255" s="41"/>
      <c r="AAG255" s="41"/>
      <c r="AAH255" s="41"/>
      <c r="AAI255" s="41"/>
      <c r="AAJ255" s="41"/>
      <c r="AAK255" s="41"/>
      <c r="AAL255" s="41"/>
      <c r="AAM255" s="41"/>
      <c r="AAN255" s="41"/>
      <c r="AAO255" s="41"/>
      <c r="AAP255" s="41"/>
      <c r="AAQ255" s="41"/>
      <c r="AAR255" s="41"/>
      <c r="AAS255" s="41"/>
      <c r="AAT255" s="41"/>
      <c r="AAU255" s="41"/>
      <c r="AAV255" s="41"/>
      <c r="AAW255" s="41"/>
      <c r="AAX255" s="41"/>
      <c r="AAY255" s="41"/>
      <c r="AAZ255" s="41"/>
      <c r="ABA255" s="41"/>
      <c r="ABB255" s="41"/>
      <c r="ABC255" s="41"/>
      <c r="ABD255" s="41"/>
      <c r="ABE255" s="41"/>
      <c r="ABF255" s="41"/>
      <c r="ABG255" s="41"/>
      <c r="ABH255" s="41"/>
      <c r="ABI255" s="41"/>
      <c r="ABJ255" s="41"/>
      <c r="ABK255" s="41"/>
      <c r="ABL255" s="41"/>
      <c r="ABM255" s="41"/>
      <c r="ABN255" s="41"/>
      <c r="ABO255" s="41"/>
      <c r="ABP255" s="41"/>
      <c r="ABQ255" s="41"/>
      <c r="ABR255" s="41"/>
      <c r="ABS255" s="41"/>
      <c r="ABT255" s="41"/>
      <c r="ABU255" s="41"/>
      <c r="ABV255" s="41"/>
      <c r="ABW255" s="41"/>
      <c r="ABX255" s="41"/>
      <c r="ABY255" s="41"/>
      <c r="ABZ255" s="41"/>
      <c r="ACA255" s="41"/>
      <c r="ACB255" s="41"/>
      <c r="ACC255" s="41"/>
      <c r="ACD255" s="41"/>
      <c r="ACE255" s="41"/>
      <c r="ACF255" s="41"/>
      <c r="ACG255" s="41"/>
      <c r="ACH255" s="41"/>
      <c r="ACI255" s="41"/>
      <c r="ACJ255" s="41"/>
      <c r="ACK255" s="41"/>
      <c r="ACL255" s="41"/>
      <c r="ACM255" s="41"/>
      <c r="ACN255" s="41"/>
      <c r="ACO255" s="41"/>
      <c r="ACP255" s="41"/>
      <c r="ACQ255" s="41"/>
      <c r="ACR255" s="41"/>
      <c r="ACS255" s="41"/>
      <c r="ACT255" s="41"/>
      <c r="ACU255" s="41"/>
      <c r="ACV255" s="41"/>
      <c r="ACW255" s="41"/>
      <c r="ACX255" s="41"/>
      <c r="ACY255" s="41"/>
      <c r="ACZ255" s="41"/>
      <c r="ADA255" s="41"/>
      <c r="ADB255" s="41"/>
      <c r="ADC255" s="41"/>
      <c r="ADD255" s="41"/>
      <c r="ADE255" s="41"/>
      <c r="ADF255" s="41"/>
      <c r="ADG255" s="41"/>
      <c r="ADH255" s="41"/>
      <c r="ADI255" s="41"/>
      <c r="ADJ255" s="41"/>
      <c r="ADK255" s="41"/>
      <c r="ADL255" s="41"/>
      <c r="ADM255" s="41"/>
      <c r="ADN255" s="41"/>
      <c r="ADO255" s="41"/>
      <c r="ADP255" s="41"/>
      <c r="ADQ255" s="41"/>
      <c r="ADR255" s="41"/>
      <c r="ADS255" s="41"/>
      <c r="ADT255" s="41"/>
      <c r="ADU255" s="41"/>
      <c r="ADV255" s="41"/>
      <c r="ADW255" s="41"/>
      <c r="ADX255" s="41"/>
      <c r="ADY255" s="41"/>
      <c r="ADZ255" s="41"/>
      <c r="AEA255" s="41"/>
      <c r="AEB255" s="41"/>
      <c r="AEC255" s="41"/>
      <c r="AED255" s="41"/>
      <c r="AEE255" s="41"/>
      <c r="AEF255" s="41"/>
      <c r="AEG255" s="41"/>
      <c r="AEH255" s="41"/>
      <c r="AEI255" s="41"/>
      <c r="AEJ255" s="41"/>
      <c r="AEK255" s="41"/>
      <c r="AEL255" s="41"/>
      <c r="AEM255" s="41"/>
      <c r="AEN255" s="41"/>
      <c r="AEO255" s="41"/>
      <c r="AEP255" s="41"/>
      <c r="AEQ255" s="41"/>
      <c r="AER255" s="41"/>
      <c r="AES255" s="41"/>
      <c r="AET255" s="41"/>
      <c r="AEU255" s="41"/>
      <c r="AEV255" s="41"/>
      <c r="AEW255" s="41"/>
      <c r="AEX255" s="41"/>
      <c r="AEY255" s="41"/>
      <c r="AEZ255" s="41"/>
      <c r="AFA255" s="41"/>
      <c r="AFB255" s="41"/>
      <c r="AFC255" s="41"/>
      <c r="AFD255" s="41"/>
      <c r="AFE255" s="41"/>
      <c r="AFF255" s="41"/>
      <c r="AFG255" s="41"/>
      <c r="AFH255" s="41"/>
      <c r="AFI255" s="41"/>
      <c r="AFJ255" s="41"/>
      <c r="AFK255" s="41"/>
      <c r="AFL255" s="41"/>
      <c r="AFM255" s="41"/>
      <c r="AFN255" s="41"/>
      <c r="AFO255" s="41"/>
      <c r="AFP255" s="41"/>
      <c r="AFQ255" s="41"/>
      <c r="AFR255" s="41"/>
      <c r="AFS255" s="41"/>
      <c r="AFT255" s="41"/>
      <c r="AFU255" s="41"/>
      <c r="AFV255" s="41"/>
      <c r="AFW255" s="41"/>
      <c r="AFX255" s="41"/>
      <c r="AFY255" s="41"/>
      <c r="AFZ255" s="41"/>
      <c r="AGA255" s="41"/>
      <c r="AGB255" s="41"/>
      <c r="AGC255" s="41"/>
      <c r="AGD255" s="41"/>
      <c r="AGE255" s="41"/>
      <c r="AGF255" s="41"/>
      <c r="AGG255" s="41"/>
      <c r="AGH255" s="41"/>
      <c r="AGI255" s="41"/>
      <c r="AGJ255" s="41"/>
      <c r="AGK255" s="41"/>
      <c r="AGL255" s="41"/>
      <c r="AGM255" s="41"/>
      <c r="AGN255" s="41"/>
      <c r="AGO255" s="41"/>
      <c r="AGP255" s="41"/>
      <c r="AGQ255" s="41"/>
      <c r="AGR255" s="41"/>
      <c r="AGS255" s="41"/>
      <c r="AGT255" s="41"/>
      <c r="AGU255" s="41"/>
      <c r="AGV255" s="41"/>
      <c r="AGW255" s="41"/>
      <c r="AGX255" s="41"/>
      <c r="AGY255" s="41"/>
      <c r="AGZ255" s="41"/>
      <c r="AHA255" s="41"/>
      <c r="AHB255" s="41"/>
      <c r="AHC255" s="41"/>
      <c r="AHD255" s="41"/>
      <c r="AHE255" s="41"/>
      <c r="AHF255" s="41"/>
      <c r="AHG255" s="41"/>
      <c r="AHH255" s="41"/>
      <c r="AHI255" s="41"/>
      <c r="AHJ255" s="41"/>
      <c r="AHK255" s="41"/>
      <c r="AHL255" s="41"/>
      <c r="AHM255" s="41"/>
      <c r="AHN255" s="41"/>
      <c r="AHO255" s="41"/>
      <c r="AHP255" s="41"/>
      <c r="AHQ255" s="41"/>
      <c r="AHR255" s="41"/>
      <c r="AHS255" s="41"/>
      <c r="AHT255" s="41"/>
      <c r="AHU255" s="41"/>
      <c r="AHV255" s="41"/>
      <c r="AHW255" s="41"/>
      <c r="AHX255" s="41"/>
      <c r="AHY255" s="41"/>
      <c r="AHZ255" s="41"/>
      <c r="AIA255" s="41"/>
      <c r="AIB255" s="41"/>
      <c r="AIC255" s="41"/>
      <c r="AID255" s="41"/>
      <c r="AIE255" s="41"/>
      <c r="AIF255" s="41"/>
      <c r="AIG255" s="41"/>
      <c r="AIH255" s="41"/>
      <c r="AII255" s="41"/>
      <c r="AIJ255" s="41"/>
      <c r="AIK255" s="41"/>
      <c r="AIL255" s="41"/>
      <c r="AIM255" s="41"/>
      <c r="AIN255" s="41"/>
      <c r="AIO255" s="41"/>
      <c r="AIP255" s="41"/>
      <c r="AIQ255" s="41"/>
      <c r="AIR255" s="41"/>
      <c r="AIS255" s="41"/>
      <c r="AIT255" s="41"/>
      <c r="AIU255" s="41"/>
      <c r="AIV255" s="41"/>
      <c r="AIW255" s="41"/>
      <c r="AIX255" s="41"/>
      <c r="AIY255" s="41"/>
      <c r="AIZ255" s="41"/>
      <c r="AJA255" s="41"/>
      <c r="AJB255" s="41"/>
      <c r="AJC255" s="41"/>
      <c r="AJD255" s="41"/>
      <c r="AJE255" s="41"/>
      <c r="AJF255" s="41"/>
      <c r="AJG255" s="41"/>
      <c r="AJH255" s="41"/>
      <c r="AJI255" s="41"/>
      <c r="AJJ255" s="41"/>
      <c r="AJK255" s="41"/>
      <c r="AJL255" s="41"/>
      <c r="AJM255" s="41"/>
      <c r="AJN255" s="41"/>
      <c r="AJO255" s="41"/>
      <c r="AJP255" s="41"/>
      <c r="AJQ255" s="41"/>
      <c r="AJR255" s="41"/>
      <c r="AJS255" s="41"/>
      <c r="AJT255" s="41"/>
      <c r="AJU255" s="41"/>
      <c r="AJV255" s="41"/>
      <c r="AJW255" s="41"/>
      <c r="AJX255" s="41"/>
      <c r="AJY255" s="41"/>
      <c r="AJZ255" s="41"/>
      <c r="AKA255" s="41"/>
      <c r="AKB255" s="41"/>
      <c r="AKC255" s="41"/>
      <c r="AKD255" s="41"/>
      <c r="AKE255" s="41"/>
      <c r="AKF255" s="41"/>
      <c r="AKG255" s="41"/>
      <c r="AKH255" s="41"/>
      <c r="AKI255" s="41"/>
      <c r="AKJ255" s="41"/>
      <c r="AKK255" s="41"/>
      <c r="AKL255" s="41"/>
      <c r="AKM255" s="41"/>
      <c r="AKN255" s="41"/>
      <c r="AKO255" s="41"/>
      <c r="AKP255" s="41"/>
      <c r="AKQ255" s="41"/>
      <c r="AKR255" s="41"/>
      <c r="AKS255" s="41"/>
      <c r="AKT255" s="41"/>
      <c r="AKU255" s="41"/>
      <c r="AKV255" s="41"/>
      <c r="AKW255" s="41"/>
      <c r="AKX255" s="41"/>
      <c r="AKY255" s="41"/>
      <c r="AKZ255" s="41"/>
      <c r="ALA255" s="41"/>
      <c r="ALB255" s="41"/>
      <c r="ALC255" s="41"/>
      <c r="ALD255" s="41"/>
      <c r="ALE255" s="41"/>
      <c r="ALF255" s="41"/>
      <c r="ALG255" s="41"/>
      <c r="ALH255" s="41"/>
      <c r="ALI255" s="41"/>
      <c r="ALJ255" s="41"/>
      <c r="ALK255" s="41"/>
      <c r="ALL255" s="41"/>
      <c r="ALM255" s="41"/>
      <c r="ALN255" s="41"/>
      <c r="ALO255" s="41"/>
      <c r="ALP255" s="41"/>
      <c r="ALQ255" s="41"/>
      <c r="ALR255" s="41"/>
      <c r="ALS255" s="41"/>
      <c r="ALT255" s="41"/>
      <c r="ALU255" s="41"/>
      <c r="ALV255" s="41"/>
      <c r="ALW255" s="41"/>
      <c r="ALX255" s="41"/>
      <c r="ALY255" s="41"/>
      <c r="ALZ255" s="41"/>
      <c r="AMA255" s="41"/>
      <c r="AMB255" s="41"/>
      <c r="AMC255" s="41"/>
      <c r="AMD255" s="41"/>
      <c r="AME255" s="41"/>
    </row>
    <row r="256" spans="1:1019" ht="39" customHeight="1" thickBot="1" x14ac:dyDescent="0.25">
      <c r="A256" s="570"/>
      <c r="B256" s="572"/>
      <c r="C256" s="574"/>
      <c r="D256" s="1300"/>
      <c r="E256" s="1301"/>
      <c r="F256" s="1302"/>
      <c r="G256" s="1303"/>
      <c r="H256" s="1304"/>
      <c r="I256" s="1305"/>
      <c r="J256" s="543" t="s">
        <v>25</v>
      </c>
      <c r="K256" s="1306">
        <f>L256+N256</f>
        <v>0</v>
      </c>
      <c r="L256" s="1307">
        <v>0</v>
      </c>
      <c r="M256" s="1307">
        <v>0</v>
      </c>
      <c r="N256" s="1308">
        <v>0</v>
      </c>
      <c r="O256" s="1306">
        <f>P256+R256</f>
        <v>0</v>
      </c>
      <c r="P256" s="1307">
        <v>0</v>
      </c>
      <c r="Q256" s="1307">
        <v>0</v>
      </c>
      <c r="R256" s="1308">
        <v>0</v>
      </c>
      <c r="S256" s="1306">
        <f>T256+V256</f>
        <v>0</v>
      </c>
      <c r="T256" s="1307">
        <v>0</v>
      </c>
      <c r="U256" s="1307">
        <v>0</v>
      </c>
      <c r="V256" s="1308">
        <v>0</v>
      </c>
      <c r="W256" s="1306">
        <f>X256+Z256</f>
        <v>0</v>
      </c>
      <c r="X256" s="1307">
        <v>0</v>
      </c>
      <c r="Y256" s="1307">
        <v>0</v>
      </c>
      <c r="Z256" s="1308">
        <v>0</v>
      </c>
      <c r="AA256" s="1309">
        <v>584</v>
      </c>
      <c r="AB256" s="1309">
        <v>584</v>
      </c>
      <c r="AC256" s="1319"/>
      <c r="AD256" s="1320"/>
      <c r="AE256" s="1320"/>
      <c r="AF256" s="1321"/>
      <c r="AG256" s="41"/>
      <c r="AH256" s="41"/>
      <c r="AI256" s="41"/>
      <c r="AJ256" s="41"/>
      <c r="AK256" s="41"/>
      <c r="AL256" s="41"/>
      <c r="AM256" s="41"/>
      <c r="AN256" s="67"/>
      <c r="AO256" s="67"/>
      <c r="AP256" s="67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  <c r="BD256" s="58"/>
      <c r="BE256" s="58"/>
      <c r="BF256" s="58"/>
      <c r="BG256" s="59"/>
      <c r="BH256" s="67"/>
      <c r="BI256" s="67"/>
      <c r="BJ256" s="67"/>
      <c r="BK256" s="67"/>
      <c r="BL256" s="67"/>
      <c r="BM256" s="67"/>
      <c r="BN256" s="67"/>
      <c r="BO256" s="67"/>
      <c r="BP256" s="41"/>
      <c r="BQ256" s="41"/>
      <c r="BR256" s="41"/>
      <c r="BS256" s="41"/>
      <c r="BT256" s="41"/>
      <c r="BU256" s="41"/>
      <c r="BV256" s="41"/>
      <c r="BW256" s="41"/>
      <c r="BX256" s="41"/>
      <c r="BY256" s="41"/>
      <c r="BZ256" s="41"/>
      <c r="CA256" s="41"/>
      <c r="CB256" s="41"/>
      <c r="CC256" s="41"/>
      <c r="CD256" s="41"/>
      <c r="CE256" s="41"/>
      <c r="CF256" s="41"/>
      <c r="CG256" s="41"/>
      <c r="CH256" s="41"/>
      <c r="CI256" s="41"/>
      <c r="CJ256" s="41"/>
      <c r="CK256" s="41"/>
      <c r="CL256" s="41"/>
      <c r="CM256" s="41"/>
      <c r="CN256" s="41"/>
      <c r="CO256" s="41"/>
      <c r="CP256" s="41"/>
      <c r="CQ256" s="41"/>
      <c r="CR256" s="41"/>
      <c r="CS256" s="41"/>
      <c r="CT256" s="41"/>
      <c r="CU256" s="41"/>
      <c r="CV256" s="41"/>
      <c r="CW256" s="41"/>
      <c r="CX256" s="41"/>
      <c r="CY256" s="41"/>
      <c r="CZ256" s="41"/>
      <c r="DA256" s="41"/>
      <c r="DB256" s="41"/>
      <c r="DC256" s="41"/>
      <c r="DD256" s="41"/>
      <c r="DE256" s="41"/>
      <c r="DF256" s="41"/>
      <c r="DG256" s="41"/>
      <c r="DH256" s="41"/>
      <c r="DI256" s="41"/>
      <c r="DJ256" s="41"/>
      <c r="DK256" s="41"/>
      <c r="DL256" s="41"/>
      <c r="DM256" s="41"/>
      <c r="DN256" s="41"/>
      <c r="DO256" s="41"/>
      <c r="DP256" s="41"/>
      <c r="DQ256" s="41"/>
      <c r="DR256" s="41"/>
      <c r="DS256" s="41"/>
      <c r="DT256" s="41"/>
      <c r="DU256" s="41"/>
      <c r="DV256" s="41"/>
      <c r="DW256" s="41"/>
      <c r="DX256" s="41"/>
      <c r="DY256" s="41"/>
      <c r="DZ256" s="41"/>
      <c r="EA256" s="41"/>
      <c r="EB256" s="41"/>
      <c r="EC256" s="41"/>
      <c r="ED256" s="41"/>
      <c r="EE256" s="41"/>
      <c r="EF256" s="41"/>
      <c r="EG256" s="41"/>
      <c r="EH256" s="41"/>
      <c r="EI256" s="41"/>
      <c r="EJ256" s="41"/>
      <c r="EK256" s="41"/>
      <c r="EL256" s="41"/>
      <c r="EM256" s="41"/>
      <c r="EN256" s="41"/>
      <c r="EO256" s="41"/>
      <c r="EP256" s="41"/>
      <c r="EQ256" s="41"/>
      <c r="ER256" s="41"/>
      <c r="ES256" s="41"/>
      <c r="ET256" s="41"/>
      <c r="EU256" s="41"/>
      <c r="EV256" s="41"/>
      <c r="EW256" s="41"/>
      <c r="EX256" s="41"/>
      <c r="EY256" s="41"/>
      <c r="EZ256" s="41"/>
      <c r="FA256" s="41"/>
      <c r="FB256" s="41"/>
      <c r="FC256" s="41"/>
      <c r="FD256" s="41"/>
      <c r="FE256" s="41"/>
      <c r="FF256" s="41"/>
      <c r="FG256" s="41"/>
      <c r="FH256" s="41"/>
      <c r="FI256" s="41"/>
      <c r="FJ256" s="41"/>
      <c r="FK256" s="41"/>
      <c r="FL256" s="41"/>
      <c r="FM256" s="41"/>
      <c r="FN256" s="41"/>
      <c r="FO256" s="41"/>
      <c r="FP256" s="41"/>
      <c r="FQ256" s="41"/>
      <c r="FR256" s="41"/>
      <c r="FS256" s="41"/>
      <c r="FT256" s="41"/>
      <c r="FU256" s="41"/>
      <c r="FV256" s="41"/>
      <c r="FW256" s="41"/>
      <c r="FX256" s="41"/>
      <c r="FY256" s="41"/>
      <c r="FZ256" s="41"/>
      <c r="GA256" s="41"/>
      <c r="GB256" s="41"/>
      <c r="GC256" s="41"/>
      <c r="GD256" s="41"/>
      <c r="GE256" s="41"/>
      <c r="GF256" s="41"/>
      <c r="GG256" s="41"/>
      <c r="GH256" s="41"/>
      <c r="GI256" s="41"/>
      <c r="GJ256" s="41"/>
      <c r="GK256" s="41"/>
      <c r="GL256" s="41"/>
      <c r="GM256" s="41"/>
      <c r="GN256" s="41"/>
      <c r="GO256" s="41"/>
      <c r="GP256" s="41"/>
      <c r="GQ256" s="41"/>
      <c r="GR256" s="41"/>
      <c r="GS256" s="41"/>
      <c r="GT256" s="41"/>
      <c r="GU256" s="41"/>
      <c r="GV256" s="41"/>
      <c r="GW256" s="41"/>
      <c r="GX256" s="41"/>
      <c r="GY256" s="41"/>
      <c r="GZ256" s="41"/>
      <c r="HA256" s="41"/>
      <c r="HB256" s="41"/>
      <c r="HC256" s="41"/>
      <c r="HD256" s="41"/>
      <c r="HE256" s="41"/>
      <c r="HF256" s="41"/>
      <c r="HG256" s="41"/>
      <c r="HH256" s="41"/>
      <c r="HI256" s="41"/>
      <c r="HJ256" s="41"/>
      <c r="HK256" s="41"/>
      <c r="HL256" s="41"/>
      <c r="HM256" s="41"/>
      <c r="HN256" s="41"/>
      <c r="HO256" s="41"/>
      <c r="HP256" s="41"/>
      <c r="HQ256" s="41"/>
      <c r="HR256" s="41"/>
      <c r="HS256" s="41"/>
      <c r="HT256" s="41"/>
      <c r="HU256" s="41"/>
      <c r="HV256" s="41"/>
      <c r="HW256" s="41"/>
      <c r="HX256" s="41"/>
      <c r="HY256" s="41"/>
      <c r="HZ256" s="41"/>
      <c r="IA256" s="41"/>
      <c r="IB256" s="41"/>
      <c r="IC256" s="41"/>
      <c r="ID256" s="41"/>
      <c r="IE256" s="41"/>
      <c r="IF256" s="41"/>
      <c r="IG256" s="41"/>
      <c r="IH256" s="41"/>
      <c r="II256" s="41"/>
      <c r="IJ256" s="41"/>
      <c r="IK256" s="41"/>
      <c r="IL256" s="41"/>
      <c r="IM256" s="41"/>
      <c r="IN256" s="41"/>
      <c r="IO256" s="41"/>
      <c r="IP256" s="41"/>
      <c r="IQ256" s="41"/>
      <c r="IR256" s="41"/>
      <c r="IS256" s="41"/>
      <c r="IT256" s="41"/>
      <c r="IU256" s="41"/>
      <c r="IV256" s="41"/>
      <c r="IW256" s="41"/>
      <c r="IX256" s="41"/>
      <c r="IY256" s="41"/>
      <c r="IZ256" s="41"/>
      <c r="JA256" s="41"/>
      <c r="JB256" s="41"/>
      <c r="JC256" s="41"/>
      <c r="JD256" s="41"/>
      <c r="JE256" s="41"/>
      <c r="JF256" s="41"/>
      <c r="JG256" s="41"/>
      <c r="JH256" s="41"/>
      <c r="JI256" s="41"/>
      <c r="JJ256" s="41"/>
      <c r="JK256" s="41"/>
      <c r="JL256" s="41"/>
      <c r="JM256" s="41"/>
      <c r="JN256" s="41"/>
      <c r="JO256" s="41"/>
      <c r="JP256" s="41"/>
      <c r="JQ256" s="41"/>
      <c r="JR256" s="41"/>
      <c r="JS256" s="41"/>
      <c r="JT256" s="41"/>
      <c r="JU256" s="41"/>
      <c r="JV256" s="41"/>
      <c r="JW256" s="41"/>
      <c r="JX256" s="41"/>
      <c r="JY256" s="41"/>
      <c r="JZ256" s="41"/>
      <c r="KA256" s="41"/>
      <c r="KB256" s="41"/>
      <c r="KC256" s="41"/>
      <c r="KD256" s="41"/>
      <c r="KE256" s="41"/>
      <c r="KF256" s="41"/>
      <c r="KG256" s="41"/>
      <c r="KH256" s="41"/>
      <c r="KI256" s="41"/>
      <c r="KJ256" s="41"/>
      <c r="KK256" s="41"/>
      <c r="KL256" s="41"/>
      <c r="KM256" s="41"/>
      <c r="KN256" s="41"/>
      <c r="KO256" s="41"/>
      <c r="KP256" s="41"/>
      <c r="KQ256" s="41"/>
      <c r="KR256" s="41"/>
      <c r="KS256" s="41"/>
      <c r="KT256" s="41"/>
      <c r="KU256" s="41"/>
      <c r="KV256" s="41"/>
      <c r="KW256" s="41"/>
      <c r="KX256" s="41"/>
      <c r="KY256" s="41"/>
      <c r="KZ256" s="41"/>
      <c r="LA256" s="41"/>
      <c r="LB256" s="41"/>
      <c r="LC256" s="41"/>
      <c r="LD256" s="41"/>
      <c r="LE256" s="41"/>
      <c r="LF256" s="41"/>
      <c r="LG256" s="41"/>
      <c r="LH256" s="41"/>
      <c r="LI256" s="41"/>
      <c r="LJ256" s="41"/>
      <c r="LK256" s="41"/>
      <c r="LL256" s="41"/>
      <c r="LM256" s="41"/>
      <c r="LN256" s="41"/>
      <c r="LO256" s="41"/>
      <c r="LP256" s="41"/>
      <c r="LQ256" s="41"/>
      <c r="LR256" s="41"/>
      <c r="LS256" s="41"/>
      <c r="LT256" s="41"/>
      <c r="LU256" s="41"/>
      <c r="LV256" s="41"/>
      <c r="LW256" s="41"/>
      <c r="LX256" s="41"/>
      <c r="LY256" s="41"/>
      <c r="LZ256" s="41"/>
      <c r="MA256" s="41"/>
      <c r="MB256" s="41"/>
      <c r="MC256" s="41"/>
      <c r="MD256" s="41"/>
      <c r="ME256" s="41"/>
      <c r="MF256" s="41"/>
      <c r="MG256" s="41"/>
      <c r="MH256" s="41"/>
      <c r="MI256" s="41"/>
      <c r="MJ256" s="41"/>
      <c r="MK256" s="41"/>
      <c r="ML256" s="41"/>
      <c r="MM256" s="41"/>
      <c r="MN256" s="41"/>
      <c r="MO256" s="41"/>
      <c r="MP256" s="41"/>
      <c r="MQ256" s="41"/>
      <c r="MR256" s="41"/>
      <c r="MS256" s="41"/>
      <c r="MT256" s="41"/>
      <c r="MU256" s="41"/>
      <c r="MV256" s="41"/>
      <c r="MW256" s="41"/>
      <c r="MX256" s="41"/>
      <c r="MY256" s="41"/>
      <c r="MZ256" s="41"/>
      <c r="NA256" s="41"/>
      <c r="NB256" s="41"/>
      <c r="NC256" s="41"/>
      <c r="ND256" s="41"/>
      <c r="NE256" s="41"/>
      <c r="NF256" s="41"/>
      <c r="NG256" s="41"/>
      <c r="NH256" s="41"/>
      <c r="NI256" s="41"/>
      <c r="NJ256" s="41"/>
      <c r="NK256" s="41"/>
      <c r="NL256" s="41"/>
      <c r="NM256" s="41"/>
      <c r="NN256" s="41"/>
      <c r="NO256" s="41"/>
      <c r="NP256" s="41"/>
      <c r="NQ256" s="41"/>
      <c r="NR256" s="41"/>
      <c r="NS256" s="41"/>
      <c r="NT256" s="41"/>
      <c r="NU256" s="41"/>
      <c r="NV256" s="41"/>
      <c r="NW256" s="41"/>
      <c r="NX256" s="41"/>
      <c r="NY256" s="41"/>
      <c r="NZ256" s="41"/>
      <c r="OA256" s="41"/>
      <c r="OB256" s="41"/>
      <c r="OC256" s="41"/>
      <c r="OD256" s="41"/>
      <c r="OE256" s="41"/>
      <c r="OF256" s="41"/>
      <c r="OG256" s="41"/>
      <c r="OH256" s="41"/>
      <c r="OI256" s="41"/>
      <c r="OJ256" s="41"/>
      <c r="OK256" s="41"/>
      <c r="OL256" s="41"/>
      <c r="OM256" s="41"/>
      <c r="ON256" s="41"/>
      <c r="OO256" s="41"/>
      <c r="OP256" s="41"/>
      <c r="OQ256" s="41"/>
      <c r="OR256" s="41"/>
      <c r="OS256" s="41"/>
      <c r="OT256" s="41"/>
      <c r="OU256" s="41"/>
      <c r="OV256" s="41"/>
      <c r="OW256" s="41"/>
      <c r="OX256" s="41"/>
      <c r="OY256" s="41"/>
      <c r="OZ256" s="41"/>
      <c r="PA256" s="41"/>
      <c r="PB256" s="41"/>
      <c r="PC256" s="41"/>
      <c r="PD256" s="41"/>
      <c r="PE256" s="41"/>
      <c r="PF256" s="41"/>
      <c r="PG256" s="41"/>
      <c r="PH256" s="41"/>
      <c r="PI256" s="41"/>
      <c r="PJ256" s="41"/>
      <c r="PK256" s="41"/>
      <c r="PL256" s="41"/>
      <c r="PM256" s="41"/>
      <c r="PN256" s="41"/>
      <c r="PO256" s="41"/>
      <c r="PP256" s="41"/>
      <c r="PQ256" s="41"/>
      <c r="PR256" s="41"/>
      <c r="PS256" s="41"/>
      <c r="PT256" s="41"/>
      <c r="PU256" s="41"/>
      <c r="PV256" s="41"/>
      <c r="PW256" s="41"/>
      <c r="PX256" s="41"/>
      <c r="PY256" s="41"/>
      <c r="PZ256" s="41"/>
      <c r="QA256" s="41"/>
      <c r="QB256" s="41"/>
      <c r="QC256" s="41"/>
      <c r="QD256" s="41"/>
      <c r="QE256" s="41"/>
      <c r="QF256" s="41"/>
      <c r="QG256" s="41"/>
      <c r="QH256" s="41"/>
      <c r="QI256" s="41"/>
      <c r="QJ256" s="41"/>
      <c r="QK256" s="41"/>
      <c r="QL256" s="41"/>
      <c r="QM256" s="41"/>
      <c r="QN256" s="41"/>
      <c r="QO256" s="41"/>
      <c r="QP256" s="41"/>
      <c r="QQ256" s="41"/>
      <c r="QR256" s="41"/>
      <c r="QS256" s="41"/>
      <c r="QT256" s="41"/>
      <c r="QU256" s="41"/>
      <c r="QV256" s="41"/>
      <c r="QW256" s="41"/>
      <c r="QX256" s="41"/>
      <c r="QY256" s="41"/>
      <c r="QZ256" s="41"/>
      <c r="RA256" s="41"/>
      <c r="RB256" s="41"/>
      <c r="RC256" s="41"/>
      <c r="RD256" s="41"/>
      <c r="RE256" s="41"/>
      <c r="RF256" s="41"/>
      <c r="RG256" s="41"/>
      <c r="RH256" s="41"/>
      <c r="RI256" s="41"/>
      <c r="RJ256" s="41"/>
      <c r="RK256" s="41"/>
      <c r="RL256" s="41"/>
      <c r="RM256" s="41"/>
      <c r="RN256" s="41"/>
      <c r="RO256" s="41"/>
      <c r="RP256" s="41"/>
      <c r="RQ256" s="41"/>
      <c r="RR256" s="41"/>
      <c r="RS256" s="41"/>
      <c r="RT256" s="41"/>
      <c r="RU256" s="41"/>
      <c r="RV256" s="41"/>
      <c r="RW256" s="41"/>
      <c r="RX256" s="41"/>
      <c r="RY256" s="41"/>
      <c r="RZ256" s="41"/>
      <c r="SA256" s="41"/>
      <c r="SB256" s="41"/>
      <c r="SC256" s="41"/>
      <c r="SD256" s="41"/>
      <c r="SE256" s="41"/>
      <c r="SF256" s="41"/>
      <c r="SG256" s="41"/>
      <c r="SH256" s="41"/>
      <c r="SI256" s="41"/>
      <c r="SJ256" s="41"/>
      <c r="SK256" s="41"/>
      <c r="SL256" s="41"/>
      <c r="SM256" s="41"/>
      <c r="SN256" s="41"/>
      <c r="SO256" s="41"/>
      <c r="SP256" s="41"/>
      <c r="SQ256" s="41"/>
      <c r="SR256" s="41"/>
      <c r="SS256" s="41"/>
      <c r="ST256" s="41"/>
      <c r="SU256" s="41"/>
      <c r="SV256" s="41"/>
      <c r="SW256" s="41"/>
      <c r="SX256" s="41"/>
      <c r="SY256" s="41"/>
      <c r="SZ256" s="41"/>
      <c r="TA256" s="41"/>
      <c r="TB256" s="41"/>
      <c r="TC256" s="41"/>
      <c r="TD256" s="41"/>
      <c r="TE256" s="41"/>
      <c r="TF256" s="41"/>
      <c r="TG256" s="41"/>
      <c r="TH256" s="41"/>
      <c r="TI256" s="41"/>
      <c r="TJ256" s="41"/>
      <c r="TK256" s="41"/>
      <c r="TL256" s="41"/>
      <c r="TM256" s="41"/>
      <c r="TN256" s="41"/>
      <c r="TO256" s="41"/>
      <c r="TP256" s="41"/>
      <c r="TQ256" s="41"/>
      <c r="TR256" s="41"/>
      <c r="TS256" s="41"/>
      <c r="TT256" s="41"/>
      <c r="TU256" s="41"/>
      <c r="TV256" s="41"/>
      <c r="TW256" s="41"/>
      <c r="TX256" s="41"/>
      <c r="TY256" s="41"/>
      <c r="TZ256" s="41"/>
      <c r="UA256" s="41"/>
      <c r="UB256" s="41"/>
      <c r="UC256" s="41"/>
      <c r="UD256" s="41"/>
      <c r="UE256" s="41"/>
      <c r="UF256" s="41"/>
      <c r="UG256" s="41"/>
      <c r="UH256" s="41"/>
      <c r="UI256" s="41"/>
      <c r="UJ256" s="41"/>
      <c r="UK256" s="41"/>
      <c r="UL256" s="41"/>
      <c r="UM256" s="41"/>
      <c r="UN256" s="41"/>
      <c r="UO256" s="41"/>
      <c r="UP256" s="41"/>
      <c r="UQ256" s="41"/>
      <c r="UR256" s="41"/>
      <c r="US256" s="41"/>
      <c r="UT256" s="41"/>
      <c r="UU256" s="41"/>
      <c r="UV256" s="41"/>
      <c r="UW256" s="41"/>
      <c r="UX256" s="41"/>
      <c r="UY256" s="41"/>
      <c r="UZ256" s="41"/>
      <c r="VA256" s="41"/>
      <c r="VB256" s="41"/>
      <c r="VC256" s="41"/>
      <c r="VD256" s="41"/>
      <c r="VE256" s="41"/>
      <c r="VF256" s="41"/>
      <c r="VG256" s="41"/>
      <c r="VH256" s="41"/>
      <c r="VI256" s="41"/>
      <c r="VJ256" s="41"/>
      <c r="VK256" s="41"/>
      <c r="VL256" s="41"/>
      <c r="VM256" s="41"/>
      <c r="VN256" s="41"/>
      <c r="VO256" s="41"/>
      <c r="VP256" s="41"/>
      <c r="VQ256" s="41"/>
      <c r="VR256" s="41"/>
      <c r="VS256" s="41"/>
      <c r="VT256" s="41"/>
      <c r="VU256" s="41"/>
      <c r="VV256" s="41"/>
      <c r="VW256" s="41"/>
      <c r="VX256" s="41"/>
      <c r="VY256" s="41"/>
      <c r="VZ256" s="41"/>
      <c r="WA256" s="41"/>
      <c r="WB256" s="41"/>
      <c r="WC256" s="41"/>
      <c r="WD256" s="41"/>
      <c r="WE256" s="41"/>
      <c r="WF256" s="41"/>
      <c r="WG256" s="41"/>
      <c r="WH256" s="41"/>
      <c r="WI256" s="41"/>
      <c r="WJ256" s="41"/>
      <c r="WK256" s="41"/>
      <c r="WL256" s="41"/>
      <c r="WM256" s="41"/>
      <c r="WN256" s="41"/>
      <c r="WO256" s="41"/>
      <c r="WP256" s="41"/>
      <c r="WQ256" s="41"/>
      <c r="WR256" s="41"/>
      <c r="WS256" s="41"/>
      <c r="WT256" s="41"/>
      <c r="WU256" s="41"/>
      <c r="WV256" s="41"/>
      <c r="WW256" s="41"/>
      <c r="WX256" s="41"/>
      <c r="WY256" s="41"/>
      <c r="WZ256" s="41"/>
      <c r="XA256" s="41"/>
      <c r="XB256" s="41"/>
      <c r="XC256" s="41"/>
      <c r="XD256" s="41"/>
      <c r="XE256" s="41"/>
      <c r="XF256" s="41"/>
      <c r="XG256" s="41"/>
      <c r="XH256" s="41"/>
      <c r="XI256" s="41"/>
      <c r="XJ256" s="41"/>
      <c r="XK256" s="41"/>
      <c r="XL256" s="41"/>
      <c r="XM256" s="41"/>
      <c r="XN256" s="41"/>
      <c r="XO256" s="41"/>
      <c r="XP256" s="41"/>
      <c r="XQ256" s="41"/>
      <c r="XR256" s="41"/>
      <c r="XS256" s="41"/>
      <c r="XT256" s="41"/>
      <c r="XU256" s="41"/>
      <c r="XV256" s="41"/>
      <c r="XW256" s="41"/>
      <c r="XX256" s="41"/>
      <c r="XY256" s="41"/>
      <c r="XZ256" s="41"/>
      <c r="YA256" s="41"/>
      <c r="YB256" s="41"/>
      <c r="YC256" s="41"/>
      <c r="YD256" s="41"/>
      <c r="YE256" s="41"/>
      <c r="YF256" s="41"/>
      <c r="YG256" s="41"/>
      <c r="YH256" s="41"/>
      <c r="YI256" s="41"/>
      <c r="YJ256" s="41"/>
      <c r="YK256" s="41"/>
      <c r="YL256" s="41"/>
      <c r="YM256" s="41"/>
      <c r="YN256" s="41"/>
      <c r="YO256" s="41"/>
      <c r="YP256" s="41"/>
      <c r="YQ256" s="41"/>
      <c r="YR256" s="41"/>
      <c r="YS256" s="41"/>
      <c r="YT256" s="41"/>
      <c r="YU256" s="41"/>
      <c r="YV256" s="41"/>
      <c r="YW256" s="41"/>
      <c r="YX256" s="41"/>
      <c r="YY256" s="41"/>
      <c r="YZ256" s="41"/>
      <c r="ZA256" s="41"/>
      <c r="ZB256" s="41"/>
      <c r="ZC256" s="41"/>
      <c r="ZD256" s="41"/>
      <c r="ZE256" s="41"/>
      <c r="ZF256" s="41"/>
      <c r="ZG256" s="41"/>
      <c r="ZH256" s="41"/>
      <c r="ZI256" s="41"/>
      <c r="ZJ256" s="41"/>
      <c r="ZK256" s="41"/>
      <c r="ZL256" s="41"/>
      <c r="ZM256" s="41"/>
      <c r="ZN256" s="41"/>
      <c r="ZO256" s="41"/>
      <c r="ZP256" s="41"/>
      <c r="ZQ256" s="41"/>
      <c r="ZR256" s="41"/>
      <c r="ZS256" s="41"/>
      <c r="ZT256" s="41"/>
      <c r="ZU256" s="41"/>
      <c r="ZV256" s="41"/>
      <c r="ZW256" s="41"/>
      <c r="ZX256" s="41"/>
      <c r="ZY256" s="41"/>
      <c r="ZZ256" s="41"/>
      <c r="AAA256" s="41"/>
      <c r="AAB256" s="41"/>
      <c r="AAC256" s="41"/>
      <c r="AAD256" s="41"/>
      <c r="AAE256" s="41"/>
      <c r="AAF256" s="41"/>
      <c r="AAG256" s="41"/>
      <c r="AAH256" s="41"/>
      <c r="AAI256" s="41"/>
      <c r="AAJ256" s="41"/>
      <c r="AAK256" s="41"/>
      <c r="AAL256" s="41"/>
      <c r="AAM256" s="41"/>
      <c r="AAN256" s="41"/>
      <c r="AAO256" s="41"/>
      <c r="AAP256" s="41"/>
      <c r="AAQ256" s="41"/>
      <c r="AAR256" s="41"/>
      <c r="AAS256" s="41"/>
      <c r="AAT256" s="41"/>
      <c r="AAU256" s="41"/>
      <c r="AAV256" s="41"/>
      <c r="AAW256" s="41"/>
      <c r="AAX256" s="41"/>
      <c r="AAY256" s="41"/>
      <c r="AAZ256" s="41"/>
      <c r="ABA256" s="41"/>
      <c r="ABB256" s="41"/>
      <c r="ABC256" s="41"/>
      <c r="ABD256" s="41"/>
      <c r="ABE256" s="41"/>
      <c r="ABF256" s="41"/>
      <c r="ABG256" s="41"/>
      <c r="ABH256" s="41"/>
      <c r="ABI256" s="41"/>
      <c r="ABJ256" s="41"/>
      <c r="ABK256" s="41"/>
      <c r="ABL256" s="41"/>
      <c r="ABM256" s="41"/>
      <c r="ABN256" s="41"/>
      <c r="ABO256" s="41"/>
      <c r="ABP256" s="41"/>
      <c r="ABQ256" s="41"/>
      <c r="ABR256" s="41"/>
      <c r="ABS256" s="41"/>
      <c r="ABT256" s="41"/>
      <c r="ABU256" s="41"/>
      <c r="ABV256" s="41"/>
      <c r="ABW256" s="41"/>
      <c r="ABX256" s="41"/>
      <c r="ABY256" s="41"/>
      <c r="ABZ256" s="41"/>
      <c r="ACA256" s="41"/>
      <c r="ACB256" s="41"/>
      <c r="ACC256" s="41"/>
      <c r="ACD256" s="41"/>
      <c r="ACE256" s="41"/>
      <c r="ACF256" s="41"/>
      <c r="ACG256" s="41"/>
      <c r="ACH256" s="41"/>
      <c r="ACI256" s="41"/>
      <c r="ACJ256" s="41"/>
      <c r="ACK256" s="41"/>
      <c r="ACL256" s="41"/>
      <c r="ACM256" s="41"/>
      <c r="ACN256" s="41"/>
      <c r="ACO256" s="41"/>
      <c r="ACP256" s="41"/>
      <c r="ACQ256" s="41"/>
      <c r="ACR256" s="41"/>
      <c r="ACS256" s="41"/>
      <c r="ACT256" s="41"/>
      <c r="ACU256" s="41"/>
      <c r="ACV256" s="41"/>
      <c r="ACW256" s="41"/>
      <c r="ACX256" s="41"/>
      <c r="ACY256" s="41"/>
      <c r="ACZ256" s="41"/>
      <c r="ADA256" s="41"/>
      <c r="ADB256" s="41"/>
      <c r="ADC256" s="41"/>
      <c r="ADD256" s="41"/>
      <c r="ADE256" s="41"/>
      <c r="ADF256" s="41"/>
      <c r="ADG256" s="41"/>
      <c r="ADH256" s="41"/>
      <c r="ADI256" s="41"/>
      <c r="ADJ256" s="41"/>
      <c r="ADK256" s="41"/>
      <c r="ADL256" s="41"/>
      <c r="ADM256" s="41"/>
      <c r="ADN256" s="41"/>
      <c r="ADO256" s="41"/>
      <c r="ADP256" s="41"/>
      <c r="ADQ256" s="41"/>
      <c r="ADR256" s="41"/>
      <c r="ADS256" s="41"/>
      <c r="ADT256" s="41"/>
      <c r="ADU256" s="41"/>
      <c r="ADV256" s="41"/>
      <c r="ADW256" s="41"/>
      <c r="ADX256" s="41"/>
      <c r="ADY256" s="41"/>
      <c r="ADZ256" s="41"/>
      <c r="AEA256" s="41"/>
      <c r="AEB256" s="41"/>
      <c r="AEC256" s="41"/>
      <c r="AED256" s="41"/>
      <c r="AEE256" s="41"/>
      <c r="AEF256" s="41"/>
      <c r="AEG256" s="41"/>
      <c r="AEH256" s="41"/>
      <c r="AEI256" s="41"/>
      <c r="AEJ256" s="41"/>
      <c r="AEK256" s="41"/>
      <c r="AEL256" s="41"/>
      <c r="AEM256" s="41"/>
      <c r="AEN256" s="41"/>
      <c r="AEO256" s="41"/>
      <c r="AEP256" s="41"/>
      <c r="AEQ256" s="41"/>
      <c r="AER256" s="41"/>
      <c r="AES256" s="41"/>
      <c r="AET256" s="41"/>
      <c r="AEU256" s="41"/>
      <c r="AEV256" s="41"/>
      <c r="AEW256" s="41"/>
      <c r="AEX256" s="41"/>
      <c r="AEY256" s="41"/>
      <c r="AEZ256" s="41"/>
      <c r="AFA256" s="41"/>
      <c r="AFB256" s="41"/>
      <c r="AFC256" s="41"/>
      <c r="AFD256" s="41"/>
      <c r="AFE256" s="41"/>
      <c r="AFF256" s="41"/>
      <c r="AFG256" s="41"/>
      <c r="AFH256" s="41"/>
      <c r="AFI256" s="41"/>
      <c r="AFJ256" s="41"/>
      <c r="AFK256" s="41"/>
      <c r="AFL256" s="41"/>
      <c r="AFM256" s="41"/>
      <c r="AFN256" s="41"/>
      <c r="AFO256" s="41"/>
      <c r="AFP256" s="41"/>
      <c r="AFQ256" s="41"/>
      <c r="AFR256" s="41"/>
      <c r="AFS256" s="41"/>
      <c r="AFT256" s="41"/>
      <c r="AFU256" s="41"/>
      <c r="AFV256" s="41"/>
      <c r="AFW256" s="41"/>
      <c r="AFX256" s="41"/>
      <c r="AFY256" s="41"/>
      <c r="AFZ256" s="41"/>
      <c r="AGA256" s="41"/>
      <c r="AGB256" s="41"/>
      <c r="AGC256" s="41"/>
      <c r="AGD256" s="41"/>
      <c r="AGE256" s="41"/>
      <c r="AGF256" s="41"/>
      <c r="AGG256" s="41"/>
      <c r="AGH256" s="41"/>
      <c r="AGI256" s="41"/>
      <c r="AGJ256" s="41"/>
      <c r="AGK256" s="41"/>
      <c r="AGL256" s="41"/>
      <c r="AGM256" s="41"/>
      <c r="AGN256" s="41"/>
      <c r="AGO256" s="41"/>
      <c r="AGP256" s="41"/>
      <c r="AGQ256" s="41"/>
      <c r="AGR256" s="41"/>
      <c r="AGS256" s="41"/>
      <c r="AGT256" s="41"/>
      <c r="AGU256" s="41"/>
      <c r="AGV256" s="41"/>
      <c r="AGW256" s="41"/>
      <c r="AGX256" s="41"/>
      <c r="AGY256" s="41"/>
      <c r="AGZ256" s="41"/>
      <c r="AHA256" s="41"/>
      <c r="AHB256" s="41"/>
      <c r="AHC256" s="41"/>
      <c r="AHD256" s="41"/>
      <c r="AHE256" s="41"/>
      <c r="AHF256" s="41"/>
      <c r="AHG256" s="41"/>
      <c r="AHH256" s="41"/>
      <c r="AHI256" s="41"/>
      <c r="AHJ256" s="41"/>
      <c r="AHK256" s="41"/>
      <c r="AHL256" s="41"/>
      <c r="AHM256" s="41"/>
      <c r="AHN256" s="41"/>
      <c r="AHO256" s="41"/>
      <c r="AHP256" s="41"/>
      <c r="AHQ256" s="41"/>
      <c r="AHR256" s="41"/>
      <c r="AHS256" s="41"/>
      <c r="AHT256" s="41"/>
      <c r="AHU256" s="41"/>
      <c r="AHV256" s="41"/>
      <c r="AHW256" s="41"/>
      <c r="AHX256" s="41"/>
      <c r="AHY256" s="41"/>
      <c r="AHZ256" s="41"/>
      <c r="AIA256" s="41"/>
      <c r="AIB256" s="41"/>
      <c r="AIC256" s="41"/>
      <c r="AID256" s="41"/>
      <c r="AIE256" s="41"/>
      <c r="AIF256" s="41"/>
      <c r="AIG256" s="41"/>
      <c r="AIH256" s="41"/>
      <c r="AII256" s="41"/>
      <c r="AIJ256" s="41"/>
      <c r="AIK256" s="41"/>
      <c r="AIL256" s="41"/>
      <c r="AIM256" s="41"/>
      <c r="AIN256" s="41"/>
      <c r="AIO256" s="41"/>
      <c r="AIP256" s="41"/>
      <c r="AIQ256" s="41"/>
      <c r="AIR256" s="41"/>
      <c r="AIS256" s="41"/>
      <c r="AIT256" s="41"/>
      <c r="AIU256" s="41"/>
      <c r="AIV256" s="41"/>
      <c r="AIW256" s="41"/>
      <c r="AIX256" s="41"/>
      <c r="AIY256" s="41"/>
      <c r="AIZ256" s="41"/>
      <c r="AJA256" s="41"/>
      <c r="AJB256" s="41"/>
      <c r="AJC256" s="41"/>
      <c r="AJD256" s="41"/>
      <c r="AJE256" s="41"/>
      <c r="AJF256" s="41"/>
      <c r="AJG256" s="41"/>
      <c r="AJH256" s="41"/>
      <c r="AJI256" s="41"/>
      <c r="AJJ256" s="41"/>
      <c r="AJK256" s="41"/>
      <c r="AJL256" s="41"/>
      <c r="AJM256" s="41"/>
      <c r="AJN256" s="41"/>
      <c r="AJO256" s="41"/>
      <c r="AJP256" s="41"/>
      <c r="AJQ256" s="41"/>
      <c r="AJR256" s="41"/>
      <c r="AJS256" s="41"/>
      <c r="AJT256" s="41"/>
      <c r="AJU256" s="41"/>
      <c r="AJV256" s="41"/>
      <c r="AJW256" s="41"/>
      <c r="AJX256" s="41"/>
      <c r="AJY256" s="41"/>
      <c r="AJZ256" s="41"/>
      <c r="AKA256" s="41"/>
      <c r="AKB256" s="41"/>
      <c r="AKC256" s="41"/>
      <c r="AKD256" s="41"/>
      <c r="AKE256" s="41"/>
      <c r="AKF256" s="41"/>
      <c r="AKG256" s="41"/>
      <c r="AKH256" s="41"/>
      <c r="AKI256" s="41"/>
      <c r="AKJ256" s="41"/>
      <c r="AKK256" s="41"/>
      <c r="AKL256" s="41"/>
      <c r="AKM256" s="41"/>
      <c r="AKN256" s="41"/>
      <c r="AKO256" s="41"/>
      <c r="AKP256" s="41"/>
      <c r="AKQ256" s="41"/>
      <c r="AKR256" s="41"/>
      <c r="AKS256" s="41"/>
      <c r="AKT256" s="41"/>
      <c r="AKU256" s="41"/>
      <c r="AKV256" s="41"/>
      <c r="AKW256" s="41"/>
      <c r="AKX256" s="41"/>
      <c r="AKY256" s="41"/>
      <c r="AKZ256" s="41"/>
      <c r="ALA256" s="41"/>
      <c r="ALB256" s="41"/>
      <c r="ALC256" s="41"/>
      <c r="ALD256" s="41"/>
      <c r="ALE256" s="41"/>
      <c r="ALF256" s="41"/>
      <c r="ALG256" s="41"/>
      <c r="ALH256" s="41"/>
      <c r="ALI256" s="41"/>
      <c r="ALJ256" s="41"/>
      <c r="ALK256" s="41"/>
      <c r="ALL256" s="41"/>
      <c r="ALM256" s="41"/>
      <c r="ALN256" s="41"/>
      <c r="ALO256" s="41"/>
      <c r="ALP256" s="41"/>
      <c r="ALQ256" s="41"/>
      <c r="ALR256" s="41"/>
      <c r="ALS256" s="41"/>
      <c r="ALT256" s="41"/>
      <c r="ALU256" s="41"/>
      <c r="ALV256" s="41"/>
      <c r="ALW256" s="41"/>
      <c r="ALX256" s="41"/>
      <c r="ALY256" s="41"/>
      <c r="ALZ256" s="41"/>
      <c r="AMA256" s="41"/>
      <c r="AMB256" s="41"/>
      <c r="AMC256" s="41"/>
      <c r="AMD256" s="41"/>
      <c r="AME256" s="41"/>
    </row>
    <row r="257" spans="1:1019" ht="39" customHeight="1" thickBot="1" x14ac:dyDescent="0.25">
      <c r="A257" s="570"/>
      <c r="B257" s="572"/>
      <c r="C257" s="574"/>
      <c r="D257" s="1300"/>
      <c r="E257" s="1301"/>
      <c r="F257" s="1302"/>
      <c r="G257" s="1303"/>
      <c r="H257" s="1304"/>
      <c r="I257" s="1305"/>
      <c r="J257" s="1313" t="s">
        <v>26</v>
      </c>
      <c r="K257" s="544">
        <f>SUM(K255:K256)</f>
        <v>0</v>
      </c>
      <c r="L257" s="1314">
        <f t="shared" ref="L257:AB257" si="81">SUM(L255:L256)</f>
        <v>0</v>
      </c>
      <c r="M257" s="1314">
        <f t="shared" si="81"/>
        <v>0</v>
      </c>
      <c r="N257" s="545">
        <f t="shared" si="81"/>
        <v>0</v>
      </c>
      <c r="O257" s="544">
        <f t="shared" si="81"/>
        <v>0</v>
      </c>
      <c r="P257" s="1314">
        <f t="shared" si="81"/>
        <v>0</v>
      </c>
      <c r="Q257" s="1314">
        <f t="shared" si="81"/>
        <v>0</v>
      </c>
      <c r="R257" s="545">
        <f t="shared" si="81"/>
        <v>0</v>
      </c>
      <c r="S257" s="544">
        <f t="shared" si="81"/>
        <v>0</v>
      </c>
      <c r="T257" s="1314">
        <f t="shared" si="81"/>
        <v>0</v>
      </c>
      <c r="U257" s="1314">
        <f t="shared" si="81"/>
        <v>0</v>
      </c>
      <c r="V257" s="545">
        <f t="shared" si="81"/>
        <v>0</v>
      </c>
      <c r="W257" s="544">
        <f t="shared" si="81"/>
        <v>0</v>
      </c>
      <c r="X257" s="1314">
        <f t="shared" si="81"/>
        <v>0</v>
      </c>
      <c r="Y257" s="1314">
        <f t="shared" si="81"/>
        <v>0</v>
      </c>
      <c r="Z257" s="545">
        <f t="shared" si="81"/>
        <v>0</v>
      </c>
      <c r="AA257" s="546">
        <f t="shared" si="81"/>
        <v>684</v>
      </c>
      <c r="AB257" s="546">
        <f t="shared" si="81"/>
        <v>684</v>
      </c>
      <c r="AC257" s="1322" t="s">
        <v>424</v>
      </c>
      <c r="AD257" s="1323" t="s">
        <v>39</v>
      </c>
      <c r="AE257" s="1323" t="s">
        <v>425</v>
      </c>
      <c r="AF257" s="1324" t="s">
        <v>39</v>
      </c>
      <c r="AG257" s="41"/>
      <c r="AH257" s="41"/>
      <c r="AI257" s="41"/>
      <c r="AJ257" s="41"/>
      <c r="AK257" s="41"/>
      <c r="AL257" s="41"/>
      <c r="AM257" s="41"/>
      <c r="AN257" s="67"/>
      <c r="AO257" s="67"/>
      <c r="AP257" s="67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  <c r="BD257" s="58"/>
      <c r="BE257" s="58"/>
      <c r="BF257" s="58"/>
      <c r="BG257" s="59"/>
      <c r="BH257" s="67"/>
      <c r="BI257" s="67"/>
      <c r="BJ257" s="67"/>
      <c r="BK257" s="67"/>
      <c r="BL257" s="67"/>
      <c r="BM257" s="67"/>
      <c r="BN257" s="67"/>
      <c r="BO257" s="67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41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1"/>
      <c r="FG257" s="41"/>
      <c r="FH257" s="41"/>
      <c r="FI257" s="41"/>
      <c r="FJ257" s="41"/>
      <c r="FK257" s="41"/>
      <c r="FL257" s="41"/>
      <c r="FM257" s="41"/>
      <c r="FN257" s="41"/>
      <c r="FO257" s="41"/>
      <c r="FP257" s="41"/>
      <c r="FQ257" s="41"/>
      <c r="FR257" s="41"/>
      <c r="FS257" s="41"/>
      <c r="FT257" s="41"/>
      <c r="FU257" s="41"/>
      <c r="FV257" s="41"/>
      <c r="FW257" s="41"/>
      <c r="FX257" s="41"/>
      <c r="FY257" s="41"/>
      <c r="FZ257" s="41"/>
      <c r="GA257" s="41"/>
      <c r="GB257" s="41"/>
      <c r="GC257" s="41"/>
      <c r="GD257" s="41"/>
      <c r="GE257" s="41"/>
      <c r="GF257" s="41"/>
      <c r="GG257" s="41"/>
      <c r="GH257" s="41"/>
      <c r="GI257" s="41"/>
      <c r="GJ257" s="41"/>
      <c r="GK257" s="41"/>
      <c r="GL257" s="41"/>
      <c r="GM257" s="41"/>
      <c r="GN257" s="41"/>
      <c r="GO257" s="41"/>
      <c r="GP257" s="41"/>
      <c r="GQ257" s="41"/>
      <c r="GR257" s="41"/>
      <c r="GS257" s="41"/>
      <c r="GT257" s="41"/>
      <c r="GU257" s="41"/>
      <c r="GV257" s="41"/>
      <c r="GW257" s="41"/>
      <c r="GX257" s="41"/>
      <c r="GY257" s="41"/>
      <c r="GZ257" s="41"/>
      <c r="HA257" s="41"/>
      <c r="HB257" s="41"/>
      <c r="HC257" s="41"/>
      <c r="HD257" s="41"/>
      <c r="HE257" s="41"/>
      <c r="HF257" s="41"/>
      <c r="HG257" s="41"/>
      <c r="HH257" s="41"/>
      <c r="HI257" s="41"/>
      <c r="HJ257" s="41"/>
      <c r="HK257" s="41"/>
      <c r="HL257" s="41"/>
      <c r="HM257" s="41"/>
      <c r="HN257" s="41"/>
      <c r="HO257" s="41"/>
      <c r="HP257" s="41"/>
      <c r="HQ257" s="41"/>
      <c r="HR257" s="41"/>
      <c r="HS257" s="41"/>
      <c r="HT257" s="41"/>
      <c r="HU257" s="41"/>
      <c r="HV257" s="41"/>
      <c r="HW257" s="41"/>
      <c r="HX257" s="41"/>
      <c r="HY257" s="41"/>
      <c r="HZ257" s="41"/>
      <c r="IA257" s="41"/>
      <c r="IB257" s="41"/>
      <c r="IC257" s="41"/>
      <c r="ID257" s="41"/>
      <c r="IE257" s="41"/>
      <c r="IF257" s="41"/>
      <c r="IG257" s="41"/>
      <c r="IH257" s="41"/>
      <c r="II257" s="41"/>
      <c r="IJ257" s="41"/>
      <c r="IK257" s="41"/>
      <c r="IL257" s="41"/>
      <c r="IM257" s="41"/>
      <c r="IN257" s="41"/>
      <c r="IO257" s="41"/>
      <c r="IP257" s="41"/>
      <c r="IQ257" s="41"/>
      <c r="IR257" s="41"/>
      <c r="IS257" s="41"/>
      <c r="IT257" s="41"/>
      <c r="IU257" s="41"/>
      <c r="IV257" s="41"/>
      <c r="IW257" s="41"/>
      <c r="IX257" s="41"/>
      <c r="IY257" s="41"/>
      <c r="IZ257" s="41"/>
      <c r="JA257" s="41"/>
      <c r="JB257" s="41"/>
      <c r="JC257" s="41"/>
      <c r="JD257" s="41"/>
      <c r="JE257" s="41"/>
      <c r="JF257" s="41"/>
      <c r="JG257" s="41"/>
      <c r="JH257" s="41"/>
      <c r="JI257" s="41"/>
      <c r="JJ257" s="41"/>
      <c r="JK257" s="41"/>
      <c r="JL257" s="41"/>
      <c r="JM257" s="41"/>
      <c r="JN257" s="41"/>
      <c r="JO257" s="41"/>
      <c r="JP257" s="41"/>
      <c r="JQ257" s="41"/>
      <c r="JR257" s="41"/>
      <c r="JS257" s="41"/>
      <c r="JT257" s="41"/>
      <c r="JU257" s="41"/>
      <c r="JV257" s="41"/>
      <c r="JW257" s="41"/>
      <c r="JX257" s="41"/>
      <c r="JY257" s="41"/>
      <c r="JZ257" s="41"/>
      <c r="KA257" s="41"/>
      <c r="KB257" s="41"/>
      <c r="KC257" s="41"/>
      <c r="KD257" s="41"/>
      <c r="KE257" s="41"/>
      <c r="KF257" s="41"/>
      <c r="KG257" s="41"/>
      <c r="KH257" s="41"/>
      <c r="KI257" s="41"/>
      <c r="KJ257" s="41"/>
      <c r="KK257" s="41"/>
      <c r="KL257" s="41"/>
      <c r="KM257" s="41"/>
      <c r="KN257" s="41"/>
      <c r="KO257" s="41"/>
      <c r="KP257" s="41"/>
      <c r="KQ257" s="41"/>
      <c r="KR257" s="41"/>
      <c r="KS257" s="41"/>
      <c r="KT257" s="41"/>
      <c r="KU257" s="41"/>
      <c r="KV257" s="41"/>
      <c r="KW257" s="41"/>
      <c r="KX257" s="41"/>
      <c r="KY257" s="41"/>
      <c r="KZ257" s="41"/>
      <c r="LA257" s="41"/>
      <c r="LB257" s="41"/>
      <c r="LC257" s="41"/>
      <c r="LD257" s="41"/>
      <c r="LE257" s="41"/>
      <c r="LF257" s="41"/>
      <c r="LG257" s="41"/>
      <c r="LH257" s="41"/>
      <c r="LI257" s="41"/>
      <c r="LJ257" s="41"/>
      <c r="LK257" s="41"/>
      <c r="LL257" s="41"/>
      <c r="LM257" s="41"/>
      <c r="LN257" s="41"/>
      <c r="LO257" s="41"/>
      <c r="LP257" s="41"/>
      <c r="LQ257" s="41"/>
      <c r="LR257" s="41"/>
      <c r="LS257" s="41"/>
      <c r="LT257" s="41"/>
      <c r="LU257" s="41"/>
      <c r="LV257" s="41"/>
      <c r="LW257" s="41"/>
      <c r="LX257" s="41"/>
      <c r="LY257" s="41"/>
      <c r="LZ257" s="41"/>
      <c r="MA257" s="41"/>
      <c r="MB257" s="41"/>
      <c r="MC257" s="41"/>
      <c r="MD257" s="41"/>
      <c r="ME257" s="41"/>
      <c r="MF257" s="41"/>
      <c r="MG257" s="41"/>
      <c r="MH257" s="41"/>
      <c r="MI257" s="41"/>
      <c r="MJ257" s="41"/>
      <c r="MK257" s="41"/>
      <c r="ML257" s="41"/>
      <c r="MM257" s="41"/>
      <c r="MN257" s="41"/>
      <c r="MO257" s="41"/>
      <c r="MP257" s="41"/>
      <c r="MQ257" s="41"/>
      <c r="MR257" s="41"/>
      <c r="MS257" s="41"/>
      <c r="MT257" s="41"/>
      <c r="MU257" s="41"/>
      <c r="MV257" s="41"/>
      <c r="MW257" s="41"/>
      <c r="MX257" s="41"/>
      <c r="MY257" s="41"/>
      <c r="MZ257" s="41"/>
      <c r="NA257" s="41"/>
      <c r="NB257" s="41"/>
      <c r="NC257" s="41"/>
      <c r="ND257" s="41"/>
      <c r="NE257" s="41"/>
      <c r="NF257" s="41"/>
      <c r="NG257" s="41"/>
      <c r="NH257" s="41"/>
      <c r="NI257" s="41"/>
      <c r="NJ257" s="41"/>
      <c r="NK257" s="41"/>
      <c r="NL257" s="41"/>
      <c r="NM257" s="41"/>
      <c r="NN257" s="41"/>
      <c r="NO257" s="41"/>
      <c r="NP257" s="41"/>
      <c r="NQ257" s="41"/>
      <c r="NR257" s="41"/>
      <c r="NS257" s="41"/>
      <c r="NT257" s="41"/>
      <c r="NU257" s="41"/>
      <c r="NV257" s="41"/>
      <c r="NW257" s="41"/>
      <c r="NX257" s="41"/>
      <c r="NY257" s="41"/>
      <c r="NZ257" s="41"/>
      <c r="OA257" s="41"/>
      <c r="OB257" s="41"/>
      <c r="OC257" s="41"/>
      <c r="OD257" s="41"/>
      <c r="OE257" s="41"/>
      <c r="OF257" s="41"/>
      <c r="OG257" s="41"/>
      <c r="OH257" s="41"/>
      <c r="OI257" s="41"/>
      <c r="OJ257" s="41"/>
      <c r="OK257" s="41"/>
      <c r="OL257" s="41"/>
      <c r="OM257" s="41"/>
      <c r="ON257" s="41"/>
      <c r="OO257" s="41"/>
      <c r="OP257" s="41"/>
      <c r="OQ257" s="41"/>
      <c r="OR257" s="41"/>
      <c r="OS257" s="41"/>
      <c r="OT257" s="41"/>
      <c r="OU257" s="41"/>
      <c r="OV257" s="41"/>
      <c r="OW257" s="41"/>
      <c r="OX257" s="41"/>
      <c r="OY257" s="41"/>
      <c r="OZ257" s="41"/>
      <c r="PA257" s="41"/>
      <c r="PB257" s="41"/>
      <c r="PC257" s="41"/>
      <c r="PD257" s="41"/>
      <c r="PE257" s="41"/>
      <c r="PF257" s="41"/>
      <c r="PG257" s="41"/>
      <c r="PH257" s="41"/>
      <c r="PI257" s="41"/>
      <c r="PJ257" s="41"/>
      <c r="PK257" s="41"/>
      <c r="PL257" s="41"/>
      <c r="PM257" s="41"/>
      <c r="PN257" s="41"/>
      <c r="PO257" s="41"/>
      <c r="PP257" s="41"/>
      <c r="PQ257" s="41"/>
      <c r="PR257" s="41"/>
      <c r="PS257" s="41"/>
      <c r="PT257" s="41"/>
      <c r="PU257" s="41"/>
      <c r="PV257" s="41"/>
      <c r="PW257" s="41"/>
      <c r="PX257" s="41"/>
      <c r="PY257" s="41"/>
      <c r="PZ257" s="41"/>
      <c r="QA257" s="41"/>
      <c r="QB257" s="41"/>
      <c r="QC257" s="41"/>
      <c r="QD257" s="41"/>
      <c r="QE257" s="41"/>
      <c r="QF257" s="41"/>
      <c r="QG257" s="41"/>
      <c r="QH257" s="41"/>
      <c r="QI257" s="41"/>
      <c r="QJ257" s="41"/>
      <c r="QK257" s="41"/>
      <c r="QL257" s="41"/>
      <c r="QM257" s="41"/>
      <c r="QN257" s="41"/>
      <c r="QO257" s="41"/>
      <c r="QP257" s="41"/>
      <c r="QQ257" s="41"/>
      <c r="QR257" s="41"/>
      <c r="QS257" s="41"/>
      <c r="QT257" s="41"/>
      <c r="QU257" s="41"/>
      <c r="QV257" s="41"/>
      <c r="QW257" s="41"/>
      <c r="QX257" s="41"/>
      <c r="QY257" s="41"/>
      <c r="QZ257" s="41"/>
      <c r="RA257" s="41"/>
      <c r="RB257" s="41"/>
      <c r="RC257" s="41"/>
      <c r="RD257" s="41"/>
      <c r="RE257" s="41"/>
      <c r="RF257" s="41"/>
      <c r="RG257" s="41"/>
      <c r="RH257" s="41"/>
      <c r="RI257" s="41"/>
      <c r="RJ257" s="41"/>
      <c r="RK257" s="41"/>
      <c r="RL257" s="41"/>
      <c r="RM257" s="41"/>
      <c r="RN257" s="41"/>
      <c r="RO257" s="41"/>
      <c r="RP257" s="41"/>
      <c r="RQ257" s="41"/>
      <c r="RR257" s="41"/>
      <c r="RS257" s="41"/>
      <c r="RT257" s="41"/>
      <c r="RU257" s="41"/>
      <c r="RV257" s="41"/>
      <c r="RW257" s="41"/>
      <c r="RX257" s="41"/>
      <c r="RY257" s="41"/>
      <c r="RZ257" s="41"/>
      <c r="SA257" s="41"/>
      <c r="SB257" s="41"/>
      <c r="SC257" s="41"/>
      <c r="SD257" s="41"/>
      <c r="SE257" s="41"/>
      <c r="SF257" s="41"/>
      <c r="SG257" s="41"/>
      <c r="SH257" s="41"/>
      <c r="SI257" s="41"/>
      <c r="SJ257" s="41"/>
      <c r="SK257" s="41"/>
      <c r="SL257" s="41"/>
      <c r="SM257" s="41"/>
      <c r="SN257" s="41"/>
      <c r="SO257" s="41"/>
      <c r="SP257" s="41"/>
      <c r="SQ257" s="41"/>
      <c r="SR257" s="41"/>
      <c r="SS257" s="41"/>
      <c r="ST257" s="41"/>
      <c r="SU257" s="41"/>
      <c r="SV257" s="41"/>
      <c r="SW257" s="41"/>
      <c r="SX257" s="41"/>
      <c r="SY257" s="41"/>
      <c r="SZ257" s="41"/>
      <c r="TA257" s="41"/>
      <c r="TB257" s="41"/>
      <c r="TC257" s="41"/>
      <c r="TD257" s="41"/>
      <c r="TE257" s="41"/>
      <c r="TF257" s="41"/>
      <c r="TG257" s="41"/>
      <c r="TH257" s="41"/>
      <c r="TI257" s="41"/>
      <c r="TJ257" s="41"/>
      <c r="TK257" s="41"/>
      <c r="TL257" s="41"/>
      <c r="TM257" s="41"/>
      <c r="TN257" s="41"/>
      <c r="TO257" s="41"/>
      <c r="TP257" s="41"/>
      <c r="TQ257" s="41"/>
      <c r="TR257" s="41"/>
      <c r="TS257" s="41"/>
      <c r="TT257" s="41"/>
      <c r="TU257" s="41"/>
      <c r="TV257" s="41"/>
      <c r="TW257" s="41"/>
      <c r="TX257" s="41"/>
      <c r="TY257" s="41"/>
      <c r="TZ257" s="41"/>
      <c r="UA257" s="41"/>
      <c r="UB257" s="41"/>
      <c r="UC257" s="41"/>
      <c r="UD257" s="41"/>
      <c r="UE257" s="41"/>
      <c r="UF257" s="41"/>
      <c r="UG257" s="41"/>
      <c r="UH257" s="41"/>
      <c r="UI257" s="41"/>
      <c r="UJ257" s="41"/>
      <c r="UK257" s="41"/>
      <c r="UL257" s="41"/>
      <c r="UM257" s="41"/>
      <c r="UN257" s="41"/>
      <c r="UO257" s="41"/>
      <c r="UP257" s="41"/>
      <c r="UQ257" s="41"/>
      <c r="UR257" s="41"/>
      <c r="US257" s="41"/>
      <c r="UT257" s="41"/>
      <c r="UU257" s="41"/>
      <c r="UV257" s="41"/>
      <c r="UW257" s="41"/>
      <c r="UX257" s="41"/>
      <c r="UY257" s="41"/>
      <c r="UZ257" s="41"/>
      <c r="VA257" s="41"/>
      <c r="VB257" s="41"/>
      <c r="VC257" s="41"/>
      <c r="VD257" s="41"/>
      <c r="VE257" s="41"/>
      <c r="VF257" s="41"/>
      <c r="VG257" s="41"/>
      <c r="VH257" s="41"/>
      <c r="VI257" s="41"/>
      <c r="VJ257" s="41"/>
      <c r="VK257" s="41"/>
      <c r="VL257" s="41"/>
      <c r="VM257" s="41"/>
      <c r="VN257" s="41"/>
      <c r="VO257" s="41"/>
      <c r="VP257" s="41"/>
      <c r="VQ257" s="41"/>
      <c r="VR257" s="41"/>
      <c r="VS257" s="41"/>
      <c r="VT257" s="41"/>
      <c r="VU257" s="41"/>
      <c r="VV257" s="41"/>
      <c r="VW257" s="41"/>
      <c r="VX257" s="41"/>
      <c r="VY257" s="41"/>
      <c r="VZ257" s="41"/>
      <c r="WA257" s="41"/>
      <c r="WB257" s="41"/>
      <c r="WC257" s="41"/>
      <c r="WD257" s="41"/>
      <c r="WE257" s="41"/>
      <c r="WF257" s="41"/>
      <c r="WG257" s="41"/>
      <c r="WH257" s="41"/>
      <c r="WI257" s="41"/>
      <c r="WJ257" s="41"/>
      <c r="WK257" s="41"/>
      <c r="WL257" s="41"/>
      <c r="WM257" s="41"/>
      <c r="WN257" s="41"/>
      <c r="WO257" s="41"/>
      <c r="WP257" s="41"/>
      <c r="WQ257" s="41"/>
      <c r="WR257" s="41"/>
      <c r="WS257" s="41"/>
      <c r="WT257" s="41"/>
      <c r="WU257" s="41"/>
      <c r="WV257" s="41"/>
      <c r="WW257" s="41"/>
      <c r="WX257" s="41"/>
      <c r="WY257" s="41"/>
      <c r="WZ257" s="41"/>
      <c r="XA257" s="41"/>
      <c r="XB257" s="41"/>
      <c r="XC257" s="41"/>
      <c r="XD257" s="41"/>
      <c r="XE257" s="41"/>
      <c r="XF257" s="41"/>
      <c r="XG257" s="41"/>
      <c r="XH257" s="41"/>
      <c r="XI257" s="41"/>
      <c r="XJ257" s="41"/>
      <c r="XK257" s="41"/>
      <c r="XL257" s="41"/>
      <c r="XM257" s="41"/>
      <c r="XN257" s="41"/>
      <c r="XO257" s="41"/>
      <c r="XP257" s="41"/>
      <c r="XQ257" s="41"/>
      <c r="XR257" s="41"/>
      <c r="XS257" s="41"/>
      <c r="XT257" s="41"/>
      <c r="XU257" s="41"/>
      <c r="XV257" s="41"/>
      <c r="XW257" s="41"/>
      <c r="XX257" s="41"/>
      <c r="XY257" s="41"/>
      <c r="XZ257" s="41"/>
      <c r="YA257" s="41"/>
      <c r="YB257" s="41"/>
      <c r="YC257" s="41"/>
      <c r="YD257" s="41"/>
      <c r="YE257" s="41"/>
      <c r="YF257" s="41"/>
      <c r="YG257" s="41"/>
      <c r="YH257" s="41"/>
      <c r="YI257" s="41"/>
      <c r="YJ257" s="41"/>
      <c r="YK257" s="41"/>
      <c r="YL257" s="41"/>
      <c r="YM257" s="41"/>
      <c r="YN257" s="41"/>
      <c r="YO257" s="41"/>
      <c r="YP257" s="41"/>
      <c r="YQ257" s="41"/>
      <c r="YR257" s="41"/>
      <c r="YS257" s="41"/>
      <c r="YT257" s="41"/>
      <c r="YU257" s="41"/>
      <c r="YV257" s="41"/>
      <c r="YW257" s="41"/>
      <c r="YX257" s="41"/>
      <c r="YY257" s="41"/>
      <c r="YZ257" s="41"/>
      <c r="ZA257" s="41"/>
      <c r="ZB257" s="41"/>
      <c r="ZC257" s="41"/>
      <c r="ZD257" s="41"/>
      <c r="ZE257" s="41"/>
      <c r="ZF257" s="41"/>
      <c r="ZG257" s="41"/>
      <c r="ZH257" s="41"/>
      <c r="ZI257" s="41"/>
      <c r="ZJ257" s="41"/>
      <c r="ZK257" s="41"/>
      <c r="ZL257" s="41"/>
      <c r="ZM257" s="41"/>
      <c r="ZN257" s="41"/>
      <c r="ZO257" s="41"/>
      <c r="ZP257" s="41"/>
      <c r="ZQ257" s="41"/>
      <c r="ZR257" s="41"/>
      <c r="ZS257" s="41"/>
      <c r="ZT257" s="41"/>
      <c r="ZU257" s="41"/>
      <c r="ZV257" s="41"/>
      <c r="ZW257" s="41"/>
      <c r="ZX257" s="41"/>
      <c r="ZY257" s="41"/>
      <c r="ZZ257" s="41"/>
      <c r="AAA257" s="41"/>
      <c r="AAB257" s="41"/>
      <c r="AAC257" s="41"/>
      <c r="AAD257" s="41"/>
      <c r="AAE257" s="41"/>
      <c r="AAF257" s="41"/>
      <c r="AAG257" s="41"/>
      <c r="AAH257" s="41"/>
      <c r="AAI257" s="41"/>
      <c r="AAJ257" s="41"/>
      <c r="AAK257" s="41"/>
      <c r="AAL257" s="41"/>
      <c r="AAM257" s="41"/>
      <c r="AAN257" s="41"/>
      <c r="AAO257" s="41"/>
      <c r="AAP257" s="41"/>
      <c r="AAQ257" s="41"/>
      <c r="AAR257" s="41"/>
      <c r="AAS257" s="41"/>
      <c r="AAT257" s="41"/>
      <c r="AAU257" s="41"/>
      <c r="AAV257" s="41"/>
      <c r="AAW257" s="41"/>
      <c r="AAX257" s="41"/>
      <c r="AAY257" s="41"/>
      <c r="AAZ257" s="41"/>
      <c r="ABA257" s="41"/>
      <c r="ABB257" s="41"/>
      <c r="ABC257" s="41"/>
      <c r="ABD257" s="41"/>
      <c r="ABE257" s="41"/>
      <c r="ABF257" s="41"/>
      <c r="ABG257" s="41"/>
      <c r="ABH257" s="41"/>
      <c r="ABI257" s="41"/>
      <c r="ABJ257" s="41"/>
      <c r="ABK257" s="41"/>
      <c r="ABL257" s="41"/>
      <c r="ABM257" s="41"/>
      <c r="ABN257" s="41"/>
      <c r="ABO257" s="41"/>
      <c r="ABP257" s="41"/>
      <c r="ABQ257" s="41"/>
      <c r="ABR257" s="41"/>
      <c r="ABS257" s="41"/>
      <c r="ABT257" s="41"/>
      <c r="ABU257" s="41"/>
      <c r="ABV257" s="41"/>
      <c r="ABW257" s="41"/>
      <c r="ABX257" s="41"/>
      <c r="ABY257" s="41"/>
      <c r="ABZ257" s="41"/>
      <c r="ACA257" s="41"/>
      <c r="ACB257" s="41"/>
      <c r="ACC257" s="41"/>
      <c r="ACD257" s="41"/>
      <c r="ACE257" s="41"/>
      <c r="ACF257" s="41"/>
      <c r="ACG257" s="41"/>
      <c r="ACH257" s="41"/>
      <c r="ACI257" s="41"/>
      <c r="ACJ257" s="41"/>
      <c r="ACK257" s="41"/>
      <c r="ACL257" s="41"/>
      <c r="ACM257" s="41"/>
      <c r="ACN257" s="41"/>
      <c r="ACO257" s="41"/>
      <c r="ACP257" s="41"/>
      <c r="ACQ257" s="41"/>
      <c r="ACR257" s="41"/>
      <c r="ACS257" s="41"/>
      <c r="ACT257" s="41"/>
      <c r="ACU257" s="41"/>
      <c r="ACV257" s="41"/>
      <c r="ACW257" s="41"/>
      <c r="ACX257" s="41"/>
      <c r="ACY257" s="41"/>
      <c r="ACZ257" s="41"/>
      <c r="ADA257" s="41"/>
      <c r="ADB257" s="41"/>
      <c r="ADC257" s="41"/>
      <c r="ADD257" s="41"/>
      <c r="ADE257" s="41"/>
      <c r="ADF257" s="41"/>
      <c r="ADG257" s="41"/>
      <c r="ADH257" s="41"/>
      <c r="ADI257" s="41"/>
      <c r="ADJ257" s="41"/>
      <c r="ADK257" s="41"/>
      <c r="ADL257" s="41"/>
      <c r="ADM257" s="41"/>
      <c r="ADN257" s="41"/>
      <c r="ADO257" s="41"/>
      <c r="ADP257" s="41"/>
      <c r="ADQ257" s="41"/>
      <c r="ADR257" s="41"/>
      <c r="ADS257" s="41"/>
      <c r="ADT257" s="41"/>
      <c r="ADU257" s="41"/>
      <c r="ADV257" s="41"/>
      <c r="ADW257" s="41"/>
      <c r="ADX257" s="41"/>
      <c r="ADY257" s="41"/>
      <c r="ADZ257" s="41"/>
      <c r="AEA257" s="41"/>
      <c r="AEB257" s="41"/>
      <c r="AEC257" s="41"/>
      <c r="AED257" s="41"/>
      <c r="AEE257" s="41"/>
      <c r="AEF257" s="41"/>
      <c r="AEG257" s="41"/>
      <c r="AEH257" s="41"/>
      <c r="AEI257" s="41"/>
      <c r="AEJ257" s="41"/>
      <c r="AEK257" s="41"/>
      <c r="AEL257" s="41"/>
      <c r="AEM257" s="41"/>
      <c r="AEN257" s="41"/>
      <c r="AEO257" s="41"/>
      <c r="AEP257" s="41"/>
      <c r="AEQ257" s="41"/>
      <c r="AER257" s="41"/>
      <c r="AES257" s="41"/>
      <c r="AET257" s="41"/>
      <c r="AEU257" s="41"/>
      <c r="AEV257" s="41"/>
      <c r="AEW257" s="41"/>
      <c r="AEX257" s="41"/>
      <c r="AEY257" s="41"/>
      <c r="AEZ257" s="41"/>
      <c r="AFA257" s="41"/>
      <c r="AFB257" s="41"/>
      <c r="AFC257" s="41"/>
      <c r="AFD257" s="41"/>
      <c r="AFE257" s="41"/>
      <c r="AFF257" s="41"/>
      <c r="AFG257" s="41"/>
      <c r="AFH257" s="41"/>
      <c r="AFI257" s="41"/>
      <c r="AFJ257" s="41"/>
      <c r="AFK257" s="41"/>
      <c r="AFL257" s="41"/>
      <c r="AFM257" s="41"/>
      <c r="AFN257" s="41"/>
      <c r="AFO257" s="41"/>
      <c r="AFP257" s="41"/>
      <c r="AFQ257" s="41"/>
      <c r="AFR257" s="41"/>
      <c r="AFS257" s="41"/>
      <c r="AFT257" s="41"/>
      <c r="AFU257" s="41"/>
      <c r="AFV257" s="41"/>
      <c r="AFW257" s="41"/>
      <c r="AFX257" s="41"/>
      <c r="AFY257" s="41"/>
      <c r="AFZ257" s="41"/>
      <c r="AGA257" s="41"/>
      <c r="AGB257" s="41"/>
      <c r="AGC257" s="41"/>
      <c r="AGD257" s="41"/>
      <c r="AGE257" s="41"/>
      <c r="AGF257" s="41"/>
      <c r="AGG257" s="41"/>
      <c r="AGH257" s="41"/>
      <c r="AGI257" s="41"/>
      <c r="AGJ257" s="41"/>
      <c r="AGK257" s="41"/>
      <c r="AGL257" s="41"/>
      <c r="AGM257" s="41"/>
      <c r="AGN257" s="41"/>
      <c r="AGO257" s="41"/>
      <c r="AGP257" s="41"/>
      <c r="AGQ257" s="41"/>
      <c r="AGR257" s="41"/>
      <c r="AGS257" s="41"/>
      <c r="AGT257" s="41"/>
      <c r="AGU257" s="41"/>
      <c r="AGV257" s="41"/>
      <c r="AGW257" s="41"/>
      <c r="AGX257" s="41"/>
      <c r="AGY257" s="41"/>
      <c r="AGZ257" s="41"/>
      <c r="AHA257" s="41"/>
      <c r="AHB257" s="41"/>
      <c r="AHC257" s="41"/>
      <c r="AHD257" s="41"/>
      <c r="AHE257" s="41"/>
      <c r="AHF257" s="41"/>
      <c r="AHG257" s="41"/>
      <c r="AHH257" s="41"/>
      <c r="AHI257" s="41"/>
      <c r="AHJ257" s="41"/>
      <c r="AHK257" s="41"/>
      <c r="AHL257" s="41"/>
      <c r="AHM257" s="41"/>
      <c r="AHN257" s="41"/>
      <c r="AHO257" s="41"/>
      <c r="AHP257" s="41"/>
      <c r="AHQ257" s="41"/>
      <c r="AHR257" s="41"/>
      <c r="AHS257" s="41"/>
      <c r="AHT257" s="41"/>
      <c r="AHU257" s="41"/>
      <c r="AHV257" s="41"/>
      <c r="AHW257" s="41"/>
      <c r="AHX257" s="41"/>
      <c r="AHY257" s="41"/>
      <c r="AHZ257" s="41"/>
      <c r="AIA257" s="41"/>
      <c r="AIB257" s="41"/>
      <c r="AIC257" s="41"/>
      <c r="AID257" s="41"/>
      <c r="AIE257" s="41"/>
      <c r="AIF257" s="41"/>
      <c r="AIG257" s="41"/>
      <c r="AIH257" s="41"/>
      <c r="AII257" s="41"/>
      <c r="AIJ257" s="41"/>
      <c r="AIK257" s="41"/>
      <c r="AIL257" s="41"/>
      <c r="AIM257" s="41"/>
      <c r="AIN257" s="41"/>
      <c r="AIO257" s="41"/>
      <c r="AIP257" s="41"/>
      <c r="AIQ257" s="41"/>
      <c r="AIR257" s="41"/>
      <c r="AIS257" s="41"/>
      <c r="AIT257" s="41"/>
      <c r="AIU257" s="41"/>
      <c r="AIV257" s="41"/>
      <c r="AIW257" s="41"/>
      <c r="AIX257" s="41"/>
      <c r="AIY257" s="41"/>
      <c r="AIZ257" s="41"/>
      <c r="AJA257" s="41"/>
      <c r="AJB257" s="41"/>
      <c r="AJC257" s="41"/>
      <c r="AJD257" s="41"/>
      <c r="AJE257" s="41"/>
      <c r="AJF257" s="41"/>
      <c r="AJG257" s="41"/>
      <c r="AJH257" s="41"/>
      <c r="AJI257" s="41"/>
      <c r="AJJ257" s="41"/>
      <c r="AJK257" s="41"/>
      <c r="AJL257" s="41"/>
      <c r="AJM257" s="41"/>
      <c r="AJN257" s="41"/>
      <c r="AJO257" s="41"/>
      <c r="AJP257" s="41"/>
      <c r="AJQ257" s="41"/>
      <c r="AJR257" s="41"/>
      <c r="AJS257" s="41"/>
      <c r="AJT257" s="41"/>
      <c r="AJU257" s="41"/>
      <c r="AJV257" s="41"/>
      <c r="AJW257" s="41"/>
      <c r="AJX257" s="41"/>
      <c r="AJY257" s="41"/>
      <c r="AJZ257" s="41"/>
      <c r="AKA257" s="41"/>
      <c r="AKB257" s="41"/>
      <c r="AKC257" s="41"/>
      <c r="AKD257" s="41"/>
      <c r="AKE257" s="41"/>
      <c r="AKF257" s="41"/>
      <c r="AKG257" s="41"/>
      <c r="AKH257" s="41"/>
      <c r="AKI257" s="41"/>
      <c r="AKJ257" s="41"/>
      <c r="AKK257" s="41"/>
      <c r="AKL257" s="41"/>
      <c r="AKM257" s="41"/>
      <c r="AKN257" s="41"/>
      <c r="AKO257" s="41"/>
      <c r="AKP257" s="41"/>
      <c r="AKQ257" s="41"/>
      <c r="AKR257" s="41"/>
      <c r="AKS257" s="41"/>
      <c r="AKT257" s="41"/>
      <c r="AKU257" s="41"/>
      <c r="AKV257" s="41"/>
      <c r="AKW257" s="41"/>
      <c r="AKX257" s="41"/>
      <c r="AKY257" s="41"/>
      <c r="AKZ257" s="41"/>
      <c r="ALA257" s="41"/>
      <c r="ALB257" s="41"/>
      <c r="ALC257" s="41"/>
      <c r="ALD257" s="41"/>
      <c r="ALE257" s="41"/>
      <c r="ALF257" s="41"/>
      <c r="ALG257" s="41"/>
      <c r="ALH257" s="41"/>
      <c r="ALI257" s="41"/>
      <c r="ALJ257" s="41"/>
      <c r="ALK257" s="41"/>
      <c r="ALL257" s="41"/>
      <c r="ALM257" s="41"/>
      <c r="ALN257" s="41"/>
      <c r="ALO257" s="41"/>
      <c r="ALP257" s="41"/>
      <c r="ALQ257" s="41"/>
      <c r="ALR257" s="41"/>
      <c r="ALS257" s="41"/>
      <c r="ALT257" s="41"/>
      <c r="ALU257" s="41"/>
      <c r="ALV257" s="41"/>
      <c r="ALW257" s="41"/>
      <c r="ALX257" s="41"/>
      <c r="ALY257" s="41"/>
      <c r="ALZ257" s="41"/>
      <c r="AMA257" s="41"/>
      <c r="AMB257" s="41"/>
      <c r="AMC257" s="41"/>
      <c r="AMD257" s="41"/>
      <c r="AME257" s="41"/>
    </row>
    <row r="258" spans="1:1019" ht="30" customHeight="1" thickBot="1" x14ac:dyDescent="0.25">
      <c r="A258" s="569" t="s">
        <v>17</v>
      </c>
      <c r="B258" s="571" t="s">
        <v>18</v>
      </c>
      <c r="C258" s="573" t="s">
        <v>18</v>
      </c>
      <c r="D258" s="1290" t="s">
        <v>426</v>
      </c>
      <c r="E258" s="1291" t="s">
        <v>427</v>
      </c>
      <c r="F258" s="1292"/>
      <c r="G258" s="1293" t="s">
        <v>270</v>
      </c>
      <c r="H258" s="1294" t="s">
        <v>21</v>
      </c>
      <c r="I258" s="1295" t="s">
        <v>22</v>
      </c>
      <c r="J258" s="547" t="s">
        <v>28</v>
      </c>
      <c r="K258" s="548">
        <f>+L258+N258</f>
        <v>0</v>
      </c>
      <c r="L258" s="549">
        <v>0</v>
      </c>
      <c r="M258" s="549">
        <v>0</v>
      </c>
      <c r="N258" s="1296">
        <v>0</v>
      </c>
      <c r="O258" s="548">
        <f>+P258+R258</f>
        <v>0</v>
      </c>
      <c r="P258" s="549">
        <v>0</v>
      </c>
      <c r="Q258" s="549">
        <v>0</v>
      </c>
      <c r="R258" s="1296">
        <v>0</v>
      </c>
      <c r="S258" s="548">
        <f>+T258+V258</f>
        <v>0</v>
      </c>
      <c r="T258" s="549">
        <v>0</v>
      </c>
      <c r="U258" s="549">
        <v>0</v>
      </c>
      <c r="V258" s="1296">
        <v>0</v>
      </c>
      <c r="W258" s="548">
        <f>+X258+Z258</f>
        <v>0</v>
      </c>
      <c r="X258" s="549">
        <v>0</v>
      </c>
      <c r="Y258" s="549">
        <v>0</v>
      </c>
      <c r="Z258" s="1296">
        <v>0</v>
      </c>
      <c r="AA258" s="550">
        <v>60</v>
      </c>
      <c r="AB258" s="550">
        <v>60</v>
      </c>
      <c r="AC258" s="1297" t="s">
        <v>428</v>
      </c>
      <c r="AD258" s="1298" t="s">
        <v>39</v>
      </c>
      <c r="AE258" s="1298" t="s">
        <v>39</v>
      </c>
      <c r="AF258" s="1299" t="s">
        <v>429</v>
      </c>
      <c r="AG258" s="41"/>
      <c r="AH258" s="41"/>
      <c r="AI258" s="41"/>
      <c r="AJ258" s="41"/>
      <c r="AK258" s="41"/>
      <c r="AL258" s="41"/>
      <c r="AM258" s="41"/>
      <c r="AN258" s="67"/>
      <c r="AO258" s="67"/>
      <c r="AP258" s="67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58"/>
      <c r="BE258" s="58"/>
      <c r="BF258" s="58"/>
      <c r="BG258" s="59"/>
      <c r="BH258" s="67"/>
      <c r="BI258" s="67"/>
      <c r="BJ258" s="67"/>
      <c r="BK258" s="67"/>
      <c r="BL258" s="67"/>
      <c r="BM258" s="67"/>
      <c r="BN258" s="67"/>
      <c r="BO258" s="67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41"/>
      <c r="GE258" s="41"/>
      <c r="GF258" s="41"/>
      <c r="GG258" s="41"/>
      <c r="GH258" s="41"/>
      <c r="GI258" s="41"/>
      <c r="GJ258" s="41"/>
      <c r="GK258" s="41"/>
      <c r="GL258" s="41"/>
      <c r="GM258" s="41"/>
      <c r="GN258" s="41"/>
      <c r="GO258" s="41"/>
      <c r="GP258" s="41"/>
      <c r="GQ258" s="41"/>
      <c r="GR258" s="41"/>
      <c r="GS258" s="41"/>
      <c r="GT258" s="41"/>
      <c r="GU258" s="41"/>
      <c r="GV258" s="41"/>
      <c r="GW258" s="41"/>
      <c r="GX258" s="41"/>
      <c r="GY258" s="41"/>
      <c r="GZ258" s="41"/>
      <c r="HA258" s="41"/>
      <c r="HB258" s="41"/>
      <c r="HC258" s="41"/>
      <c r="HD258" s="41"/>
      <c r="HE258" s="41"/>
      <c r="HF258" s="41"/>
      <c r="HG258" s="41"/>
      <c r="HH258" s="41"/>
      <c r="HI258" s="41"/>
      <c r="HJ258" s="41"/>
      <c r="HK258" s="41"/>
      <c r="HL258" s="41"/>
      <c r="HM258" s="41"/>
      <c r="HN258" s="41"/>
      <c r="HO258" s="41"/>
      <c r="HP258" s="41"/>
      <c r="HQ258" s="41"/>
      <c r="HR258" s="41"/>
      <c r="HS258" s="41"/>
      <c r="HT258" s="41"/>
      <c r="HU258" s="41"/>
      <c r="HV258" s="41"/>
      <c r="HW258" s="41"/>
      <c r="HX258" s="41"/>
      <c r="HY258" s="41"/>
      <c r="HZ258" s="41"/>
      <c r="IA258" s="41"/>
      <c r="IB258" s="41"/>
      <c r="IC258" s="41"/>
      <c r="ID258" s="41"/>
      <c r="IE258" s="41"/>
      <c r="IF258" s="41"/>
      <c r="IG258" s="41"/>
      <c r="IH258" s="41"/>
      <c r="II258" s="41"/>
      <c r="IJ258" s="41"/>
      <c r="IK258" s="41"/>
      <c r="IL258" s="41"/>
      <c r="IM258" s="41"/>
      <c r="IN258" s="41"/>
      <c r="IO258" s="41"/>
      <c r="IP258" s="41"/>
      <c r="IQ258" s="41"/>
      <c r="IR258" s="41"/>
      <c r="IS258" s="41"/>
      <c r="IT258" s="41"/>
      <c r="IU258" s="41"/>
      <c r="IV258" s="41"/>
      <c r="IW258" s="41"/>
      <c r="IX258" s="41"/>
      <c r="IY258" s="41"/>
      <c r="IZ258" s="41"/>
      <c r="JA258" s="41"/>
      <c r="JB258" s="41"/>
      <c r="JC258" s="41"/>
      <c r="JD258" s="41"/>
      <c r="JE258" s="41"/>
      <c r="JF258" s="41"/>
      <c r="JG258" s="41"/>
      <c r="JH258" s="41"/>
      <c r="JI258" s="41"/>
      <c r="JJ258" s="41"/>
      <c r="JK258" s="41"/>
      <c r="JL258" s="41"/>
      <c r="JM258" s="41"/>
      <c r="JN258" s="41"/>
      <c r="JO258" s="41"/>
      <c r="JP258" s="41"/>
      <c r="JQ258" s="41"/>
      <c r="JR258" s="41"/>
      <c r="JS258" s="41"/>
      <c r="JT258" s="41"/>
      <c r="JU258" s="41"/>
      <c r="JV258" s="41"/>
      <c r="JW258" s="41"/>
      <c r="JX258" s="41"/>
      <c r="JY258" s="41"/>
      <c r="JZ258" s="41"/>
      <c r="KA258" s="41"/>
      <c r="KB258" s="41"/>
      <c r="KC258" s="41"/>
      <c r="KD258" s="41"/>
      <c r="KE258" s="41"/>
      <c r="KF258" s="41"/>
      <c r="KG258" s="41"/>
      <c r="KH258" s="41"/>
      <c r="KI258" s="41"/>
      <c r="KJ258" s="41"/>
      <c r="KK258" s="41"/>
      <c r="KL258" s="41"/>
      <c r="KM258" s="41"/>
      <c r="KN258" s="41"/>
      <c r="KO258" s="41"/>
      <c r="KP258" s="41"/>
      <c r="KQ258" s="41"/>
      <c r="KR258" s="41"/>
      <c r="KS258" s="41"/>
      <c r="KT258" s="41"/>
      <c r="KU258" s="41"/>
      <c r="KV258" s="41"/>
      <c r="KW258" s="41"/>
      <c r="KX258" s="41"/>
      <c r="KY258" s="41"/>
      <c r="KZ258" s="41"/>
      <c r="LA258" s="41"/>
      <c r="LB258" s="41"/>
      <c r="LC258" s="41"/>
      <c r="LD258" s="41"/>
      <c r="LE258" s="41"/>
      <c r="LF258" s="41"/>
      <c r="LG258" s="41"/>
      <c r="LH258" s="41"/>
      <c r="LI258" s="41"/>
      <c r="LJ258" s="41"/>
      <c r="LK258" s="41"/>
      <c r="LL258" s="41"/>
      <c r="LM258" s="41"/>
      <c r="LN258" s="41"/>
      <c r="LO258" s="41"/>
      <c r="LP258" s="41"/>
      <c r="LQ258" s="41"/>
      <c r="LR258" s="41"/>
      <c r="LS258" s="41"/>
      <c r="LT258" s="41"/>
      <c r="LU258" s="41"/>
      <c r="LV258" s="41"/>
      <c r="LW258" s="41"/>
      <c r="LX258" s="41"/>
      <c r="LY258" s="41"/>
      <c r="LZ258" s="41"/>
      <c r="MA258" s="41"/>
      <c r="MB258" s="41"/>
      <c r="MC258" s="41"/>
      <c r="MD258" s="41"/>
      <c r="ME258" s="41"/>
      <c r="MF258" s="41"/>
      <c r="MG258" s="41"/>
      <c r="MH258" s="41"/>
      <c r="MI258" s="41"/>
      <c r="MJ258" s="41"/>
      <c r="MK258" s="41"/>
      <c r="ML258" s="41"/>
      <c r="MM258" s="41"/>
      <c r="MN258" s="41"/>
      <c r="MO258" s="41"/>
      <c r="MP258" s="41"/>
      <c r="MQ258" s="41"/>
      <c r="MR258" s="41"/>
      <c r="MS258" s="41"/>
      <c r="MT258" s="41"/>
      <c r="MU258" s="41"/>
      <c r="MV258" s="41"/>
      <c r="MW258" s="41"/>
      <c r="MX258" s="41"/>
      <c r="MY258" s="41"/>
      <c r="MZ258" s="41"/>
      <c r="NA258" s="41"/>
      <c r="NB258" s="41"/>
      <c r="NC258" s="41"/>
      <c r="ND258" s="41"/>
      <c r="NE258" s="41"/>
      <c r="NF258" s="41"/>
      <c r="NG258" s="41"/>
      <c r="NH258" s="41"/>
      <c r="NI258" s="41"/>
      <c r="NJ258" s="41"/>
      <c r="NK258" s="41"/>
      <c r="NL258" s="41"/>
      <c r="NM258" s="41"/>
      <c r="NN258" s="41"/>
      <c r="NO258" s="41"/>
      <c r="NP258" s="41"/>
      <c r="NQ258" s="41"/>
      <c r="NR258" s="41"/>
      <c r="NS258" s="41"/>
      <c r="NT258" s="41"/>
      <c r="NU258" s="41"/>
      <c r="NV258" s="41"/>
      <c r="NW258" s="41"/>
      <c r="NX258" s="41"/>
      <c r="NY258" s="41"/>
      <c r="NZ258" s="41"/>
      <c r="OA258" s="41"/>
      <c r="OB258" s="41"/>
      <c r="OC258" s="41"/>
      <c r="OD258" s="41"/>
      <c r="OE258" s="41"/>
      <c r="OF258" s="41"/>
      <c r="OG258" s="41"/>
      <c r="OH258" s="41"/>
      <c r="OI258" s="41"/>
      <c r="OJ258" s="41"/>
      <c r="OK258" s="41"/>
      <c r="OL258" s="41"/>
      <c r="OM258" s="41"/>
      <c r="ON258" s="41"/>
      <c r="OO258" s="41"/>
      <c r="OP258" s="41"/>
      <c r="OQ258" s="41"/>
      <c r="OR258" s="41"/>
      <c r="OS258" s="41"/>
      <c r="OT258" s="41"/>
      <c r="OU258" s="41"/>
      <c r="OV258" s="41"/>
      <c r="OW258" s="41"/>
      <c r="OX258" s="41"/>
      <c r="OY258" s="41"/>
      <c r="OZ258" s="41"/>
      <c r="PA258" s="41"/>
      <c r="PB258" s="41"/>
      <c r="PC258" s="41"/>
      <c r="PD258" s="41"/>
      <c r="PE258" s="41"/>
      <c r="PF258" s="41"/>
      <c r="PG258" s="41"/>
      <c r="PH258" s="41"/>
      <c r="PI258" s="41"/>
      <c r="PJ258" s="41"/>
      <c r="PK258" s="41"/>
      <c r="PL258" s="41"/>
      <c r="PM258" s="41"/>
      <c r="PN258" s="41"/>
      <c r="PO258" s="41"/>
      <c r="PP258" s="41"/>
      <c r="PQ258" s="41"/>
      <c r="PR258" s="41"/>
      <c r="PS258" s="41"/>
      <c r="PT258" s="41"/>
      <c r="PU258" s="41"/>
      <c r="PV258" s="41"/>
      <c r="PW258" s="41"/>
      <c r="PX258" s="41"/>
      <c r="PY258" s="41"/>
      <c r="PZ258" s="41"/>
      <c r="QA258" s="41"/>
      <c r="QB258" s="41"/>
      <c r="QC258" s="41"/>
      <c r="QD258" s="41"/>
      <c r="QE258" s="41"/>
      <c r="QF258" s="41"/>
      <c r="QG258" s="41"/>
      <c r="QH258" s="41"/>
      <c r="QI258" s="41"/>
      <c r="QJ258" s="41"/>
      <c r="QK258" s="41"/>
      <c r="QL258" s="41"/>
      <c r="QM258" s="41"/>
      <c r="QN258" s="41"/>
      <c r="QO258" s="41"/>
      <c r="QP258" s="41"/>
      <c r="QQ258" s="41"/>
      <c r="QR258" s="41"/>
      <c r="QS258" s="41"/>
      <c r="QT258" s="41"/>
      <c r="QU258" s="41"/>
      <c r="QV258" s="41"/>
      <c r="QW258" s="41"/>
      <c r="QX258" s="41"/>
      <c r="QY258" s="41"/>
      <c r="QZ258" s="41"/>
      <c r="RA258" s="41"/>
      <c r="RB258" s="41"/>
      <c r="RC258" s="41"/>
      <c r="RD258" s="41"/>
      <c r="RE258" s="41"/>
      <c r="RF258" s="41"/>
      <c r="RG258" s="41"/>
      <c r="RH258" s="41"/>
      <c r="RI258" s="41"/>
      <c r="RJ258" s="41"/>
      <c r="RK258" s="41"/>
      <c r="RL258" s="41"/>
      <c r="RM258" s="41"/>
      <c r="RN258" s="41"/>
      <c r="RO258" s="41"/>
      <c r="RP258" s="41"/>
      <c r="RQ258" s="41"/>
      <c r="RR258" s="41"/>
      <c r="RS258" s="41"/>
      <c r="RT258" s="41"/>
      <c r="RU258" s="41"/>
      <c r="RV258" s="41"/>
      <c r="RW258" s="41"/>
      <c r="RX258" s="41"/>
      <c r="RY258" s="41"/>
      <c r="RZ258" s="41"/>
      <c r="SA258" s="41"/>
      <c r="SB258" s="41"/>
      <c r="SC258" s="41"/>
      <c r="SD258" s="41"/>
      <c r="SE258" s="41"/>
      <c r="SF258" s="41"/>
      <c r="SG258" s="41"/>
      <c r="SH258" s="41"/>
      <c r="SI258" s="41"/>
      <c r="SJ258" s="41"/>
      <c r="SK258" s="41"/>
      <c r="SL258" s="41"/>
      <c r="SM258" s="41"/>
      <c r="SN258" s="41"/>
      <c r="SO258" s="41"/>
      <c r="SP258" s="41"/>
      <c r="SQ258" s="41"/>
      <c r="SR258" s="41"/>
      <c r="SS258" s="41"/>
      <c r="ST258" s="41"/>
      <c r="SU258" s="41"/>
      <c r="SV258" s="41"/>
      <c r="SW258" s="41"/>
      <c r="SX258" s="41"/>
      <c r="SY258" s="41"/>
      <c r="SZ258" s="41"/>
      <c r="TA258" s="41"/>
      <c r="TB258" s="41"/>
      <c r="TC258" s="41"/>
      <c r="TD258" s="41"/>
      <c r="TE258" s="41"/>
      <c r="TF258" s="41"/>
      <c r="TG258" s="41"/>
      <c r="TH258" s="41"/>
      <c r="TI258" s="41"/>
      <c r="TJ258" s="41"/>
      <c r="TK258" s="41"/>
      <c r="TL258" s="41"/>
      <c r="TM258" s="41"/>
      <c r="TN258" s="41"/>
      <c r="TO258" s="41"/>
      <c r="TP258" s="41"/>
      <c r="TQ258" s="41"/>
      <c r="TR258" s="41"/>
      <c r="TS258" s="41"/>
      <c r="TT258" s="41"/>
      <c r="TU258" s="41"/>
      <c r="TV258" s="41"/>
      <c r="TW258" s="41"/>
      <c r="TX258" s="41"/>
      <c r="TY258" s="41"/>
      <c r="TZ258" s="41"/>
      <c r="UA258" s="41"/>
      <c r="UB258" s="41"/>
      <c r="UC258" s="41"/>
      <c r="UD258" s="41"/>
      <c r="UE258" s="41"/>
      <c r="UF258" s="41"/>
      <c r="UG258" s="41"/>
      <c r="UH258" s="41"/>
      <c r="UI258" s="41"/>
      <c r="UJ258" s="41"/>
      <c r="UK258" s="41"/>
      <c r="UL258" s="41"/>
      <c r="UM258" s="41"/>
      <c r="UN258" s="41"/>
      <c r="UO258" s="41"/>
      <c r="UP258" s="41"/>
      <c r="UQ258" s="41"/>
      <c r="UR258" s="41"/>
      <c r="US258" s="41"/>
      <c r="UT258" s="41"/>
      <c r="UU258" s="41"/>
      <c r="UV258" s="41"/>
      <c r="UW258" s="41"/>
      <c r="UX258" s="41"/>
      <c r="UY258" s="41"/>
      <c r="UZ258" s="41"/>
      <c r="VA258" s="41"/>
      <c r="VB258" s="41"/>
      <c r="VC258" s="41"/>
      <c r="VD258" s="41"/>
      <c r="VE258" s="41"/>
      <c r="VF258" s="41"/>
      <c r="VG258" s="41"/>
      <c r="VH258" s="41"/>
      <c r="VI258" s="41"/>
      <c r="VJ258" s="41"/>
      <c r="VK258" s="41"/>
      <c r="VL258" s="41"/>
      <c r="VM258" s="41"/>
      <c r="VN258" s="41"/>
      <c r="VO258" s="41"/>
      <c r="VP258" s="41"/>
      <c r="VQ258" s="41"/>
      <c r="VR258" s="41"/>
      <c r="VS258" s="41"/>
      <c r="VT258" s="41"/>
      <c r="VU258" s="41"/>
      <c r="VV258" s="41"/>
      <c r="VW258" s="41"/>
      <c r="VX258" s="41"/>
      <c r="VY258" s="41"/>
      <c r="VZ258" s="41"/>
      <c r="WA258" s="41"/>
      <c r="WB258" s="41"/>
      <c r="WC258" s="41"/>
      <c r="WD258" s="41"/>
      <c r="WE258" s="41"/>
      <c r="WF258" s="41"/>
      <c r="WG258" s="41"/>
      <c r="WH258" s="41"/>
      <c r="WI258" s="41"/>
      <c r="WJ258" s="41"/>
      <c r="WK258" s="41"/>
      <c r="WL258" s="41"/>
      <c r="WM258" s="41"/>
      <c r="WN258" s="41"/>
      <c r="WO258" s="41"/>
      <c r="WP258" s="41"/>
      <c r="WQ258" s="41"/>
      <c r="WR258" s="41"/>
      <c r="WS258" s="41"/>
      <c r="WT258" s="41"/>
      <c r="WU258" s="41"/>
      <c r="WV258" s="41"/>
      <c r="WW258" s="41"/>
      <c r="WX258" s="41"/>
      <c r="WY258" s="41"/>
      <c r="WZ258" s="41"/>
      <c r="XA258" s="41"/>
      <c r="XB258" s="41"/>
      <c r="XC258" s="41"/>
      <c r="XD258" s="41"/>
      <c r="XE258" s="41"/>
      <c r="XF258" s="41"/>
      <c r="XG258" s="41"/>
      <c r="XH258" s="41"/>
      <c r="XI258" s="41"/>
      <c r="XJ258" s="41"/>
      <c r="XK258" s="41"/>
      <c r="XL258" s="41"/>
      <c r="XM258" s="41"/>
      <c r="XN258" s="41"/>
      <c r="XO258" s="41"/>
      <c r="XP258" s="41"/>
      <c r="XQ258" s="41"/>
      <c r="XR258" s="41"/>
      <c r="XS258" s="41"/>
      <c r="XT258" s="41"/>
      <c r="XU258" s="41"/>
      <c r="XV258" s="41"/>
      <c r="XW258" s="41"/>
      <c r="XX258" s="41"/>
      <c r="XY258" s="41"/>
      <c r="XZ258" s="41"/>
      <c r="YA258" s="41"/>
      <c r="YB258" s="41"/>
      <c r="YC258" s="41"/>
      <c r="YD258" s="41"/>
      <c r="YE258" s="41"/>
      <c r="YF258" s="41"/>
      <c r="YG258" s="41"/>
      <c r="YH258" s="41"/>
      <c r="YI258" s="41"/>
      <c r="YJ258" s="41"/>
      <c r="YK258" s="41"/>
      <c r="YL258" s="41"/>
      <c r="YM258" s="41"/>
      <c r="YN258" s="41"/>
      <c r="YO258" s="41"/>
      <c r="YP258" s="41"/>
      <c r="YQ258" s="41"/>
      <c r="YR258" s="41"/>
      <c r="YS258" s="41"/>
      <c r="YT258" s="41"/>
      <c r="YU258" s="41"/>
      <c r="YV258" s="41"/>
      <c r="YW258" s="41"/>
      <c r="YX258" s="41"/>
      <c r="YY258" s="41"/>
      <c r="YZ258" s="41"/>
      <c r="ZA258" s="41"/>
      <c r="ZB258" s="41"/>
      <c r="ZC258" s="41"/>
      <c r="ZD258" s="41"/>
      <c r="ZE258" s="41"/>
      <c r="ZF258" s="41"/>
      <c r="ZG258" s="41"/>
      <c r="ZH258" s="41"/>
      <c r="ZI258" s="41"/>
      <c r="ZJ258" s="41"/>
      <c r="ZK258" s="41"/>
      <c r="ZL258" s="41"/>
      <c r="ZM258" s="41"/>
      <c r="ZN258" s="41"/>
      <c r="ZO258" s="41"/>
      <c r="ZP258" s="41"/>
      <c r="ZQ258" s="41"/>
      <c r="ZR258" s="41"/>
      <c r="ZS258" s="41"/>
      <c r="ZT258" s="41"/>
      <c r="ZU258" s="41"/>
      <c r="ZV258" s="41"/>
      <c r="ZW258" s="41"/>
      <c r="ZX258" s="41"/>
      <c r="ZY258" s="41"/>
      <c r="ZZ258" s="41"/>
      <c r="AAA258" s="41"/>
      <c r="AAB258" s="41"/>
      <c r="AAC258" s="41"/>
      <c r="AAD258" s="41"/>
      <c r="AAE258" s="41"/>
      <c r="AAF258" s="41"/>
      <c r="AAG258" s="41"/>
      <c r="AAH258" s="41"/>
      <c r="AAI258" s="41"/>
      <c r="AAJ258" s="41"/>
      <c r="AAK258" s="41"/>
      <c r="AAL258" s="41"/>
      <c r="AAM258" s="41"/>
      <c r="AAN258" s="41"/>
      <c r="AAO258" s="41"/>
      <c r="AAP258" s="41"/>
      <c r="AAQ258" s="41"/>
      <c r="AAR258" s="41"/>
      <c r="AAS258" s="41"/>
      <c r="AAT258" s="41"/>
      <c r="AAU258" s="41"/>
      <c r="AAV258" s="41"/>
      <c r="AAW258" s="41"/>
      <c r="AAX258" s="41"/>
      <c r="AAY258" s="41"/>
      <c r="AAZ258" s="41"/>
      <c r="ABA258" s="41"/>
      <c r="ABB258" s="41"/>
      <c r="ABC258" s="41"/>
      <c r="ABD258" s="41"/>
      <c r="ABE258" s="41"/>
      <c r="ABF258" s="41"/>
      <c r="ABG258" s="41"/>
      <c r="ABH258" s="41"/>
      <c r="ABI258" s="41"/>
      <c r="ABJ258" s="41"/>
      <c r="ABK258" s="41"/>
      <c r="ABL258" s="41"/>
      <c r="ABM258" s="41"/>
      <c r="ABN258" s="41"/>
      <c r="ABO258" s="41"/>
      <c r="ABP258" s="41"/>
      <c r="ABQ258" s="41"/>
      <c r="ABR258" s="41"/>
      <c r="ABS258" s="41"/>
      <c r="ABT258" s="41"/>
      <c r="ABU258" s="41"/>
      <c r="ABV258" s="41"/>
      <c r="ABW258" s="41"/>
      <c r="ABX258" s="41"/>
      <c r="ABY258" s="41"/>
      <c r="ABZ258" s="41"/>
      <c r="ACA258" s="41"/>
      <c r="ACB258" s="41"/>
      <c r="ACC258" s="41"/>
      <c r="ACD258" s="41"/>
      <c r="ACE258" s="41"/>
      <c r="ACF258" s="41"/>
      <c r="ACG258" s="41"/>
      <c r="ACH258" s="41"/>
      <c r="ACI258" s="41"/>
      <c r="ACJ258" s="41"/>
      <c r="ACK258" s="41"/>
      <c r="ACL258" s="41"/>
      <c r="ACM258" s="41"/>
      <c r="ACN258" s="41"/>
      <c r="ACO258" s="41"/>
      <c r="ACP258" s="41"/>
      <c r="ACQ258" s="41"/>
      <c r="ACR258" s="41"/>
      <c r="ACS258" s="41"/>
      <c r="ACT258" s="41"/>
      <c r="ACU258" s="41"/>
      <c r="ACV258" s="41"/>
      <c r="ACW258" s="41"/>
      <c r="ACX258" s="41"/>
      <c r="ACY258" s="41"/>
      <c r="ACZ258" s="41"/>
      <c r="ADA258" s="41"/>
      <c r="ADB258" s="41"/>
      <c r="ADC258" s="41"/>
      <c r="ADD258" s="41"/>
      <c r="ADE258" s="41"/>
      <c r="ADF258" s="41"/>
      <c r="ADG258" s="41"/>
      <c r="ADH258" s="41"/>
      <c r="ADI258" s="41"/>
      <c r="ADJ258" s="41"/>
      <c r="ADK258" s="41"/>
      <c r="ADL258" s="41"/>
      <c r="ADM258" s="41"/>
      <c r="ADN258" s="41"/>
      <c r="ADO258" s="41"/>
      <c r="ADP258" s="41"/>
      <c r="ADQ258" s="41"/>
      <c r="ADR258" s="41"/>
      <c r="ADS258" s="41"/>
      <c r="ADT258" s="41"/>
      <c r="ADU258" s="41"/>
      <c r="ADV258" s="41"/>
      <c r="ADW258" s="41"/>
      <c r="ADX258" s="41"/>
      <c r="ADY258" s="41"/>
      <c r="ADZ258" s="41"/>
      <c r="AEA258" s="41"/>
      <c r="AEB258" s="41"/>
      <c r="AEC258" s="41"/>
      <c r="AED258" s="41"/>
      <c r="AEE258" s="41"/>
      <c r="AEF258" s="41"/>
      <c r="AEG258" s="41"/>
      <c r="AEH258" s="41"/>
      <c r="AEI258" s="41"/>
      <c r="AEJ258" s="41"/>
      <c r="AEK258" s="41"/>
      <c r="AEL258" s="41"/>
      <c r="AEM258" s="41"/>
      <c r="AEN258" s="41"/>
      <c r="AEO258" s="41"/>
      <c r="AEP258" s="41"/>
      <c r="AEQ258" s="41"/>
      <c r="AER258" s="41"/>
      <c r="AES258" s="41"/>
      <c r="AET258" s="41"/>
      <c r="AEU258" s="41"/>
      <c r="AEV258" s="41"/>
      <c r="AEW258" s="41"/>
      <c r="AEX258" s="41"/>
      <c r="AEY258" s="41"/>
      <c r="AEZ258" s="41"/>
      <c r="AFA258" s="41"/>
      <c r="AFB258" s="41"/>
      <c r="AFC258" s="41"/>
      <c r="AFD258" s="41"/>
      <c r="AFE258" s="41"/>
      <c r="AFF258" s="41"/>
      <c r="AFG258" s="41"/>
      <c r="AFH258" s="41"/>
      <c r="AFI258" s="41"/>
      <c r="AFJ258" s="41"/>
      <c r="AFK258" s="41"/>
      <c r="AFL258" s="41"/>
      <c r="AFM258" s="41"/>
      <c r="AFN258" s="41"/>
      <c r="AFO258" s="41"/>
      <c r="AFP258" s="41"/>
      <c r="AFQ258" s="41"/>
      <c r="AFR258" s="41"/>
      <c r="AFS258" s="41"/>
      <c r="AFT258" s="41"/>
      <c r="AFU258" s="41"/>
      <c r="AFV258" s="41"/>
      <c r="AFW258" s="41"/>
      <c r="AFX258" s="41"/>
      <c r="AFY258" s="41"/>
      <c r="AFZ258" s="41"/>
      <c r="AGA258" s="41"/>
      <c r="AGB258" s="41"/>
      <c r="AGC258" s="41"/>
      <c r="AGD258" s="41"/>
      <c r="AGE258" s="41"/>
      <c r="AGF258" s="41"/>
      <c r="AGG258" s="41"/>
      <c r="AGH258" s="41"/>
      <c r="AGI258" s="41"/>
      <c r="AGJ258" s="41"/>
      <c r="AGK258" s="41"/>
      <c r="AGL258" s="41"/>
      <c r="AGM258" s="41"/>
      <c r="AGN258" s="41"/>
      <c r="AGO258" s="41"/>
      <c r="AGP258" s="41"/>
      <c r="AGQ258" s="41"/>
      <c r="AGR258" s="41"/>
      <c r="AGS258" s="41"/>
      <c r="AGT258" s="41"/>
      <c r="AGU258" s="41"/>
      <c r="AGV258" s="41"/>
      <c r="AGW258" s="41"/>
      <c r="AGX258" s="41"/>
      <c r="AGY258" s="41"/>
      <c r="AGZ258" s="41"/>
      <c r="AHA258" s="41"/>
      <c r="AHB258" s="41"/>
      <c r="AHC258" s="41"/>
      <c r="AHD258" s="41"/>
      <c r="AHE258" s="41"/>
      <c r="AHF258" s="41"/>
      <c r="AHG258" s="41"/>
      <c r="AHH258" s="41"/>
      <c r="AHI258" s="41"/>
      <c r="AHJ258" s="41"/>
      <c r="AHK258" s="41"/>
      <c r="AHL258" s="41"/>
      <c r="AHM258" s="41"/>
      <c r="AHN258" s="41"/>
      <c r="AHO258" s="41"/>
      <c r="AHP258" s="41"/>
      <c r="AHQ258" s="41"/>
      <c r="AHR258" s="41"/>
      <c r="AHS258" s="41"/>
      <c r="AHT258" s="41"/>
      <c r="AHU258" s="41"/>
      <c r="AHV258" s="41"/>
      <c r="AHW258" s="41"/>
      <c r="AHX258" s="41"/>
      <c r="AHY258" s="41"/>
      <c r="AHZ258" s="41"/>
      <c r="AIA258" s="41"/>
      <c r="AIB258" s="41"/>
      <c r="AIC258" s="41"/>
      <c r="AID258" s="41"/>
      <c r="AIE258" s="41"/>
      <c r="AIF258" s="41"/>
      <c r="AIG258" s="41"/>
      <c r="AIH258" s="41"/>
      <c r="AII258" s="41"/>
      <c r="AIJ258" s="41"/>
      <c r="AIK258" s="41"/>
      <c r="AIL258" s="41"/>
      <c r="AIM258" s="41"/>
      <c r="AIN258" s="41"/>
      <c r="AIO258" s="41"/>
      <c r="AIP258" s="41"/>
      <c r="AIQ258" s="41"/>
      <c r="AIR258" s="41"/>
      <c r="AIS258" s="41"/>
      <c r="AIT258" s="41"/>
      <c r="AIU258" s="41"/>
      <c r="AIV258" s="41"/>
      <c r="AIW258" s="41"/>
      <c r="AIX258" s="41"/>
      <c r="AIY258" s="41"/>
      <c r="AIZ258" s="41"/>
      <c r="AJA258" s="41"/>
      <c r="AJB258" s="41"/>
      <c r="AJC258" s="41"/>
      <c r="AJD258" s="41"/>
      <c r="AJE258" s="41"/>
      <c r="AJF258" s="41"/>
      <c r="AJG258" s="41"/>
      <c r="AJH258" s="41"/>
      <c r="AJI258" s="41"/>
      <c r="AJJ258" s="41"/>
      <c r="AJK258" s="41"/>
      <c r="AJL258" s="41"/>
      <c r="AJM258" s="41"/>
      <c r="AJN258" s="41"/>
      <c r="AJO258" s="41"/>
      <c r="AJP258" s="41"/>
      <c r="AJQ258" s="41"/>
      <c r="AJR258" s="41"/>
      <c r="AJS258" s="41"/>
      <c r="AJT258" s="41"/>
      <c r="AJU258" s="41"/>
      <c r="AJV258" s="41"/>
      <c r="AJW258" s="41"/>
      <c r="AJX258" s="41"/>
      <c r="AJY258" s="41"/>
      <c r="AJZ258" s="41"/>
      <c r="AKA258" s="41"/>
      <c r="AKB258" s="41"/>
      <c r="AKC258" s="41"/>
      <c r="AKD258" s="41"/>
      <c r="AKE258" s="41"/>
      <c r="AKF258" s="41"/>
      <c r="AKG258" s="41"/>
      <c r="AKH258" s="41"/>
      <c r="AKI258" s="41"/>
      <c r="AKJ258" s="41"/>
      <c r="AKK258" s="41"/>
      <c r="AKL258" s="41"/>
      <c r="AKM258" s="41"/>
      <c r="AKN258" s="41"/>
      <c r="AKO258" s="41"/>
      <c r="AKP258" s="41"/>
      <c r="AKQ258" s="41"/>
      <c r="AKR258" s="41"/>
      <c r="AKS258" s="41"/>
      <c r="AKT258" s="41"/>
      <c r="AKU258" s="41"/>
      <c r="AKV258" s="41"/>
      <c r="AKW258" s="41"/>
      <c r="AKX258" s="41"/>
      <c r="AKY258" s="41"/>
      <c r="AKZ258" s="41"/>
      <c r="ALA258" s="41"/>
      <c r="ALB258" s="41"/>
      <c r="ALC258" s="41"/>
      <c r="ALD258" s="41"/>
      <c r="ALE258" s="41"/>
      <c r="ALF258" s="41"/>
      <c r="ALG258" s="41"/>
      <c r="ALH258" s="41"/>
      <c r="ALI258" s="41"/>
      <c r="ALJ258" s="41"/>
      <c r="ALK258" s="41"/>
      <c r="ALL258" s="41"/>
      <c r="ALM258" s="41"/>
      <c r="ALN258" s="41"/>
      <c r="ALO258" s="41"/>
      <c r="ALP258" s="41"/>
      <c r="ALQ258" s="41"/>
      <c r="ALR258" s="41"/>
      <c r="ALS258" s="41"/>
      <c r="ALT258" s="41"/>
      <c r="ALU258" s="41"/>
      <c r="ALV258" s="41"/>
      <c r="ALW258" s="41"/>
      <c r="ALX258" s="41"/>
      <c r="ALY258" s="41"/>
      <c r="ALZ258" s="41"/>
      <c r="AMA258" s="41"/>
      <c r="AMB258" s="41"/>
      <c r="AMC258" s="41"/>
      <c r="AMD258" s="41"/>
      <c r="AME258" s="41"/>
    </row>
    <row r="259" spans="1:1019" ht="30" customHeight="1" thickBot="1" x14ac:dyDescent="0.25">
      <c r="A259" s="570"/>
      <c r="B259" s="572"/>
      <c r="C259" s="574"/>
      <c r="D259" s="1300"/>
      <c r="E259" s="1301"/>
      <c r="F259" s="1302"/>
      <c r="G259" s="1303"/>
      <c r="H259" s="1304"/>
      <c r="I259" s="1305"/>
      <c r="J259" s="543" t="s">
        <v>25</v>
      </c>
      <c r="K259" s="1306">
        <f>L259+N259</f>
        <v>0</v>
      </c>
      <c r="L259" s="1307">
        <v>0</v>
      </c>
      <c r="M259" s="1307">
        <v>0</v>
      </c>
      <c r="N259" s="1308">
        <v>0</v>
      </c>
      <c r="O259" s="1306">
        <f>P259+R259</f>
        <v>0</v>
      </c>
      <c r="P259" s="1307">
        <v>0</v>
      </c>
      <c r="Q259" s="1307">
        <v>0</v>
      </c>
      <c r="R259" s="1308">
        <v>0</v>
      </c>
      <c r="S259" s="1306">
        <f>T259+V259</f>
        <v>0</v>
      </c>
      <c r="T259" s="1307">
        <v>0</v>
      </c>
      <c r="U259" s="1307">
        <v>0</v>
      </c>
      <c r="V259" s="1308">
        <v>0</v>
      </c>
      <c r="W259" s="1306">
        <f>X259+Z259</f>
        <v>0</v>
      </c>
      <c r="X259" s="1307">
        <v>0</v>
      </c>
      <c r="Y259" s="1307">
        <v>0</v>
      </c>
      <c r="Z259" s="1308">
        <v>0</v>
      </c>
      <c r="AA259" s="1309">
        <v>246</v>
      </c>
      <c r="AB259" s="1309">
        <v>246</v>
      </c>
      <c r="AC259" s="1310"/>
      <c r="AD259" s="1311"/>
      <c r="AE259" s="1311"/>
      <c r="AF259" s="1312"/>
      <c r="AG259" s="41"/>
      <c r="AH259" s="41"/>
      <c r="AI259" s="41"/>
      <c r="AJ259" s="41"/>
      <c r="AK259" s="41"/>
      <c r="AL259" s="41"/>
      <c r="AM259" s="41"/>
      <c r="AN259" s="67"/>
      <c r="AO259" s="67"/>
      <c r="AP259" s="67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  <c r="BE259" s="58"/>
      <c r="BF259" s="58"/>
      <c r="BG259" s="59"/>
      <c r="BH259" s="67"/>
      <c r="BI259" s="67"/>
      <c r="BJ259" s="67"/>
      <c r="BK259" s="67"/>
      <c r="BL259" s="67"/>
      <c r="BM259" s="67"/>
      <c r="BN259" s="67"/>
      <c r="BO259" s="67"/>
      <c r="BP259" s="41"/>
      <c r="BQ259" s="41"/>
      <c r="BR259" s="41"/>
      <c r="BS259" s="41"/>
      <c r="BT259" s="41"/>
      <c r="BU259" s="41"/>
      <c r="BV259" s="41"/>
      <c r="BW259" s="41"/>
      <c r="BX259" s="41"/>
      <c r="BY259" s="41"/>
      <c r="BZ259" s="41"/>
      <c r="CA259" s="41"/>
      <c r="CB259" s="41"/>
      <c r="CC259" s="41"/>
      <c r="CD259" s="41"/>
      <c r="CE259" s="41"/>
      <c r="CF259" s="41"/>
      <c r="CG259" s="41"/>
      <c r="CH259" s="41"/>
      <c r="CI259" s="41"/>
      <c r="CJ259" s="41"/>
      <c r="CK259" s="41"/>
      <c r="CL259" s="41"/>
      <c r="CM259" s="41"/>
      <c r="CN259" s="41"/>
      <c r="CO259" s="41"/>
      <c r="CP259" s="41"/>
      <c r="CQ259" s="41"/>
      <c r="CR259" s="41"/>
      <c r="CS259" s="41"/>
      <c r="CT259" s="41"/>
      <c r="CU259" s="41"/>
      <c r="CV259" s="41"/>
      <c r="CW259" s="41"/>
      <c r="CX259" s="41"/>
      <c r="CY259" s="41"/>
      <c r="CZ259" s="41"/>
      <c r="DA259" s="41"/>
      <c r="DB259" s="41"/>
      <c r="DC259" s="41"/>
      <c r="DD259" s="41"/>
      <c r="DE259" s="41"/>
      <c r="DF259" s="41"/>
      <c r="DG259" s="41"/>
      <c r="DH259" s="41"/>
      <c r="DI259" s="41"/>
      <c r="DJ259" s="41"/>
      <c r="DK259" s="41"/>
      <c r="DL259" s="41"/>
      <c r="DM259" s="41"/>
      <c r="DN259" s="41"/>
      <c r="DO259" s="41"/>
      <c r="DP259" s="41"/>
      <c r="DQ259" s="41"/>
      <c r="DR259" s="41"/>
      <c r="DS259" s="41"/>
      <c r="DT259" s="41"/>
      <c r="DU259" s="41"/>
      <c r="DV259" s="41"/>
      <c r="DW259" s="41"/>
      <c r="DX259" s="41"/>
      <c r="DY259" s="41"/>
      <c r="DZ259" s="41"/>
      <c r="EA259" s="41"/>
      <c r="EB259" s="41"/>
      <c r="EC259" s="41"/>
      <c r="ED259" s="41"/>
      <c r="EE259" s="41"/>
      <c r="EF259" s="41"/>
      <c r="EG259" s="41"/>
      <c r="EH259" s="41"/>
      <c r="EI259" s="41"/>
      <c r="EJ259" s="41"/>
      <c r="EK259" s="41"/>
      <c r="EL259" s="41"/>
      <c r="EM259" s="41"/>
      <c r="EN259" s="41"/>
      <c r="EO259" s="41"/>
      <c r="EP259" s="41"/>
      <c r="EQ259" s="41"/>
      <c r="ER259" s="41"/>
      <c r="ES259" s="41"/>
      <c r="ET259" s="41"/>
      <c r="EU259" s="41"/>
      <c r="EV259" s="41"/>
      <c r="EW259" s="41"/>
      <c r="EX259" s="41"/>
      <c r="EY259" s="41"/>
      <c r="EZ259" s="41"/>
      <c r="FA259" s="41"/>
      <c r="FB259" s="41"/>
      <c r="FC259" s="41"/>
      <c r="FD259" s="41"/>
      <c r="FE259" s="41"/>
      <c r="FF259" s="41"/>
      <c r="FG259" s="41"/>
      <c r="FH259" s="41"/>
      <c r="FI259" s="41"/>
      <c r="FJ259" s="41"/>
      <c r="FK259" s="41"/>
      <c r="FL259" s="41"/>
      <c r="FM259" s="41"/>
      <c r="FN259" s="41"/>
      <c r="FO259" s="41"/>
      <c r="FP259" s="41"/>
      <c r="FQ259" s="41"/>
      <c r="FR259" s="41"/>
      <c r="FS259" s="41"/>
      <c r="FT259" s="41"/>
      <c r="FU259" s="41"/>
      <c r="FV259" s="41"/>
      <c r="FW259" s="41"/>
      <c r="FX259" s="41"/>
      <c r="FY259" s="41"/>
      <c r="FZ259" s="41"/>
      <c r="GA259" s="41"/>
      <c r="GB259" s="41"/>
      <c r="GC259" s="41"/>
      <c r="GD259" s="41"/>
      <c r="GE259" s="41"/>
      <c r="GF259" s="41"/>
      <c r="GG259" s="41"/>
      <c r="GH259" s="41"/>
      <c r="GI259" s="41"/>
      <c r="GJ259" s="41"/>
      <c r="GK259" s="41"/>
      <c r="GL259" s="41"/>
      <c r="GM259" s="41"/>
      <c r="GN259" s="41"/>
      <c r="GO259" s="41"/>
      <c r="GP259" s="41"/>
      <c r="GQ259" s="41"/>
      <c r="GR259" s="41"/>
      <c r="GS259" s="41"/>
      <c r="GT259" s="41"/>
      <c r="GU259" s="41"/>
      <c r="GV259" s="41"/>
      <c r="GW259" s="41"/>
      <c r="GX259" s="41"/>
      <c r="GY259" s="41"/>
      <c r="GZ259" s="41"/>
      <c r="HA259" s="41"/>
      <c r="HB259" s="41"/>
      <c r="HC259" s="41"/>
      <c r="HD259" s="41"/>
      <c r="HE259" s="41"/>
      <c r="HF259" s="41"/>
      <c r="HG259" s="41"/>
      <c r="HH259" s="41"/>
      <c r="HI259" s="41"/>
      <c r="HJ259" s="41"/>
      <c r="HK259" s="41"/>
      <c r="HL259" s="41"/>
      <c r="HM259" s="41"/>
      <c r="HN259" s="41"/>
      <c r="HO259" s="41"/>
      <c r="HP259" s="41"/>
      <c r="HQ259" s="41"/>
      <c r="HR259" s="41"/>
      <c r="HS259" s="41"/>
      <c r="HT259" s="41"/>
      <c r="HU259" s="41"/>
      <c r="HV259" s="41"/>
      <c r="HW259" s="41"/>
      <c r="HX259" s="41"/>
      <c r="HY259" s="41"/>
      <c r="HZ259" s="41"/>
      <c r="IA259" s="41"/>
      <c r="IB259" s="41"/>
      <c r="IC259" s="41"/>
      <c r="ID259" s="41"/>
      <c r="IE259" s="41"/>
      <c r="IF259" s="41"/>
      <c r="IG259" s="41"/>
      <c r="IH259" s="41"/>
      <c r="II259" s="41"/>
      <c r="IJ259" s="41"/>
      <c r="IK259" s="41"/>
      <c r="IL259" s="41"/>
      <c r="IM259" s="41"/>
      <c r="IN259" s="41"/>
      <c r="IO259" s="41"/>
      <c r="IP259" s="41"/>
      <c r="IQ259" s="41"/>
      <c r="IR259" s="41"/>
      <c r="IS259" s="41"/>
      <c r="IT259" s="41"/>
      <c r="IU259" s="41"/>
      <c r="IV259" s="41"/>
      <c r="IW259" s="41"/>
      <c r="IX259" s="41"/>
      <c r="IY259" s="41"/>
      <c r="IZ259" s="41"/>
      <c r="JA259" s="41"/>
      <c r="JB259" s="41"/>
      <c r="JC259" s="41"/>
      <c r="JD259" s="41"/>
      <c r="JE259" s="41"/>
      <c r="JF259" s="41"/>
      <c r="JG259" s="41"/>
      <c r="JH259" s="41"/>
      <c r="JI259" s="41"/>
      <c r="JJ259" s="41"/>
      <c r="JK259" s="41"/>
      <c r="JL259" s="41"/>
      <c r="JM259" s="41"/>
      <c r="JN259" s="41"/>
      <c r="JO259" s="41"/>
      <c r="JP259" s="41"/>
      <c r="JQ259" s="41"/>
      <c r="JR259" s="41"/>
      <c r="JS259" s="41"/>
      <c r="JT259" s="41"/>
      <c r="JU259" s="41"/>
      <c r="JV259" s="41"/>
      <c r="JW259" s="41"/>
      <c r="JX259" s="41"/>
      <c r="JY259" s="41"/>
      <c r="JZ259" s="41"/>
      <c r="KA259" s="41"/>
      <c r="KB259" s="41"/>
      <c r="KC259" s="41"/>
      <c r="KD259" s="41"/>
      <c r="KE259" s="41"/>
      <c r="KF259" s="41"/>
      <c r="KG259" s="41"/>
      <c r="KH259" s="41"/>
      <c r="KI259" s="41"/>
      <c r="KJ259" s="41"/>
      <c r="KK259" s="41"/>
      <c r="KL259" s="41"/>
      <c r="KM259" s="41"/>
      <c r="KN259" s="41"/>
      <c r="KO259" s="41"/>
      <c r="KP259" s="41"/>
      <c r="KQ259" s="41"/>
      <c r="KR259" s="41"/>
      <c r="KS259" s="41"/>
      <c r="KT259" s="41"/>
      <c r="KU259" s="41"/>
      <c r="KV259" s="41"/>
      <c r="KW259" s="41"/>
      <c r="KX259" s="41"/>
      <c r="KY259" s="41"/>
      <c r="KZ259" s="41"/>
      <c r="LA259" s="41"/>
      <c r="LB259" s="41"/>
      <c r="LC259" s="41"/>
      <c r="LD259" s="41"/>
      <c r="LE259" s="41"/>
      <c r="LF259" s="41"/>
      <c r="LG259" s="41"/>
      <c r="LH259" s="41"/>
      <c r="LI259" s="41"/>
      <c r="LJ259" s="41"/>
      <c r="LK259" s="41"/>
      <c r="LL259" s="41"/>
      <c r="LM259" s="41"/>
      <c r="LN259" s="41"/>
      <c r="LO259" s="41"/>
      <c r="LP259" s="41"/>
      <c r="LQ259" s="41"/>
      <c r="LR259" s="41"/>
      <c r="LS259" s="41"/>
      <c r="LT259" s="41"/>
      <c r="LU259" s="41"/>
      <c r="LV259" s="41"/>
      <c r="LW259" s="41"/>
      <c r="LX259" s="41"/>
      <c r="LY259" s="41"/>
      <c r="LZ259" s="41"/>
      <c r="MA259" s="41"/>
      <c r="MB259" s="41"/>
      <c r="MC259" s="41"/>
      <c r="MD259" s="41"/>
      <c r="ME259" s="41"/>
      <c r="MF259" s="41"/>
      <c r="MG259" s="41"/>
      <c r="MH259" s="41"/>
      <c r="MI259" s="41"/>
      <c r="MJ259" s="41"/>
      <c r="MK259" s="41"/>
      <c r="ML259" s="41"/>
      <c r="MM259" s="41"/>
      <c r="MN259" s="41"/>
      <c r="MO259" s="41"/>
      <c r="MP259" s="41"/>
      <c r="MQ259" s="41"/>
      <c r="MR259" s="41"/>
      <c r="MS259" s="41"/>
      <c r="MT259" s="41"/>
      <c r="MU259" s="41"/>
      <c r="MV259" s="41"/>
      <c r="MW259" s="41"/>
      <c r="MX259" s="41"/>
      <c r="MY259" s="41"/>
      <c r="MZ259" s="41"/>
      <c r="NA259" s="41"/>
      <c r="NB259" s="41"/>
      <c r="NC259" s="41"/>
      <c r="ND259" s="41"/>
      <c r="NE259" s="41"/>
      <c r="NF259" s="41"/>
      <c r="NG259" s="41"/>
      <c r="NH259" s="41"/>
      <c r="NI259" s="41"/>
      <c r="NJ259" s="41"/>
      <c r="NK259" s="41"/>
      <c r="NL259" s="41"/>
      <c r="NM259" s="41"/>
      <c r="NN259" s="41"/>
      <c r="NO259" s="41"/>
      <c r="NP259" s="41"/>
      <c r="NQ259" s="41"/>
      <c r="NR259" s="41"/>
      <c r="NS259" s="41"/>
      <c r="NT259" s="41"/>
      <c r="NU259" s="41"/>
      <c r="NV259" s="41"/>
      <c r="NW259" s="41"/>
      <c r="NX259" s="41"/>
      <c r="NY259" s="41"/>
      <c r="NZ259" s="41"/>
      <c r="OA259" s="41"/>
      <c r="OB259" s="41"/>
      <c r="OC259" s="41"/>
      <c r="OD259" s="41"/>
      <c r="OE259" s="41"/>
      <c r="OF259" s="41"/>
      <c r="OG259" s="41"/>
      <c r="OH259" s="41"/>
      <c r="OI259" s="41"/>
      <c r="OJ259" s="41"/>
      <c r="OK259" s="41"/>
      <c r="OL259" s="41"/>
      <c r="OM259" s="41"/>
      <c r="ON259" s="41"/>
      <c r="OO259" s="41"/>
      <c r="OP259" s="41"/>
      <c r="OQ259" s="41"/>
      <c r="OR259" s="41"/>
      <c r="OS259" s="41"/>
      <c r="OT259" s="41"/>
      <c r="OU259" s="41"/>
      <c r="OV259" s="41"/>
      <c r="OW259" s="41"/>
      <c r="OX259" s="41"/>
      <c r="OY259" s="41"/>
      <c r="OZ259" s="41"/>
      <c r="PA259" s="41"/>
      <c r="PB259" s="41"/>
      <c r="PC259" s="41"/>
      <c r="PD259" s="41"/>
      <c r="PE259" s="41"/>
      <c r="PF259" s="41"/>
      <c r="PG259" s="41"/>
      <c r="PH259" s="41"/>
      <c r="PI259" s="41"/>
      <c r="PJ259" s="41"/>
      <c r="PK259" s="41"/>
      <c r="PL259" s="41"/>
      <c r="PM259" s="41"/>
      <c r="PN259" s="41"/>
      <c r="PO259" s="41"/>
      <c r="PP259" s="41"/>
      <c r="PQ259" s="41"/>
      <c r="PR259" s="41"/>
      <c r="PS259" s="41"/>
      <c r="PT259" s="41"/>
      <c r="PU259" s="41"/>
      <c r="PV259" s="41"/>
      <c r="PW259" s="41"/>
      <c r="PX259" s="41"/>
      <c r="PY259" s="41"/>
      <c r="PZ259" s="41"/>
      <c r="QA259" s="41"/>
      <c r="QB259" s="41"/>
      <c r="QC259" s="41"/>
      <c r="QD259" s="41"/>
      <c r="QE259" s="41"/>
      <c r="QF259" s="41"/>
      <c r="QG259" s="41"/>
      <c r="QH259" s="41"/>
      <c r="QI259" s="41"/>
      <c r="QJ259" s="41"/>
      <c r="QK259" s="41"/>
      <c r="QL259" s="41"/>
      <c r="QM259" s="41"/>
      <c r="QN259" s="41"/>
      <c r="QO259" s="41"/>
      <c r="QP259" s="41"/>
      <c r="QQ259" s="41"/>
      <c r="QR259" s="41"/>
      <c r="QS259" s="41"/>
      <c r="QT259" s="41"/>
      <c r="QU259" s="41"/>
      <c r="QV259" s="41"/>
      <c r="QW259" s="41"/>
      <c r="QX259" s="41"/>
      <c r="QY259" s="41"/>
      <c r="QZ259" s="41"/>
      <c r="RA259" s="41"/>
      <c r="RB259" s="41"/>
      <c r="RC259" s="41"/>
      <c r="RD259" s="41"/>
      <c r="RE259" s="41"/>
      <c r="RF259" s="41"/>
      <c r="RG259" s="41"/>
      <c r="RH259" s="41"/>
      <c r="RI259" s="41"/>
      <c r="RJ259" s="41"/>
      <c r="RK259" s="41"/>
      <c r="RL259" s="41"/>
      <c r="RM259" s="41"/>
      <c r="RN259" s="41"/>
      <c r="RO259" s="41"/>
      <c r="RP259" s="41"/>
      <c r="RQ259" s="41"/>
      <c r="RR259" s="41"/>
      <c r="RS259" s="41"/>
      <c r="RT259" s="41"/>
      <c r="RU259" s="41"/>
      <c r="RV259" s="41"/>
      <c r="RW259" s="41"/>
      <c r="RX259" s="41"/>
      <c r="RY259" s="41"/>
      <c r="RZ259" s="41"/>
      <c r="SA259" s="41"/>
      <c r="SB259" s="41"/>
      <c r="SC259" s="41"/>
      <c r="SD259" s="41"/>
      <c r="SE259" s="41"/>
      <c r="SF259" s="41"/>
      <c r="SG259" s="41"/>
      <c r="SH259" s="41"/>
      <c r="SI259" s="41"/>
      <c r="SJ259" s="41"/>
      <c r="SK259" s="41"/>
      <c r="SL259" s="41"/>
      <c r="SM259" s="41"/>
      <c r="SN259" s="41"/>
      <c r="SO259" s="41"/>
      <c r="SP259" s="41"/>
      <c r="SQ259" s="41"/>
      <c r="SR259" s="41"/>
      <c r="SS259" s="41"/>
      <c r="ST259" s="41"/>
      <c r="SU259" s="41"/>
      <c r="SV259" s="41"/>
      <c r="SW259" s="41"/>
      <c r="SX259" s="41"/>
      <c r="SY259" s="41"/>
      <c r="SZ259" s="41"/>
      <c r="TA259" s="41"/>
      <c r="TB259" s="41"/>
      <c r="TC259" s="41"/>
      <c r="TD259" s="41"/>
      <c r="TE259" s="41"/>
      <c r="TF259" s="41"/>
      <c r="TG259" s="41"/>
      <c r="TH259" s="41"/>
      <c r="TI259" s="41"/>
      <c r="TJ259" s="41"/>
      <c r="TK259" s="41"/>
      <c r="TL259" s="41"/>
      <c r="TM259" s="41"/>
      <c r="TN259" s="41"/>
      <c r="TO259" s="41"/>
      <c r="TP259" s="41"/>
      <c r="TQ259" s="41"/>
      <c r="TR259" s="41"/>
      <c r="TS259" s="41"/>
      <c r="TT259" s="41"/>
      <c r="TU259" s="41"/>
      <c r="TV259" s="41"/>
      <c r="TW259" s="41"/>
      <c r="TX259" s="41"/>
      <c r="TY259" s="41"/>
      <c r="TZ259" s="41"/>
      <c r="UA259" s="41"/>
      <c r="UB259" s="41"/>
      <c r="UC259" s="41"/>
      <c r="UD259" s="41"/>
      <c r="UE259" s="41"/>
      <c r="UF259" s="41"/>
      <c r="UG259" s="41"/>
      <c r="UH259" s="41"/>
      <c r="UI259" s="41"/>
      <c r="UJ259" s="41"/>
      <c r="UK259" s="41"/>
      <c r="UL259" s="41"/>
      <c r="UM259" s="41"/>
      <c r="UN259" s="41"/>
      <c r="UO259" s="41"/>
      <c r="UP259" s="41"/>
      <c r="UQ259" s="41"/>
      <c r="UR259" s="41"/>
      <c r="US259" s="41"/>
      <c r="UT259" s="41"/>
      <c r="UU259" s="41"/>
      <c r="UV259" s="41"/>
      <c r="UW259" s="41"/>
      <c r="UX259" s="41"/>
      <c r="UY259" s="41"/>
      <c r="UZ259" s="41"/>
      <c r="VA259" s="41"/>
      <c r="VB259" s="41"/>
      <c r="VC259" s="41"/>
      <c r="VD259" s="41"/>
      <c r="VE259" s="41"/>
      <c r="VF259" s="41"/>
      <c r="VG259" s="41"/>
      <c r="VH259" s="41"/>
      <c r="VI259" s="41"/>
      <c r="VJ259" s="41"/>
      <c r="VK259" s="41"/>
      <c r="VL259" s="41"/>
      <c r="VM259" s="41"/>
      <c r="VN259" s="41"/>
      <c r="VO259" s="41"/>
      <c r="VP259" s="41"/>
      <c r="VQ259" s="41"/>
      <c r="VR259" s="41"/>
      <c r="VS259" s="41"/>
      <c r="VT259" s="41"/>
      <c r="VU259" s="41"/>
      <c r="VV259" s="41"/>
      <c r="VW259" s="41"/>
      <c r="VX259" s="41"/>
      <c r="VY259" s="41"/>
      <c r="VZ259" s="41"/>
      <c r="WA259" s="41"/>
      <c r="WB259" s="41"/>
      <c r="WC259" s="41"/>
      <c r="WD259" s="41"/>
      <c r="WE259" s="41"/>
      <c r="WF259" s="41"/>
      <c r="WG259" s="41"/>
      <c r="WH259" s="41"/>
      <c r="WI259" s="41"/>
      <c r="WJ259" s="41"/>
      <c r="WK259" s="41"/>
      <c r="WL259" s="41"/>
      <c r="WM259" s="41"/>
      <c r="WN259" s="41"/>
      <c r="WO259" s="41"/>
      <c r="WP259" s="41"/>
      <c r="WQ259" s="41"/>
      <c r="WR259" s="41"/>
      <c r="WS259" s="41"/>
      <c r="WT259" s="41"/>
      <c r="WU259" s="41"/>
      <c r="WV259" s="41"/>
      <c r="WW259" s="41"/>
      <c r="WX259" s="41"/>
      <c r="WY259" s="41"/>
      <c r="WZ259" s="41"/>
      <c r="XA259" s="41"/>
      <c r="XB259" s="41"/>
      <c r="XC259" s="41"/>
      <c r="XD259" s="41"/>
      <c r="XE259" s="41"/>
      <c r="XF259" s="41"/>
      <c r="XG259" s="41"/>
      <c r="XH259" s="41"/>
      <c r="XI259" s="41"/>
      <c r="XJ259" s="41"/>
      <c r="XK259" s="41"/>
      <c r="XL259" s="41"/>
      <c r="XM259" s="41"/>
      <c r="XN259" s="41"/>
      <c r="XO259" s="41"/>
      <c r="XP259" s="41"/>
      <c r="XQ259" s="41"/>
      <c r="XR259" s="41"/>
      <c r="XS259" s="41"/>
      <c r="XT259" s="41"/>
      <c r="XU259" s="41"/>
      <c r="XV259" s="41"/>
      <c r="XW259" s="41"/>
      <c r="XX259" s="41"/>
      <c r="XY259" s="41"/>
      <c r="XZ259" s="41"/>
      <c r="YA259" s="41"/>
      <c r="YB259" s="41"/>
      <c r="YC259" s="41"/>
      <c r="YD259" s="41"/>
      <c r="YE259" s="41"/>
      <c r="YF259" s="41"/>
      <c r="YG259" s="41"/>
      <c r="YH259" s="41"/>
      <c r="YI259" s="41"/>
      <c r="YJ259" s="41"/>
      <c r="YK259" s="41"/>
      <c r="YL259" s="41"/>
      <c r="YM259" s="41"/>
      <c r="YN259" s="41"/>
      <c r="YO259" s="41"/>
      <c r="YP259" s="41"/>
      <c r="YQ259" s="41"/>
      <c r="YR259" s="41"/>
      <c r="YS259" s="41"/>
      <c r="YT259" s="41"/>
      <c r="YU259" s="41"/>
      <c r="YV259" s="41"/>
      <c r="YW259" s="41"/>
      <c r="YX259" s="41"/>
      <c r="YY259" s="41"/>
      <c r="YZ259" s="41"/>
      <c r="ZA259" s="41"/>
      <c r="ZB259" s="41"/>
      <c r="ZC259" s="41"/>
      <c r="ZD259" s="41"/>
      <c r="ZE259" s="41"/>
      <c r="ZF259" s="41"/>
      <c r="ZG259" s="41"/>
      <c r="ZH259" s="41"/>
      <c r="ZI259" s="41"/>
      <c r="ZJ259" s="41"/>
      <c r="ZK259" s="41"/>
      <c r="ZL259" s="41"/>
      <c r="ZM259" s="41"/>
      <c r="ZN259" s="41"/>
      <c r="ZO259" s="41"/>
      <c r="ZP259" s="41"/>
      <c r="ZQ259" s="41"/>
      <c r="ZR259" s="41"/>
      <c r="ZS259" s="41"/>
      <c r="ZT259" s="41"/>
      <c r="ZU259" s="41"/>
      <c r="ZV259" s="41"/>
      <c r="ZW259" s="41"/>
      <c r="ZX259" s="41"/>
      <c r="ZY259" s="41"/>
      <c r="ZZ259" s="41"/>
      <c r="AAA259" s="41"/>
      <c r="AAB259" s="41"/>
      <c r="AAC259" s="41"/>
      <c r="AAD259" s="41"/>
      <c r="AAE259" s="41"/>
      <c r="AAF259" s="41"/>
      <c r="AAG259" s="41"/>
      <c r="AAH259" s="41"/>
      <c r="AAI259" s="41"/>
      <c r="AAJ259" s="41"/>
      <c r="AAK259" s="41"/>
      <c r="AAL259" s="41"/>
      <c r="AAM259" s="41"/>
      <c r="AAN259" s="41"/>
      <c r="AAO259" s="41"/>
      <c r="AAP259" s="41"/>
      <c r="AAQ259" s="41"/>
      <c r="AAR259" s="41"/>
      <c r="AAS259" s="41"/>
      <c r="AAT259" s="41"/>
      <c r="AAU259" s="41"/>
      <c r="AAV259" s="41"/>
      <c r="AAW259" s="41"/>
      <c r="AAX259" s="41"/>
      <c r="AAY259" s="41"/>
      <c r="AAZ259" s="41"/>
      <c r="ABA259" s="41"/>
      <c r="ABB259" s="41"/>
      <c r="ABC259" s="41"/>
      <c r="ABD259" s="41"/>
      <c r="ABE259" s="41"/>
      <c r="ABF259" s="41"/>
      <c r="ABG259" s="41"/>
      <c r="ABH259" s="41"/>
      <c r="ABI259" s="41"/>
      <c r="ABJ259" s="41"/>
      <c r="ABK259" s="41"/>
      <c r="ABL259" s="41"/>
      <c r="ABM259" s="41"/>
      <c r="ABN259" s="41"/>
      <c r="ABO259" s="41"/>
      <c r="ABP259" s="41"/>
      <c r="ABQ259" s="41"/>
      <c r="ABR259" s="41"/>
      <c r="ABS259" s="41"/>
      <c r="ABT259" s="41"/>
      <c r="ABU259" s="41"/>
      <c r="ABV259" s="41"/>
      <c r="ABW259" s="41"/>
      <c r="ABX259" s="41"/>
      <c r="ABY259" s="41"/>
      <c r="ABZ259" s="41"/>
      <c r="ACA259" s="41"/>
      <c r="ACB259" s="41"/>
      <c r="ACC259" s="41"/>
      <c r="ACD259" s="41"/>
      <c r="ACE259" s="41"/>
      <c r="ACF259" s="41"/>
      <c r="ACG259" s="41"/>
      <c r="ACH259" s="41"/>
      <c r="ACI259" s="41"/>
      <c r="ACJ259" s="41"/>
      <c r="ACK259" s="41"/>
      <c r="ACL259" s="41"/>
      <c r="ACM259" s="41"/>
      <c r="ACN259" s="41"/>
      <c r="ACO259" s="41"/>
      <c r="ACP259" s="41"/>
      <c r="ACQ259" s="41"/>
      <c r="ACR259" s="41"/>
      <c r="ACS259" s="41"/>
      <c r="ACT259" s="41"/>
      <c r="ACU259" s="41"/>
      <c r="ACV259" s="41"/>
      <c r="ACW259" s="41"/>
      <c r="ACX259" s="41"/>
      <c r="ACY259" s="41"/>
      <c r="ACZ259" s="41"/>
      <c r="ADA259" s="41"/>
      <c r="ADB259" s="41"/>
      <c r="ADC259" s="41"/>
      <c r="ADD259" s="41"/>
      <c r="ADE259" s="41"/>
      <c r="ADF259" s="41"/>
      <c r="ADG259" s="41"/>
      <c r="ADH259" s="41"/>
      <c r="ADI259" s="41"/>
      <c r="ADJ259" s="41"/>
      <c r="ADK259" s="41"/>
      <c r="ADL259" s="41"/>
      <c r="ADM259" s="41"/>
      <c r="ADN259" s="41"/>
      <c r="ADO259" s="41"/>
      <c r="ADP259" s="41"/>
      <c r="ADQ259" s="41"/>
      <c r="ADR259" s="41"/>
      <c r="ADS259" s="41"/>
      <c r="ADT259" s="41"/>
      <c r="ADU259" s="41"/>
      <c r="ADV259" s="41"/>
      <c r="ADW259" s="41"/>
      <c r="ADX259" s="41"/>
      <c r="ADY259" s="41"/>
      <c r="ADZ259" s="41"/>
      <c r="AEA259" s="41"/>
      <c r="AEB259" s="41"/>
      <c r="AEC259" s="41"/>
      <c r="AED259" s="41"/>
      <c r="AEE259" s="41"/>
      <c r="AEF259" s="41"/>
      <c r="AEG259" s="41"/>
      <c r="AEH259" s="41"/>
      <c r="AEI259" s="41"/>
      <c r="AEJ259" s="41"/>
      <c r="AEK259" s="41"/>
      <c r="AEL259" s="41"/>
      <c r="AEM259" s="41"/>
      <c r="AEN259" s="41"/>
      <c r="AEO259" s="41"/>
      <c r="AEP259" s="41"/>
      <c r="AEQ259" s="41"/>
      <c r="AER259" s="41"/>
      <c r="AES259" s="41"/>
      <c r="AET259" s="41"/>
      <c r="AEU259" s="41"/>
      <c r="AEV259" s="41"/>
      <c r="AEW259" s="41"/>
      <c r="AEX259" s="41"/>
      <c r="AEY259" s="41"/>
      <c r="AEZ259" s="41"/>
      <c r="AFA259" s="41"/>
      <c r="AFB259" s="41"/>
      <c r="AFC259" s="41"/>
      <c r="AFD259" s="41"/>
      <c r="AFE259" s="41"/>
      <c r="AFF259" s="41"/>
      <c r="AFG259" s="41"/>
      <c r="AFH259" s="41"/>
      <c r="AFI259" s="41"/>
      <c r="AFJ259" s="41"/>
      <c r="AFK259" s="41"/>
      <c r="AFL259" s="41"/>
      <c r="AFM259" s="41"/>
      <c r="AFN259" s="41"/>
      <c r="AFO259" s="41"/>
      <c r="AFP259" s="41"/>
      <c r="AFQ259" s="41"/>
      <c r="AFR259" s="41"/>
      <c r="AFS259" s="41"/>
      <c r="AFT259" s="41"/>
      <c r="AFU259" s="41"/>
      <c r="AFV259" s="41"/>
      <c r="AFW259" s="41"/>
      <c r="AFX259" s="41"/>
      <c r="AFY259" s="41"/>
      <c r="AFZ259" s="41"/>
      <c r="AGA259" s="41"/>
      <c r="AGB259" s="41"/>
      <c r="AGC259" s="41"/>
      <c r="AGD259" s="41"/>
      <c r="AGE259" s="41"/>
      <c r="AGF259" s="41"/>
      <c r="AGG259" s="41"/>
      <c r="AGH259" s="41"/>
      <c r="AGI259" s="41"/>
      <c r="AGJ259" s="41"/>
      <c r="AGK259" s="41"/>
      <c r="AGL259" s="41"/>
      <c r="AGM259" s="41"/>
      <c r="AGN259" s="41"/>
      <c r="AGO259" s="41"/>
      <c r="AGP259" s="41"/>
      <c r="AGQ259" s="41"/>
      <c r="AGR259" s="41"/>
      <c r="AGS259" s="41"/>
      <c r="AGT259" s="41"/>
      <c r="AGU259" s="41"/>
      <c r="AGV259" s="41"/>
      <c r="AGW259" s="41"/>
      <c r="AGX259" s="41"/>
      <c r="AGY259" s="41"/>
      <c r="AGZ259" s="41"/>
      <c r="AHA259" s="41"/>
      <c r="AHB259" s="41"/>
      <c r="AHC259" s="41"/>
      <c r="AHD259" s="41"/>
      <c r="AHE259" s="41"/>
      <c r="AHF259" s="41"/>
      <c r="AHG259" s="41"/>
      <c r="AHH259" s="41"/>
      <c r="AHI259" s="41"/>
      <c r="AHJ259" s="41"/>
      <c r="AHK259" s="41"/>
      <c r="AHL259" s="41"/>
      <c r="AHM259" s="41"/>
      <c r="AHN259" s="41"/>
      <c r="AHO259" s="41"/>
      <c r="AHP259" s="41"/>
      <c r="AHQ259" s="41"/>
      <c r="AHR259" s="41"/>
      <c r="AHS259" s="41"/>
      <c r="AHT259" s="41"/>
      <c r="AHU259" s="41"/>
      <c r="AHV259" s="41"/>
      <c r="AHW259" s="41"/>
      <c r="AHX259" s="41"/>
      <c r="AHY259" s="41"/>
      <c r="AHZ259" s="41"/>
      <c r="AIA259" s="41"/>
      <c r="AIB259" s="41"/>
      <c r="AIC259" s="41"/>
      <c r="AID259" s="41"/>
      <c r="AIE259" s="41"/>
      <c r="AIF259" s="41"/>
      <c r="AIG259" s="41"/>
      <c r="AIH259" s="41"/>
      <c r="AII259" s="41"/>
      <c r="AIJ259" s="41"/>
      <c r="AIK259" s="41"/>
      <c r="AIL259" s="41"/>
      <c r="AIM259" s="41"/>
      <c r="AIN259" s="41"/>
      <c r="AIO259" s="41"/>
      <c r="AIP259" s="41"/>
      <c r="AIQ259" s="41"/>
      <c r="AIR259" s="41"/>
      <c r="AIS259" s="41"/>
      <c r="AIT259" s="41"/>
      <c r="AIU259" s="41"/>
      <c r="AIV259" s="41"/>
      <c r="AIW259" s="41"/>
      <c r="AIX259" s="41"/>
      <c r="AIY259" s="41"/>
      <c r="AIZ259" s="41"/>
      <c r="AJA259" s="41"/>
      <c r="AJB259" s="41"/>
      <c r="AJC259" s="41"/>
      <c r="AJD259" s="41"/>
      <c r="AJE259" s="41"/>
      <c r="AJF259" s="41"/>
      <c r="AJG259" s="41"/>
      <c r="AJH259" s="41"/>
      <c r="AJI259" s="41"/>
      <c r="AJJ259" s="41"/>
      <c r="AJK259" s="41"/>
      <c r="AJL259" s="41"/>
      <c r="AJM259" s="41"/>
      <c r="AJN259" s="41"/>
      <c r="AJO259" s="41"/>
      <c r="AJP259" s="41"/>
      <c r="AJQ259" s="41"/>
      <c r="AJR259" s="41"/>
      <c r="AJS259" s="41"/>
      <c r="AJT259" s="41"/>
      <c r="AJU259" s="41"/>
      <c r="AJV259" s="41"/>
      <c r="AJW259" s="41"/>
      <c r="AJX259" s="41"/>
      <c r="AJY259" s="41"/>
      <c r="AJZ259" s="41"/>
      <c r="AKA259" s="41"/>
      <c r="AKB259" s="41"/>
      <c r="AKC259" s="41"/>
      <c r="AKD259" s="41"/>
      <c r="AKE259" s="41"/>
      <c r="AKF259" s="41"/>
      <c r="AKG259" s="41"/>
      <c r="AKH259" s="41"/>
      <c r="AKI259" s="41"/>
      <c r="AKJ259" s="41"/>
      <c r="AKK259" s="41"/>
      <c r="AKL259" s="41"/>
      <c r="AKM259" s="41"/>
      <c r="AKN259" s="41"/>
      <c r="AKO259" s="41"/>
      <c r="AKP259" s="41"/>
      <c r="AKQ259" s="41"/>
      <c r="AKR259" s="41"/>
      <c r="AKS259" s="41"/>
      <c r="AKT259" s="41"/>
      <c r="AKU259" s="41"/>
      <c r="AKV259" s="41"/>
      <c r="AKW259" s="41"/>
      <c r="AKX259" s="41"/>
      <c r="AKY259" s="41"/>
      <c r="AKZ259" s="41"/>
      <c r="ALA259" s="41"/>
      <c r="ALB259" s="41"/>
      <c r="ALC259" s="41"/>
      <c r="ALD259" s="41"/>
      <c r="ALE259" s="41"/>
      <c r="ALF259" s="41"/>
      <c r="ALG259" s="41"/>
      <c r="ALH259" s="41"/>
      <c r="ALI259" s="41"/>
      <c r="ALJ259" s="41"/>
      <c r="ALK259" s="41"/>
      <c r="ALL259" s="41"/>
      <c r="ALM259" s="41"/>
      <c r="ALN259" s="41"/>
      <c r="ALO259" s="41"/>
      <c r="ALP259" s="41"/>
      <c r="ALQ259" s="41"/>
      <c r="ALR259" s="41"/>
      <c r="ALS259" s="41"/>
      <c r="ALT259" s="41"/>
      <c r="ALU259" s="41"/>
      <c r="ALV259" s="41"/>
      <c r="ALW259" s="41"/>
      <c r="ALX259" s="41"/>
      <c r="ALY259" s="41"/>
      <c r="ALZ259" s="41"/>
      <c r="AMA259" s="41"/>
      <c r="AMB259" s="41"/>
      <c r="AMC259" s="41"/>
      <c r="AMD259" s="41"/>
      <c r="AME259" s="41"/>
    </row>
    <row r="260" spans="1:1019" ht="30" customHeight="1" thickBot="1" x14ac:dyDescent="0.25">
      <c r="A260" s="570"/>
      <c r="B260" s="572"/>
      <c r="C260" s="574"/>
      <c r="D260" s="1300"/>
      <c r="E260" s="1301"/>
      <c r="F260" s="1302"/>
      <c r="G260" s="1303"/>
      <c r="H260" s="1304"/>
      <c r="I260" s="1305"/>
      <c r="J260" s="1313" t="s">
        <v>26</v>
      </c>
      <c r="K260" s="544">
        <f>SUM(K258:K259)</f>
        <v>0</v>
      </c>
      <c r="L260" s="1314">
        <f t="shared" ref="L260:AB260" si="82">SUM(L258:L259)</f>
        <v>0</v>
      </c>
      <c r="M260" s="1314">
        <f t="shared" si="82"/>
        <v>0</v>
      </c>
      <c r="N260" s="545">
        <f t="shared" si="82"/>
        <v>0</v>
      </c>
      <c r="O260" s="544">
        <f t="shared" si="82"/>
        <v>0</v>
      </c>
      <c r="P260" s="1314">
        <f t="shared" si="82"/>
        <v>0</v>
      </c>
      <c r="Q260" s="1314">
        <f t="shared" si="82"/>
        <v>0</v>
      </c>
      <c r="R260" s="545">
        <f t="shared" si="82"/>
        <v>0</v>
      </c>
      <c r="S260" s="544">
        <f t="shared" si="82"/>
        <v>0</v>
      </c>
      <c r="T260" s="1314">
        <f t="shared" si="82"/>
        <v>0</v>
      </c>
      <c r="U260" s="1314">
        <f t="shared" si="82"/>
        <v>0</v>
      </c>
      <c r="V260" s="545">
        <f t="shared" si="82"/>
        <v>0</v>
      </c>
      <c r="W260" s="544">
        <f t="shared" si="82"/>
        <v>0</v>
      </c>
      <c r="X260" s="1314">
        <f t="shared" si="82"/>
        <v>0</v>
      </c>
      <c r="Y260" s="1314">
        <f t="shared" si="82"/>
        <v>0</v>
      </c>
      <c r="Z260" s="545">
        <f t="shared" si="82"/>
        <v>0</v>
      </c>
      <c r="AA260" s="546">
        <f t="shared" si="82"/>
        <v>306</v>
      </c>
      <c r="AB260" s="546">
        <f t="shared" si="82"/>
        <v>306</v>
      </c>
      <c r="AC260" s="1315"/>
      <c r="AD260" s="1316"/>
      <c r="AE260" s="1316"/>
      <c r="AF260" s="1317"/>
      <c r="AG260" s="41"/>
      <c r="AH260" s="41"/>
      <c r="AI260" s="41"/>
      <c r="AJ260" s="41"/>
      <c r="AK260" s="41"/>
      <c r="AL260" s="41"/>
      <c r="AM260" s="41"/>
      <c r="AN260" s="67"/>
      <c r="AO260" s="67"/>
      <c r="AP260" s="67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  <c r="BD260" s="58"/>
      <c r="BE260" s="58"/>
      <c r="BF260" s="58"/>
      <c r="BG260" s="59"/>
      <c r="BH260" s="67"/>
      <c r="BI260" s="67"/>
      <c r="BJ260" s="67"/>
      <c r="BK260" s="67"/>
      <c r="BL260" s="67"/>
      <c r="BM260" s="67"/>
      <c r="BN260" s="67"/>
      <c r="BO260" s="67"/>
      <c r="BP260" s="41"/>
      <c r="BQ260" s="41"/>
      <c r="BR260" s="41"/>
      <c r="BS260" s="41"/>
      <c r="BT260" s="41"/>
      <c r="BU260" s="41"/>
      <c r="BV260" s="41"/>
      <c r="BW260" s="41"/>
      <c r="BX260" s="41"/>
      <c r="BY260" s="41"/>
      <c r="BZ260" s="41"/>
      <c r="CA260" s="41"/>
      <c r="CB260" s="41"/>
      <c r="CC260" s="41"/>
      <c r="CD260" s="41"/>
      <c r="CE260" s="41"/>
      <c r="CF260" s="41"/>
      <c r="CG260" s="41"/>
      <c r="CH260" s="41"/>
      <c r="CI260" s="41"/>
      <c r="CJ260" s="41"/>
      <c r="CK260" s="41"/>
      <c r="CL260" s="41"/>
      <c r="CM260" s="41"/>
      <c r="CN260" s="41"/>
      <c r="CO260" s="41"/>
      <c r="CP260" s="41"/>
      <c r="CQ260" s="41"/>
      <c r="CR260" s="41"/>
      <c r="CS260" s="41"/>
      <c r="CT260" s="41"/>
      <c r="CU260" s="41"/>
      <c r="CV260" s="41"/>
      <c r="CW260" s="41"/>
      <c r="CX260" s="41"/>
      <c r="CY260" s="41"/>
      <c r="CZ260" s="41"/>
      <c r="DA260" s="41"/>
      <c r="DB260" s="41"/>
      <c r="DC260" s="41"/>
      <c r="DD260" s="41"/>
      <c r="DE260" s="41"/>
      <c r="DF260" s="41"/>
      <c r="DG260" s="41"/>
      <c r="DH260" s="41"/>
      <c r="DI260" s="41"/>
      <c r="DJ260" s="41"/>
      <c r="DK260" s="41"/>
      <c r="DL260" s="41"/>
      <c r="DM260" s="41"/>
      <c r="DN260" s="41"/>
      <c r="DO260" s="41"/>
      <c r="DP260" s="41"/>
      <c r="DQ260" s="41"/>
      <c r="DR260" s="41"/>
      <c r="DS260" s="41"/>
      <c r="DT260" s="41"/>
      <c r="DU260" s="41"/>
      <c r="DV260" s="41"/>
      <c r="DW260" s="41"/>
      <c r="DX260" s="41"/>
      <c r="DY260" s="41"/>
      <c r="DZ260" s="41"/>
      <c r="EA260" s="41"/>
      <c r="EB260" s="41"/>
      <c r="EC260" s="41"/>
      <c r="ED260" s="41"/>
      <c r="EE260" s="41"/>
      <c r="EF260" s="41"/>
      <c r="EG260" s="41"/>
      <c r="EH260" s="41"/>
      <c r="EI260" s="41"/>
      <c r="EJ260" s="41"/>
      <c r="EK260" s="41"/>
      <c r="EL260" s="41"/>
      <c r="EM260" s="41"/>
      <c r="EN260" s="41"/>
      <c r="EO260" s="41"/>
      <c r="EP260" s="41"/>
      <c r="EQ260" s="41"/>
      <c r="ER260" s="41"/>
      <c r="ES260" s="41"/>
      <c r="ET260" s="41"/>
      <c r="EU260" s="41"/>
      <c r="EV260" s="41"/>
      <c r="EW260" s="41"/>
      <c r="EX260" s="41"/>
      <c r="EY260" s="41"/>
      <c r="EZ260" s="41"/>
      <c r="FA260" s="41"/>
      <c r="FB260" s="41"/>
      <c r="FC260" s="41"/>
      <c r="FD260" s="41"/>
      <c r="FE260" s="41"/>
      <c r="FF260" s="41"/>
      <c r="FG260" s="41"/>
      <c r="FH260" s="41"/>
      <c r="FI260" s="41"/>
      <c r="FJ260" s="41"/>
      <c r="FK260" s="41"/>
      <c r="FL260" s="41"/>
      <c r="FM260" s="41"/>
      <c r="FN260" s="41"/>
      <c r="FO260" s="41"/>
      <c r="FP260" s="41"/>
      <c r="FQ260" s="41"/>
      <c r="FR260" s="41"/>
      <c r="FS260" s="41"/>
      <c r="FT260" s="41"/>
      <c r="FU260" s="41"/>
      <c r="FV260" s="41"/>
      <c r="FW260" s="41"/>
      <c r="FX260" s="41"/>
      <c r="FY260" s="41"/>
      <c r="FZ260" s="41"/>
      <c r="GA260" s="41"/>
      <c r="GB260" s="41"/>
      <c r="GC260" s="41"/>
      <c r="GD260" s="41"/>
      <c r="GE260" s="41"/>
      <c r="GF260" s="41"/>
      <c r="GG260" s="41"/>
      <c r="GH260" s="41"/>
      <c r="GI260" s="41"/>
      <c r="GJ260" s="41"/>
      <c r="GK260" s="41"/>
      <c r="GL260" s="41"/>
      <c r="GM260" s="41"/>
      <c r="GN260" s="41"/>
      <c r="GO260" s="41"/>
      <c r="GP260" s="41"/>
      <c r="GQ260" s="41"/>
      <c r="GR260" s="41"/>
      <c r="GS260" s="41"/>
      <c r="GT260" s="41"/>
      <c r="GU260" s="41"/>
      <c r="GV260" s="41"/>
      <c r="GW260" s="41"/>
      <c r="GX260" s="41"/>
      <c r="GY260" s="41"/>
      <c r="GZ260" s="41"/>
      <c r="HA260" s="41"/>
      <c r="HB260" s="41"/>
      <c r="HC260" s="41"/>
      <c r="HD260" s="41"/>
      <c r="HE260" s="41"/>
      <c r="HF260" s="41"/>
      <c r="HG260" s="41"/>
      <c r="HH260" s="41"/>
      <c r="HI260" s="41"/>
      <c r="HJ260" s="41"/>
      <c r="HK260" s="41"/>
      <c r="HL260" s="41"/>
      <c r="HM260" s="41"/>
      <c r="HN260" s="41"/>
      <c r="HO260" s="41"/>
      <c r="HP260" s="41"/>
      <c r="HQ260" s="41"/>
      <c r="HR260" s="41"/>
      <c r="HS260" s="41"/>
      <c r="HT260" s="41"/>
      <c r="HU260" s="41"/>
      <c r="HV260" s="41"/>
      <c r="HW260" s="41"/>
      <c r="HX260" s="41"/>
      <c r="HY260" s="41"/>
      <c r="HZ260" s="41"/>
      <c r="IA260" s="41"/>
      <c r="IB260" s="41"/>
      <c r="IC260" s="41"/>
      <c r="ID260" s="41"/>
      <c r="IE260" s="41"/>
      <c r="IF260" s="41"/>
      <c r="IG260" s="41"/>
      <c r="IH260" s="41"/>
      <c r="II260" s="41"/>
      <c r="IJ260" s="41"/>
      <c r="IK260" s="41"/>
      <c r="IL260" s="41"/>
      <c r="IM260" s="41"/>
      <c r="IN260" s="41"/>
      <c r="IO260" s="41"/>
      <c r="IP260" s="41"/>
      <c r="IQ260" s="41"/>
      <c r="IR260" s="41"/>
      <c r="IS260" s="41"/>
      <c r="IT260" s="41"/>
      <c r="IU260" s="41"/>
      <c r="IV260" s="41"/>
      <c r="IW260" s="41"/>
      <c r="IX260" s="41"/>
      <c r="IY260" s="41"/>
      <c r="IZ260" s="41"/>
      <c r="JA260" s="41"/>
      <c r="JB260" s="41"/>
      <c r="JC260" s="41"/>
      <c r="JD260" s="41"/>
      <c r="JE260" s="41"/>
      <c r="JF260" s="41"/>
      <c r="JG260" s="41"/>
      <c r="JH260" s="41"/>
      <c r="JI260" s="41"/>
      <c r="JJ260" s="41"/>
      <c r="JK260" s="41"/>
      <c r="JL260" s="41"/>
      <c r="JM260" s="41"/>
      <c r="JN260" s="41"/>
      <c r="JO260" s="41"/>
      <c r="JP260" s="41"/>
      <c r="JQ260" s="41"/>
      <c r="JR260" s="41"/>
      <c r="JS260" s="41"/>
      <c r="JT260" s="41"/>
      <c r="JU260" s="41"/>
      <c r="JV260" s="41"/>
      <c r="JW260" s="41"/>
      <c r="JX260" s="41"/>
      <c r="JY260" s="41"/>
      <c r="JZ260" s="41"/>
      <c r="KA260" s="41"/>
      <c r="KB260" s="41"/>
      <c r="KC260" s="41"/>
      <c r="KD260" s="41"/>
      <c r="KE260" s="41"/>
      <c r="KF260" s="41"/>
      <c r="KG260" s="41"/>
      <c r="KH260" s="41"/>
      <c r="KI260" s="41"/>
      <c r="KJ260" s="41"/>
      <c r="KK260" s="41"/>
      <c r="KL260" s="41"/>
      <c r="KM260" s="41"/>
      <c r="KN260" s="41"/>
      <c r="KO260" s="41"/>
      <c r="KP260" s="41"/>
      <c r="KQ260" s="41"/>
      <c r="KR260" s="41"/>
      <c r="KS260" s="41"/>
      <c r="KT260" s="41"/>
      <c r="KU260" s="41"/>
      <c r="KV260" s="41"/>
      <c r="KW260" s="41"/>
      <c r="KX260" s="41"/>
      <c r="KY260" s="41"/>
      <c r="KZ260" s="41"/>
      <c r="LA260" s="41"/>
      <c r="LB260" s="41"/>
      <c r="LC260" s="41"/>
      <c r="LD260" s="41"/>
      <c r="LE260" s="41"/>
      <c r="LF260" s="41"/>
      <c r="LG260" s="41"/>
      <c r="LH260" s="41"/>
      <c r="LI260" s="41"/>
      <c r="LJ260" s="41"/>
      <c r="LK260" s="41"/>
      <c r="LL260" s="41"/>
      <c r="LM260" s="41"/>
      <c r="LN260" s="41"/>
      <c r="LO260" s="41"/>
      <c r="LP260" s="41"/>
      <c r="LQ260" s="41"/>
      <c r="LR260" s="41"/>
      <c r="LS260" s="41"/>
      <c r="LT260" s="41"/>
      <c r="LU260" s="41"/>
      <c r="LV260" s="41"/>
      <c r="LW260" s="41"/>
      <c r="LX260" s="41"/>
      <c r="LY260" s="41"/>
      <c r="LZ260" s="41"/>
      <c r="MA260" s="41"/>
      <c r="MB260" s="41"/>
      <c r="MC260" s="41"/>
      <c r="MD260" s="41"/>
      <c r="ME260" s="41"/>
      <c r="MF260" s="41"/>
      <c r="MG260" s="41"/>
      <c r="MH260" s="41"/>
      <c r="MI260" s="41"/>
      <c r="MJ260" s="41"/>
      <c r="MK260" s="41"/>
      <c r="ML260" s="41"/>
      <c r="MM260" s="41"/>
      <c r="MN260" s="41"/>
      <c r="MO260" s="41"/>
      <c r="MP260" s="41"/>
      <c r="MQ260" s="41"/>
      <c r="MR260" s="41"/>
      <c r="MS260" s="41"/>
      <c r="MT260" s="41"/>
      <c r="MU260" s="41"/>
      <c r="MV260" s="41"/>
      <c r="MW260" s="41"/>
      <c r="MX260" s="41"/>
      <c r="MY260" s="41"/>
      <c r="MZ260" s="41"/>
      <c r="NA260" s="41"/>
      <c r="NB260" s="41"/>
      <c r="NC260" s="41"/>
      <c r="ND260" s="41"/>
      <c r="NE260" s="41"/>
      <c r="NF260" s="41"/>
      <c r="NG260" s="41"/>
      <c r="NH260" s="41"/>
      <c r="NI260" s="41"/>
      <c r="NJ260" s="41"/>
      <c r="NK260" s="41"/>
      <c r="NL260" s="41"/>
      <c r="NM260" s="41"/>
      <c r="NN260" s="41"/>
      <c r="NO260" s="41"/>
      <c r="NP260" s="41"/>
      <c r="NQ260" s="41"/>
      <c r="NR260" s="41"/>
      <c r="NS260" s="41"/>
      <c r="NT260" s="41"/>
      <c r="NU260" s="41"/>
      <c r="NV260" s="41"/>
      <c r="NW260" s="41"/>
      <c r="NX260" s="41"/>
      <c r="NY260" s="41"/>
      <c r="NZ260" s="41"/>
      <c r="OA260" s="41"/>
      <c r="OB260" s="41"/>
      <c r="OC260" s="41"/>
      <c r="OD260" s="41"/>
      <c r="OE260" s="41"/>
      <c r="OF260" s="41"/>
      <c r="OG260" s="41"/>
      <c r="OH260" s="41"/>
      <c r="OI260" s="41"/>
      <c r="OJ260" s="41"/>
      <c r="OK260" s="41"/>
      <c r="OL260" s="41"/>
      <c r="OM260" s="41"/>
      <c r="ON260" s="41"/>
      <c r="OO260" s="41"/>
      <c r="OP260" s="41"/>
      <c r="OQ260" s="41"/>
      <c r="OR260" s="41"/>
      <c r="OS260" s="41"/>
      <c r="OT260" s="41"/>
      <c r="OU260" s="41"/>
      <c r="OV260" s="41"/>
      <c r="OW260" s="41"/>
      <c r="OX260" s="41"/>
      <c r="OY260" s="41"/>
      <c r="OZ260" s="41"/>
      <c r="PA260" s="41"/>
      <c r="PB260" s="41"/>
      <c r="PC260" s="41"/>
      <c r="PD260" s="41"/>
      <c r="PE260" s="41"/>
      <c r="PF260" s="41"/>
      <c r="PG260" s="41"/>
      <c r="PH260" s="41"/>
      <c r="PI260" s="41"/>
      <c r="PJ260" s="41"/>
      <c r="PK260" s="41"/>
      <c r="PL260" s="41"/>
      <c r="PM260" s="41"/>
      <c r="PN260" s="41"/>
      <c r="PO260" s="41"/>
      <c r="PP260" s="41"/>
      <c r="PQ260" s="41"/>
      <c r="PR260" s="41"/>
      <c r="PS260" s="41"/>
      <c r="PT260" s="41"/>
      <c r="PU260" s="41"/>
      <c r="PV260" s="41"/>
      <c r="PW260" s="41"/>
      <c r="PX260" s="41"/>
      <c r="PY260" s="41"/>
      <c r="PZ260" s="41"/>
      <c r="QA260" s="41"/>
      <c r="QB260" s="41"/>
      <c r="QC260" s="41"/>
      <c r="QD260" s="41"/>
      <c r="QE260" s="41"/>
      <c r="QF260" s="41"/>
      <c r="QG260" s="41"/>
      <c r="QH260" s="41"/>
      <c r="QI260" s="41"/>
      <c r="QJ260" s="41"/>
      <c r="QK260" s="41"/>
      <c r="QL260" s="41"/>
      <c r="QM260" s="41"/>
      <c r="QN260" s="41"/>
      <c r="QO260" s="41"/>
      <c r="QP260" s="41"/>
      <c r="QQ260" s="41"/>
      <c r="QR260" s="41"/>
      <c r="QS260" s="41"/>
      <c r="QT260" s="41"/>
      <c r="QU260" s="41"/>
      <c r="QV260" s="41"/>
      <c r="QW260" s="41"/>
      <c r="QX260" s="41"/>
      <c r="QY260" s="41"/>
      <c r="QZ260" s="41"/>
      <c r="RA260" s="41"/>
      <c r="RB260" s="41"/>
      <c r="RC260" s="41"/>
      <c r="RD260" s="41"/>
      <c r="RE260" s="41"/>
      <c r="RF260" s="41"/>
      <c r="RG260" s="41"/>
      <c r="RH260" s="41"/>
      <c r="RI260" s="41"/>
      <c r="RJ260" s="41"/>
      <c r="RK260" s="41"/>
      <c r="RL260" s="41"/>
      <c r="RM260" s="41"/>
      <c r="RN260" s="41"/>
      <c r="RO260" s="41"/>
      <c r="RP260" s="41"/>
      <c r="RQ260" s="41"/>
      <c r="RR260" s="41"/>
      <c r="RS260" s="41"/>
      <c r="RT260" s="41"/>
      <c r="RU260" s="41"/>
      <c r="RV260" s="41"/>
      <c r="RW260" s="41"/>
      <c r="RX260" s="41"/>
      <c r="RY260" s="41"/>
      <c r="RZ260" s="41"/>
      <c r="SA260" s="41"/>
      <c r="SB260" s="41"/>
      <c r="SC260" s="41"/>
      <c r="SD260" s="41"/>
      <c r="SE260" s="41"/>
      <c r="SF260" s="41"/>
      <c r="SG260" s="41"/>
      <c r="SH260" s="41"/>
      <c r="SI260" s="41"/>
      <c r="SJ260" s="41"/>
      <c r="SK260" s="41"/>
      <c r="SL260" s="41"/>
      <c r="SM260" s="41"/>
      <c r="SN260" s="41"/>
      <c r="SO260" s="41"/>
      <c r="SP260" s="41"/>
      <c r="SQ260" s="41"/>
      <c r="SR260" s="41"/>
      <c r="SS260" s="41"/>
      <c r="ST260" s="41"/>
      <c r="SU260" s="41"/>
      <c r="SV260" s="41"/>
      <c r="SW260" s="41"/>
      <c r="SX260" s="41"/>
      <c r="SY260" s="41"/>
      <c r="SZ260" s="41"/>
      <c r="TA260" s="41"/>
      <c r="TB260" s="41"/>
      <c r="TC260" s="41"/>
      <c r="TD260" s="41"/>
      <c r="TE260" s="41"/>
      <c r="TF260" s="41"/>
      <c r="TG260" s="41"/>
      <c r="TH260" s="41"/>
      <c r="TI260" s="41"/>
      <c r="TJ260" s="41"/>
      <c r="TK260" s="41"/>
      <c r="TL260" s="41"/>
      <c r="TM260" s="41"/>
      <c r="TN260" s="41"/>
      <c r="TO260" s="41"/>
      <c r="TP260" s="41"/>
      <c r="TQ260" s="41"/>
      <c r="TR260" s="41"/>
      <c r="TS260" s="41"/>
      <c r="TT260" s="41"/>
      <c r="TU260" s="41"/>
      <c r="TV260" s="41"/>
      <c r="TW260" s="41"/>
      <c r="TX260" s="41"/>
      <c r="TY260" s="41"/>
      <c r="TZ260" s="41"/>
      <c r="UA260" s="41"/>
      <c r="UB260" s="41"/>
      <c r="UC260" s="41"/>
      <c r="UD260" s="41"/>
      <c r="UE260" s="41"/>
      <c r="UF260" s="41"/>
      <c r="UG260" s="41"/>
      <c r="UH260" s="41"/>
      <c r="UI260" s="41"/>
      <c r="UJ260" s="41"/>
      <c r="UK260" s="41"/>
      <c r="UL260" s="41"/>
      <c r="UM260" s="41"/>
      <c r="UN260" s="41"/>
      <c r="UO260" s="41"/>
      <c r="UP260" s="41"/>
      <c r="UQ260" s="41"/>
      <c r="UR260" s="41"/>
      <c r="US260" s="41"/>
      <c r="UT260" s="41"/>
      <c r="UU260" s="41"/>
      <c r="UV260" s="41"/>
      <c r="UW260" s="41"/>
      <c r="UX260" s="41"/>
      <c r="UY260" s="41"/>
      <c r="UZ260" s="41"/>
      <c r="VA260" s="41"/>
      <c r="VB260" s="41"/>
      <c r="VC260" s="41"/>
      <c r="VD260" s="41"/>
      <c r="VE260" s="41"/>
      <c r="VF260" s="41"/>
      <c r="VG260" s="41"/>
      <c r="VH260" s="41"/>
      <c r="VI260" s="41"/>
      <c r="VJ260" s="41"/>
      <c r="VK260" s="41"/>
      <c r="VL260" s="41"/>
      <c r="VM260" s="41"/>
      <c r="VN260" s="41"/>
      <c r="VO260" s="41"/>
      <c r="VP260" s="41"/>
      <c r="VQ260" s="41"/>
      <c r="VR260" s="41"/>
      <c r="VS260" s="41"/>
      <c r="VT260" s="41"/>
      <c r="VU260" s="41"/>
      <c r="VV260" s="41"/>
      <c r="VW260" s="41"/>
      <c r="VX260" s="41"/>
      <c r="VY260" s="41"/>
      <c r="VZ260" s="41"/>
      <c r="WA260" s="41"/>
      <c r="WB260" s="41"/>
      <c r="WC260" s="41"/>
      <c r="WD260" s="41"/>
      <c r="WE260" s="41"/>
      <c r="WF260" s="41"/>
      <c r="WG260" s="41"/>
      <c r="WH260" s="41"/>
      <c r="WI260" s="41"/>
      <c r="WJ260" s="41"/>
      <c r="WK260" s="41"/>
      <c r="WL260" s="41"/>
      <c r="WM260" s="41"/>
      <c r="WN260" s="41"/>
      <c r="WO260" s="41"/>
      <c r="WP260" s="41"/>
      <c r="WQ260" s="41"/>
      <c r="WR260" s="41"/>
      <c r="WS260" s="41"/>
      <c r="WT260" s="41"/>
      <c r="WU260" s="41"/>
      <c r="WV260" s="41"/>
      <c r="WW260" s="41"/>
      <c r="WX260" s="41"/>
      <c r="WY260" s="41"/>
      <c r="WZ260" s="41"/>
      <c r="XA260" s="41"/>
      <c r="XB260" s="41"/>
      <c r="XC260" s="41"/>
      <c r="XD260" s="41"/>
      <c r="XE260" s="41"/>
      <c r="XF260" s="41"/>
      <c r="XG260" s="41"/>
      <c r="XH260" s="41"/>
      <c r="XI260" s="41"/>
      <c r="XJ260" s="41"/>
      <c r="XK260" s="41"/>
      <c r="XL260" s="41"/>
      <c r="XM260" s="41"/>
      <c r="XN260" s="41"/>
      <c r="XO260" s="41"/>
      <c r="XP260" s="41"/>
      <c r="XQ260" s="41"/>
      <c r="XR260" s="41"/>
      <c r="XS260" s="41"/>
      <c r="XT260" s="41"/>
      <c r="XU260" s="41"/>
      <c r="XV260" s="41"/>
      <c r="XW260" s="41"/>
      <c r="XX260" s="41"/>
      <c r="XY260" s="41"/>
      <c r="XZ260" s="41"/>
      <c r="YA260" s="41"/>
      <c r="YB260" s="41"/>
      <c r="YC260" s="41"/>
      <c r="YD260" s="41"/>
      <c r="YE260" s="41"/>
      <c r="YF260" s="41"/>
      <c r="YG260" s="41"/>
      <c r="YH260" s="41"/>
      <c r="YI260" s="41"/>
      <c r="YJ260" s="41"/>
      <c r="YK260" s="41"/>
      <c r="YL260" s="41"/>
      <c r="YM260" s="41"/>
      <c r="YN260" s="41"/>
      <c r="YO260" s="41"/>
      <c r="YP260" s="41"/>
      <c r="YQ260" s="41"/>
      <c r="YR260" s="41"/>
      <c r="YS260" s="41"/>
      <c r="YT260" s="41"/>
      <c r="YU260" s="41"/>
      <c r="YV260" s="41"/>
      <c r="YW260" s="41"/>
      <c r="YX260" s="41"/>
      <c r="YY260" s="41"/>
      <c r="YZ260" s="41"/>
      <c r="ZA260" s="41"/>
      <c r="ZB260" s="41"/>
      <c r="ZC260" s="41"/>
      <c r="ZD260" s="41"/>
      <c r="ZE260" s="41"/>
      <c r="ZF260" s="41"/>
      <c r="ZG260" s="41"/>
      <c r="ZH260" s="41"/>
      <c r="ZI260" s="41"/>
      <c r="ZJ260" s="41"/>
      <c r="ZK260" s="41"/>
      <c r="ZL260" s="41"/>
      <c r="ZM260" s="41"/>
      <c r="ZN260" s="41"/>
      <c r="ZO260" s="41"/>
      <c r="ZP260" s="41"/>
      <c r="ZQ260" s="41"/>
      <c r="ZR260" s="41"/>
      <c r="ZS260" s="41"/>
      <c r="ZT260" s="41"/>
      <c r="ZU260" s="41"/>
      <c r="ZV260" s="41"/>
      <c r="ZW260" s="41"/>
      <c r="ZX260" s="41"/>
      <c r="ZY260" s="41"/>
      <c r="ZZ260" s="41"/>
      <c r="AAA260" s="41"/>
      <c r="AAB260" s="41"/>
      <c r="AAC260" s="41"/>
      <c r="AAD260" s="41"/>
      <c r="AAE260" s="41"/>
      <c r="AAF260" s="41"/>
      <c r="AAG260" s="41"/>
      <c r="AAH260" s="41"/>
      <c r="AAI260" s="41"/>
      <c r="AAJ260" s="41"/>
      <c r="AAK260" s="41"/>
      <c r="AAL260" s="41"/>
      <c r="AAM260" s="41"/>
      <c r="AAN260" s="41"/>
      <c r="AAO260" s="41"/>
      <c r="AAP260" s="41"/>
      <c r="AAQ260" s="41"/>
      <c r="AAR260" s="41"/>
      <c r="AAS260" s="41"/>
      <c r="AAT260" s="41"/>
      <c r="AAU260" s="41"/>
      <c r="AAV260" s="41"/>
      <c r="AAW260" s="41"/>
      <c r="AAX260" s="41"/>
      <c r="AAY260" s="41"/>
      <c r="AAZ260" s="41"/>
      <c r="ABA260" s="41"/>
      <c r="ABB260" s="41"/>
      <c r="ABC260" s="41"/>
      <c r="ABD260" s="41"/>
      <c r="ABE260" s="41"/>
      <c r="ABF260" s="41"/>
      <c r="ABG260" s="41"/>
      <c r="ABH260" s="41"/>
      <c r="ABI260" s="41"/>
      <c r="ABJ260" s="41"/>
      <c r="ABK260" s="41"/>
      <c r="ABL260" s="41"/>
      <c r="ABM260" s="41"/>
      <c r="ABN260" s="41"/>
      <c r="ABO260" s="41"/>
      <c r="ABP260" s="41"/>
      <c r="ABQ260" s="41"/>
      <c r="ABR260" s="41"/>
      <c r="ABS260" s="41"/>
      <c r="ABT260" s="41"/>
      <c r="ABU260" s="41"/>
      <c r="ABV260" s="41"/>
      <c r="ABW260" s="41"/>
      <c r="ABX260" s="41"/>
      <c r="ABY260" s="41"/>
      <c r="ABZ260" s="41"/>
      <c r="ACA260" s="41"/>
      <c r="ACB260" s="41"/>
      <c r="ACC260" s="41"/>
      <c r="ACD260" s="41"/>
      <c r="ACE260" s="41"/>
      <c r="ACF260" s="41"/>
      <c r="ACG260" s="41"/>
      <c r="ACH260" s="41"/>
      <c r="ACI260" s="41"/>
      <c r="ACJ260" s="41"/>
      <c r="ACK260" s="41"/>
      <c r="ACL260" s="41"/>
      <c r="ACM260" s="41"/>
      <c r="ACN260" s="41"/>
      <c r="ACO260" s="41"/>
      <c r="ACP260" s="41"/>
      <c r="ACQ260" s="41"/>
      <c r="ACR260" s="41"/>
      <c r="ACS260" s="41"/>
      <c r="ACT260" s="41"/>
      <c r="ACU260" s="41"/>
      <c r="ACV260" s="41"/>
      <c r="ACW260" s="41"/>
      <c r="ACX260" s="41"/>
      <c r="ACY260" s="41"/>
      <c r="ACZ260" s="41"/>
      <c r="ADA260" s="41"/>
      <c r="ADB260" s="41"/>
      <c r="ADC260" s="41"/>
      <c r="ADD260" s="41"/>
      <c r="ADE260" s="41"/>
      <c r="ADF260" s="41"/>
      <c r="ADG260" s="41"/>
      <c r="ADH260" s="41"/>
      <c r="ADI260" s="41"/>
      <c r="ADJ260" s="41"/>
      <c r="ADK260" s="41"/>
      <c r="ADL260" s="41"/>
      <c r="ADM260" s="41"/>
      <c r="ADN260" s="41"/>
      <c r="ADO260" s="41"/>
      <c r="ADP260" s="41"/>
      <c r="ADQ260" s="41"/>
      <c r="ADR260" s="41"/>
      <c r="ADS260" s="41"/>
      <c r="ADT260" s="41"/>
      <c r="ADU260" s="41"/>
      <c r="ADV260" s="41"/>
      <c r="ADW260" s="41"/>
      <c r="ADX260" s="41"/>
      <c r="ADY260" s="41"/>
      <c r="ADZ260" s="41"/>
      <c r="AEA260" s="41"/>
      <c r="AEB260" s="41"/>
      <c r="AEC260" s="41"/>
      <c r="AED260" s="41"/>
      <c r="AEE260" s="41"/>
      <c r="AEF260" s="41"/>
      <c r="AEG260" s="41"/>
      <c r="AEH260" s="41"/>
      <c r="AEI260" s="41"/>
      <c r="AEJ260" s="41"/>
      <c r="AEK260" s="41"/>
      <c r="AEL260" s="41"/>
      <c r="AEM260" s="41"/>
      <c r="AEN260" s="41"/>
      <c r="AEO260" s="41"/>
      <c r="AEP260" s="41"/>
      <c r="AEQ260" s="41"/>
      <c r="AER260" s="41"/>
      <c r="AES260" s="41"/>
      <c r="AET260" s="41"/>
      <c r="AEU260" s="41"/>
      <c r="AEV260" s="41"/>
      <c r="AEW260" s="41"/>
      <c r="AEX260" s="41"/>
      <c r="AEY260" s="41"/>
      <c r="AEZ260" s="41"/>
      <c r="AFA260" s="41"/>
      <c r="AFB260" s="41"/>
      <c r="AFC260" s="41"/>
      <c r="AFD260" s="41"/>
      <c r="AFE260" s="41"/>
      <c r="AFF260" s="41"/>
      <c r="AFG260" s="41"/>
      <c r="AFH260" s="41"/>
      <c r="AFI260" s="41"/>
      <c r="AFJ260" s="41"/>
      <c r="AFK260" s="41"/>
      <c r="AFL260" s="41"/>
      <c r="AFM260" s="41"/>
      <c r="AFN260" s="41"/>
      <c r="AFO260" s="41"/>
      <c r="AFP260" s="41"/>
      <c r="AFQ260" s="41"/>
      <c r="AFR260" s="41"/>
      <c r="AFS260" s="41"/>
      <c r="AFT260" s="41"/>
      <c r="AFU260" s="41"/>
      <c r="AFV260" s="41"/>
      <c r="AFW260" s="41"/>
      <c r="AFX260" s="41"/>
      <c r="AFY260" s="41"/>
      <c r="AFZ260" s="41"/>
      <c r="AGA260" s="41"/>
      <c r="AGB260" s="41"/>
      <c r="AGC260" s="41"/>
      <c r="AGD260" s="41"/>
      <c r="AGE260" s="41"/>
      <c r="AGF260" s="41"/>
      <c r="AGG260" s="41"/>
      <c r="AGH260" s="41"/>
      <c r="AGI260" s="41"/>
      <c r="AGJ260" s="41"/>
      <c r="AGK260" s="41"/>
      <c r="AGL260" s="41"/>
      <c r="AGM260" s="41"/>
      <c r="AGN260" s="41"/>
      <c r="AGO260" s="41"/>
      <c r="AGP260" s="41"/>
      <c r="AGQ260" s="41"/>
      <c r="AGR260" s="41"/>
      <c r="AGS260" s="41"/>
      <c r="AGT260" s="41"/>
      <c r="AGU260" s="41"/>
      <c r="AGV260" s="41"/>
      <c r="AGW260" s="41"/>
      <c r="AGX260" s="41"/>
      <c r="AGY260" s="41"/>
      <c r="AGZ260" s="41"/>
      <c r="AHA260" s="41"/>
      <c r="AHB260" s="41"/>
      <c r="AHC260" s="41"/>
      <c r="AHD260" s="41"/>
      <c r="AHE260" s="41"/>
      <c r="AHF260" s="41"/>
      <c r="AHG260" s="41"/>
      <c r="AHH260" s="41"/>
      <c r="AHI260" s="41"/>
      <c r="AHJ260" s="41"/>
      <c r="AHK260" s="41"/>
      <c r="AHL260" s="41"/>
      <c r="AHM260" s="41"/>
      <c r="AHN260" s="41"/>
      <c r="AHO260" s="41"/>
      <c r="AHP260" s="41"/>
      <c r="AHQ260" s="41"/>
      <c r="AHR260" s="41"/>
      <c r="AHS260" s="41"/>
      <c r="AHT260" s="41"/>
      <c r="AHU260" s="41"/>
      <c r="AHV260" s="41"/>
      <c r="AHW260" s="41"/>
      <c r="AHX260" s="41"/>
      <c r="AHY260" s="41"/>
      <c r="AHZ260" s="41"/>
      <c r="AIA260" s="41"/>
      <c r="AIB260" s="41"/>
      <c r="AIC260" s="41"/>
      <c r="AID260" s="41"/>
      <c r="AIE260" s="41"/>
      <c r="AIF260" s="41"/>
      <c r="AIG260" s="41"/>
      <c r="AIH260" s="41"/>
      <c r="AII260" s="41"/>
      <c r="AIJ260" s="41"/>
      <c r="AIK260" s="41"/>
      <c r="AIL260" s="41"/>
      <c r="AIM260" s="41"/>
      <c r="AIN260" s="41"/>
      <c r="AIO260" s="41"/>
      <c r="AIP260" s="41"/>
      <c r="AIQ260" s="41"/>
      <c r="AIR260" s="41"/>
      <c r="AIS260" s="41"/>
      <c r="AIT260" s="41"/>
      <c r="AIU260" s="41"/>
      <c r="AIV260" s="41"/>
      <c r="AIW260" s="41"/>
      <c r="AIX260" s="41"/>
      <c r="AIY260" s="41"/>
      <c r="AIZ260" s="41"/>
      <c r="AJA260" s="41"/>
      <c r="AJB260" s="41"/>
      <c r="AJC260" s="41"/>
      <c r="AJD260" s="41"/>
      <c r="AJE260" s="41"/>
      <c r="AJF260" s="41"/>
      <c r="AJG260" s="41"/>
      <c r="AJH260" s="41"/>
      <c r="AJI260" s="41"/>
      <c r="AJJ260" s="41"/>
      <c r="AJK260" s="41"/>
      <c r="AJL260" s="41"/>
      <c r="AJM260" s="41"/>
      <c r="AJN260" s="41"/>
      <c r="AJO260" s="41"/>
      <c r="AJP260" s="41"/>
      <c r="AJQ260" s="41"/>
      <c r="AJR260" s="41"/>
      <c r="AJS260" s="41"/>
      <c r="AJT260" s="41"/>
      <c r="AJU260" s="41"/>
      <c r="AJV260" s="41"/>
      <c r="AJW260" s="41"/>
      <c r="AJX260" s="41"/>
      <c r="AJY260" s="41"/>
      <c r="AJZ260" s="41"/>
      <c r="AKA260" s="41"/>
      <c r="AKB260" s="41"/>
      <c r="AKC260" s="41"/>
      <c r="AKD260" s="41"/>
      <c r="AKE260" s="41"/>
      <c r="AKF260" s="41"/>
      <c r="AKG260" s="41"/>
      <c r="AKH260" s="41"/>
      <c r="AKI260" s="41"/>
      <c r="AKJ260" s="41"/>
      <c r="AKK260" s="41"/>
      <c r="AKL260" s="41"/>
      <c r="AKM260" s="41"/>
      <c r="AKN260" s="41"/>
      <c r="AKO260" s="41"/>
      <c r="AKP260" s="41"/>
      <c r="AKQ260" s="41"/>
      <c r="AKR260" s="41"/>
      <c r="AKS260" s="41"/>
      <c r="AKT260" s="41"/>
      <c r="AKU260" s="41"/>
      <c r="AKV260" s="41"/>
      <c r="AKW260" s="41"/>
      <c r="AKX260" s="41"/>
      <c r="AKY260" s="41"/>
      <c r="AKZ260" s="41"/>
      <c r="ALA260" s="41"/>
      <c r="ALB260" s="41"/>
      <c r="ALC260" s="41"/>
      <c r="ALD260" s="41"/>
      <c r="ALE260" s="41"/>
      <c r="ALF260" s="41"/>
      <c r="ALG260" s="41"/>
      <c r="ALH260" s="41"/>
      <c r="ALI260" s="41"/>
      <c r="ALJ260" s="41"/>
      <c r="ALK260" s="41"/>
      <c r="ALL260" s="41"/>
      <c r="ALM260" s="41"/>
      <c r="ALN260" s="41"/>
      <c r="ALO260" s="41"/>
      <c r="ALP260" s="41"/>
      <c r="ALQ260" s="41"/>
      <c r="ALR260" s="41"/>
      <c r="ALS260" s="41"/>
      <c r="ALT260" s="41"/>
      <c r="ALU260" s="41"/>
      <c r="ALV260" s="41"/>
      <c r="ALW260" s="41"/>
      <c r="ALX260" s="41"/>
      <c r="ALY260" s="41"/>
      <c r="ALZ260" s="41"/>
      <c r="AMA260" s="41"/>
      <c r="AMB260" s="41"/>
      <c r="AMC260" s="41"/>
      <c r="AMD260" s="41"/>
      <c r="AME260" s="41"/>
    </row>
    <row r="261" spans="1:1019" ht="60" customHeight="1" thickBot="1" x14ac:dyDescent="0.25">
      <c r="A261" s="569" t="s">
        <v>17</v>
      </c>
      <c r="B261" s="571" t="s">
        <v>18</v>
      </c>
      <c r="C261" s="573" t="s">
        <v>18</v>
      </c>
      <c r="D261" s="1290" t="s">
        <v>430</v>
      </c>
      <c r="E261" s="1291" t="s">
        <v>432</v>
      </c>
      <c r="F261" s="1292"/>
      <c r="G261" s="1293" t="s">
        <v>431</v>
      </c>
      <c r="H261" s="1294" t="s">
        <v>21</v>
      </c>
      <c r="I261" s="1295" t="s">
        <v>22</v>
      </c>
      <c r="J261" s="547" t="s">
        <v>28</v>
      </c>
      <c r="K261" s="548">
        <f>+L261+N261</f>
        <v>0</v>
      </c>
      <c r="L261" s="549">
        <v>0</v>
      </c>
      <c r="M261" s="549">
        <v>0</v>
      </c>
      <c r="N261" s="1296">
        <v>0</v>
      </c>
      <c r="O261" s="548">
        <f>+P261+R261</f>
        <v>0</v>
      </c>
      <c r="P261" s="549">
        <v>0</v>
      </c>
      <c r="Q261" s="549">
        <v>0</v>
      </c>
      <c r="R261" s="1296">
        <v>0</v>
      </c>
      <c r="S261" s="548">
        <f>+T261+V261</f>
        <v>0</v>
      </c>
      <c r="T261" s="549">
        <v>0</v>
      </c>
      <c r="U261" s="549">
        <v>0</v>
      </c>
      <c r="V261" s="1296">
        <v>0</v>
      </c>
      <c r="W261" s="548">
        <f>+X261+Z261</f>
        <v>0</v>
      </c>
      <c r="X261" s="549">
        <v>0</v>
      </c>
      <c r="Y261" s="549">
        <v>0</v>
      </c>
      <c r="Z261" s="1296">
        <v>0</v>
      </c>
      <c r="AA261" s="550">
        <v>100</v>
      </c>
      <c r="AB261" s="550">
        <v>100</v>
      </c>
      <c r="AC261" s="1325" t="s">
        <v>433</v>
      </c>
      <c r="AD261" s="1326" t="s">
        <v>39</v>
      </c>
      <c r="AE261" s="1326" t="s">
        <v>39</v>
      </c>
      <c r="AF261" s="1327" t="s">
        <v>379</v>
      </c>
      <c r="AG261" s="41"/>
      <c r="AH261" s="41"/>
      <c r="AI261" s="41"/>
      <c r="AJ261" s="41"/>
      <c r="AK261" s="41"/>
      <c r="AL261" s="41"/>
      <c r="AM261" s="41"/>
      <c r="AN261" s="67"/>
      <c r="AO261" s="67"/>
      <c r="AP261" s="67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  <c r="BF261" s="58"/>
      <c r="BG261" s="59"/>
      <c r="BH261" s="67"/>
      <c r="BI261" s="67"/>
      <c r="BJ261" s="67"/>
      <c r="BK261" s="67"/>
      <c r="BL261" s="67"/>
      <c r="BM261" s="67"/>
      <c r="BN261" s="67"/>
      <c r="BO261" s="67"/>
      <c r="BP261" s="41"/>
      <c r="BQ261" s="41"/>
      <c r="BR261" s="41"/>
      <c r="BS261" s="41"/>
      <c r="BT261" s="41"/>
      <c r="BU261" s="41"/>
      <c r="BV261" s="41"/>
      <c r="BW261" s="41"/>
      <c r="BX261" s="41"/>
      <c r="BY261" s="41"/>
      <c r="BZ261" s="41"/>
      <c r="CA261" s="41"/>
      <c r="CB261" s="41"/>
      <c r="CC261" s="41"/>
      <c r="CD261" s="41"/>
      <c r="CE261" s="41"/>
      <c r="CF261" s="41"/>
      <c r="CG261" s="41"/>
      <c r="CH261" s="41"/>
      <c r="CI261" s="41"/>
      <c r="CJ261" s="41"/>
      <c r="CK261" s="41"/>
      <c r="CL261" s="41"/>
      <c r="CM261" s="41"/>
      <c r="CN261" s="41"/>
      <c r="CO261" s="41"/>
      <c r="CP261" s="41"/>
      <c r="CQ261" s="41"/>
      <c r="CR261" s="41"/>
      <c r="CS261" s="41"/>
      <c r="CT261" s="41"/>
      <c r="CU261" s="41"/>
      <c r="CV261" s="41"/>
      <c r="CW261" s="41"/>
      <c r="CX261" s="41"/>
      <c r="CY261" s="41"/>
      <c r="CZ261" s="41"/>
      <c r="DA261" s="41"/>
      <c r="DB261" s="41"/>
      <c r="DC261" s="41"/>
      <c r="DD261" s="41"/>
      <c r="DE261" s="41"/>
      <c r="DF261" s="41"/>
      <c r="DG261" s="41"/>
      <c r="DH261" s="41"/>
      <c r="DI261" s="41"/>
      <c r="DJ261" s="41"/>
      <c r="DK261" s="41"/>
      <c r="DL261" s="41"/>
      <c r="DM261" s="41"/>
      <c r="DN261" s="41"/>
      <c r="DO261" s="41"/>
      <c r="DP261" s="41"/>
      <c r="DQ261" s="41"/>
      <c r="DR261" s="41"/>
      <c r="DS261" s="41"/>
      <c r="DT261" s="41"/>
      <c r="DU261" s="41"/>
      <c r="DV261" s="41"/>
      <c r="DW261" s="41"/>
      <c r="DX261" s="41"/>
      <c r="DY261" s="41"/>
      <c r="DZ261" s="41"/>
      <c r="EA261" s="41"/>
      <c r="EB261" s="41"/>
      <c r="EC261" s="41"/>
      <c r="ED261" s="41"/>
      <c r="EE261" s="41"/>
      <c r="EF261" s="41"/>
      <c r="EG261" s="41"/>
      <c r="EH261" s="41"/>
      <c r="EI261" s="41"/>
      <c r="EJ261" s="41"/>
      <c r="EK261" s="41"/>
      <c r="EL261" s="41"/>
      <c r="EM261" s="41"/>
      <c r="EN261" s="41"/>
      <c r="EO261" s="41"/>
      <c r="EP261" s="41"/>
      <c r="EQ261" s="41"/>
      <c r="ER261" s="41"/>
      <c r="ES261" s="41"/>
      <c r="ET261" s="41"/>
      <c r="EU261" s="41"/>
      <c r="EV261" s="41"/>
      <c r="EW261" s="41"/>
      <c r="EX261" s="41"/>
      <c r="EY261" s="41"/>
      <c r="EZ261" s="41"/>
      <c r="FA261" s="41"/>
      <c r="FB261" s="41"/>
      <c r="FC261" s="41"/>
      <c r="FD261" s="41"/>
      <c r="FE261" s="41"/>
      <c r="FF261" s="41"/>
      <c r="FG261" s="41"/>
      <c r="FH261" s="41"/>
      <c r="FI261" s="41"/>
      <c r="FJ261" s="41"/>
      <c r="FK261" s="41"/>
      <c r="FL261" s="41"/>
      <c r="FM261" s="41"/>
      <c r="FN261" s="41"/>
      <c r="FO261" s="41"/>
      <c r="FP261" s="41"/>
      <c r="FQ261" s="41"/>
      <c r="FR261" s="41"/>
      <c r="FS261" s="41"/>
      <c r="FT261" s="41"/>
      <c r="FU261" s="41"/>
      <c r="FV261" s="41"/>
      <c r="FW261" s="41"/>
      <c r="FX261" s="41"/>
      <c r="FY261" s="41"/>
      <c r="FZ261" s="41"/>
      <c r="GA261" s="41"/>
      <c r="GB261" s="41"/>
      <c r="GC261" s="41"/>
      <c r="GD261" s="41"/>
      <c r="GE261" s="41"/>
      <c r="GF261" s="41"/>
      <c r="GG261" s="41"/>
      <c r="GH261" s="41"/>
      <c r="GI261" s="41"/>
      <c r="GJ261" s="41"/>
      <c r="GK261" s="41"/>
      <c r="GL261" s="41"/>
      <c r="GM261" s="41"/>
      <c r="GN261" s="41"/>
      <c r="GO261" s="41"/>
      <c r="GP261" s="41"/>
      <c r="GQ261" s="41"/>
      <c r="GR261" s="41"/>
      <c r="GS261" s="41"/>
      <c r="GT261" s="41"/>
      <c r="GU261" s="41"/>
      <c r="GV261" s="41"/>
      <c r="GW261" s="41"/>
      <c r="GX261" s="41"/>
      <c r="GY261" s="41"/>
      <c r="GZ261" s="41"/>
      <c r="HA261" s="41"/>
      <c r="HB261" s="41"/>
      <c r="HC261" s="41"/>
      <c r="HD261" s="41"/>
      <c r="HE261" s="41"/>
      <c r="HF261" s="41"/>
      <c r="HG261" s="41"/>
      <c r="HH261" s="41"/>
      <c r="HI261" s="41"/>
      <c r="HJ261" s="41"/>
      <c r="HK261" s="41"/>
      <c r="HL261" s="41"/>
      <c r="HM261" s="41"/>
      <c r="HN261" s="41"/>
      <c r="HO261" s="41"/>
      <c r="HP261" s="41"/>
      <c r="HQ261" s="41"/>
      <c r="HR261" s="41"/>
      <c r="HS261" s="41"/>
      <c r="HT261" s="41"/>
      <c r="HU261" s="41"/>
      <c r="HV261" s="41"/>
      <c r="HW261" s="41"/>
      <c r="HX261" s="41"/>
      <c r="HY261" s="41"/>
      <c r="HZ261" s="41"/>
      <c r="IA261" s="41"/>
      <c r="IB261" s="41"/>
      <c r="IC261" s="41"/>
      <c r="ID261" s="41"/>
      <c r="IE261" s="41"/>
      <c r="IF261" s="41"/>
      <c r="IG261" s="41"/>
      <c r="IH261" s="41"/>
      <c r="II261" s="41"/>
      <c r="IJ261" s="41"/>
      <c r="IK261" s="41"/>
      <c r="IL261" s="41"/>
      <c r="IM261" s="41"/>
      <c r="IN261" s="41"/>
      <c r="IO261" s="41"/>
      <c r="IP261" s="41"/>
      <c r="IQ261" s="41"/>
      <c r="IR261" s="41"/>
      <c r="IS261" s="41"/>
      <c r="IT261" s="41"/>
      <c r="IU261" s="41"/>
      <c r="IV261" s="41"/>
      <c r="IW261" s="41"/>
      <c r="IX261" s="41"/>
      <c r="IY261" s="41"/>
      <c r="IZ261" s="41"/>
      <c r="JA261" s="41"/>
      <c r="JB261" s="41"/>
      <c r="JC261" s="41"/>
      <c r="JD261" s="41"/>
      <c r="JE261" s="41"/>
      <c r="JF261" s="41"/>
      <c r="JG261" s="41"/>
      <c r="JH261" s="41"/>
      <c r="JI261" s="41"/>
      <c r="JJ261" s="41"/>
      <c r="JK261" s="41"/>
      <c r="JL261" s="41"/>
      <c r="JM261" s="41"/>
      <c r="JN261" s="41"/>
      <c r="JO261" s="41"/>
      <c r="JP261" s="41"/>
      <c r="JQ261" s="41"/>
      <c r="JR261" s="41"/>
      <c r="JS261" s="41"/>
      <c r="JT261" s="41"/>
      <c r="JU261" s="41"/>
      <c r="JV261" s="41"/>
      <c r="JW261" s="41"/>
      <c r="JX261" s="41"/>
      <c r="JY261" s="41"/>
      <c r="JZ261" s="41"/>
      <c r="KA261" s="41"/>
      <c r="KB261" s="41"/>
      <c r="KC261" s="41"/>
      <c r="KD261" s="41"/>
      <c r="KE261" s="41"/>
      <c r="KF261" s="41"/>
      <c r="KG261" s="41"/>
      <c r="KH261" s="41"/>
      <c r="KI261" s="41"/>
      <c r="KJ261" s="41"/>
      <c r="KK261" s="41"/>
      <c r="KL261" s="41"/>
      <c r="KM261" s="41"/>
      <c r="KN261" s="41"/>
      <c r="KO261" s="41"/>
      <c r="KP261" s="41"/>
      <c r="KQ261" s="41"/>
      <c r="KR261" s="41"/>
      <c r="KS261" s="41"/>
      <c r="KT261" s="41"/>
      <c r="KU261" s="41"/>
      <c r="KV261" s="41"/>
      <c r="KW261" s="41"/>
      <c r="KX261" s="41"/>
      <c r="KY261" s="41"/>
      <c r="KZ261" s="41"/>
      <c r="LA261" s="41"/>
      <c r="LB261" s="41"/>
      <c r="LC261" s="41"/>
      <c r="LD261" s="41"/>
      <c r="LE261" s="41"/>
      <c r="LF261" s="41"/>
      <c r="LG261" s="41"/>
      <c r="LH261" s="41"/>
      <c r="LI261" s="41"/>
      <c r="LJ261" s="41"/>
      <c r="LK261" s="41"/>
      <c r="LL261" s="41"/>
      <c r="LM261" s="41"/>
      <c r="LN261" s="41"/>
      <c r="LO261" s="41"/>
      <c r="LP261" s="41"/>
      <c r="LQ261" s="41"/>
      <c r="LR261" s="41"/>
      <c r="LS261" s="41"/>
      <c r="LT261" s="41"/>
      <c r="LU261" s="41"/>
      <c r="LV261" s="41"/>
      <c r="LW261" s="41"/>
      <c r="LX261" s="41"/>
      <c r="LY261" s="41"/>
      <c r="LZ261" s="41"/>
      <c r="MA261" s="41"/>
      <c r="MB261" s="41"/>
      <c r="MC261" s="41"/>
      <c r="MD261" s="41"/>
      <c r="ME261" s="41"/>
      <c r="MF261" s="41"/>
      <c r="MG261" s="41"/>
      <c r="MH261" s="41"/>
      <c r="MI261" s="41"/>
      <c r="MJ261" s="41"/>
      <c r="MK261" s="41"/>
      <c r="ML261" s="41"/>
      <c r="MM261" s="41"/>
      <c r="MN261" s="41"/>
      <c r="MO261" s="41"/>
      <c r="MP261" s="41"/>
      <c r="MQ261" s="41"/>
      <c r="MR261" s="41"/>
      <c r="MS261" s="41"/>
      <c r="MT261" s="41"/>
      <c r="MU261" s="41"/>
      <c r="MV261" s="41"/>
      <c r="MW261" s="41"/>
      <c r="MX261" s="41"/>
      <c r="MY261" s="41"/>
      <c r="MZ261" s="41"/>
      <c r="NA261" s="41"/>
      <c r="NB261" s="41"/>
      <c r="NC261" s="41"/>
      <c r="ND261" s="41"/>
      <c r="NE261" s="41"/>
      <c r="NF261" s="41"/>
      <c r="NG261" s="41"/>
      <c r="NH261" s="41"/>
      <c r="NI261" s="41"/>
      <c r="NJ261" s="41"/>
      <c r="NK261" s="41"/>
      <c r="NL261" s="41"/>
      <c r="NM261" s="41"/>
      <c r="NN261" s="41"/>
      <c r="NO261" s="41"/>
      <c r="NP261" s="41"/>
      <c r="NQ261" s="41"/>
      <c r="NR261" s="41"/>
      <c r="NS261" s="41"/>
      <c r="NT261" s="41"/>
      <c r="NU261" s="41"/>
      <c r="NV261" s="41"/>
      <c r="NW261" s="41"/>
      <c r="NX261" s="41"/>
      <c r="NY261" s="41"/>
      <c r="NZ261" s="41"/>
      <c r="OA261" s="41"/>
      <c r="OB261" s="41"/>
      <c r="OC261" s="41"/>
      <c r="OD261" s="41"/>
      <c r="OE261" s="41"/>
      <c r="OF261" s="41"/>
      <c r="OG261" s="41"/>
      <c r="OH261" s="41"/>
      <c r="OI261" s="41"/>
      <c r="OJ261" s="41"/>
      <c r="OK261" s="41"/>
      <c r="OL261" s="41"/>
      <c r="OM261" s="41"/>
      <c r="ON261" s="41"/>
      <c r="OO261" s="41"/>
      <c r="OP261" s="41"/>
      <c r="OQ261" s="41"/>
      <c r="OR261" s="41"/>
      <c r="OS261" s="41"/>
      <c r="OT261" s="41"/>
      <c r="OU261" s="41"/>
      <c r="OV261" s="41"/>
      <c r="OW261" s="41"/>
      <c r="OX261" s="41"/>
      <c r="OY261" s="41"/>
      <c r="OZ261" s="41"/>
      <c r="PA261" s="41"/>
      <c r="PB261" s="41"/>
      <c r="PC261" s="41"/>
      <c r="PD261" s="41"/>
      <c r="PE261" s="41"/>
      <c r="PF261" s="41"/>
      <c r="PG261" s="41"/>
      <c r="PH261" s="41"/>
      <c r="PI261" s="41"/>
      <c r="PJ261" s="41"/>
      <c r="PK261" s="41"/>
      <c r="PL261" s="41"/>
      <c r="PM261" s="41"/>
      <c r="PN261" s="41"/>
      <c r="PO261" s="41"/>
      <c r="PP261" s="41"/>
      <c r="PQ261" s="41"/>
      <c r="PR261" s="41"/>
      <c r="PS261" s="41"/>
      <c r="PT261" s="41"/>
      <c r="PU261" s="41"/>
      <c r="PV261" s="41"/>
      <c r="PW261" s="41"/>
      <c r="PX261" s="41"/>
      <c r="PY261" s="41"/>
      <c r="PZ261" s="41"/>
      <c r="QA261" s="41"/>
      <c r="QB261" s="41"/>
      <c r="QC261" s="41"/>
      <c r="QD261" s="41"/>
      <c r="QE261" s="41"/>
      <c r="QF261" s="41"/>
      <c r="QG261" s="41"/>
      <c r="QH261" s="41"/>
      <c r="QI261" s="41"/>
      <c r="QJ261" s="41"/>
      <c r="QK261" s="41"/>
      <c r="QL261" s="41"/>
      <c r="QM261" s="41"/>
      <c r="QN261" s="41"/>
      <c r="QO261" s="41"/>
      <c r="QP261" s="41"/>
      <c r="QQ261" s="41"/>
      <c r="QR261" s="41"/>
      <c r="QS261" s="41"/>
      <c r="QT261" s="41"/>
      <c r="QU261" s="41"/>
      <c r="QV261" s="41"/>
      <c r="QW261" s="41"/>
      <c r="QX261" s="41"/>
      <c r="QY261" s="41"/>
      <c r="QZ261" s="41"/>
      <c r="RA261" s="41"/>
      <c r="RB261" s="41"/>
      <c r="RC261" s="41"/>
      <c r="RD261" s="41"/>
      <c r="RE261" s="41"/>
      <c r="RF261" s="41"/>
      <c r="RG261" s="41"/>
      <c r="RH261" s="41"/>
      <c r="RI261" s="41"/>
      <c r="RJ261" s="41"/>
      <c r="RK261" s="41"/>
      <c r="RL261" s="41"/>
      <c r="RM261" s="41"/>
      <c r="RN261" s="41"/>
      <c r="RO261" s="41"/>
      <c r="RP261" s="41"/>
      <c r="RQ261" s="41"/>
      <c r="RR261" s="41"/>
      <c r="RS261" s="41"/>
      <c r="RT261" s="41"/>
      <c r="RU261" s="41"/>
      <c r="RV261" s="41"/>
      <c r="RW261" s="41"/>
      <c r="RX261" s="41"/>
      <c r="RY261" s="41"/>
      <c r="RZ261" s="41"/>
      <c r="SA261" s="41"/>
      <c r="SB261" s="41"/>
      <c r="SC261" s="41"/>
      <c r="SD261" s="41"/>
      <c r="SE261" s="41"/>
      <c r="SF261" s="41"/>
      <c r="SG261" s="41"/>
      <c r="SH261" s="41"/>
      <c r="SI261" s="41"/>
      <c r="SJ261" s="41"/>
      <c r="SK261" s="41"/>
      <c r="SL261" s="41"/>
      <c r="SM261" s="41"/>
      <c r="SN261" s="41"/>
      <c r="SO261" s="41"/>
      <c r="SP261" s="41"/>
      <c r="SQ261" s="41"/>
      <c r="SR261" s="41"/>
      <c r="SS261" s="41"/>
      <c r="ST261" s="41"/>
      <c r="SU261" s="41"/>
      <c r="SV261" s="41"/>
      <c r="SW261" s="41"/>
      <c r="SX261" s="41"/>
      <c r="SY261" s="41"/>
      <c r="SZ261" s="41"/>
      <c r="TA261" s="41"/>
      <c r="TB261" s="41"/>
      <c r="TC261" s="41"/>
      <c r="TD261" s="41"/>
      <c r="TE261" s="41"/>
      <c r="TF261" s="41"/>
      <c r="TG261" s="41"/>
      <c r="TH261" s="41"/>
      <c r="TI261" s="41"/>
      <c r="TJ261" s="41"/>
      <c r="TK261" s="41"/>
      <c r="TL261" s="41"/>
      <c r="TM261" s="41"/>
      <c r="TN261" s="41"/>
      <c r="TO261" s="41"/>
      <c r="TP261" s="41"/>
      <c r="TQ261" s="41"/>
      <c r="TR261" s="41"/>
      <c r="TS261" s="41"/>
      <c r="TT261" s="41"/>
      <c r="TU261" s="41"/>
      <c r="TV261" s="41"/>
      <c r="TW261" s="41"/>
      <c r="TX261" s="41"/>
      <c r="TY261" s="41"/>
      <c r="TZ261" s="41"/>
      <c r="UA261" s="41"/>
      <c r="UB261" s="41"/>
      <c r="UC261" s="41"/>
      <c r="UD261" s="41"/>
      <c r="UE261" s="41"/>
      <c r="UF261" s="41"/>
      <c r="UG261" s="41"/>
      <c r="UH261" s="41"/>
      <c r="UI261" s="41"/>
      <c r="UJ261" s="41"/>
      <c r="UK261" s="41"/>
      <c r="UL261" s="41"/>
      <c r="UM261" s="41"/>
      <c r="UN261" s="41"/>
      <c r="UO261" s="41"/>
      <c r="UP261" s="41"/>
      <c r="UQ261" s="41"/>
      <c r="UR261" s="41"/>
      <c r="US261" s="41"/>
      <c r="UT261" s="41"/>
      <c r="UU261" s="41"/>
      <c r="UV261" s="41"/>
      <c r="UW261" s="41"/>
      <c r="UX261" s="41"/>
      <c r="UY261" s="41"/>
      <c r="UZ261" s="41"/>
      <c r="VA261" s="41"/>
      <c r="VB261" s="41"/>
      <c r="VC261" s="41"/>
      <c r="VD261" s="41"/>
      <c r="VE261" s="41"/>
      <c r="VF261" s="41"/>
      <c r="VG261" s="41"/>
      <c r="VH261" s="41"/>
      <c r="VI261" s="41"/>
      <c r="VJ261" s="41"/>
      <c r="VK261" s="41"/>
      <c r="VL261" s="41"/>
      <c r="VM261" s="41"/>
      <c r="VN261" s="41"/>
      <c r="VO261" s="41"/>
      <c r="VP261" s="41"/>
      <c r="VQ261" s="41"/>
      <c r="VR261" s="41"/>
      <c r="VS261" s="41"/>
      <c r="VT261" s="41"/>
      <c r="VU261" s="41"/>
      <c r="VV261" s="41"/>
      <c r="VW261" s="41"/>
      <c r="VX261" s="41"/>
      <c r="VY261" s="41"/>
      <c r="VZ261" s="41"/>
      <c r="WA261" s="41"/>
      <c r="WB261" s="41"/>
      <c r="WC261" s="41"/>
      <c r="WD261" s="41"/>
      <c r="WE261" s="41"/>
      <c r="WF261" s="41"/>
      <c r="WG261" s="41"/>
      <c r="WH261" s="41"/>
      <c r="WI261" s="41"/>
      <c r="WJ261" s="41"/>
      <c r="WK261" s="41"/>
      <c r="WL261" s="41"/>
      <c r="WM261" s="41"/>
      <c r="WN261" s="41"/>
      <c r="WO261" s="41"/>
      <c r="WP261" s="41"/>
      <c r="WQ261" s="41"/>
      <c r="WR261" s="41"/>
      <c r="WS261" s="41"/>
      <c r="WT261" s="41"/>
      <c r="WU261" s="41"/>
      <c r="WV261" s="41"/>
      <c r="WW261" s="41"/>
      <c r="WX261" s="41"/>
      <c r="WY261" s="41"/>
      <c r="WZ261" s="41"/>
      <c r="XA261" s="41"/>
      <c r="XB261" s="41"/>
      <c r="XC261" s="41"/>
      <c r="XD261" s="41"/>
      <c r="XE261" s="41"/>
      <c r="XF261" s="41"/>
      <c r="XG261" s="41"/>
      <c r="XH261" s="41"/>
      <c r="XI261" s="41"/>
      <c r="XJ261" s="41"/>
      <c r="XK261" s="41"/>
      <c r="XL261" s="41"/>
      <c r="XM261" s="41"/>
      <c r="XN261" s="41"/>
      <c r="XO261" s="41"/>
      <c r="XP261" s="41"/>
      <c r="XQ261" s="41"/>
      <c r="XR261" s="41"/>
      <c r="XS261" s="41"/>
      <c r="XT261" s="41"/>
      <c r="XU261" s="41"/>
      <c r="XV261" s="41"/>
      <c r="XW261" s="41"/>
      <c r="XX261" s="41"/>
      <c r="XY261" s="41"/>
      <c r="XZ261" s="41"/>
      <c r="YA261" s="41"/>
      <c r="YB261" s="41"/>
      <c r="YC261" s="41"/>
      <c r="YD261" s="41"/>
      <c r="YE261" s="41"/>
      <c r="YF261" s="41"/>
      <c r="YG261" s="41"/>
      <c r="YH261" s="41"/>
      <c r="YI261" s="41"/>
      <c r="YJ261" s="41"/>
      <c r="YK261" s="41"/>
      <c r="YL261" s="41"/>
      <c r="YM261" s="41"/>
      <c r="YN261" s="41"/>
      <c r="YO261" s="41"/>
      <c r="YP261" s="41"/>
      <c r="YQ261" s="41"/>
      <c r="YR261" s="41"/>
      <c r="YS261" s="41"/>
      <c r="YT261" s="41"/>
      <c r="YU261" s="41"/>
      <c r="YV261" s="41"/>
      <c r="YW261" s="41"/>
      <c r="YX261" s="41"/>
      <c r="YY261" s="41"/>
      <c r="YZ261" s="41"/>
      <c r="ZA261" s="41"/>
      <c r="ZB261" s="41"/>
      <c r="ZC261" s="41"/>
      <c r="ZD261" s="41"/>
      <c r="ZE261" s="41"/>
      <c r="ZF261" s="41"/>
      <c r="ZG261" s="41"/>
      <c r="ZH261" s="41"/>
      <c r="ZI261" s="41"/>
      <c r="ZJ261" s="41"/>
      <c r="ZK261" s="41"/>
      <c r="ZL261" s="41"/>
      <c r="ZM261" s="41"/>
      <c r="ZN261" s="41"/>
      <c r="ZO261" s="41"/>
      <c r="ZP261" s="41"/>
      <c r="ZQ261" s="41"/>
      <c r="ZR261" s="41"/>
      <c r="ZS261" s="41"/>
      <c r="ZT261" s="41"/>
      <c r="ZU261" s="41"/>
      <c r="ZV261" s="41"/>
      <c r="ZW261" s="41"/>
      <c r="ZX261" s="41"/>
      <c r="ZY261" s="41"/>
      <c r="ZZ261" s="41"/>
      <c r="AAA261" s="41"/>
      <c r="AAB261" s="41"/>
      <c r="AAC261" s="41"/>
      <c r="AAD261" s="41"/>
      <c r="AAE261" s="41"/>
      <c r="AAF261" s="41"/>
      <c r="AAG261" s="41"/>
      <c r="AAH261" s="41"/>
      <c r="AAI261" s="41"/>
      <c r="AAJ261" s="41"/>
      <c r="AAK261" s="41"/>
      <c r="AAL261" s="41"/>
      <c r="AAM261" s="41"/>
      <c r="AAN261" s="41"/>
      <c r="AAO261" s="41"/>
      <c r="AAP261" s="41"/>
      <c r="AAQ261" s="41"/>
      <c r="AAR261" s="41"/>
      <c r="AAS261" s="41"/>
      <c r="AAT261" s="41"/>
      <c r="AAU261" s="41"/>
      <c r="AAV261" s="41"/>
      <c r="AAW261" s="41"/>
      <c r="AAX261" s="41"/>
      <c r="AAY261" s="41"/>
      <c r="AAZ261" s="41"/>
      <c r="ABA261" s="41"/>
      <c r="ABB261" s="41"/>
      <c r="ABC261" s="41"/>
      <c r="ABD261" s="41"/>
      <c r="ABE261" s="41"/>
      <c r="ABF261" s="41"/>
      <c r="ABG261" s="41"/>
      <c r="ABH261" s="41"/>
      <c r="ABI261" s="41"/>
      <c r="ABJ261" s="41"/>
      <c r="ABK261" s="41"/>
      <c r="ABL261" s="41"/>
      <c r="ABM261" s="41"/>
      <c r="ABN261" s="41"/>
      <c r="ABO261" s="41"/>
      <c r="ABP261" s="41"/>
      <c r="ABQ261" s="41"/>
      <c r="ABR261" s="41"/>
      <c r="ABS261" s="41"/>
      <c r="ABT261" s="41"/>
      <c r="ABU261" s="41"/>
      <c r="ABV261" s="41"/>
      <c r="ABW261" s="41"/>
      <c r="ABX261" s="41"/>
      <c r="ABY261" s="41"/>
      <c r="ABZ261" s="41"/>
      <c r="ACA261" s="41"/>
      <c r="ACB261" s="41"/>
      <c r="ACC261" s="41"/>
      <c r="ACD261" s="41"/>
      <c r="ACE261" s="41"/>
      <c r="ACF261" s="41"/>
      <c r="ACG261" s="41"/>
      <c r="ACH261" s="41"/>
      <c r="ACI261" s="41"/>
      <c r="ACJ261" s="41"/>
      <c r="ACK261" s="41"/>
      <c r="ACL261" s="41"/>
      <c r="ACM261" s="41"/>
      <c r="ACN261" s="41"/>
      <c r="ACO261" s="41"/>
      <c r="ACP261" s="41"/>
      <c r="ACQ261" s="41"/>
      <c r="ACR261" s="41"/>
      <c r="ACS261" s="41"/>
      <c r="ACT261" s="41"/>
      <c r="ACU261" s="41"/>
      <c r="ACV261" s="41"/>
      <c r="ACW261" s="41"/>
      <c r="ACX261" s="41"/>
      <c r="ACY261" s="41"/>
      <c r="ACZ261" s="41"/>
      <c r="ADA261" s="41"/>
      <c r="ADB261" s="41"/>
      <c r="ADC261" s="41"/>
      <c r="ADD261" s="41"/>
      <c r="ADE261" s="41"/>
      <c r="ADF261" s="41"/>
      <c r="ADG261" s="41"/>
      <c r="ADH261" s="41"/>
      <c r="ADI261" s="41"/>
      <c r="ADJ261" s="41"/>
      <c r="ADK261" s="41"/>
      <c r="ADL261" s="41"/>
      <c r="ADM261" s="41"/>
      <c r="ADN261" s="41"/>
      <c r="ADO261" s="41"/>
      <c r="ADP261" s="41"/>
      <c r="ADQ261" s="41"/>
      <c r="ADR261" s="41"/>
      <c r="ADS261" s="41"/>
      <c r="ADT261" s="41"/>
      <c r="ADU261" s="41"/>
      <c r="ADV261" s="41"/>
      <c r="ADW261" s="41"/>
      <c r="ADX261" s="41"/>
      <c r="ADY261" s="41"/>
      <c r="ADZ261" s="41"/>
      <c r="AEA261" s="41"/>
      <c r="AEB261" s="41"/>
      <c r="AEC261" s="41"/>
      <c r="AED261" s="41"/>
      <c r="AEE261" s="41"/>
      <c r="AEF261" s="41"/>
      <c r="AEG261" s="41"/>
      <c r="AEH261" s="41"/>
      <c r="AEI261" s="41"/>
      <c r="AEJ261" s="41"/>
      <c r="AEK261" s="41"/>
      <c r="AEL261" s="41"/>
      <c r="AEM261" s="41"/>
      <c r="AEN261" s="41"/>
      <c r="AEO261" s="41"/>
      <c r="AEP261" s="41"/>
      <c r="AEQ261" s="41"/>
      <c r="AER261" s="41"/>
      <c r="AES261" s="41"/>
      <c r="AET261" s="41"/>
      <c r="AEU261" s="41"/>
      <c r="AEV261" s="41"/>
      <c r="AEW261" s="41"/>
      <c r="AEX261" s="41"/>
      <c r="AEY261" s="41"/>
      <c r="AEZ261" s="41"/>
      <c r="AFA261" s="41"/>
      <c r="AFB261" s="41"/>
      <c r="AFC261" s="41"/>
      <c r="AFD261" s="41"/>
      <c r="AFE261" s="41"/>
      <c r="AFF261" s="41"/>
      <c r="AFG261" s="41"/>
      <c r="AFH261" s="41"/>
      <c r="AFI261" s="41"/>
      <c r="AFJ261" s="41"/>
      <c r="AFK261" s="41"/>
      <c r="AFL261" s="41"/>
      <c r="AFM261" s="41"/>
      <c r="AFN261" s="41"/>
      <c r="AFO261" s="41"/>
      <c r="AFP261" s="41"/>
      <c r="AFQ261" s="41"/>
      <c r="AFR261" s="41"/>
      <c r="AFS261" s="41"/>
      <c r="AFT261" s="41"/>
      <c r="AFU261" s="41"/>
      <c r="AFV261" s="41"/>
      <c r="AFW261" s="41"/>
      <c r="AFX261" s="41"/>
      <c r="AFY261" s="41"/>
      <c r="AFZ261" s="41"/>
      <c r="AGA261" s="41"/>
      <c r="AGB261" s="41"/>
      <c r="AGC261" s="41"/>
      <c r="AGD261" s="41"/>
      <c r="AGE261" s="41"/>
      <c r="AGF261" s="41"/>
      <c r="AGG261" s="41"/>
      <c r="AGH261" s="41"/>
      <c r="AGI261" s="41"/>
      <c r="AGJ261" s="41"/>
      <c r="AGK261" s="41"/>
      <c r="AGL261" s="41"/>
      <c r="AGM261" s="41"/>
      <c r="AGN261" s="41"/>
      <c r="AGO261" s="41"/>
      <c r="AGP261" s="41"/>
      <c r="AGQ261" s="41"/>
      <c r="AGR261" s="41"/>
      <c r="AGS261" s="41"/>
      <c r="AGT261" s="41"/>
      <c r="AGU261" s="41"/>
      <c r="AGV261" s="41"/>
      <c r="AGW261" s="41"/>
      <c r="AGX261" s="41"/>
      <c r="AGY261" s="41"/>
      <c r="AGZ261" s="41"/>
      <c r="AHA261" s="41"/>
      <c r="AHB261" s="41"/>
      <c r="AHC261" s="41"/>
      <c r="AHD261" s="41"/>
      <c r="AHE261" s="41"/>
      <c r="AHF261" s="41"/>
      <c r="AHG261" s="41"/>
      <c r="AHH261" s="41"/>
      <c r="AHI261" s="41"/>
      <c r="AHJ261" s="41"/>
      <c r="AHK261" s="41"/>
      <c r="AHL261" s="41"/>
      <c r="AHM261" s="41"/>
      <c r="AHN261" s="41"/>
      <c r="AHO261" s="41"/>
      <c r="AHP261" s="41"/>
      <c r="AHQ261" s="41"/>
      <c r="AHR261" s="41"/>
      <c r="AHS261" s="41"/>
      <c r="AHT261" s="41"/>
      <c r="AHU261" s="41"/>
      <c r="AHV261" s="41"/>
      <c r="AHW261" s="41"/>
      <c r="AHX261" s="41"/>
      <c r="AHY261" s="41"/>
      <c r="AHZ261" s="41"/>
      <c r="AIA261" s="41"/>
      <c r="AIB261" s="41"/>
      <c r="AIC261" s="41"/>
      <c r="AID261" s="41"/>
      <c r="AIE261" s="41"/>
      <c r="AIF261" s="41"/>
      <c r="AIG261" s="41"/>
      <c r="AIH261" s="41"/>
      <c r="AII261" s="41"/>
      <c r="AIJ261" s="41"/>
      <c r="AIK261" s="41"/>
      <c r="AIL261" s="41"/>
      <c r="AIM261" s="41"/>
      <c r="AIN261" s="41"/>
      <c r="AIO261" s="41"/>
      <c r="AIP261" s="41"/>
      <c r="AIQ261" s="41"/>
      <c r="AIR261" s="41"/>
      <c r="AIS261" s="41"/>
      <c r="AIT261" s="41"/>
      <c r="AIU261" s="41"/>
      <c r="AIV261" s="41"/>
      <c r="AIW261" s="41"/>
      <c r="AIX261" s="41"/>
      <c r="AIY261" s="41"/>
      <c r="AIZ261" s="41"/>
      <c r="AJA261" s="41"/>
      <c r="AJB261" s="41"/>
      <c r="AJC261" s="41"/>
      <c r="AJD261" s="41"/>
      <c r="AJE261" s="41"/>
      <c r="AJF261" s="41"/>
      <c r="AJG261" s="41"/>
      <c r="AJH261" s="41"/>
      <c r="AJI261" s="41"/>
      <c r="AJJ261" s="41"/>
      <c r="AJK261" s="41"/>
      <c r="AJL261" s="41"/>
      <c r="AJM261" s="41"/>
      <c r="AJN261" s="41"/>
      <c r="AJO261" s="41"/>
      <c r="AJP261" s="41"/>
      <c r="AJQ261" s="41"/>
      <c r="AJR261" s="41"/>
      <c r="AJS261" s="41"/>
      <c r="AJT261" s="41"/>
      <c r="AJU261" s="41"/>
      <c r="AJV261" s="41"/>
      <c r="AJW261" s="41"/>
      <c r="AJX261" s="41"/>
      <c r="AJY261" s="41"/>
      <c r="AJZ261" s="41"/>
      <c r="AKA261" s="41"/>
      <c r="AKB261" s="41"/>
      <c r="AKC261" s="41"/>
      <c r="AKD261" s="41"/>
      <c r="AKE261" s="41"/>
      <c r="AKF261" s="41"/>
      <c r="AKG261" s="41"/>
      <c r="AKH261" s="41"/>
      <c r="AKI261" s="41"/>
      <c r="AKJ261" s="41"/>
      <c r="AKK261" s="41"/>
      <c r="AKL261" s="41"/>
      <c r="AKM261" s="41"/>
      <c r="AKN261" s="41"/>
      <c r="AKO261" s="41"/>
      <c r="AKP261" s="41"/>
      <c r="AKQ261" s="41"/>
      <c r="AKR261" s="41"/>
      <c r="AKS261" s="41"/>
      <c r="AKT261" s="41"/>
      <c r="AKU261" s="41"/>
      <c r="AKV261" s="41"/>
      <c r="AKW261" s="41"/>
      <c r="AKX261" s="41"/>
      <c r="AKY261" s="41"/>
      <c r="AKZ261" s="41"/>
      <c r="ALA261" s="41"/>
      <c r="ALB261" s="41"/>
      <c r="ALC261" s="41"/>
      <c r="ALD261" s="41"/>
      <c r="ALE261" s="41"/>
      <c r="ALF261" s="41"/>
      <c r="ALG261" s="41"/>
      <c r="ALH261" s="41"/>
      <c r="ALI261" s="41"/>
      <c r="ALJ261" s="41"/>
      <c r="ALK261" s="41"/>
      <c r="ALL261" s="41"/>
      <c r="ALM261" s="41"/>
      <c r="ALN261" s="41"/>
      <c r="ALO261" s="41"/>
      <c r="ALP261" s="41"/>
      <c r="ALQ261" s="41"/>
      <c r="ALR261" s="41"/>
      <c r="ALS261" s="41"/>
      <c r="ALT261" s="41"/>
      <c r="ALU261" s="41"/>
      <c r="ALV261" s="41"/>
      <c r="ALW261" s="41"/>
      <c r="ALX261" s="41"/>
      <c r="ALY261" s="41"/>
      <c r="ALZ261" s="41"/>
      <c r="AMA261" s="41"/>
      <c r="AMB261" s="41"/>
      <c r="AMC261" s="41"/>
      <c r="AMD261" s="41"/>
      <c r="AME261" s="41"/>
    </row>
    <row r="262" spans="1:1019" ht="60" customHeight="1" thickBot="1" x14ac:dyDescent="0.25">
      <c r="A262" s="570"/>
      <c r="B262" s="572"/>
      <c r="C262" s="574"/>
      <c r="D262" s="1300"/>
      <c r="E262" s="1301"/>
      <c r="F262" s="1302"/>
      <c r="G262" s="1303"/>
      <c r="H262" s="1304"/>
      <c r="I262" s="1305"/>
      <c r="J262" s="543" t="s">
        <v>25</v>
      </c>
      <c r="K262" s="1306">
        <f>L262+N262</f>
        <v>0</v>
      </c>
      <c r="L262" s="1307">
        <v>0</v>
      </c>
      <c r="M262" s="1307">
        <v>0</v>
      </c>
      <c r="N262" s="1308">
        <v>0</v>
      </c>
      <c r="O262" s="1306">
        <f>P262+R262</f>
        <v>0</v>
      </c>
      <c r="P262" s="1307">
        <v>0</v>
      </c>
      <c r="Q262" s="1307">
        <v>0</v>
      </c>
      <c r="R262" s="1308">
        <v>0</v>
      </c>
      <c r="S262" s="1306">
        <f>T262+V262</f>
        <v>0</v>
      </c>
      <c r="T262" s="1307">
        <v>0</v>
      </c>
      <c r="U262" s="1307">
        <v>0</v>
      </c>
      <c r="V262" s="1308">
        <v>0</v>
      </c>
      <c r="W262" s="1306">
        <f>X262+Z262</f>
        <v>0</v>
      </c>
      <c r="X262" s="1307">
        <v>0</v>
      </c>
      <c r="Y262" s="1307">
        <v>0</v>
      </c>
      <c r="Z262" s="1308">
        <v>0</v>
      </c>
      <c r="AA262" s="1309">
        <v>460</v>
      </c>
      <c r="AB262" s="1309">
        <v>460</v>
      </c>
      <c r="AC262" s="1328" t="s">
        <v>434</v>
      </c>
      <c r="AD262" s="1329" t="s">
        <v>39</v>
      </c>
      <c r="AE262" s="1329" t="s">
        <v>39</v>
      </c>
      <c r="AF262" s="1330" t="s">
        <v>379</v>
      </c>
      <c r="AG262" s="41"/>
      <c r="AH262" s="41"/>
      <c r="AI262" s="41"/>
      <c r="AJ262" s="41"/>
      <c r="AK262" s="41"/>
      <c r="AL262" s="41"/>
      <c r="AM262" s="41"/>
      <c r="AN262" s="67"/>
      <c r="AO262" s="67"/>
      <c r="AP262" s="67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  <c r="BE262" s="58"/>
      <c r="BF262" s="58"/>
      <c r="BG262" s="59"/>
      <c r="BH262" s="67"/>
      <c r="BI262" s="67"/>
      <c r="BJ262" s="67"/>
      <c r="BK262" s="67"/>
      <c r="BL262" s="67"/>
      <c r="BM262" s="67"/>
      <c r="BN262" s="67"/>
      <c r="BO262" s="67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41"/>
      <c r="DL262" s="41"/>
      <c r="DM262" s="41"/>
      <c r="DN262" s="41"/>
      <c r="DO262" s="41"/>
      <c r="DP262" s="41"/>
      <c r="DQ262" s="41"/>
      <c r="DR262" s="41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41"/>
      <c r="GE262" s="41"/>
      <c r="GF262" s="41"/>
      <c r="GG262" s="41"/>
      <c r="GH262" s="41"/>
      <c r="GI262" s="41"/>
      <c r="GJ262" s="41"/>
      <c r="GK262" s="41"/>
      <c r="GL262" s="41"/>
      <c r="GM262" s="41"/>
      <c r="GN262" s="41"/>
      <c r="GO262" s="41"/>
      <c r="GP262" s="41"/>
      <c r="GQ262" s="41"/>
      <c r="GR262" s="41"/>
      <c r="GS262" s="41"/>
      <c r="GT262" s="41"/>
      <c r="GU262" s="41"/>
      <c r="GV262" s="41"/>
      <c r="GW262" s="41"/>
      <c r="GX262" s="41"/>
      <c r="GY262" s="41"/>
      <c r="GZ262" s="41"/>
      <c r="HA262" s="41"/>
      <c r="HB262" s="41"/>
      <c r="HC262" s="41"/>
      <c r="HD262" s="41"/>
      <c r="HE262" s="41"/>
      <c r="HF262" s="41"/>
      <c r="HG262" s="41"/>
      <c r="HH262" s="41"/>
      <c r="HI262" s="41"/>
      <c r="HJ262" s="41"/>
      <c r="HK262" s="41"/>
      <c r="HL262" s="41"/>
      <c r="HM262" s="41"/>
      <c r="HN262" s="41"/>
      <c r="HO262" s="41"/>
      <c r="HP262" s="41"/>
      <c r="HQ262" s="41"/>
      <c r="HR262" s="41"/>
      <c r="HS262" s="41"/>
      <c r="HT262" s="41"/>
      <c r="HU262" s="41"/>
      <c r="HV262" s="41"/>
      <c r="HW262" s="41"/>
      <c r="HX262" s="41"/>
      <c r="HY262" s="41"/>
      <c r="HZ262" s="41"/>
      <c r="IA262" s="41"/>
      <c r="IB262" s="41"/>
      <c r="IC262" s="41"/>
      <c r="ID262" s="41"/>
      <c r="IE262" s="41"/>
      <c r="IF262" s="41"/>
      <c r="IG262" s="41"/>
      <c r="IH262" s="41"/>
      <c r="II262" s="41"/>
      <c r="IJ262" s="41"/>
      <c r="IK262" s="41"/>
      <c r="IL262" s="41"/>
      <c r="IM262" s="41"/>
      <c r="IN262" s="41"/>
      <c r="IO262" s="41"/>
      <c r="IP262" s="41"/>
      <c r="IQ262" s="41"/>
      <c r="IR262" s="41"/>
      <c r="IS262" s="41"/>
      <c r="IT262" s="41"/>
      <c r="IU262" s="41"/>
      <c r="IV262" s="41"/>
      <c r="IW262" s="41"/>
      <c r="IX262" s="41"/>
      <c r="IY262" s="41"/>
      <c r="IZ262" s="41"/>
      <c r="JA262" s="41"/>
      <c r="JB262" s="41"/>
      <c r="JC262" s="41"/>
      <c r="JD262" s="41"/>
      <c r="JE262" s="41"/>
      <c r="JF262" s="41"/>
      <c r="JG262" s="41"/>
      <c r="JH262" s="41"/>
      <c r="JI262" s="41"/>
      <c r="JJ262" s="41"/>
      <c r="JK262" s="41"/>
      <c r="JL262" s="41"/>
      <c r="JM262" s="41"/>
      <c r="JN262" s="41"/>
      <c r="JO262" s="41"/>
      <c r="JP262" s="41"/>
      <c r="JQ262" s="41"/>
      <c r="JR262" s="41"/>
      <c r="JS262" s="41"/>
      <c r="JT262" s="41"/>
      <c r="JU262" s="41"/>
      <c r="JV262" s="41"/>
      <c r="JW262" s="41"/>
      <c r="JX262" s="41"/>
      <c r="JY262" s="41"/>
      <c r="JZ262" s="41"/>
      <c r="KA262" s="41"/>
      <c r="KB262" s="41"/>
      <c r="KC262" s="41"/>
      <c r="KD262" s="41"/>
      <c r="KE262" s="41"/>
      <c r="KF262" s="41"/>
      <c r="KG262" s="41"/>
      <c r="KH262" s="41"/>
      <c r="KI262" s="41"/>
      <c r="KJ262" s="41"/>
      <c r="KK262" s="41"/>
      <c r="KL262" s="41"/>
      <c r="KM262" s="41"/>
      <c r="KN262" s="41"/>
      <c r="KO262" s="41"/>
      <c r="KP262" s="41"/>
      <c r="KQ262" s="41"/>
      <c r="KR262" s="41"/>
      <c r="KS262" s="41"/>
      <c r="KT262" s="41"/>
      <c r="KU262" s="41"/>
      <c r="KV262" s="41"/>
      <c r="KW262" s="41"/>
      <c r="KX262" s="41"/>
      <c r="KY262" s="41"/>
      <c r="KZ262" s="41"/>
      <c r="LA262" s="41"/>
      <c r="LB262" s="41"/>
      <c r="LC262" s="41"/>
      <c r="LD262" s="41"/>
      <c r="LE262" s="41"/>
      <c r="LF262" s="41"/>
      <c r="LG262" s="41"/>
      <c r="LH262" s="41"/>
      <c r="LI262" s="41"/>
      <c r="LJ262" s="41"/>
      <c r="LK262" s="41"/>
      <c r="LL262" s="41"/>
      <c r="LM262" s="41"/>
      <c r="LN262" s="41"/>
      <c r="LO262" s="41"/>
      <c r="LP262" s="41"/>
      <c r="LQ262" s="41"/>
      <c r="LR262" s="41"/>
      <c r="LS262" s="41"/>
      <c r="LT262" s="41"/>
      <c r="LU262" s="41"/>
      <c r="LV262" s="41"/>
      <c r="LW262" s="41"/>
      <c r="LX262" s="41"/>
      <c r="LY262" s="41"/>
      <c r="LZ262" s="41"/>
      <c r="MA262" s="41"/>
      <c r="MB262" s="41"/>
      <c r="MC262" s="41"/>
      <c r="MD262" s="41"/>
      <c r="ME262" s="41"/>
      <c r="MF262" s="41"/>
      <c r="MG262" s="41"/>
      <c r="MH262" s="41"/>
      <c r="MI262" s="41"/>
      <c r="MJ262" s="41"/>
      <c r="MK262" s="41"/>
      <c r="ML262" s="41"/>
      <c r="MM262" s="41"/>
      <c r="MN262" s="41"/>
      <c r="MO262" s="41"/>
      <c r="MP262" s="41"/>
      <c r="MQ262" s="41"/>
      <c r="MR262" s="41"/>
      <c r="MS262" s="41"/>
      <c r="MT262" s="41"/>
      <c r="MU262" s="41"/>
      <c r="MV262" s="41"/>
      <c r="MW262" s="41"/>
      <c r="MX262" s="41"/>
      <c r="MY262" s="41"/>
      <c r="MZ262" s="41"/>
      <c r="NA262" s="41"/>
      <c r="NB262" s="41"/>
      <c r="NC262" s="41"/>
      <c r="ND262" s="41"/>
      <c r="NE262" s="41"/>
      <c r="NF262" s="41"/>
      <c r="NG262" s="41"/>
      <c r="NH262" s="41"/>
      <c r="NI262" s="41"/>
      <c r="NJ262" s="41"/>
      <c r="NK262" s="41"/>
      <c r="NL262" s="41"/>
      <c r="NM262" s="41"/>
      <c r="NN262" s="41"/>
      <c r="NO262" s="41"/>
      <c r="NP262" s="41"/>
      <c r="NQ262" s="41"/>
      <c r="NR262" s="41"/>
      <c r="NS262" s="41"/>
      <c r="NT262" s="41"/>
      <c r="NU262" s="41"/>
      <c r="NV262" s="41"/>
      <c r="NW262" s="41"/>
      <c r="NX262" s="41"/>
      <c r="NY262" s="41"/>
      <c r="NZ262" s="41"/>
      <c r="OA262" s="41"/>
      <c r="OB262" s="41"/>
      <c r="OC262" s="41"/>
      <c r="OD262" s="41"/>
      <c r="OE262" s="41"/>
      <c r="OF262" s="41"/>
      <c r="OG262" s="41"/>
      <c r="OH262" s="41"/>
      <c r="OI262" s="41"/>
      <c r="OJ262" s="41"/>
      <c r="OK262" s="41"/>
      <c r="OL262" s="41"/>
      <c r="OM262" s="41"/>
      <c r="ON262" s="41"/>
      <c r="OO262" s="41"/>
      <c r="OP262" s="41"/>
      <c r="OQ262" s="41"/>
      <c r="OR262" s="41"/>
      <c r="OS262" s="41"/>
      <c r="OT262" s="41"/>
      <c r="OU262" s="41"/>
      <c r="OV262" s="41"/>
      <c r="OW262" s="41"/>
      <c r="OX262" s="41"/>
      <c r="OY262" s="41"/>
      <c r="OZ262" s="41"/>
      <c r="PA262" s="41"/>
      <c r="PB262" s="41"/>
      <c r="PC262" s="41"/>
      <c r="PD262" s="41"/>
      <c r="PE262" s="41"/>
      <c r="PF262" s="41"/>
      <c r="PG262" s="41"/>
      <c r="PH262" s="41"/>
      <c r="PI262" s="41"/>
      <c r="PJ262" s="41"/>
      <c r="PK262" s="41"/>
      <c r="PL262" s="41"/>
      <c r="PM262" s="41"/>
      <c r="PN262" s="41"/>
      <c r="PO262" s="41"/>
      <c r="PP262" s="41"/>
      <c r="PQ262" s="41"/>
      <c r="PR262" s="41"/>
      <c r="PS262" s="41"/>
      <c r="PT262" s="41"/>
      <c r="PU262" s="41"/>
      <c r="PV262" s="41"/>
      <c r="PW262" s="41"/>
      <c r="PX262" s="41"/>
      <c r="PY262" s="41"/>
      <c r="PZ262" s="41"/>
      <c r="QA262" s="41"/>
      <c r="QB262" s="41"/>
      <c r="QC262" s="41"/>
      <c r="QD262" s="41"/>
      <c r="QE262" s="41"/>
      <c r="QF262" s="41"/>
      <c r="QG262" s="41"/>
      <c r="QH262" s="41"/>
      <c r="QI262" s="41"/>
      <c r="QJ262" s="41"/>
      <c r="QK262" s="41"/>
      <c r="QL262" s="41"/>
      <c r="QM262" s="41"/>
      <c r="QN262" s="41"/>
      <c r="QO262" s="41"/>
      <c r="QP262" s="41"/>
      <c r="QQ262" s="41"/>
      <c r="QR262" s="41"/>
      <c r="QS262" s="41"/>
      <c r="QT262" s="41"/>
      <c r="QU262" s="41"/>
      <c r="QV262" s="41"/>
      <c r="QW262" s="41"/>
      <c r="QX262" s="41"/>
      <c r="QY262" s="41"/>
      <c r="QZ262" s="41"/>
      <c r="RA262" s="41"/>
      <c r="RB262" s="41"/>
      <c r="RC262" s="41"/>
      <c r="RD262" s="41"/>
      <c r="RE262" s="41"/>
      <c r="RF262" s="41"/>
      <c r="RG262" s="41"/>
      <c r="RH262" s="41"/>
      <c r="RI262" s="41"/>
      <c r="RJ262" s="41"/>
      <c r="RK262" s="41"/>
      <c r="RL262" s="41"/>
      <c r="RM262" s="41"/>
      <c r="RN262" s="41"/>
      <c r="RO262" s="41"/>
      <c r="RP262" s="41"/>
      <c r="RQ262" s="41"/>
      <c r="RR262" s="41"/>
      <c r="RS262" s="41"/>
      <c r="RT262" s="41"/>
      <c r="RU262" s="41"/>
      <c r="RV262" s="41"/>
      <c r="RW262" s="41"/>
      <c r="RX262" s="41"/>
      <c r="RY262" s="41"/>
      <c r="RZ262" s="41"/>
      <c r="SA262" s="41"/>
      <c r="SB262" s="41"/>
      <c r="SC262" s="41"/>
      <c r="SD262" s="41"/>
      <c r="SE262" s="41"/>
      <c r="SF262" s="41"/>
      <c r="SG262" s="41"/>
      <c r="SH262" s="41"/>
      <c r="SI262" s="41"/>
      <c r="SJ262" s="41"/>
      <c r="SK262" s="41"/>
      <c r="SL262" s="41"/>
      <c r="SM262" s="41"/>
      <c r="SN262" s="41"/>
      <c r="SO262" s="41"/>
      <c r="SP262" s="41"/>
      <c r="SQ262" s="41"/>
      <c r="SR262" s="41"/>
      <c r="SS262" s="41"/>
      <c r="ST262" s="41"/>
      <c r="SU262" s="41"/>
      <c r="SV262" s="41"/>
      <c r="SW262" s="41"/>
      <c r="SX262" s="41"/>
      <c r="SY262" s="41"/>
      <c r="SZ262" s="41"/>
      <c r="TA262" s="41"/>
      <c r="TB262" s="41"/>
      <c r="TC262" s="41"/>
      <c r="TD262" s="41"/>
      <c r="TE262" s="41"/>
      <c r="TF262" s="41"/>
      <c r="TG262" s="41"/>
      <c r="TH262" s="41"/>
      <c r="TI262" s="41"/>
      <c r="TJ262" s="41"/>
      <c r="TK262" s="41"/>
      <c r="TL262" s="41"/>
      <c r="TM262" s="41"/>
      <c r="TN262" s="41"/>
      <c r="TO262" s="41"/>
      <c r="TP262" s="41"/>
      <c r="TQ262" s="41"/>
      <c r="TR262" s="41"/>
      <c r="TS262" s="41"/>
      <c r="TT262" s="41"/>
      <c r="TU262" s="41"/>
      <c r="TV262" s="41"/>
      <c r="TW262" s="41"/>
      <c r="TX262" s="41"/>
      <c r="TY262" s="41"/>
      <c r="TZ262" s="41"/>
      <c r="UA262" s="41"/>
      <c r="UB262" s="41"/>
      <c r="UC262" s="41"/>
      <c r="UD262" s="41"/>
      <c r="UE262" s="41"/>
      <c r="UF262" s="41"/>
      <c r="UG262" s="41"/>
      <c r="UH262" s="41"/>
      <c r="UI262" s="41"/>
      <c r="UJ262" s="41"/>
      <c r="UK262" s="41"/>
      <c r="UL262" s="41"/>
      <c r="UM262" s="41"/>
      <c r="UN262" s="41"/>
      <c r="UO262" s="41"/>
      <c r="UP262" s="41"/>
      <c r="UQ262" s="41"/>
      <c r="UR262" s="41"/>
      <c r="US262" s="41"/>
      <c r="UT262" s="41"/>
      <c r="UU262" s="41"/>
      <c r="UV262" s="41"/>
      <c r="UW262" s="41"/>
      <c r="UX262" s="41"/>
      <c r="UY262" s="41"/>
      <c r="UZ262" s="41"/>
      <c r="VA262" s="41"/>
      <c r="VB262" s="41"/>
      <c r="VC262" s="41"/>
      <c r="VD262" s="41"/>
      <c r="VE262" s="41"/>
      <c r="VF262" s="41"/>
      <c r="VG262" s="41"/>
      <c r="VH262" s="41"/>
      <c r="VI262" s="41"/>
      <c r="VJ262" s="41"/>
      <c r="VK262" s="41"/>
      <c r="VL262" s="41"/>
      <c r="VM262" s="41"/>
      <c r="VN262" s="41"/>
      <c r="VO262" s="41"/>
      <c r="VP262" s="41"/>
      <c r="VQ262" s="41"/>
      <c r="VR262" s="41"/>
      <c r="VS262" s="41"/>
      <c r="VT262" s="41"/>
      <c r="VU262" s="41"/>
      <c r="VV262" s="41"/>
      <c r="VW262" s="41"/>
      <c r="VX262" s="41"/>
      <c r="VY262" s="41"/>
      <c r="VZ262" s="41"/>
      <c r="WA262" s="41"/>
      <c r="WB262" s="41"/>
      <c r="WC262" s="41"/>
      <c r="WD262" s="41"/>
      <c r="WE262" s="41"/>
      <c r="WF262" s="41"/>
      <c r="WG262" s="41"/>
      <c r="WH262" s="41"/>
      <c r="WI262" s="41"/>
      <c r="WJ262" s="41"/>
      <c r="WK262" s="41"/>
      <c r="WL262" s="41"/>
      <c r="WM262" s="41"/>
      <c r="WN262" s="41"/>
      <c r="WO262" s="41"/>
      <c r="WP262" s="41"/>
      <c r="WQ262" s="41"/>
      <c r="WR262" s="41"/>
      <c r="WS262" s="41"/>
      <c r="WT262" s="41"/>
      <c r="WU262" s="41"/>
      <c r="WV262" s="41"/>
      <c r="WW262" s="41"/>
      <c r="WX262" s="41"/>
      <c r="WY262" s="41"/>
      <c r="WZ262" s="41"/>
      <c r="XA262" s="41"/>
      <c r="XB262" s="41"/>
      <c r="XC262" s="41"/>
      <c r="XD262" s="41"/>
      <c r="XE262" s="41"/>
      <c r="XF262" s="41"/>
      <c r="XG262" s="41"/>
      <c r="XH262" s="41"/>
      <c r="XI262" s="41"/>
      <c r="XJ262" s="41"/>
      <c r="XK262" s="41"/>
      <c r="XL262" s="41"/>
      <c r="XM262" s="41"/>
      <c r="XN262" s="41"/>
      <c r="XO262" s="41"/>
      <c r="XP262" s="41"/>
      <c r="XQ262" s="41"/>
      <c r="XR262" s="41"/>
      <c r="XS262" s="41"/>
      <c r="XT262" s="41"/>
      <c r="XU262" s="41"/>
      <c r="XV262" s="41"/>
      <c r="XW262" s="41"/>
      <c r="XX262" s="41"/>
      <c r="XY262" s="41"/>
      <c r="XZ262" s="41"/>
      <c r="YA262" s="41"/>
      <c r="YB262" s="41"/>
      <c r="YC262" s="41"/>
      <c r="YD262" s="41"/>
      <c r="YE262" s="41"/>
      <c r="YF262" s="41"/>
      <c r="YG262" s="41"/>
      <c r="YH262" s="41"/>
      <c r="YI262" s="41"/>
      <c r="YJ262" s="41"/>
      <c r="YK262" s="41"/>
      <c r="YL262" s="41"/>
      <c r="YM262" s="41"/>
      <c r="YN262" s="41"/>
      <c r="YO262" s="41"/>
      <c r="YP262" s="41"/>
      <c r="YQ262" s="41"/>
      <c r="YR262" s="41"/>
      <c r="YS262" s="41"/>
      <c r="YT262" s="41"/>
      <c r="YU262" s="41"/>
      <c r="YV262" s="41"/>
      <c r="YW262" s="41"/>
      <c r="YX262" s="41"/>
      <c r="YY262" s="41"/>
      <c r="YZ262" s="41"/>
      <c r="ZA262" s="41"/>
      <c r="ZB262" s="41"/>
      <c r="ZC262" s="41"/>
      <c r="ZD262" s="41"/>
      <c r="ZE262" s="41"/>
      <c r="ZF262" s="41"/>
      <c r="ZG262" s="41"/>
      <c r="ZH262" s="41"/>
      <c r="ZI262" s="41"/>
      <c r="ZJ262" s="41"/>
      <c r="ZK262" s="41"/>
      <c r="ZL262" s="41"/>
      <c r="ZM262" s="41"/>
      <c r="ZN262" s="41"/>
      <c r="ZO262" s="41"/>
      <c r="ZP262" s="41"/>
      <c r="ZQ262" s="41"/>
      <c r="ZR262" s="41"/>
      <c r="ZS262" s="41"/>
      <c r="ZT262" s="41"/>
      <c r="ZU262" s="41"/>
      <c r="ZV262" s="41"/>
      <c r="ZW262" s="41"/>
      <c r="ZX262" s="41"/>
      <c r="ZY262" s="41"/>
      <c r="ZZ262" s="41"/>
      <c r="AAA262" s="41"/>
      <c r="AAB262" s="41"/>
      <c r="AAC262" s="41"/>
      <c r="AAD262" s="41"/>
      <c r="AAE262" s="41"/>
      <c r="AAF262" s="41"/>
      <c r="AAG262" s="41"/>
      <c r="AAH262" s="41"/>
      <c r="AAI262" s="41"/>
      <c r="AAJ262" s="41"/>
      <c r="AAK262" s="41"/>
      <c r="AAL262" s="41"/>
      <c r="AAM262" s="41"/>
      <c r="AAN262" s="41"/>
      <c r="AAO262" s="41"/>
      <c r="AAP262" s="41"/>
      <c r="AAQ262" s="41"/>
      <c r="AAR262" s="41"/>
      <c r="AAS262" s="41"/>
      <c r="AAT262" s="41"/>
      <c r="AAU262" s="41"/>
      <c r="AAV262" s="41"/>
      <c r="AAW262" s="41"/>
      <c r="AAX262" s="41"/>
      <c r="AAY262" s="41"/>
      <c r="AAZ262" s="41"/>
      <c r="ABA262" s="41"/>
      <c r="ABB262" s="41"/>
      <c r="ABC262" s="41"/>
      <c r="ABD262" s="41"/>
      <c r="ABE262" s="41"/>
      <c r="ABF262" s="41"/>
      <c r="ABG262" s="41"/>
      <c r="ABH262" s="41"/>
      <c r="ABI262" s="41"/>
      <c r="ABJ262" s="41"/>
      <c r="ABK262" s="41"/>
      <c r="ABL262" s="41"/>
      <c r="ABM262" s="41"/>
      <c r="ABN262" s="41"/>
      <c r="ABO262" s="41"/>
      <c r="ABP262" s="41"/>
      <c r="ABQ262" s="41"/>
      <c r="ABR262" s="41"/>
      <c r="ABS262" s="41"/>
      <c r="ABT262" s="41"/>
      <c r="ABU262" s="41"/>
      <c r="ABV262" s="41"/>
      <c r="ABW262" s="41"/>
      <c r="ABX262" s="41"/>
      <c r="ABY262" s="41"/>
      <c r="ABZ262" s="41"/>
      <c r="ACA262" s="41"/>
      <c r="ACB262" s="41"/>
      <c r="ACC262" s="41"/>
      <c r="ACD262" s="41"/>
      <c r="ACE262" s="41"/>
      <c r="ACF262" s="41"/>
      <c r="ACG262" s="41"/>
      <c r="ACH262" s="41"/>
      <c r="ACI262" s="41"/>
      <c r="ACJ262" s="41"/>
      <c r="ACK262" s="41"/>
      <c r="ACL262" s="41"/>
      <c r="ACM262" s="41"/>
      <c r="ACN262" s="41"/>
      <c r="ACO262" s="41"/>
      <c r="ACP262" s="41"/>
      <c r="ACQ262" s="41"/>
      <c r="ACR262" s="41"/>
      <c r="ACS262" s="41"/>
      <c r="ACT262" s="41"/>
      <c r="ACU262" s="41"/>
      <c r="ACV262" s="41"/>
      <c r="ACW262" s="41"/>
      <c r="ACX262" s="41"/>
      <c r="ACY262" s="41"/>
      <c r="ACZ262" s="41"/>
      <c r="ADA262" s="41"/>
      <c r="ADB262" s="41"/>
      <c r="ADC262" s="41"/>
      <c r="ADD262" s="41"/>
      <c r="ADE262" s="41"/>
      <c r="ADF262" s="41"/>
      <c r="ADG262" s="41"/>
      <c r="ADH262" s="41"/>
      <c r="ADI262" s="41"/>
      <c r="ADJ262" s="41"/>
      <c r="ADK262" s="41"/>
      <c r="ADL262" s="41"/>
      <c r="ADM262" s="41"/>
      <c r="ADN262" s="41"/>
      <c r="ADO262" s="41"/>
      <c r="ADP262" s="41"/>
      <c r="ADQ262" s="41"/>
      <c r="ADR262" s="41"/>
      <c r="ADS262" s="41"/>
      <c r="ADT262" s="41"/>
      <c r="ADU262" s="41"/>
      <c r="ADV262" s="41"/>
      <c r="ADW262" s="41"/>
      <c r="ADX262" s="41"/>
      <c r="ADY262" s="41"/>
      <c r="ADZ262" s="41"/>
      <c r="AEA262" s="41"/>
      <c r="AEB262" s="41"/>
      <c r="AEC262" s="41"/>
      <c r="AED262" s="41"/>
      <c r="AEE262" s="41"/>
      <c r="AEF262" s="41"/>
      <c r="AEG262" s="41"/>
      <c r="AEH262" s="41"/>
      <c r="AEI262" s="41"/>
      <c r="AEJ262" s="41"/>
      <c r="AEK262" s="41"/>
      <c r="AEL262" s="41"/>
      <c r="AEM262" s="41"/>
      <c r="AEN262" s="41"/>
      <c r="AEO262" s="41"/>
      <c r="AEP262" s="41"/>
      <c r="AEQ262" s="41"/>
      <c r="AER262" s="41"/>
      <c r="AES262" s="41"/>
      <c r="AET262" s="41"/>
      <c r="AEU262" s="41"/>
      <c r="AEV262" s="41"/>
      <c r="AEW262" s="41"/>
      <c r="AEX262" s="41"/>
      <c r="AEY262" s="41"/>
      <c r="AEZ262" s="41"/>
      <c r="AFA262" s="41"/>
      <c r="AFB262" s="41"/>
      <c r="AFC262" s="41"/>
      <c r="AFD262" s="41"/>
      <c r="AFE262" s="41"/>
      <c r="AFF262" s="41"/>
      <c r="AFG262" s="41"/>
      <c r="AFH262" s="41"/>
      <c r="AFI262" s="41"/>
      <c r="AFJ262" s="41"/>
      <c r="AFK262" s="41"/>
      <c r="AFL262" s="41"/>
      <c r="AFM262" s="41"/>
      <c r="AFN262" s="41"/>
      <c r="AFO262" s="41"/>
      <c r="AFP262" s="41"/>
      <c r="AFQ262" s="41"/>
      <c r="AFR262" s="41"/>
      <c r="AFS262" s="41"/>
      <c r="AFT262" s="41"/>
      <c r="AFU262" s="41"/>
      <c r="AFV262" s="41"/>
      <c r="AFW262" s="41"/>
      <c r="AFX262" s="41"/>
      <c r="AFY262" s="41"/>
      <c r="AFZ262" s="41"/>
      <c r="AGA262" s="41"/>
      <c r="AGB262" s="41"/>
      <c r="AGC262" s="41"/>
      <c r="AGD262" s="41"/>
      <c r="AGE262" s="41"/>
      <c r="AGF262" s="41"/>
      <c r="AGG262" s="41"/>
      <c r="AGH262" s="41"/>
      <c r="AGI262" s="41"/>
      <c r="AGJ262" s="41"/>
      <c r="AGK262" s="41"/>
      <c r="AGL262" s="41"/>
      <c r="AGM262" s="41"/>
      <c r="AGN262" s="41"/>
      <c r="AGO262" s="41"/>
      <c r="AGP262" s="41"/>
      <c r="AGQ262" s="41"/>
      <c r="AGR262" s="41"/>
      <c r="AGS262" s="41"/>
      <c r="AGT262" s="41"/>
      <c r="AGU262" s="41"/>
      <c r="AGV262" s="41"/>
      <c r="AGW262" s="41"/>
      <c r="AGX262" s="41"/>
      <c r="AGY262" s="41"/>
      <c r="AGZ262" s="41"/>
      <c r="AHA262" s="41"/>
      <c r="AHB262" s="41"/>
      <c r="AHC262" s="41"/>
      <c r="AHD262" s="41"/>
      <c r="AHE262" s="41"/>
      <c r="AHF262" s="41"/>
      <c r="AHG262" s="41"/>
      <c r="AHH262" s="41"/>
      <c r="AHI262" s="41"/>
      <c r="AHJ262" s="41"/>
      <c r="AHK262" s="41"/>
      <c r="AHL262" s="41"/>
      <c r="AHM262" s="41"/>
      <c r="AHN262" s="41"/>
      <c r="AHO262" s="41"/>
      <c r="AHP262" s="41"/>
      <c r="AHQ262" s="41"/>
      <c r="AHR262" s="41"/>
      <c r="AHS262" s="41"/>
      <c r="AHT262" s="41"/>
      <c r="AHU262" s="41"/>
      <c r="AHV262" s="41"/>
      <c r="AHW262" s="41"/>
      <c r="AHX262" s="41"/>
      <c r="AHY262" s="41"/>
      <c r="AHZ262" s="41"/>
      <c r="AIA262" s="41"/>
      <c r="AIB262" s="41"/>
      <c r="AIC262" s="41"/>
      <c r="AID262" s="41"/>
      <c r="AIE262" s="41"/>
      <c r="AIF262" s="41"/>
      <c r="AIG262" s="41"/>
      <c r="AIH262" s="41"/>
      <c r="AII262" s="41"/>
      <c r="AIJ262" s="41"/>
      <c r="AIK262" s="41"/>
      <c r="AIL262" s="41"/>
      <c r="AIM262" s="41"/>
      <c r="AIN262" s="41"/>
      <c r="AIO262" s="41"/>
      <c r="AIP262" s="41"/>
      <c r="AIQ262" s="41"/>
      <c r="AIR262" s="41"/>
      <c r="AIS262" s="41"/>
      <c r="AIT262" s="41"/>
      <c r="AIU262" s="41"/>
      <c r="AIV262" s="41"/>
      <c r="AIW262" s="41"/>
      <c r="AIX262" s="41"/>
      <c r="AIY262" s="41"/>
      <c r="AIZ262" s="41"/>
      <c r="AJA262" s="41"/>
      <c r="AJB262" s="41"/>
      <c r="AJC262" s="41"/>
      <c r="AJD262" s="41"/>
      <c r="AJE262" s="41"/>
      <c r="AJF262" s="41"/>
      <c r="AJG262" s="41"/>
      <c r="AJH262" s="41"/>
      <c r="AJI262" s="41"/>
      <c r="AJJ262" s="41"/>
      <c r="AJK262" s="41"/>
      <c r="AJL262" s="41"/>
      <c r="AJM262" s="41"/>
      <c r="AJN262" s="41"/>
      <c r="AJO262" s="41"/>
      <c r="AJP262" s="41"/>
      <c r="AJQ262" s="41"/>
      <c r="AJR262" s="41"/>
      <c r="AJS262" s="41"/>
      <c r="AJT262" s="41"/>
      <c r="AJU262" s="41"/>
      <c r="AJV262" s="41"/>
      <c r="AJW262" s="41"/>
      <c r="AJX262" s="41"/>
      <c r="AJY262" s="41"/>
      <c r="AJZ262" s="41"/>
      <c r="AKA262" s="41"/>
      <c r="AKB262" s="41"/>
      <c r="AKC262" s="41"/>
      <c r="AKD262" s="41"/>
      <c r="AKE262" s="41"/>
      <c r="AKF262" s="41"/>
      <c r="AKG262" s="41"/>
      <c r="AKH262" s="41"/>
      <c r="AKI262" s="41"/>
      <c r="AKJ262" s="41"/>
      <c r="AKK262" s="41"/>
      <c r="AKL262" s="41"/>
      <c r="AKM262" s="41"/>
      <c r="AKN262" s="41"/>
      <c r="AKO262" s="41"/>
      <c r="AKP262" s="41"/>
      <c r="AKQ262" s="41"/>
      <c r="AKR262" s="41"/>
      <c r="AKS262" s="41"/>
      <c r="AKT262" s="41"/>
      <c r="AKU262" s="41"/>
      <c r="AKV262" s="41"/>
      <c r="AKW262" s="41"/>
      <c r="AKX262" s="41"/>
      <c r="AKY262" s="41"/>
      <c r="AKZ262" s="41"/>
      <c r="ALA262" s="41"/>
      <c r="ALB262" s="41"/>
      <c r="ALC262" s="41"/>
      <c r="ALD262" s="41"/>
      <c r="ALE262" s="41"/>
      <c r="ALF262" s="41"/>
      <c r="ALG262" s="41"/>
      <c r="ALH262" s="41"/>
      <c r="ALI262" s="41"/>
      <c r="ALJ262" s="41"/>
      <c r="ALK262" s="41"/>
      <c r="ALL262" s="41"/>
      <c r="ALM262" s="41"/>
      <c r="ALN262" s="41"/>
      <c r="ALO262" s="41"/>
      <c r="ALP262" s="41"/>
      <c r="ALQ262" s="41"/>
      <c r="ALR262" s="41"/>
      <c r="ALS262" s="41"/>
      <c r="ALT262" s="41"/>
      <c r="ALU262" s="41"/>
      <c r="ALV262" s="41"/>
      <c r="ALW262" s="41"/>
      <c r="ALX262" s="41"/>
      <c r="ALY262" s="41"/>
      <c r="ALZ262" s="41"/>
      <c r="AMA262" s="41"/>
      <c r="AMB262" s="41"/>
      <c r="AMC262" s="41"/>
      <c r="AMD262" s="41"/>
      <c r="AME262" s="41"/>
    </row>
    <row r="263" spans="1:1019" ht="27" customHeight="1" thickBot="1" x14ac:dyDescent="0.25">
      <c r="A263" s="1287"/>
      <c r="B263" s="1288"/>
      <c r="C263" s="1289"/>
      <c r="D263" s="1331"/>
      <c r="E263" s="1332"/>
      <c r="F263" s="1333"/>
      <c r="G263" s="1334"/>
      <c r="H263" s="1335"/>
      <c r="I263" s="1336"/>
      <c r="J263" s="1337"/>
      <c r="K263" s="1306"/>
      <c r="L263" s="1307"/>
      <c r="M263" s="1307"/>
      <c r="N263" s="1308"/>
      <c r="O263" s="1306"/>
      <c r="P263" s="1307"/>
      <c r="Q263" s="1307"/>
      <c r="R263" s="1308"/>
      <c r="S263" s="1306"/>
      <c r="T263" s="1307"/>
      <c r="U263" s="1307"/>
      <c r="V263" s="1308"/>
      <c r="W263" s="1306"/>
      <c r="X263" s="1307"/>
      <c r="Y263" s="1307"/>
      <c r="Z263" s="1308"/>
      <c r="AA263" s="1309"/>
      <c r="AB263" s="1309"/>
      <c r="AC263" s="1328" t="s">
        <v>435</v>
      </c>
      <c r="AD263" s="1329" t="s">
        <v>39</v>
      </c>
      <c r="AE263" s="1329" t="s">
        <v>39</v>
      </c>
      <c r="AF263" s="1330" t="s">
        <v>420</v>
      </c>
      <c r="AG263" s="41"/>
      <c r="AH263" s="41"/>
      <c r="AI263" s="41"/>
      <c r="AJ263" s="41"/>
      <c r="AK263" s="41"/>
      <c r="AL263" s="41"/>
      <c r="AM263" s="41"/>
      <c r="AN263" s="67"/>
      <c r="AO263" s="67"/>
      <c r="AP263" s="67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58"/>
      <c r="BE263" s="58"/>
      <c r="BF263" s="58"/>
      <c r="BG263" s="59"/>
      <c r="BH263" s="67"/>
      <c r="BI263" s="67"/>
      <c r="BJ263" s="67"/>
      <c r="BK263" s="67"/>
      <c r="BL263" s="67"/>
      <c r="BM263" s="67"/>
      <c r="BN263" s="67"/>
      <c r="BO263" s="67"/>
      <c r="BP263" s="41"/>
      <c r="BQ263" s="41"/>
      <c r="BR263" s="41"/>
      <c r="BS263" s="41"/>
      <c r="BT263" s="41"/>
      <c r="BU263" s="41"/>
      <c r="BV263" s="41"/>
      <c r="BW263" s="41"/>
      <c r="BX263" s="41"/>
      <c r="BY263" s="41"/>
      <c r="BZ263" s="41"/>
      <c r="CA263" s="41"/>
      <c r="CB263" s="41"/>
      <c r="CC263" s="41"/>
      <c r="CD263" s="41"/>
      <c r="CE263" s="41"/>
      <c r="CF263" s="41"/>
      <c r="CG263" s="41"/>
      <c r="CH263" s="41"/>
      <c r="CI263" s="41"/>
      <c r="CJ263" s="41"/>
      <c r="CK263" s="41"/>
      <c r="CL263" s="41"/>
      <c r="CM263" s="41"/>
      <c r="CN263" s="41"/>
      <c r="CO263" s="41"/>
      <c r="CP263" s="41"/>
      <c r="CQ263" s="41"/>
      <c r="CR263" s="41"/>
      <c r="CS263" s="41"/>
      <c r="CT263" s="41"/>
      <c r="CU263" s="41"/>
      <c r="CV263" s="41"/>
      <c r="CW263" s="41"/>
      <c r="CX263" s="41"/>
      <c r="CY263" s="41"/>
      <c r="CZ263" s="41"/>
      <c r="DA263" s="41"/>
      <c r="DB263" s="41"/>
      <c r="DC263" s="41"/>
      <c r="DD263" s="41"/>
      <c r="DE263" s="41"/>
      <c r="DF263" s="41"/>
      <c r="DG263" s="41"/>
      <c r="DH263" s="41"/>
      <c r="DI263" s="41"/>
      <c r="DJ263" s="41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1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41"/>
      <c r="GZ263" s="41"/>
      <c r="HA263" s="41"/>
      <c r="HB263" s="41"/>
      <c r="HC263" s="41"/>
      <c r="HD263" s="41"/>
      <c r="HE263" s="41"/>
      <c r="HF263" s="41"/>
      <c r="HG263" s="41"/>
      <c r="HH263" s="41"/>
      <c r="HI263" s="41"/>
      <c r="HJ263" s="41"/>
      <c r="HK263" s="41"/>
      <c r="HL263" s="41"/>
      <c r="HM263" s="41"/>
      <c r="HN263" s="41"/>
      <c r="HO263" s="41"/>
      <c r="HP263" s="41"/>
      <c r="HQ263" s="41"/>
      <c r="HR263" s="41"/>
      <c r="HS263" s="41"/>
      <c r="HT263" s="41"/>
      <c r="HU263" s="41"/>
      <c r="HV263" s="41"/>
      <c r="HW263" s="41"/>
      <c r="HX263" s="41"/>
      <c r="HY263" s="41"/>
      <c r="HZ263" s="41"/>
      <c r="IA263" s="41"/>
      <c r="IB263" s="41"/>
      <c r="IC263" s="41"/>
      <c r="ID263" s="41"/>
      <c r="IE263" s="41"/>
      <c r="IF263" s="41"/>
      <c r="IG263" s="41"/>
      <c r="IH263" s="41"/>
      <c r="II263" s="41"/>
      <c r="IJ263" s="41"/>
      <c r="IK263" s="41"/>
      <c r="IL263" s="41"/>
      <c r="IM263" s="41"/>
      <c r="IN263" s="41"/>
      <c r="IO263" s="41"/>
      <c r="IP263" s="41"/>
      <c r="IQ263" s="41"/>
      <c r="IR263" s="41"/>
      <c r="IS263" s="41"/>
      <c r="IT263" s="41"/>
      <c r="IU263" s="41"/>
      <c r="IV263" s="41"/>
      <c r="IW263" s="41"/>
      <c r="IX263" s="41"/>
      <c r="IY263" s="41"/>
      <c r="IZ263" s="41"/>
      <c r="JA263" s="41"/>
      <c r="JB263" s="41"/>
      <c r="JC263" s="41"/>
      <c r="JD263" s="41"/>
      <c r="JE263" s="41"/>
      <c r="JF263" s="41"/>
      <c r="JG263" s="41"/>
      <c r="JH263" s="41"/>
      <c r="JI263" s="41"/>
      <c r="JJ263" s="41"/>
      <c r="JK263" s="41"/>
      <c r="JL263" s="41"/>
      <c r="JM263" s="41"/>
      <c r="JN263" s="41"/>
      <c r="JO263" s="41"/>
      <c r="JP263" s="41"/>
      <c r="JQ263" s="41"/>
      <c r="JR263" s="41"/>
      <c r="JS263" s="41"/>
      <c r="JT263" s="41"/>
      <c r="JU263" s="41"/>
      <c r="JV263" s="41"/>
      <c r="JW263" s="41"/>
      <c r="JX263" s="41"/>
      <c r="JY263" s="41"/>
      <c r="JZ263" s="41"/>
      <c r="KA263" s="41"/>
      <c r="KB263" s="41"/>
      <c r="KC263" s="41"/>
      <c r="KD263" s="41"/>
      <c r="KE263" s="41"/>
      <c r="KF263" s="41"/>
      <c r="KG263" s="41"/>
      <c r="KH263" s="41"/>
      <c r="KI263" s="41"/>
      <c r="KJ263" s="41"/>
      <c r="KK263" s="41"/>
      <c r="KL263" s="41"/>
      <c r="KM263" s="41"/>
      <c r="KN263" s="41"/>
      <c r="KO263" s="41"/>
      <c r="KP263" s="41"/>
      <c r="KQ263" s="41"/>
      <c r="KR263" s="41"/>
      <c r="KS263" s="41"/>
      <c r="KT263" s="41"/>
      <c r="KU263" s="41"/>
      <c r="KV263" s="41"/>
      <c r="KW263" s="41"/>
      <c r="KX263" s="41"/>
      <c r="KY263" s="41"/>
      <c r="KZ263" s="41"/>
      <c r="LA263" s="41"/>
      <c r="LB263" s="41"/>
      <c r="LC263" s="41"/>
      <c r="LD263" s="41"/>
      <c r="LE263" s="41"/>
      <c r="LF263" s="41"/>
      <c r="LG263" s="41"/>
      <c r="LH263" s="41"/>
      <c r="LI263" s="41"/>
      <c r="LJ263" s="41"/>
      <c r="LK263" s="41"/>
      <c r="LL263" s="41"/>
      <c r="LM263" s="41"/>
      <c r="LN263" s="41"/>
      <c r="LO263" s="41"/>
      <c r="LP263" s="41"/>
      <c r="LQ263" s="41"/>
      <c r="LR263" s="41"/>
      <c r="LS263" s="41"/>
      <c r="LT263" s="41"/>
      <c r="LU263" s="41"/>
      <c r="LV263" s="41"/>
      <c r="LW263" s="41"/>
      <c r="LX263" s="41"/>
      <c r="LY263" s="41"/>
      <c r="LZ263" s="41"/>
      <c r="MA263" s="41"/>
      <c r="MB263" s="41"/>
      <c r="MC263" s="41"/>
      <c r="MD263" s="41"/>
      <c r="ME263" s="41"/>
      <c r="MF263" s="41"/>
      <c r="MG263" s="41"/>
      <c r="MH263" s="41"/>
      <c r="MI263" s="41"/>
      <c r="MJ263" s="41"/>
      <c r="MK263" s="41"/>
      <c r="ML263" s="41"/>
      <c r="MM263" s="41"/>
      <c r="MN263" s="41"/>
      <c r="MO263" s="41"/>
      <c r="MP263" s="41"/>
      <c r="MQ263" s="41"/>
      <c r="MR263" s="41"/>
      <c r="MS263" s="41"/>
      <c r="MT263" s="41"/>
      <c r="MU263" s="41"/>
      <c r="MV263" s="41"/>
      <c r="MW263" s="41"/>
      <c r="MX263" s="41"/>
      <c r="MY263" s="41"/>
      <c r="MZ263" s="41"/>
      <c r="NA263" s="41"/>
      <c r="NB263" s="41"/>
      <c r="NC263" s="41"/>
      <c r="ND263" s="41"/>
      <c r="NE263" s="41"/>
      <c r="NF263" s="41"/>
      <c r="NG263" s="41"/>
      <c r="NH263" s="41"/>
      <c r="NI263" s="41"/>
      <c r="NJ263" s="41"/>
      <c r="NK263" s="41"/>
      <c r="NL263" s="41"/>
      <c r="NM263" s="41"/>
      <c r="NN263" s="41"/>
      <c r="NO263" s="41"/>
      <c r="NP263" s="41"/>
      <c r="NQ263" s="41"/>
      <c r="NR263" s="41"/>
      <c r="NS263" s="41"/>
      <c r="NT263" s="41"/>
      <c r="NU263" s="41"/>
      <c r="NV263" s="41"/>
      <c r="NW263" s="41"/>
      <c r="NX263" s="41"/>
      <c r="NY263" s="41"/>
      <c r="NZ263" s="41"/>
      <c r="OA263" s="41"/>
      <c r="OB263" s="41"/>
      <c r="OC263" s="41"/>
      <c r="OD263" s="41"/>
      <c r="OE263" s="41"/>
      <c r="OF263" s="41"/>
      <c r="OG263" s="41"/>
      <c r="OH263" s="41"/>
      <c r="OI263" s="41"/>
      <c r="OJ263" s="41"/>
      <c r="OK263" s="41"/>
      <c r="OL263" s="41"/>
      <c r="OM263" s="41"/>
      <c r="ON263" s="41"/>
      <c r="OO263" s="41"/>
      <c r="OP263" s="41"/>
      <c r="OQ263" s="41"/>
      <c r="OR263" s="41"/>
      <c r="OS263" s="41"/>
      <c r="OT263" s="41"/>
      <c r="OU263" s="41"/>
      <c r="OV263" s="41"/>
      <c r="OW263" s="41"/>
      <c r="OX263" s="41"/>
      <c r="OY263" s="41"/>
      <c r="OZ263" s="41"/>
      <c r="PA263" s="41"/>
      <c r="PB263" s="41"/>
      <c r="PC263" s="41"/>
      <c r="PD263" s="41"/>
      <c r="PE263" s="41"/>
      <c r="PF263" s="41"/>
      <c r="PG263" s="41"/>
      <c r="PH263" s="41"/>
      <c r="PI263" s="41"/>
      <c r="PJ263" s="41"/>
      <c r="PK263" s="41"/>
      <c r="PL263" s="41"/>
      <c r="PM263" s="41"/>
      <c r="PN263" s="41"/>
      <c r="PO263" s="41"/>
      <c r="PP263" s="41"/>
      <c r="PQ263" s="41"/>
      <c r="PR263" s="41"/>
      <c r="PS263" s="41"/>
      <c r="PT263" s="41"/>
      <c r="PU263" s="41"/>
      <c r="PV263" s="41"/>
      <c r="PW263" s="41"/>
      <c r="PX263" s="41"/>
      <c r="PY263" s="41"/>
      <c r="PZ263" s="41"/>
      <c r="QA263" s="41"/>
      <c r="QB263" s="41"/>
      <c r="QC263" s="41"/>
      <c r="QD263" s="41"/>
      <c r="QE263" s="41"/>
      <c r="QF263" s="41"/>
      <c r="QG263" s="41"/>
      <c r="QH263" s="41"/>
      <c r="QI263" s="41"/>
      <c r="QJ263" s="41"/>
      <c r="QK263" s="41"/>
      <c r="QL263" s="41"/>
      <c r="QM263" s="41"/>
      <c r="QN263" s="41"/>
      <c r="QO263" s="41"/>
      <c r="QP263" s="41"/>
      <c r="QQ263" s="41"/>
      <c r="QR263" s="41"/>
      <c r="QS263" s="41"/>
      <c r="QT263" s="41"/>
      <c r="QU263" s="41"/>
      <c r="QV263" s="41"/>
      <c r="QW263" s="41"/>
      <c r="QX263" s="41"/>
      <c r="QY263" s="41"/>
      <c r="QZ263" s="41"/>
      <c r="RA263" s="41"/>
      <c r="RB263" s="41"/>
      <c r="RC263" s="41"/>
      <c r="RD263" s="41"/>
      <c r="RE263" s="41"/>
      <c r="RF263" s="41"/>
      <c r="RG263" s="41"/>
      <c r="RH263" s="41"/>
      <c r="RI263" s="41"/>
      <c r="RJ263" s="41"/>
      <c r="RK263" s="41"/>
      <c r="RL263" s="41"/>
      <c r="RM263" s="41"/>
      <c r="RN263" s="41"/>
      <c r="RO263" s="41"/>
      <c r="RP263" s="41"/>
      <c r="RQ263" s="41"/>
      <c r="RR263" s="41"/>
      <c r="RS263" s="41"/>
      <c r="RT263" s="41"/>
      <c r="RU263" s="41"/>
      <c r="RV263" s="41"/>
      <c r="RW263" s="41"/>
      <c r="RX263" s="41"/>
      <c r="RY263" s="41"/>
      <c r="RZ263" s="41"/>
      <c r="SA263" s="41"/>
      <c r="SB263" s="41"/>
      <c r="SC263" s="41"/>
      <c r="SD263" s="41"/>
      <c r="SE263" s="41"/>
      <c r="SF263" s="41"/>
      <c r="SG263" s="41"/>
      <c r="SH263" s="41"/>
      <c r="SI263" s="41"/>
      <c r="SJ263" s="41"/>
      <c r="SK263" s="41"/>
      <c r="SL263" s="41"/>
      <c r="SM263" s="41"/>
      <c r="SN263" s="41"/>
      <c r="SO263" s="41"/>
      <c r="SP263" s="41"/>
      <c r="SQ263" s="41"/>
      <c r="SR263" s="41"/>
      <c r="SS263" s="41"/>
      <c r="ST263" s="41"/>
      <c r="SU263" s="41"/>
      <c r="SV263" s="41"/>
      <c r="SW263" s="41"/>
      <c r="SX263" s="41"/>
      <c r="SY263" s="41"/>
      <c r="SZ263" s="41"/>
      <c r="TA263" s="41"/>
      <c r="TB263" s="41"/>
      <c r="TC263" s="41"/>
      <c r="TD263" s="41"/>
      <c r="TE263" s="41"/>
      <c r="TF263" s="41"/>
      <c r="TG263" s="41"/>
      <c r="TH263" s="41"/>
      <c r="TI263" s="41"/>
      <c r="TJ263" s="41"/>
      <c r="TK263" s="41"/>
      <c r="TL263" s="41"/>
      <c r="TM263" s="41"/>
      <c r="TN263" s="41"/>
      <c r="TO263" s="41"/>
      <c r="TP263" s="41"/>
      <c r="TQ263" s="41"/>
      <c r="TR263" s="41"/>
      <c r="TS263" s="41"/>
      <c r="TT263" s="41"/>
      <c r="TU263" s="41"/>
      <c r="TV263" s="41"/>
      <c r="TW263" s="41"/>
      <c r="TX263" s="41"/>
      <c r="TY263" s="41"/>
      <c r="TZ263" s="41"/>
      <c r="UA263" s="41"/>
      <c r="UB263" s="41"/>
      <c r="UC263" s="41"/>
      <c r="UD263" s="41"/>
      <c r="UE263" s="41"/>
      <c r="UF263" s="41"/>
      <c r="UG263" s="41"/>
      <c r="UH263" s="41"/>
      <c r="UI263" s="41"/>
      <c r="UJ263" s="41"/>
      <c r="UK263" s="41"/>
      <c r="UL263" s="41"/>
      <c r="UM263" s="41"/>
      <c r="UN263" s="41"/>
      <c r="UO263" s="41"/>
      <c r="UP263" s="41"/>
      <c r="UQ263" s="41"/>
      <c r="UR263" s="41"/>
      <c r="US263" s="41"/>
      <c r="UT263" s="41"/>
      <c r="UU263" s="41"/>
      <c r="UV263" s="41"/>
      <c r="UW263" s="41"/>
      <c r="UX263" s="41"/>
      <c r="UY263" s="41"/>
      <c r="UZ263" s="41"/>
      <c r="VA263" s="41"/>
      <c r="VB263" s="41"/>
      <c r="VC263" s="41"/>
      <c r="VD263" s="41"/>
      <c r="VE263" s="41"/>
      <c r="VF263" s="41"/>
      <c r="VG263" s="41"/>
      <c r="VH263" s="41"/>
      <c r="VI263" s="41"/>
      <c r="VJ263" s="41"/>
      <c r="VK263" s="41"/>
      <c r="VL263" s="41"/>
      <c r="VM263" s="41"/>
      <c r="VN263" s="41"/>
      <c r="VO263" s="41"/>
      <c r="VP263" s="41"/>
      <c r="VQ263" s="41"/>
      <c r="VR263" s="41"/>
      <c r="VS263" s="41"/>
      <c r="VT263" s="41"/>
      <c r="VU263" s="41"/>
      <c r="VV263" s="41"/>
      <c r="VW263" s="41"/>
      <c r="VX263" s="41"/>
      <c r="VY263" s="41"/>
      <c r="VZ263" s="41"/>
      <c r="WA263" s="41"/>
      <c r="WB263" s="41"/>
      <c r="WC263" s="41"/>
      <c r="WD263" s="41"/>
      <c r="WE263" s="41"/>
      <c r="WF263" s="41"/>
      <c r="WG263" s="41"/>
      <c r="WH263" s="41"/>
      <c r="WI263" s="41"/>
      <c r="WJ263" s="41"/>
      <c r="WK263" s="41"/>
      <c r="WL263" s="41"/>
      <c r="WM263" s="41"/>
      <c r="WN263" s="41"/>
      <c r="WO263" s="41"/>
      <c r="WP263" s="41"/>
      <c r="WQ263" s="41"/>
      <c r="WR263" s="41"/>
      <c r="WS263" s="41"/>
      <c r="WT263" s="41"/>
      <c r="WU263" s="41"/>
      <c r="WV263" s="41"/>
      <c r="WW263" s="41"/>
      <c r="WX263" s="41"/>
      <c r="WY263" s="41"/>
      <c r="WZ263" s="41"/>
      <c r="XA263" s="41"/>
      <c r="XB263" s="41"/>
      <c r="XC263" s="41"/>
      <c r="XD263" s="41"/>
      <c r="XE263" s="41"/>
      <c r="XF263" s="41"/>
      <c r="XG263" s="41"/>
      <c r="XH263" s="41"/>
      <c r="XI263" s="41"/>
      <c r="XJ263" s="41"/>
      <c r="XK263" s="41"/>
      <c r="XL263" s="41"/>
      <c r="XM263" s="41"/>
      <c r="XN263" s="41"/>
      <c r="XO263" s="41"/>
      <c r="XP263" s="41"/>
      <c r="XQ263" s="41"/>
      <c r="XR263" s="41"/>
      <c r="XS263" s="41"/>
      <c r="XT263" s="41"/>
      <c r="XU263" s="41"/>
      <c r="XV263" s="41"/>
      <c r="XW263" s="41"/>
      <c r="XX263" s="41"/>
      <c r="XY263" s="41"/>
      <c r="XZ263" s="41"/>
      <c r="YA263" s="41"/>
      <c r="YB263" s="41"/>
      <c r="YC263" s="41"/>
      <c r="YD263" s="41"/>
      <c r="YE263" s="41"/>
      <c r="YF263" s="41"/>
      <c r="YG263" s="41"/>
      <c r="YH263" s="41"/>
      <c r="YI263" s="41"/>
      <c r="YJ263" s="41"/>
      <c r="YK263" s="41"/>
      <c r="YL263" s="41"/>
      <c r="YM263" s="41"/>
      <c r="YN263" s="41"/>
      <c r="YO263" s="41"/>
      <c r="YP263" s="41"/>
      <c r="YQ263" s="41"/>
      <c r="YR263" s="41"/>
      <c r="YS263" s="41"/>
      <c r="YT263" s="41"/>
      <c r="YU263" s="41"/>
      <c r="YV263" s="41"/>
      <c r="YW263" s="41"/>
      <c r="YX263" s="41"/>
      <c r="YY263" s="41"/>
      <c r="YZ263" s="41"/>
      <c r="ZA263" s="41"/>
      <c r="ZB263" s="41"/>
      <c r="ZC263" s="41"/>
      <c r="ZD263" s="41"/>
      <c r="ZE263" s="41"/>
      <c r="ZF263" s="41"/>
      <c r="ZG263" s="41"/>
      <c r="ZH263" s="41"/>
      <c r="ZI263" s="41"/>
      <c r="ZJ263" s="41"/>
      <c r="ZK263" s="41"/>
      <c r="ZL263" s="41"/>
      <c r="ZM263" s="41"/>
      <c r="ZN263" s="41"/>
      <c r="ZO263" s="41"/>
      <c r="ZP263" s="41"/>
      <c r="ZQ263" s="41"/>
      <c r="ZR263" s="41"/>
      <c r="ZS263" s="41"/>
      <c r="ZT263" s="41"/>
      <c r="ZU263" s="41"/>
      <c r="ZV263" s="41"/>
      <c r="ZW263" s="41"/>
      <c r="ZX263" s="41"/>
      <c r="ZY263" s="41"/>
      <c r="ZZ263" s="41"/>
      <c r="AAA263" s="41"/>
      <c r="AAB263" s="41"/>
      <c r="AAC263" s="41"/>
      <c r="AAD263" s="41"/>
      <c r="AAE263" s="41"/>
      <c r="AAF263" s="41"/>
      <c r="AAG263" s="41"/>
      <c r="AAH263" s="41"/>
      <c r="AAI263" s="41"/>
      <c r="AAJ263" s="41"/>
      <c r="AAK263" s="41"/>
      <c r="AAL263" s="41"/>
      <c r="AAM263" s="41"/>
      <c r="AAN263" s="41"/>
      <c r="AAO263" s="41"/>
      <c r="AAP263" s="41"/>
      <c r="AAQ263" s="41"/>
      <c r="AAR263" s="41"/>
      <c r="AAS263" s="41"/>
      <c r="AAT263" s="41"/>
      <c r="AAU263" s="41"/>
      <c r="AAV263" s="41"/>
      <c r="AAW263" s="41"/>
      <c r="AAX263" s="41"/>
      <c r="AAY263" s="41"/>
      <c r="AAZ263" s="41"/>
      <c r="ABA263" s="41"/>
      <c r="ABB263" s="41"/>
      <c r="ABC263" s="41"/>
      <c r="ABD263" s="41"/>
      <c r="ABE263" s="41"/>
      <c r="ABF263" s="41"/>
      <c r="ABG263" s="41"/>
      <c r="ABH263" s="41"/>
      <c r="ABI263" s="41"/>
      <c r="ABJ263" s="41"/>
      <c r="ABK263" s="41"/>
      <c r="ABL263" s="41"/>
      <c r="ABM263" s="41"/>
      <c r="ABN263" s="41"/>
      <c r="ABO263" s="41"/>
      <c r="ABP263" s="41"/>
      <c r="ABQ263" s="41"/>
      <c r="ABR263" s="41"/>
      <c r="ABS263" s="41"/>
      <c r="ABT263" s="41"/>
      <c r="ABU263" s="41"/>
      <c r="ABV263" s="41"/>
      <c r="ABW263" s="41"/>
      <c r="ABX263" s="41"/>
      <c r="ABY263" s="41"/>
      <c r="ABZ263" s="41"/>
      <c r="ACA263" s="41"/>
      <c r="ACB263" s="41"/>
      <c r="ACC263" s="41"/>
      <c r="ACD263" s="41"/>
      <c r="ACE263" s="41"/>
      <c r="ACF263" s="41"/>
      <c r="ACG263" s="41"/>
      <c r="ACH263" s="41"/>
      <c r="ACI263" s="41"/>
      <c r="ACJ263" s="41"/>
      <c r="ACK263" s="41"/>
      <c r="ACL263" s="41"/>
      <c r="ACM263" s="41"/>
      <c r="ACN263" s="41"/>
      <c r="ACO263" s="41"/>
      <c r="ACP263" s="41"/>
      <c r="ACQ263" s="41"/>
      <c r="ACR263" s="41"/>
      <c r="ACS263" s="41"/>
      <c r="ACT263" s="41"/>
      <c r="ACU263" s="41"/>
      <c r="ACV263" s="41"/>
      <c r="ACW263" s="41"/>
      <c r="ACX263" s="41"/>
      <c r="ACY263" s="41"/>
      <c r="ACZ263" s="41"/>
      <c r="ADA263" s="41"/>
      <c r="ADB263" s="41"/>
      <c r="ADC263" s="41"/>
      <c r="ADD263" s="41"/>
      <c r="ADE263" s="41"/>
      <c r="ADF263" s="41"/>
      <c r="ADG263" s="41"/>
      <c r="ADH263" s="41"/>
      <c r="ADI263" s="41"/>
      <c r="ADJ263" s="41"/>
      <c r="ADK263" s="41"/>
      <c r="ADL263" s="41"/>
      <c r="ADM263" s="41"/>
      <c r="ADN263" s="41"/>
      <c r="ADO263" s="41"/>
      <c r="ADP263" s="41"/>
      <c r="ADQ263" s="41"/>
      <c r="ADR263" s="41"/>
      <c r="ADS263" s="41"/>
      <c r="ADT263" s="41"/>
      <c r="ADU263" s="41"/>
      <c r="ADV263" s="41"/>
      <c r="ADW263" s="41"/>
      <c r="ADX263" s="41"/>
      <c r="ADY263" s="41"/>
      <c r="ADZ263" s="41"/>
      <c r="AEA263" s="41"/>
      <c r="AEB263" s="41"/>
      <c r="AEC263" s="41"/>
      <c r="AED263" s="41"/>
      <c r="AEE263" s="41"/>
      <c r="AEF263" s="41"/>
      <c r="AEG263" s="41"/>
      <c r="AEH263" s="41"/>
      <c r="AEI263" s="41"/>
      <c r="AEJ263" s="41"/>
      <c r="AEK263" s="41"/>
      <c r="AEL263" s="41"/>
      <c r="AEM263" s="41"/>
      <c r="AEN263" s="41"/>
      <c r="AEO263" s="41"/>
      <c r="AEP263" s="41"/>
      <c r="AEQ263" s="41"/>
      <c r="AER263" s="41"/>
      <c r="AES263" s="41"/>
      <c r="AET263" s="41"/>
      <c r="AEU263" s="41"/>
      <c r="AEV263" s="41"/>
      <c r="AEW263" s="41"/>
      <c r="AEX263" s="41"/>
      <c r="AEY263" s="41"/>
      <c r="AEZ263" s="41"/>
      <c r="AFA263" s="41"/>
      <c r="AFB263" s="41"/>
      <c r="AFC263" s="41"/>
      <c r="AFD263" s="41"/>
      <c r="AFE263" s="41"/>
      <c r="AFF263" s="41"/>
      <c r="AFG263" s="41"/>
      <c r="AFH263" s="41"/>
      <c r="AFI263" s="41"/>
      <c r="AFJ263" s="41"/>
      <c r="AFK263" s="41"/>
      <c r="AFL263" s="41"/>
      <c r="AFM263" s="41"/>
      <c r="AFN263" s="41"/>
      <c r="AFO263" s="41"/>
      <c r="AFP263" s="41"/>
      <c r="AFQ263" s="41"/>
      <c r="AFR263" s="41"/>
      <c r="AFS263" s="41"/>
      <c r="AFT263" s="41"/>
      <c r="AFU263" s="41"/>
      <c r="AFV263" s="41"/>
      <c r="AFW263" s="41"/>
      <c r="AFX263" s="41"/>
      <c r="AFY263" s="41"/>
      <c r="AFZ263" s="41"/>
      <c r="AGA263" s="41"/>
      <c r="AGB263" s="41"/>
      <c r="AGC263" s="41"/>
      <c r="AGD263" s="41"/>
      <c r="AGE263" s="41"/>
      <c r="AGF263" s="41"/>
      <c r="AGG263" s="41"/>
      <c r="AGH263" s="41"/>
      <c r="AGI263" s="41"/>
      <c r="AGJ263" s="41"/>
      <c r="AGK263" s="41"/>
      <c r="AGL263" s="41"/>
      <c r="AGM263" s="41"/>
      <c r="AGN263" s="41"/>
      <c r="AGO263" s="41"/>
      <c r="AGP263" s="41"/>
      <c r="AGQ263" s="41"/>
      <c r="AGR263" s="41"/>
      <c r="AGS263" s="41"/>
      <c r="AGT263" s="41"/>
      <c r="AGU263" s="41"/>
      <c r="AGV263" s="41"/>
      <c r="AGW263" s="41"/>
      <c r="AGX263" s="41"/>
      <c r="AGY263" s="41"/>
      <c r="AGZ263" s="41"/>
      <c r="AHA263" s="41"/>
      <c r="AHB263" s="41"/>
      <c r="AHC263" s="41"/>
      <c r="AHD263" s="41"/>
      <c r="AHE263" s="41"/>
      <c r="AHF263" s="41"/>
      <c r="AHG263" s="41"/>
      <c r="AHH263" s="41"/>
      <c r="AHI263" s="41"/>
      <c r="AHJ263" s="41"/>
      <c r="AHK263" s="41"/>
      <c r="AHL263" s="41"/>
      <c r="AHM263" s="41"/>
      <c r="AHN263" s="41"/>
      <c r="AHO263" s="41"/>
      <c r="AHP263" s="41"/>
      <c r="AHQ263" s="41"/>
      <c r="AHR263" s="41"/>
      <c r="AHS263" s="41"/>
      <c r="AHT263" s="41"/>
      <c r="AHU263" s="41"/>
      <c r="AHV263" s="41"/>
      <c r="AHW263" s="41"/>
      <c r="AHX263" s="41"/>
      <c r="AHY263" s="41"/>
      <c r="AHZ263" s="41"/>
      <c r="AIA263" s="41"/>
      <c r="AIB263" s="41"/>
      <c r="AIC263" s="41"/>
      <c r="AID263" s="41"/>
      <c r="AIE263" s="41"/>
      <c r="AIF263" s="41"/>
      <c r="AIG263" s="41"/>
      <c r="AIH263" s="41"/>
      <c r="AII263" s="41"/>
      <c r="AIJ263" s="41"/>
      <c r="AIK263" s="41"/>
      <c r="AIL263" s="41"/>
      <c r="AIM263" s="41"/>
      <c r="AIN263" s="41"/>
      <c r="AIO263" s="41"/>
      <c r="AIP263" s="41"/>
      <c r="AIQ263" s="41"/>
      <c r="AIR263" s="41"/>
      <c r="AIS263" s="41"/>
      <c r="AIT263" s="41"/>
      <c r="AIU263" s="41"/>
      <c r="AIV263" s="41"/>
      <c r="AIW263" s="41"/>
      <c r="AIX263" s="41"/>
      <c r="AIY263" s="41"/>
      <c r="AIZ263" s="41"/>
      <c r="AJA263" s="41"/>
      <c r="AJB263" s="41"/>
      <c r="AJC263" s="41"/>
      <c r="AJD263" s="41"/>
      <c r="AJE263" s="41"/>
      <c r="AJF263" s="41"/>
      <c r="AJG263" s="41"/>
      <c r="AJH263" s="41"/>
      <c r="AJI263" s="41"/>
      <c r="AJJ263" s="41"/>
      <c r="AJK263" s="41"/>
      <c r="AJL263" s="41"/>
      <c r="AJM263" s="41"/>
      <c r="AJN263" s="41"/>
      <c r="AJO263" s="41"/>
      <c r="AJP263" s="41"/>
      <c r="AJQ263" s="41"/>
      <c r="AJR263" s="41"/>
      <c r="AJS263" s="41"/>
      <c r="AJT263" s="41"/>
      <c r="AJU263" s="41"/>
      <c r="AJV263" s="41"/>
      <c r="AJW263" s="41"/>
      <c r="AJX263" s="41"/>
      <c r="AJY263" s="41"/>
      <c r="AJZ263" s="41"/>
      <c r="AKA263" s="41"/>
      <c r="AKB263" s="41"/>
      <c r="AKC263" s="41"/>
      <c r="AKD263" s="41"/>
      <c r="AKE263" s="41"/>
      <c r="AKF263" s="41"/>
      <c r="AKG263" s="41"/>
      <c r="AKH263" s="41"/>
      <c r="AKI263" s="41"/>
      <c r="AKJ263" s="41"/>
      <c r="AKK263" s="41"/>
      <c r="AKL263" s="41"/>
      <c r="AKM263" s="41"/>
      <c r="AKN263" s="41"/>
      <c r="AKO263" s="41"/>
      <c r="AKP263" s="41"/>
      <c r="AKQ263" s="41"/>
      <c r="AKR263" s="41"/>
      <c r="AKS263" s="41"/>
      <c r="AKT263" s="41"/>
      <c r="AKU263" s="41"/>
      <c r="AKV263" s="41"/>
      <c r="AKW263" s="41"/>
      <c r="AKX263" s="41"/>
      <c r="AKY263" s="41"/>
      <c r="AKZ263" s="41"/>
      <c r="ALA263" s="41"/>
      <c r="ALB263" s="41"/>
      <c r="ALC263" s="41"/>
      <c r="ALD263" s="41"/>
      <c r="ALE263" s="41"/>
      <c r="ALF263" s="41"/>
      <c r="ALG263" s="41"/>
      <c r="ALH263" s="41"/>
      <c r="ALI263" s="41"/>
      <c r="ALJ263" s="41"/>
      <c r="ALK263" s="41"/>
      <c r="ALL263" s="41"/>
      <c r="ALM263" s="41"/>
      <c r="ALN263" s="41"/>
      <c r="ALO263" s="41"/>
      <c r="ALP263" s="41"/>
      <c r="ALQ263" s="41"/>
      <c r="ALR263" s="41"/>
      <c r="ALS263" s="41"/>
      <c r="ALT263" s="41"/>
      <c r="ALU263" s="41"/>
      <c r="ALV263" s="41"/>
      <c r="ALW263" s="41"/>
      <c r="ALX263" s="41"/>
      <c r="ALY263" s="41"/>
      <c r="ALZ263" s="41"/>
      <c r="AMA263" s="41"/>
      <c r="AMB263" s="41"/>
      <c r="AMC263" s="41"/>
      <c r="AMD263" s="41"/>
      <c r="AME263" s="41"/>
    </row>
    <row r="264" spans="1:1019" ht="29.25" customHeight="1" thickBot="1" x14ac:dyDescent="0.25">
      <c r="A264" s="570"/>
      <c r="B264" s="572"/>
      <c r="C264" s="574"/>
      <c r="D264" s="1300"/>
      <c r="E264" s="1301"/>
      <c r="F264" s="1302"/>
      <c r="G264" s="1303"/>
      <c r="H264" s="1304"/>
      <c r="I264" s="1305"/>
      <c r="J264" s="1313" t="s">
        <v>26</v>
      </c>
      <c r="K264" s="544">
        <f>SUM(K261:K262)</f>
        <v>0</v>
      </c>
      <c r="L264" s="1314">
        <f t="shared" ref="L264:AB264" si="83">SUM(L261:L262)</f>
        <v>0</v>
      </c>
      <c r="M264" s="1314">
        <f t="shared" si="83"/>
        <v>0</v>
      </c>
      <c r="N264" s="545">
        <f t="shared" si="83"/>
        <v>0</v>
      </c>
      <c r="O264" s="544">
        <f t="shared" si="83"/>
        <v>0</v>
      </c>
      <c r="P264" s="1314">
        <f t="shared" si="83"/>
        <v>0</v>
      </c>
      <c r="Q264" s="1314">
        <f t="shared" si="83"/>
        <v>0</v>
      </c>
      <c r="R264" s="545">
        <f t="shared" si="83"/>
        <v>0</v>
      </c>
      <c r="S264" s="544">
        <f t="shared" si="83"/>
        <v>0</v>
      </c>
      <c r="T264" s="1314">
        <f t="shared" si="83"/>
        <v>0</v>
      </c>
      <c r="U264" s="1314">
        <f t="shared" si="83"/>
        <v>0</v>
      </c>
      <c r="V264" s="545">
        <f t="shared" si="83"/>
        <v>0</v>
      </c>
      <c r="W264" s="544">
        <f t="shared" si="83"/>
        <v>0</v>
      </c>
      <c r="X264" s="1314">
        <f t="shared" si="83"/>
        <v>0</v>
      </c>
      <c r="Y264" s="1314">
        <f t="shared" si="83"/>
        <v>0</v>
      </c>
      <c r="Z264" s="545">
        <f t="shared" si="83"/>
        <v>0</v>
      </c>
      <c r="AA264" s="546">
        <f t="shared" si="83"/>
        <v>560</v>
      </c>
      <c r="AB264" s="546">
        <f t="shared" si="83"/>
        <v>560</v>
      </c>
      <c r="AC264" s="1338" t="s">
        <v>436</v>
      </c>
      <c r="AD264" s="1323" t="s">
        <v>39</v>
      </c>
      <c r="AE264" s="1323" t="s">
        <v>39</v>
      </c>
      <c r="AF264" s="1324" t="s">
        <v>33</v>
      </c>
      <c r="AG264" s="41"/>
      <c r="AH264" s="41"/>
      <c r="AI264" s="41"/>
      <c r="AJ264" s="41"/>
      <c r="AK264" s="41"/>
      <c r="AL264" s="41"/>
      <c r="AM264" s="41"/>
      <c r="AN264" s="67"/>
      <c r="AO264" s="67"/>
      <c r="AP264" s="67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  <c r="BD264" s="58"/>
      <c r="BE264" s="58"/>
      <c r="BF264" s="58"/>
      <c r="BG264" s="59"/>
      <c r="BH264" s="67"/>
      <c r="BI264" s="67"/>
      <c r="BJ264" s="67"/>
      <c r="BK264" s="67"/>
      <c r="BL264" s="67"/>
      <c r="BM264" s="67"/>
      <c r="BN264" s="67"/>
      <c r="BO264" s="67"/>
      <c r="BP264" s="41"/>
      <c r="BQ264" s="41"/>
      <c r="BR264" s="41"/>
      <c r="BS264" s="41"/>
      <c r="BT264" s="41"/>
      <c r="BU264" s="41"/>
      <c r="BV264" s="41"/>
      <c r="BW264" s="41"/>
      <c r="BX264" s="41"/>
      <c r="BY264" s="41"/>
      <c r="BZ264" s="41"/>
      <c r="CA264" s="41"/>
      <c r="CB264" s="41"/>
      <c r="CC264" s="41"/>
      <c r="CD264" s="41"/>
      <c r="CE264" s="41"/>
      <c r="CF264" s="41"/>
      <c r="CG264" s="41"/>
      <c r="CH264" s="41"/>
      <c r="CI264" s="41"/>
      <c r="CJ264" s="41"/>
      <c r="CK264" s="41"/>
      <c r="CL264" s="41"/>
      <c r="CM264" s="41"/>
      <c r="CN264" s="41"/>
      <c r="CO264" s="41"/>
      <c r="CP264" s="41"/>
      <c r="CQ264" s="41"/>
      <c r="CR264" s="41"/>
      <c r="CS264" s="41"/>
      <c r="CT264" s="41"/>
      <c r="CU264" s="41"/>
      <c r="CV264" s="41"/>
      <c r="CW264" s="41"/>
      <c r="CX264" s="41"/>
      <c r="CY264" s="41"/>
      <c r="CZ264" s="41"/>
      <c r="DA264" s="41"/>
      <c r="DB264" s="41"/>
      <c r="DC264" s="41"/>
      <c r="DD264" s="41"/>
      <c r="DE264" s="41"/>
      <c r="DF264" s="41"/>
      <c r="DG264" s="41"/>
      <c r="DH264" s="41"/>
      <c r="DI264" s="41"/>
      <c r="DJ264" s="41"/>
      <c r="DK264" s="41"/>
      <c r="DL264" s="41"/>
      <c r="DM264" s="41"/>
      <c r="DN264" s="41"/>
      <c r="DO264" s="41"/>
      <c r="DP264" s="41"/>
      <c r="DQ264" s="41"/>
      <c r="DR264" s="41"/>
      <c r="DS264" s="41"/>
      <c r="DT264" s="41"/>
      <c r="DU264" s="41"/>
      <c r="DV264" s="41"/>
      <c r="DW264" s="41"/>
      <c r="DX264" s="41"/>
      <c r="DY264" s="41"/>
      <c r="DZ264" s="41"/>
      <c r="EA264" s="41"/>
      <c r="EB264" s="41"/>
      <c r="EC264" s="41"/>
      <c r="ED264" s="41"/>
      <c r="EE264" s="41"/>
      <c r="EF264" s="41"/>
      <c r="EG264" s="41"/>
      <c r="EH264" s="41"/>
      <c r="EI264" s="41"/>
      <c r="EJ264" s="41"/>
      <c r="EK264" s="41"/>
      <c r="EL264" s="41"/>
      <c r="EM264" s="41"/>
      <c r="EN264" s="41"/>
      <c r="EO264" s="41"/>
      <c r="EP264" s="41"/>
      <c r="EQ264" s="41"/>
      <c r="ER264" s="41"/>
      <c r="ES264" s="41"/>
      <c r="ET264" s="41"/>
      <c r="EU264" s="41"/>
      <c r="EV264" s="41"/>
      <c r="EW264" s="41"/>
      <c r="EX264" s="41"/>
      <c r="EY264" s="41"/>
      <c r="EZ264" s="41"/>
      <c r="FA264" s="41"/>
      <c r="FB264" s="41"/>
      <c r="FC264" s="41"/>
      <c r="FD264" s="41"/>
      <c r="FE264" s="41"/>
      <c r="FF264" s="41"/>
      <c r="FG264" s="41"/>
      <c r="FH264" s="41"/>
      <c r="FI264" s="41"/>
      <c r="FJ264" s="41"/>
      <c r="FK264" s="41"/>
      <c r="FL264" s="41"/>
      <c r="FM264" s="41"/>
      <c r="FN264" s="41"/>
      <c r="FO264" s="41"/>
      <c r="FP264" s="41"/>
      <c r="FQ264" s="41"/>
      <c r="FR264" s="41"/>
      <c r="FS264" s="41"/>
      <c r="FT264" s="41"/>
      <c r="FU264" s="41"/>
      <c r="FV264" s="41"/>
      <c r="FW264" s="41"/>
      <c r="FX264" s="41"/>
      <c r="FY264" s="41"/>
      <c r="FZ264" s="41"/>
      <c r="GA264" s="41"/>
      <c r="GB264" s="41"/>
      <c r="GC264" s="41"/>
      <c r="GD264" s="41"/>
      <c r="GE264" s="41"/>
      <c r="GF264" s="41"/>
      <c r="GG264" s="41"/>
      <c r="GH264" s="41"/>
      <c r="GI264" s="41"/>
      <c r="GJ264" s="41"/>
      <c r="GK264" s="41"/>
      <c r="GL264" s="41"/>
      <c r="GM264" s="41"/>
      <c r="GN264" s="41"/>
      <c r="GO264" s="41"/>
      <c r="GP264" s="41"/>
      <c r="GQ264" s="41"/>
      <c r="GR264" s="41"/>
      <c r="GS264" s="41"/>
      <c r="GT264" s="41"/>
      <c r="GU264" s="41"/>
      <c r="GV264" s="41"/>
      <c r="GW264" s="41"/>
      <c r="GX264" s="41"/>
      <c r="GY264" s="41"/>
      <c r="GZ264" s="41"/>
      <c r="HA264" s="41"/>
      <c r="HB264" s="41"/>
      <c r="HC264" s="41"/>
      <c r="HD264" s="41"/>
      <c r="HE264" s="41"/>
      <c r="HF264" s="41"/>
      <c r="HG264" s="41"/>
      <c r="HH264" s="41"/>
      <c r="HI264" s="41"/>
      <c r="HJ264" s="41"/>
      <c r="HK264" s="41"/>
      <c r="HL264" s="41"/>
      <c r="HM264" s="41"/>
      <c r="HN264" s="41"/>
      <c r="HO264" s="41"/>
      <c r="HP264" s="41"/>
      <c r="HQ264" s="41"/>
      <c r="HR264" s="41"/>
      <c r="HS264" s="41"/>
      <c r="HT264" s="41"/>
      <c r="HU264" s="41"/>
      <c r="HV264" s="41"/>
      <c r="HW264" s="41"/>
      <c r="HX264" s="41"/>
      <c r="HY264" s="41"/>
      <c r="HZ264" s="41"/>
      <c r="IA264" s="41"/>
      <c r="IB264" s="41"/>
      <c r="IC264" s="41"/>
      <c r="ID264" s="41"/>
      <c r="IE264" s="41"/>
      <c r="IF264" s="41"/>
      <c r="IG264" s="41"/>
      <c r="IH264" s="41"/>
      <c r="II264" s="41"/>
      <c r="IJ264" s="41"/>
      <c r="IK264" s="41"/>
      <c r="IL264" s="41"/>
      <c r="IM264" s="41"/>
      <c r="IN264" s="41"/>
      <c r="IO264" s="41"/>
      <c r="IP264" s="41"/>
      <c r="IQ264" s="41"/>
      <c r="IR264" s="41"/>
      <c r="IS264" s="41"/>
      <c r="IT264" s="41"/>
      <c r="IU264" s="41"/>
      <c r="IV264" s="41"/>
      <c r="IW264" s="41"/>
      <c r="IX264" s="41"/>
      <c r="IY264" s="41"/>
      <c r="IZ264" s="41"/>
      <c r="JA264" s="41"/>
      <c r="JB264" s="41"/>
      <c r="JC264" s="41"/>
      <c r="JD264" s="41"/>
      <c r="JE264" s="41"/>
      <c r="JF264" s="41"/>
      <c r="JG264" s="41"/>
      <c r="JH264" s="41"/>
      <c r="JI264" s="41"/>
      <c r="JJ264" s="41"/>
      <c r="JK264" s="41"/>
      <c r="JL264" s="41"/>
      <c r="JM264" s="41"/>
      <c r="JN264" s="41"/>
      <c r="JO264" s="41"/>
      <c r="JP264" s="41"/>
      <c r="JQ264" s="41"/>
      <c r="JR264" s="41"/>
      <c r="JS264" s="41"/>
      <c r="JT264" s="41"/>
      <c r="JU264" s="41"/>
      <c r="JV264" s="41"/>
      <c r="JW264" s="41"/>
      <c r="JX264" s="41"/>
      <c r="JY264" s="41"/>
      <c r="JZ264" s="41"/>
      <c r="KA264" s="41"/>
      <c r="KB264" s="41"/>
      <c r="KC264" s="41"/>
      <c r="KD264" s="41"/>
      <c r="KE264" s="41"/>
      <c r="KF264" s="41"/>
      <c r="KG264" s="41"/>
      <c r="KH264" s="41"/>
      <c r="KI264" s="41"/>
      <c r="KJ264" s="41"/>
      <c r="KK264" s="41"/>
      <c r="KL264" s="41"/>
      <c r="KM264" s="41"/>
      <c r="KN264" s="41"/>
      <c r="KO264" s="41"/>
      <c r="KP264" s="41"/>
      <c r="KQ264" s="41"/>
      <c r="KR264" s="41"/>
      <c r="KS264" s="41"/>
      <c r="KT264" s="41"/>
      <c r="KU264" s="41"/>
      <c r="KV264" s="41"/>
      <c r="KW264" s="41"/>
      <c r="KX264" s="41"/>
      <c r="KY264" s="41"/>
      <c r="KZ264" s="41"/>
      <c r="LA264" s="41"/>
      <c r="LB264" s="41"/>
      <c r="LC264" s="41"/>
      <c r="LD264" s="41"/>
      <c r="LE264" s="41"/>
      <c r="LF264" s="41"/>
      <c r="LG264" s="41"/>
      <c r="LH264" s="41"/>
      <c r="LI264" s="41"/>
      <c r="LJ264" s="41"/>
      <c r="LK264" s="41"/>
      <c r="LL264" s="41"/>
      <c r="LM264" s="41"/>
      <c r="LN264" s="41"/>
      <c r="LO264" s="41"/>
      <c r="LP264" s="41"/>
      <c r="LQ264" s="41"/>
      <c r="LR264" s="41"/>
      <c r="LS264" s="41"/>
      <c r="LT264" s="41"/>
      <c r="LU264" s="41"/>
      <c r="LV264" s="41"/>
      <c r="LW264" s="41"/>
      <c r="LX264" s="41"/>
      <c r="LY264" s="41"/>
      <c r="LZ264" s="41"/>
      <c r="MA264" s="41"/>
      <c r="MB264" s="41"/>
      <c r="MC264" s="41"/>
      <c r="MD264" s="41"/>
      <c r="ME264" s="41"/>
      <c r="MF264" s="41"/>
      <c r="MG264" s="41"/>
      <c r="MH264" s="41"/>
      <c r="MI264" s="41"/>
      <c r="MJ264" s="41"/>
      <c r="MK264" s="41"/>
      <c r="ML264" s="41"/>
      <c r="MM264" s="41"/>
      <c r="MN264" s="41"/>
      <c r="MO264" s="41"/>
      <c r="MP264" s="41"/>
      <c r="MQ264" s="41"/>
      <c r="MR264" s="41"/>
      <c r="MS264" s="41"/>
      <c r="MT264" s="41"/>
      <c r="MU264" s="41"/>
      <c r="MV264" s="41"/>
      <c r="MW264" s="41"/>
      <c r="MX264" s="41"/>
      <c r="MY264" s="41"/>
      <c r="MZ264" s="41"/>
      <c r="NA264" s="41"/>
      <c r="NB264" s="41"/>
      <c r="NC264" s="41"/>
      <c r="ND264" s="41"/>
      <c r="NE264" s="41"/>
      <c r="NF264" s="41"/>
      <c r="NG264" s="41"/>
      <c r="NH264" s="41"/>
      <c r="NI264" s="41"/>
      <c r="NJ264" s="41"/>
      <c r="NK264" s="41"/>
      <c r="NL264" s="41"/>
      <c r="NM264" s="41"/>
      <c r="NN264" s="41"/>
      <c r="NO264" s="41"/>
      <c r="NP264" s="41"/>
      <c r="NQ264" s="41"/>
      <c r="NR264" s="41"/>
      <c r="NS264" s="41"/>
      <c r="NT264" s="41"/>
      <c r="NU264" s="41"/>
      <c r="NV264" s="41"/>
      <c r="NW264" s="41"/>
      <c r="NX264" s="41"/>
      <c r="NY264" s="41"/>
      <c r="NZ264" s="41"/>
      <c r="OA264" s="41"/>
      <c r="OB264" s="41"/>
      <c r="OC264" s="41"/>
      <c r="OD264" s="41"/>
      <c r="OE264" s="41"/>
      <c r="OF264" s="41"/>
      <c r="OG264" s="41"/>
      <c r="OH264" s="41"/>
      <c r="OI264" s="41"/>
      <c r="OJ264" s="41"/>
      <c r="OK264" s="41"/>
      <c r="OL264" s="41"/>
      <c r="OM264" s="41"/>
      <c r="ON264" s="41"/>
      <c r="OO264" s="41"/>
      <c r="OP264" s="41"/>
      <c r="OQ264" s="41"/>
      <c r="OR264" s="41"/>
      <c r="OS264" s="41"/>
      <c r="OT264" s="41"/>
      <c r="OU264" s="41"/>
      <c r="OV264" s="41"/>
      <c r="OW264" s="41"/>
      <c r="OX264" s="41"/>
      <c r="OY264" s="41"/>
      <c r="OZ264" s="41"/>
      <c r="PA264" s="41"/>
      <c r="PB264" s="41"/>
      <c r="PC264" s="41"/>
      <c r="PD264" s="41"/>
      <c r="PE264" s="41"/>
      <c r="PF264" s="41"/>
      <c r="PG264" s="41"/>
      <c r="PH264" s="41"/>
      <c r="PI264" s="41"/>
      <c r="PJ264" s="41"/>
      <c r="PK264" s="41"/>
      <c r="PL264" s="41"/>
      <c r="PM264" s="41"/>
      <c r="PN264" s="41"/>
      <c r="PO264" s="41"/>
      <c r="PP264" s="41"/>
      <c r="PQ264" s="41"/>
      <c r="PR264" s="41"/>
      <c r="PS264" s="41"/>
      <c r="PT264" s="41"/>
      <c r="PU264" s="41"/>
      <c r="PV264" s="41"/>
      <c r="PW264" s="41"/>
      <c r="PX264" s="41"/>
      <c r="PY264" s="41"/>
      <c r="PZ264" s="41"/>
      <c r="QA264" s="41"/>
      <c r="QB264" s="41"/>
      <c r="QC264" s="41"/>
      <c r="QD264" s="41"/>
      <c r="QE264" s="41"/>
      <c r="QF264" s="41"/>
      <c r="QG264" s="41"/>
      <c r="QH264" s="41"/>
      <c r="QI264" s="41"/>
      <c r="QJ264" s="41"/>
      <c r="QK264" s="41"/>
      <c r="QL264" s="41"/>
      <c r="QM264" s="41"/>
      <c r="QN264" s="41"/>
      <c r="QO264" s="41"/>
      <c r="QP264" s="41"/>
      <c r="QQ264" s="41"/>
      <c r="QR264" s="41"/>
      <c r="QS264" s="41"/>
      <c r="QT264" s="41"/>
      <c r="QU264" s="41"/>
      <c r="QV264" s="41"/>
      <c r="QW264" s="41"/>
      <c r="QX264" s="41"/>
      <c r="QY264" s="41"/>
      <c r="QZ264" s="41"/>
      <c r="RA264" s="41"/>
      <c r="RB264" s="41"/>
      <c r="RC264" s="41"/>
      <c r="RD264" s="41"/>
      <c r="RE264" s="41"/>
      <c r="RF264" s="41"/>
      <c r="RG264" s="41"/>
      <c r="RH264" s="41"/>
      <c r="RI264" s="41"/>
      <c r="RJ264" s="41"/>
      <c r="RK264" s="41"/>
      <c r="RL264" s="41"/>
      <c r="RM264" s="41"/>
      <c r="RN264" s="41"/>
      <c r="RO264" s="41"/>
      <c r="RP264" s="41"/>
      <c r="RQ264" s="41"/>
      <c r="RR264" s="41"/>
      <c r="RS264" s="41"/>
      <c r="RT264" s="41"/>
      <c r="RU264" s="41"/>
      <c r="RV264" s="41"/>
      <c r="RW264" s="41"/>
      <c r="RX264" s="41"/>
      <c r="RY264" s="41"/>
      <c r="RZ264" s="41"/>
      <c r="SA264" s="41"/>
      <c r="SB264" s="41"/>
      <c r="SC264" s="41"/>
      <c r="SD264" s="41"/>
      <c r="SE264" s="41"/>
      <c r="SF264" s="41"/>
      <c r="SG264" s="41"/>
      <c r="SH264" s="41"/>
      <c r="SI264" s="41"/>
      <c r="SJ264" s="41"/>
      <c r="SK264" s="41"/>
      <c r="SL264" s="41"/>
      <c r="SM264" s="41"/>
      <c r="SN264" s="41"/>
      <c r="SO264" s="41"/>
      <c r="SP264" s="41"/>
      <c r="SQ264" s="41"/>
      <c r="SR264" s="41"/>
      <c r="SS264" s="41"/>
      <c r="ST264" s="41"/>
      <c r="SU264" s="41"/>
      <c r="SV264" s="41"/>
      <c r="SW264" s="41"/>
      <c r="SX264" s="41"/>
      <c r="SY264" s="41"/>
      <c r="SZ264" s="41"/>
      <c r="TA264" s="41"/>
      <c r="TB264" s="41"/>
      <c r="TC264" s="41"/>
      <c r="TD264" s="41"/>
      <c r="TE264" s="41"/>
      <c r="TF264" s="41"/>
      <c r="TG264" s="41"/>
      <c r="TH264" s="41"/>
      <c r="TI264" s="41"/>
      <c r="TJ264" s="41"/>
      <c r="TK264" s="41"/>
      <c r="TL264" s="41"/>
      <c r="TM264" s="41"/>
      <c r="TN264" s="41"/>
      <c r="TO264" s="41"/>
      <c r="TP264" s="41"/>
      <c r="TQ264" s="41"/>
      <c r="TR264" s="41"/>
      <c r="TS264" s="41"/>
      <c r="TT264" s="41"/>
      <c r="TU264" s="41"/>
      <c r="TV264" s="41"/>
      <c r="TW264" s="41"/>
      <c r="TX264" s="41"/>
      <c r="TY264" s="41"/>
      <c r="TZ264" s="41"/>
      <c r="UA264" s="41"/>
      <c r="UB264" s="41"/>
      <c r="UC264" s="41"/>
      <c r="UD264" s="41"/>
      <c r="UE264" s="41"/>
      <c r="UF264" s="41"/>
      <c r="UG264" s="41"/>
      <c r="UH264" s="41"/>
      <c r="UI264" s="41"/>
      <c r="UJ264" s="41"/>
      <c r="UK264" s="41"/>
      <c r="UL264" s="41"/>
      <c r="UM264" s="41"/>
      <c r="UN264" s="41"/>
      <c r="UO264" s="41"/>
      <c r="UP264" s="41"/>
      <c r="UQ264" s="41"/>
      <c r="UR264" s="41"/>
      <c r="US264" s="41"/>
      <c r="UT264" s="41"/>
      <c r="UU264" s="41"/>
      <c r="UV264" s="41"/>
      <c r="UW264" s="41"/>
      <c r="UX264" s="41"/>
      <c r="UY264" s="41"/>
      <c r="UZ264" s="41"/>
      <c r="VA264" s="41"/>
      <c r="VB264" s="41"/>
      <c r="VC264" s="41"/>
      <c r="VD264" s="41"/>
      <c r="VE264" s="41"/>
      <c r="VF264" s="41"/>
      <c r="VG264" s="41"/>
      <c r="VH264" s="41"/>
      <c r="VI264" s="41"/>
      <c r="VJ264" s="41"/>
      <c r="VK264" s="41"/>
      <c r="VL264" s="41"/>
      <c r="VM264" s="41"/>
      <c r="VN264" s="41"/>
      <c r="VO264" s="41"/>
      <c r="VP264" s="41"/>
      <c r="VQ264" s="41"/>
      <c r="VR264" s="41"/>
      <c r="VS264" s="41"/>
      <c r="VT264" s="41"/>
      <c r="VU264" s="41"/>
      <c r="VV264" s="41"/>
      <c r="VW264" s="41"/>
      <c r="VX264" s="41"/>
      <c r="VY264" s="41"/>
      <c r="VZ264" s="41"/>
      <c r="WA264" s="41"/>
      <c r="WB264" s="41"/>
      <c r="WC264" s="41"/>
      <c r="WD264" s="41"/>
      <c r="WE264" s="41"/>
      <c r="WF264" s="41"/>
      <c r="WG264" s="41"/>
      <c r="WH264" s="41"/>
      <c r="WI264" s="41"/>
      <c r="WJ264" s="41"/>
      <c r="WK264" s="41"/>
      <c r="WL264" s="41"/>
      <c r="WM264" s="41"/>
      <c r="WN264" s="41"/>
      <c r="WO264" s="41"/>
      <c r="WP264" s="41"/>
      <c r="WQ264" s="41"/>
      <c r="WR264" s="41"/>
      <c r="WS264" s="41"/>
      <c r="WT264" s="41"/>
      <c r="WU264" s="41"/>
      <c r="WV264" s="41"/>
      <c r="WW264" s="41"/>
      <c r="WX264" s="41"/>
      <c r="WY264" s="41"/>
      <c r="WZ264" s="41"/>
      <c r="XA264" s="41"/>
      <c r="XB264" s="41"/>
      <c r="XC264" s="41"/>
      <c r="XD264" s="41"/>
      <c r="XE264" s="41"/>
      <c r="XF264" s="41"/>
      <c r="XG264" s="41"/>
      <c r="XH264" s="41"/>
      <c r="XI264" s="41"/>
      <c r="XJ264" s="41"/>
      <c r="XK264" s="41"/>
      <c r="XL264" s="41"/>
      <c r="XM264" s="41"/>
      <c r="XN264" s="41"/>
      <c r="XO264" s="41"/>
      <c r="XP264" s="41"/>
      <c r="XQ264" s="41"/>
      <c r="XR264" s="41"/>
      <c r="XS264" s="41"/>
      <c r="XT264" s="41"/>
      <c r="XU264" s="41"/>
      <c r="XV264" s="41"/>
      <c r="XW264" s="41"/>
      <c r="XX264" s="41"/>
      <c r="XY264" s="41"/>
      <c r="XZ264" s="41"/>
      <c r="YA264" s="41"/>
      <c r="YB264" s="41"/>
      <c r="YC264" s="41"/>
      <c r="YD264" s="41"/>
      <c r="YE264" s="41"/>
      <c r="YF264" s="41"/>
      <c r="YG264" s="41"/>
      <c r="YH264" s="41"/>
      <c r="YI264" s="41"/>
      <c r="YJ264" s="41"/>
      <c r="YK264" s="41"/>
      <c r="YL264" s="41"/>
      <c r="YM264" s="41"/>
      <c r="YN264" s="41"/>
      <c r="YO264" s="41"/>
      <c r="YP264" s="41"/>
      <c r="YQ264" s="41"/>
      <c r="YR264" s="41"/>
      <c r="YS264" s="41"/>
      <c r="YT264" s="41"/>
      <c r="YU264" s="41"/>
      <c r="YV264" s="41"/>
      <c r="YW264" s="41"/>
      <c r="YX264" s="41"/>
      <c r="YY264" s="41"/>
      <c r="YZ264" s="41"/>
      <c r="ZA264" s="41"/>
      <c r="ZB264" s="41"/>
      <c r="ZC264" s="41"/>
      <c r="ZD264" s="41"/>
      <c r="ZE264" s="41"/>
      <c r="ZF264" s="41"/>
      <c r="ZG264" s="41"/>
      <c r="ZH264" s="41"/>
      <c r="ZI264" s="41"/>
      <c r="ZJ264" s="41"/>
      <c r="ZK264" s="41"/>
      <c r="ZL264" s="41"/>
      <c r="ZM264" s="41"/>
      <c r="ZN264" s="41"/>
      <c r="ZO264" s="41"/>
      <c r="ZP264" s="41"/>
      <c r="ZQ264" s="41"/>
      <c r="ZR264" s="41"/>
      <c r="ZS264" s="41"/>
      <c r="ZT264" s="41"/>
      <c r="ZU264" s="41"/>
      <c r="ZV264" s="41"/>
      <c r="ZW264" s="41"/>
      <c r="ZX264" s="41"/>
      <c r="ZY264" s="41"/>
      <c r="ZZ264" s="41"/>
      <c r="AAA264" s="41"/>
      <c r="AAB264" s="41"/>
      <c r="AAC264" s="41"/>
      <c r="AAD264" s="41"/>
      <c r="AAE264" s="41"/>
      <c r="AAF264" s="41"/>
      <c r="AAG264" s="41"/>
      <c r="AAH264" s="41"/>
      <c r="AAI264" s="41"/>
      <c r="AAJ264" s="41"/>
      <c r="AAK264" s="41"/>
      <c r="AAL264" s="41"/>
      <c r="AAM264" s="41"/>
      <c r="AAN264" s="41"/>
      <c r="AAO264" s="41"/>
      <c r="AAP264" s="41"/>
      <c r="AAQ264" s="41"/>
      <c r="AAR264" s="41"/>
      <c r="AAS264" s="41"/>
      <c r="AAT264" s="41"/>
      <c r="AAU264" s="41"/>
      <c r="AAV264" s="41"/>
      <c r="AAW264" s="41"/>
      <c r="AAX264" s="41"/>
      <c r="AAY264" s="41"/>
      <c r="AAZ264" s="41"/>
      <c r="ABA264" s="41"/>
      <c r="ABB264" s="41"/>
      <c r="ABC264" s="41"/>
      <c r="ABD264" s="41"/>
      <c r="ABE264" s="41"/>
      <c r="ABF264" s="41"/>
      <c r="ABG264" s="41"/>
      <c r="ABH264" s="41"/>
      <c r="ABI264" s="41"/>
      <c r="ABJ264" s="41"/>
      <c r="ABK264" s="41"/>
      <c r="ABL264" s="41"/>
      <c r="ABM264" s="41"/>
      <c r="ABN264" s="41"/>
      <c r="ABO264" s="41"/>
      <c r="ABP264" s="41"/>
      <c r="ABQ264" s="41"/>
      <c r="ABR264" s="41"/>
      <c r="ABS264" s="41"/>
      <c r="ABT264" s="41"/>
      <c r="ABU264" s="41"/>
      <c r="ABV264" s="41"/>
      <c r="ABW264" s="41"/>
      <c r="ABX264" s="41"/>
      <c r="ABY264" s="41"/>
      <c r="ABZ264" s="41"/>
      <c r="ACA264" s="41"/>
      <c r="ACB264" s="41"/>
      <c r="ACC264" s="41"/>
      <c r="ACD264" s="41"/>
      <c r="ACE264" s="41"/>
      <c r="ACF264" s="41"/>
      <c r="ACG264" s="41"/>
      <c r="ACH264" s="41"/>
      <c r="ACI264" s="41"/>
      <c r="ACJ264" s="41"/>
      <c r="ACK264" s="41"/>
      <c r="ACL264" s="41"/>
      <c r="ACM264" s="41"/>
      <c r="ACN264" s="41"/>
      <c r="ACO264" s="41"/>
      <c r="ACP264" s="41"/>
      <c r="ACQ264" s="41"/>
      <c r="ACR264" s="41"/>
      <c r="ACS264" s="41"/>
      <c r="ACT264" s="41"/>
      <c r="ACU264" s="41"/>
      <c r="ACV264" s="41"/>
      <c r="ACW264" s="41"/>
      <c r="ACX264" s="41"/>
      <c r="ACY264" s="41"/>
      <c r="ACZ264" s="41"/>
      <c r="ADA264" s="41"/>
      <c r="ADB264" s="41"/>
      <c r="ADC264" s="41"/>
      <c r="ADD264" s="41"/>
      <c r="ADE264" s="41"/>
      <c r="ADF264" s="41"/>
      <c r="ADG264" s="41"/>
      <c r="ADH264" s="41"/>
      <c r="ADI264" s="41"/>
      <c r="ADJ264" s="41"/>
      <c r="ADK264" s="41"/>
      <c r="ADL264" s="41"/>
      <c r="ADM264" s="41"/>
      <c r="ADN264" s="41"/>
      <c r="ADO264" s="41"/>
      <c r="ADP264" s="41"/>
      <c r="ADQ264" s="41"/>
      <c r="ADR264" s="41"/>
      <c r="ADS264" s="41"/>
      <c r="ADT264" s="41"/>
      <c r="ADU264" s="41"/>
      <c r="ADV264" s="41"/>
      <c r="ADW264" s="41"/>
      <c r="ADX264" s="41"/>
      <c r="ADY264" s="41"/>
      <c r="ADZ264" s="41"/>
      <c r="AEA264" s="41"/>
      <c r="AEB264" s="41"/>
      <c r="AEC264" s="41"/>
      <c r="AED264" s="41"/>
      <c r="AEE264" s="41"/>
      <c r="AEF264" s="41"/>
      <c r="AEG264" s="41"/>
      <c r="AEH264" s="41"/>
      <c r="AEI264" s="41"/>
      <c r="AEJ264" s="41"/>
      <c r="AEK264" s="41"/>
      <c r="AEL264" s="41"/>
      <c r="AEM264" s="41"/>
      <c r="AEN264" s="41"/>
      <c r="AEO264" s="41"/>
      <c r="AEP264" s="41"/>
      <c r="AEQ264" s="41"/>
      <c r="AER264" s="41"/>
      <c r="AES264" s="41"/>
      <c r="AET264" s="41"/>
      <c r="AEU264" s="41"/>
      <c r="AEV264" s="41"/>
      <c r="AEW264" s="41"/>
      <c r="AEX264" s="41"/>
      <c r="AEY264" s="41"/>
      <c r="AEZ264" s="41"/>
      <c r="AFA264" s="41"/>
      <c r="AFB264" s="41"/>
      <c r="AFC264" s="41"/>
      <c r="AFD264" s="41"/>
      <c r="AFE264" s="41"/>
      <c r="AFF264" s="41"/>
      <c r="AFG264" s="41"/>
      <c r="AFH264" s="41"/>
      <c r="AFI264" s="41"/>
      <c r="AFJ264" s="41"/>
      <c r="AFK264" s="41"/>
      <c r="AFL264" s="41"/>
      <c r="AFM264" s="41"/>
      <c r="AFN264" s="41"/>
      <c r="AFO264" s="41"/>
      <c r="AFP264" s="41"/>
      <c r="AFQ264" s="41"/>
      <c r="AFR264" s="41"/>
      <c r="AFS264" s="41"/>
      <c r="AFT264" s="41"/>
      <c r="AFU264" s="41"/>
      <c r="AFV264" s="41"/>
      <c r="AFW264" s="41"/>
      <c r="AFX264" s="41"/>
      <c r="AFY264" s="41"/>
      <c r="AFZ264" s="41"/>
      <c r="AGA264" s="41"/>
      <c r="AGB264" s="41"/>
      <c r="AGC264" s="41"/>
      <c r="AGD264" s="41"/>
      <c r="AGE264" s="41"/>
      <c r="AGF264" s="41"/>
      <c r="AGG264" s="41"/>
      <c r="AGH264" s="41"/>
      <c r="AGI264" s="41"/>
      <c r="AGJ264" s="41"/>
      <c r="AGK264" s="41"/>
      <c r="AGL264" s="41"/>
      <c r="AGM264" s="41"/>
      <c r="AGN264" s="41"/>
      <c r="AGO264" s="41"/>
      <c r="AGP264" s="41"/>
      <c r="AGQ264" s="41"/>
      <c r="AGR264" s="41"/>
      <c r="AGS264" s="41"/>
      <c r="AGT264" s="41"/>
      <c r="AGU264" s="41"/>
      <c r="AGV264" s="41"/>
      <c r="AGW264" s="41"/>
      <c r="AGX264" s="41"/>
      <c r="AGY264" s="41"/>
      <c r="AGZ264" s="41"/>
      <c r="AHA264" s="41"/>
      <c r="AHB264" s="41"/>
      <c r="AHC264" s="41"/>
      <c r="AHD264" s="41"/>
      <c r="AHE264" s="41"/>
      <c r="AHF264" s="41"/>
      <c r="AHG264" s="41"/>
      <c r="AHH264" s="41"/>
      <c r="AHI264" s="41"/>
      <c r="AHJ264" s="41"/>
      <c r="AHK264" s="41"/>
      <c r="AHL264" s="41"/>
      <c r="AHM264" s="41"/>
      <c r="AHN264" s="41"/>
      <c r="AHO264" s="41"/>
      <c r="AHP264" s="41"/>
      <c r="AHQ264" s="41"/>
      <c r="AHR264" s="41"/>
      <c r="AHS264" s="41"/>
      <c r="AHT264" s="41"/>
      <c r="AHU264" s="41"/>
      <c r="AHV264" s="41"/>
      <c r="AHW264" s="41"/>
      <c r="AHX264" s="41"/>
      <c r="AHY264" s="41"/>
      <c r="AHZ264" s="41"/>
      <c r="AIA264" s="41"/>
      <c r="AIB264" s="41"/>
      <c r="AIC264" s="41"/>
      <c r="AID264" s="41"/>
      <c r="AIE264" s="41"/>
      <c r="AIF264" s="41"/>
      <c r="AIG264" s="41"/>
      <c r="AIH264" s="41"/>
      <c r="AII264" s="41"/>
      <c r="AIJ264" s="41"/>
      <c r="AIK264" s="41"/>
      <c r="AIL264" s="41"/>
      <c r="AIM264" s="41"/>
      <c r="AIN264" s="41"/>
      <c r="AIO264" s="41"/>
      <c r="AIP264" s="41"/>
      <c r="AIQ264" s="41"/>
      <c r="AIR264" s="41"/>
      <c r="AIS264" s="41"/>
      <c r="AIT264" s="41"/>
      <c r="AIU264" s="41"/>
      <c r="AIV264" s="41"/>
      <c r="AIW264" s="41"/>
      <c r="AIX264" s="41"/>
      <c r="AIY264" s="41"/>
      <c r="AIZ264" s="41"/>
      <c r="AJA264" s="41"/>
      <c r="AJB264" s="41"/>
      <c r="AJC264" s="41"/>
      <c r="AJD264" s="41"/>
      <c r="AJE264" s="41"/>
      <c r="AJF264" s="41"/>
      <c r="AJG264" s="41"/>
      <c r="AJH264" s="41"/>
      <c r="AJI264" s="41"/>
      <c r="AJJ264" s="41"/>
      <c r="AJK264" s="41"/>
      <c r="AJL264" s="41"/>
      <c r="AJM264" s="41"/>
      <c r="AJN264" s="41"/>
      <c r="AJO264" s="41"/>
      <c r="AJP264" s="41"/>
      <c r="AJQ264" s="41"/>
      <c r="AJR264" s="41"/>
      <c r="AJS264" s="41"/>
      <c r="AJT264" s="41"/>
      <c r="AJU264" s="41"/>
      <c r="AJV264" s="41"/>
      <c r="AJW264" s="41"/>
      <c r="AJX264" s="41"/>
      <c r="AJY264" s="41"/>
      <c r="AJZ264" s="41"/>
      <c r="AKA264" s="41"/>
      <c r="AKB264" s="41"/>
      <c r="AKC264" s="41"/>
      <c r="AKD264" s="41"/>
      <c r="AKE264" s="41"/>
      <c r="AKF264" s="41"/>
      <c r="AKG264" s="41"/>
      <c r="AKH264" s="41"/>
      <c r="AKI264" s="41"/>
      <c r="AKJ264" s="41"/>
      <c r="AKK264" s="41"/>
      <c r="AKL264" s="41"/>
      <c r="AKM264" s="41"/>
      <c r="AKN264" s="41"/>
      <c r="AKO264" s="41"/>
      <c r="AKP264" s="41"/>
      <c r="AKQ264" s="41"/>
      <c r="AKR264" s="41"/>
      <c r="AKS264" s="41"/>
      <c r="AKT264" s="41"/>
      <c r="AKU264" s="41"/>
      <c r="AKV264" s="41"/>
      <c r="AKW264" s="41"/>
      <c r="AKX264" s="41"/>
      <c r="AKY264" s="41"/>
      <c r="AKZ264" s="41"/>
      <c r="ALA264" s="41"/>
      <c r="ALB264" s="41"/>
      <c r="ALC264" s="41"/>
      <c r="ALD264" s="41"/>
      <c r="ALE264" s="41"/>
      <c r="ALF264" s="41"/>
      <c r="ALG264" s="41"/>
      <c r="ALH264" s="41"/>
      <c r="ALI264" s="41"/>
      <c r="ALJ264" s="41"/>
      <c r="ALK264" s="41"/>
      <c r="ALL264" s="41"/>
      <c r="ALM264" s="41"/>
      <c r="ALN264" s="41"/>
      <c r="ALO264" s="41"/>
      <c r="ALP264" s="41"/>
      <c r="ALQ264" s="41"/>
      <c r="ALR264" s="41"/>
      <c r="ALS264" s="41"/>
      <c r="ALT264" s="41"/>
      <c r="ALU264" s="41"/>
      <c r="ALV264" s="41"/>
      <c r="ALW264" s="41"/>
      <c r="ALX264" s="41"/>
      <c r="ALY264" s="41"/>
      <c r="ALZ264" s="41"/>
      <c r="AMA264" s="41"/>
      <c r="AMB264" s="41"/>
      <c r="AMC264" s="41"/>
      <c r="AMD264" s="41"/>
      <c r="AME264" s="41"/>
    </row>
    <row r="265" spans="1:1019" ht="39.75" customHeight="1" thickBot="1" x14ac:dyDescent="0.25">
      <c r="A265" s="569" t="s">
        <v>17</v>
      </c>
      <c r="B265" s="571" t="s">
        <v>18</v>
      </c>
      <c r="C265" s="573" t="s">
        <v>18</v>
      </c>
      <c r="D265" s="1290" t="s">
        <v>437</v>
      </c>
      <c r="E265" s="1291" t="s">
        <v>438</v>
      </c>
      <c r="F265" s="1292"/>
      <c r="G265" s="1293" t="s">
        <v>439</v>
      </c>
      <c r="H265" s="1294" t="s">
        <v>21</v>
      </c>
      <c r="I265" s="1295" t="s">
        <v>22</v>
      </c>
      <c r="J265" s="547" t="s">
        <v>28</v>
      </c>
      <c r="K265" s="548">
        <f>+L265+N265</f>
        <v>0</v>
      </c>
      <c r="L265" s="549">
        <v>0</v>
      </c>
      <c r="M265" s="549">
        <v>0</v>
      </c>
      <c r="N265" s="1296">
        <v>0</v>
      </c>
      <c r="O265" s="548">
        <f>+P265+R265</f>
        <v>0</v>
      </c>
      <c r="P265" s="549">
        <v>0</v>
      </c>
      <c r="Q265" s="549">
        <v>0</v>
      </c>
      <c r="R265" s="1296">
        <v>0</v>
      </c>
      <c r="S265" s="548">
        <f>+T265+V265</f>
        <v>0</v>
      </c>
      <c r="T265" s="549">
        <v>0</v>
      </c>
      <c r="U265" s="549">
        <v>0</v>
      </c>
      <c r="V265" s="1296">
        <v>0</v>
      </c>
      <c r="W265" s="548">
        <f>+X265+Z265</f>
        <v>0</v>
      </c>
      <c r="X265" s="549">
        <v>0</v>
      </c>
      <c r="Y265" s="549">
        <v>0</v>
      </c>
      <c r="Z265" s="1296">
        <v>0</v>
      </c>
      <c r="AA265" s="550">
        <v>100</v>
      </c>
      <c r="AB265" s="550">
        <v>100</v>
      </c>
      <c r="AC265" s="1297" t="s">
        <v>440</v>
      </c>
      <c r="AD265" s="1298" t="s">
        <v>39</v>
      </c>
      <c r="AE265" s="1298" t="s">
        <v>39</v>
      </c>
      <c r="AF265" s="1299" t="s">
        <v>39</v>
      </c>
      <c r="AG265" s="41"/>
      <c r="AH265" s="41"/>
      <c r="AI265" s="41"/>
      <c r="AJ265" s="41"/>
      <c r="AK265" s="41"/>
      <c r="AL265" s="41"/>
      <c r="AM265" s="41"/>
      <c r="AN265" s="67"/>
      <c r="AO265" s="67"/>
      <c r="AP265" s="67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/>
      <c r="BB265" s="58"/>
      <c r="BC265" s="58"/>
      <c r="BD265" s="58"/>
      <c r="BE265" s="58"/>
      <c r="BF265" s="58"/>
      <c r="BG265" s="59"/>
      <c r="BH265" s="67"/>
      <c r="BI265" s="67"/>
      <c r="BJ265" s="67"/>
      <c r="BK265" s="67"/>
      <c r="BL265" s="67"/>
      <c r="BM265" s="67"/>
      <c r="BN265" s="67"/>
      <c r="BO265" s="67"/>
      <c r="BP265" s="41"/>
      <c r="BQ265" s="41"/>
      <c r="BR265" s="41"/>
      <c r="BS265" s="41"/>
      <c r="BT265" s="41"/>
      <c r="BU265" s="41"/>
      <c r="BV265" s="41"/>
      <c r="BW265" s="41"/>
      <c r="BX265" s="41"/>
      <c r="BY265" s="41"/>
      <c r="BZ265" s="41"/>
      <c r="CA265" s="41"/>
      <c r="CB265" s="41"/>
      <c r="CC265" s="41"/>
      <c r="CD265" s="41"/>
      <c r="CE265" s="41"/>
      <c r="CF265" s="41"/>
      <c r="CG265" s="41"/>
      <c r="CH265" s="41"/>
      <c r="CI265" s="41"/>
      <c r="CJ265" s="41"/>
      <c r="CK265" s="41"/>
      <c r="CL265" s="41"/>
      <c r="CM265" s="41"/>
      <c r="CN265" s="41"/>
      <c r="CO265" s="41"/>
      <c r="CP265" s="41"/>
      <c r="CQ265" s="41"/>
      <c r="CR265" s="41"/>
      <c r="CS265" s="41"/>
      <c r="CT265" s="41"/>
      <c r="CU265" s="41"/>
      <c r="CV265" s="41"/>
      <c r="CW265" s="41"/>
      <c r="CX265" s="41"/>
      <c r="CY265" s="41"/>
      <c r="CZ265" s="41"/>
      <c r="DA265" s="41"/>
      <c r="DB265" s="41"/>
      <c r="DC265" s="41"/>
      <c r="DD265" s="41"/>
      <c r="DE265" s="41"/>
      <c r="DF265" s="41"/>
      <c r="DG265" s="41"/>
      <c r="DH265" s="41"/>
      <c r="DI265" s="41"/>
      <c r="DJ265" s="41"/>
      <c r="DK265" s="41"/>
      <c r="DL265" s="41"/>
      <c r="DM265" s="41"/>
      <c r="DN265" s="41"/>
      <c r="DO265" s="41"/>
      <c r="DP265" s="41"/>
      <c r="DQ265" s="41"/>
      <c r="DR265" s="41"/>
      <c r="DS265" s="41"/>
      <c r="DT265" s="41"/>
      <c r="DU265" s="41"/>
      <c r="DV265" s="41"/>
      <c r="DW265" s="41"/>
      <c r="DX265" s="41"/>
      <c r="DY265" s="41"/>
      <c r="DZ265" s="41"/>
      <c r="EA265" s="41"/>
      <c r="EB265" s="41"/>
      <c r="EC265" s="41"/>
      <c r="ED265" s="41"/>
      <c r="EE265" s="41"/>
      <c r="EF265" s="41"/>
      <c r="EG265" s="41"/>
      <c r="EH265" s="41"/>
      <c r="EI265" s="41"/>
      <c r="EJ265" s="41"/>
      <c r="EK265" s="41"/>
      <c r="EL265" s="41"/>
      <c r="EM265" s="41"/>
      <c r="EN265" s="41"/>
      <c r="EO265" s="41"/>
      <c r="EP265" s="41"/>
      <c r="EQ265" s="41"/>
      <c r="ER265" s="41"/>
      <c r="ES265" s="41"/>
      <c r="ET265" s="41"/>
      <c r="EU265" s="41"/>
      <c r="EV265" s="41"/>
      <c r="EW265" s="41"/>
      <c r="EX265" s="41"/>
      <c r="EY265" s="41"/>
      <c r="EZ265" s="41"/>
      <c r="FA265" s="41"/>
      <c r="FB265" s="41"/>
      <c r="FC265" s="41"/>
      <c r="FD265" s="41"/>
      <c r="FE265" s="41"/>
      <c r="FF265" s="41"/>
      <c r="FG265" s="41"/>
      <c r="FH265" s="41"/>
      <c r="FI265" s="41"/>
      <c r="FJ265" s="41"/>
      <c r="FK265" s="41"/>
      <c r="FL265" s="41"/>
      <c r="FM265" s="41"/>
      <c r="FN265" s="41"/>
      <c r="FO265" s="41"/>
      <c r="FP265" s="41"/>
      <c r="FQ265" s="41"/>
      <c r="FR265" s="41"/>
      <c r="FS265" s="41"/>
      <c r="FT265" s="41"/>
      <c r="FU265" s="41"/>
      <c r="FV265" s="41"/>
      <c r="FW265" s="41"/>
      <c r="FX265" s="41"/>
      <c r="FY265" s="41"/>
      <c r="FZ265" s="41"/>
      <c r="GA265" s="41"/>
      <c r="GB265" s="41"/>
      <c r="GC265" s="41"/>
      <c r="GD265" s="41"/>
      <c r="GE265" s="41"/>
      <c r="GF265" s="41"/>
      <c r="GG265" s="41"/>
      <c r="GH265" s="41"/>
      <c r="GI265" s="41"/>
      <c r="GJ265" s="41"/>
      <c r="GK265" s="41"/>
      <c r="GL265" s="41"/>
      <c r="GM265" s="41"/>
      <c r="GN265" s="41"/>
      <c r="GO265" s="41"/>
      <c r="GP265" s="41"/>
      <c r="GQ265" s="41"/>
      <c r="GR265" s="41"/>
      <c r="GS265" s="41"/>
      <c r="GT265" s="41"/>
      <c r="GU265" s="41"/>
      <c r="GV265" s="41"/>
      <c r="GW265" s="41"/>
      <c r="GX265" s="41"/>
      <c r="GY265" s="41"/>
      <c r="GZ265" s="41"/>
      <c r="HA265" s="41"/>
      <c r="HB265" s="41"/>
      <c r="HC265" s="41"/>
      <c r="HD265" s="41"/>
      <c r="HE265" s="41"/>
      <c r="HF265" s="41"/>
      <c r="HG265" s="41"/>
      <c r="HH265" s="41"/>
      <c r="HI265" s="41"/>
      <c r="HJ265" s="41"/>
      <c r="HK265" s="41"/>
      <c r="HL265" s="41"/>
      <c r="HM265" s="41"/>
      <c r="HN265" s="41"/>
      <c r="HO265" s="41"/>
      <c r="HP265" s="41"/>
      <c r="HQ265" s="41"/>
      <c r="HR265" s="41"/>
      <c r="HS265" s="41"/>
      <c r="HT265" s="41"/>
      <c r="HU265" s="41"/>
      <c r="HV265" s="41"/>
      <c r="HW265" s="41"/>
      <c r="HX265" s="41"/>
      <c r="HY265" s="41"/>
      <c r="HZ265" s="41"/>
      <c r="IA265" s="41"/>
      <c r="IB265" s="41"/>
      <c r="IC265" s="41"/>
      <c r="ID265" s="41"/>
      <c r="IE265" s="41"/>
      <c r="IF265" s="41"/>
      <c r="IG265" s="41"/>
      <c r="IH265" s="41"/>
      <c r="II265" s="41"/>
      <c r="IJ265" s="41"/>
      <c r="IK265" s="41"/>
      <c r="IL265" s="41"/>
      <c r="IM265" s="41"/>
      <c r="IN265" s="41"/>
      <c r="IO265" s="41"/>
      <c r="IP265" s="41"/>
      <c r="IQ265" s="41"/>
      <c r="IR265" s="41"/>
      <c r="IS265" s="41"/>
      <c r="IT265" s="41"/>
      <c r="IU265" s="41"/>
      <c r="IV265" s="41"/>
      <c r="IW265" s="41"/>
      <c r="IX265" s="41"/>
      <c r="IY265" s="41"/>
      <c r="IZ265" s="41"/>
      <c r="JA265" s="41"/>
      <c r="JB265" s="41"/>
      <c r="JC265" s="41"/>
      <c r="JD265" s="41"/>
      <c r="JE265" s="41"/>
      <c r="JF265" s="41"/>
      <c r="JG265" s="41"/>
      <c r="JH265" s="41"/>
      <c r="JI265" s="41"/>
      <c r="JJ265" s="41"/>
      <c r="JK265" s="41"/>
      <c r="JL265" s="41"/>
      <c r="JM265" s="41"/>
      <c r="JN265" s="41"/>
      <c r="JO265" s="41"/>
      <c r="JP265" s="41"/>
      <c r="JQ265" s="41"/>
      <c r="JR265" s="41"/>
      <c r="JS265" s="41"/>
      <c r="JT265" s="41"/>
      <c r="JU265" s="41"/>
      <c r="JV265" s="41"/>
      <c r="JW265" s="41"/>
      <c r="JX265" s="41"/>
      <c r="JY265" s="41"/>
      <c r="JZ265" s="41"/>
      <c r="KA265" s="41"/>
      <c r="KB265" s="41"/>
      <c r="KC265" s="41"/>
      <c r="KD265" s="41"/>
      <c r="KE265" s="41"/>
      <c r="KF265" s="41"/>
      <c r="KG265" s="41"/>
      <c r="KH265" s="41"/>
      <c r="KI265" s="41"/>
      <c r="KJ265" s="41"/>
      <c r="KK265" s="41"/>
      <c r="KL265" s="41"/>
      <c r="KM265" s="41"/>
      <c r="KN265" s="41"/>
      <c r="KO265" s="41"/>
      <c r="KP265" s="41"/>
      <c r="KQ265" s="41"/>
      <c r="KR265" s="41"/>
      <c r="KS265" s="41"/>
      <c r="KT265" s="41"/>
      <c r="KU265" s="41"/>
      <c r="KV265" s="41"/>
      <c r="KW265" s="41"/>
      <c r="KX265" s="41"/>
      <c r="KY265" s="41"/>
      <c r="KZ265" s="41"/>
      <c r="LA265" s="41"/>
      <c r="LB265" s="41"/>
      <c r="LC265" s="41"/>
      <c r="LD265" s="41"/>
      <c r="LE265" s="41"/>
      <c r="LF265" s="41"/>
      <c r="LG265" s="41"/>
      <c r="LH265" s="41"/>
      <c r="LI265" s="41"/>
      <c r="LJ265" s="41"/>
      <c r="LK265" s="41"/>
      <c r="LL265" s="41"/>
      <c r="LM265" s="41"/>
      <c r="LN265" s="41"/>
      <c r="LO265" s="41"/>
      <c r="LP265" s="41"/>
      <c r="LQ265" s="41"/>
      <c r="LR265" s="41"/>
      <c r="LS265" s="41"/>
      <c r="LT265" s="41"/>
      <c r="LU265" s="41"/>
      <c r="LV265" s="41"/>
      <c r="LW265" s="41"/>
      <c r="LX265" s="41"/>
      <c r="LY265" s="41"/>
      <c r="LZ265" s="41"/>
      <c r="MA265" s="41"/>
      <c r="MB265" s="41"/>
      <c r="MC265" s="41"/>
      <c r="MD265" s="41"/>
      <c r="ME265" s="41"/>
      <c r="MF265" s="41"/>
      <c r="MG265" s="41"/>
      <c r="MH265" s="41"/>
      <c r="MI265" s="41"/>
      <c r="MJ265" s="41"/>
      <c r="MK265" s="41"/>
      <c r="ML265" s="41"/>
      <c r="MM265" s="41"/>
      <c r="MN265" s="41"/>
      <c r="MO265" s="41"/>
      <c r="MP265" s="41"/>
      <c r="MQ265" s="41"/>
      <c r="MR265" s="41"/>
      <c r="MS265" s="41"/>
      <c r="MT265" s="41"/>
      <c r="MU265" s="41"/>
      <c r="MV265" s="41"/>
      <c r="MW265" s="41"/>
      <c r="MX265" s="41"/>
      <c r="MY265" s="41"/>
      <c r="MZ265" s="41"/>
      <c r="NA265" s="41"/>
      <c r="NB265" s="41"/>
      <c r="NC265" s="41"/>
      <c r="ND265" s="41"/>
      <c r="NE265" s="41"/>
      <c r="NF265" s="41"/>
      <c r="NG265" s="41"/>
      <c r="NH265" s="41"/>
      <c r="NI265" s="41"/>
      <c r="NJ265" s="41"/>
      <c r="NK265" s="41"/>
      <c r="NL265" s="41"/>
      <c r="NM265" s="41"/>
      <c r="NN265" s="41"/>
      <c r="NO265" s="41"/>
      <c r="NP265" s="41"/>
      <c r="NQ265" s="41"/>
      <c r="NR265" s="41"/>
      <c r="NS265" s="41"/>
      <c r="NT265" s="41"/>
      <c r="NU265" s="41"/>
      <c r="NV265" s="41"/>
      <c r="NW265" s="41"/>
      <c r="NX265" s="41"/>
      <c r="NY265" s="41"/>
      <c r="NZ265" s="41"/>
      <c r="OA265" s="41"/>
      <c r="OB265" s="41"/>
      <c r="OC265" s="41"/>
      <c r="OD265" s="41"/>
      <c r="OE265" s="41"/>
      <c r="OF265" s="41"/>
      <c r="OG265" s="41"/>
      <c r="OH265" s="41"/>
      <c r="OI265" s="41"/>
      <c r="OJ265" s="41"/>
      <c r="OK265" s="41"/>
      <c r="OL265" s="41"/>
      <c r="OM265" s="41"/>
      <c r="ON265" s="41"/>
      <c r="OO265" s="41"/>
      <c r="OP265" s="41"/>
      <c r="OQ265" s="41"/>
      <c r="OR265" s="41"/>
      <c r="OS265" s="41"/>
      <c r="OT265" s="41"/>
      <c r="OU265" s="41"/>
      <c r="OV265" s="41"/>
      <c r="OW265" s="41"/>
      <c r="OX265" s="41"/>
      <c r="OY265" s="41"/>
      <c r="OZ265" s="41"/>
      <c r="PA265" s="41"/>
      <c r="PB265" s="41"/>
      <c r="PC265" s="41"/>
      <c r="PD265" s="41"/>
      <c r="PE265" s="41"/>
      <c r="PF265" s="41"/>
      <c r="PG265" s="41"/>
      <c r="PH265" s="41"/>
      <c r="PI265" s="41"/>
      <c r="PJ265" s="41"/>
      <c r="PK265" s="41"/>
      <c r="PL265" s="41"/>
      <c r="PM265" s="41"/>
      <c r="PN265" s="41"/>
      <c r="PO265" s="41"/>
      <c r="PP265" s="41"/>
      <c r="PQ265" s="41"/>
      <c r="PR265" s="41"/>
      <c r="PS265" s="41"/>
      <c r="PT265" s="41"/>
      <c r="PU265" s="41"/>
      <c r="PV265" s="41"/>
      <c r="PW265" s="41"/>
      <c r="PX265" s="41"/>
      <c r="PY265" s="41"/>
      <c r="PZ265" s="41"/>
      <c r="QA265" s="41"/>
      <c r="QB265" s="41"/>
      <c r="QC265" s="41"/>
      <c r="QD265" s="41"/>
      <c r="QE265" s="41"/>
      <c r="QF265" s="41"/>
      <c r="QG265" s="41"/>
      <c r="QH265" s="41"/>
      <c r="QI265" s="41"/>
      <c r="QJ265" s="41"/>
      <c r="QK265" s="41"/>
      <c r="QL265" s="41"/>
      <c r="QM265" s="41"/>
      <c r="QN265" s="41"/>
      <c r="QO265" s="41"/>
      <c r="QP265" s="41"/>
      <c r="QQ265" s="41"/>
      <c r="QR265" s="41"/>
      <c r="QS265" s="41"/>
      <c r="QT265" s="41"/>
      <c r="QU265" s="41"/>
      <c r="QV265" s="41"/>
      <c r="QW265" s="41"/>
      <c r="QX265" s="41"/>
      <c r="QY265" s="41"/>
      <c r="QZ265" s="41"/>
      <c r="RA265" s="41"/>
      <c r="RB265" s="41"/>
      <c r="RC265" s="41"/>
      <c r="RD265" s="41"/>
      <c r="RE265" s="41"/>
      <c r="RF265" s="41"/>
      <c r="RG265" s="41"/>
      <c r="RH265" s="41"/>
      <c r="RI265" s="41"/>
      <c r="RJ265" s="41"/>
      <c r="RK265" s="41"/>
      <c r="RL265" s="41"/>
      <c r="RM265" s="41"/>
      <c r="RN265" s="41"/>
      <c r="RO265" s="41"/>
      <c r="RP265" s="41"/>
      <c r="RQ265" s="41"/>
      <c r="RR265" s="41"/>
      <c r="RS265" s="41"/>
      <c r="RT265" s="41"/>
      <c r="RU265" s="41"/>
      <c r="RV265" s="41"/>
      <c r="RW265" s="41"/>
      <c r="RX265" s="41"/>
      <c r="RY265" s="41"/>
      <c r="RZ265" s="41"/>
      <c r="SA265" s="41"/>
      <c r="SB265" s="41"/>
      <c r="SC265" s="41"/>
      <c r="SD265" s="41"/>
      <c r="SE265" s="41"/>
      <c r="SF265" s="41"/>
      <c r="SG265" s="41"/>
      <c r="SH265" s="41"/>
      <c r="SI265" s="41"/>
      <c r="SJ265" s="41"/>
      <c r="SK265" s="41"/>
      <c r="SL265" s="41"/>
      <c r="SM265" s="41"/>
      <c r="SN265" s="41"/>
      <c r="SO265" s="41"/>
      <c r="SP265" s="41"/>
      <c r="SQ265" s="41"/>
      <c r="SR265" s="41"/>
      <c r="SS265" s="41"/>
      <c r="ST265" s="41"/>
      <c r="SU265" s="41"/>
      <c r="SV265" s="41"/>
      <c r="SW265" s="41"/>
      <c r="SX265" s="41"/>
      <c r="SY265" s="41"/>
      <c r="SZ265" s="41"/>
      <c r="TA265" s="41"/>
      <c r="TB265" s="41"/>
      <c r="TC265" s="41"/>
      <c r="TD265" s="41"/>
      <c r="TE265" s="41"/>
      <c r="TF265" s="41"/>
      <c r="TG265" s="41"/>
      <c r="TH265" s="41"/>
      <c r="TI265" s="41"/>
      <c r="TJ265" s="41"/>
      <c r="TK265" s="41"/>
      <c r="TL265" s="41"/>
      <c r="TM265" s="41"/>
      <c r="TN265" s="41"/>
      <c r="TO265" s="41"/>
      <c r="TP265" s="41"/>
      <c r="TQ265" s="41"/>
      <c r="TR265" s="41"/>
      <c r="TS265" s="41"/>
      <c r="TT265" s="41"/>
      <c r="TU265" s="41"/>
      <c r="TV265" s="41"/>
      <c r="TW265" s="41"/>
      <c r="TX265" s="41"/>
      <c r="TY265" s="41"/>
      <c r="TZ265" s="41"/>
      <c r="UA265" s="41"/>
      <c r="UB265" s="41"/>
      <c r="UC265" s="41"/>
      <c r="UD265" s="41"/>
      <c r="UE265" s="41"/>
      <c r="UF265" s="41"/>
      <c r="UG265" s="41"/>
      <c r="UH265" s="41"/>
      <c r="UI265" s="41"/>
      <c r="UJ265" s="41"/>
      <c r="UK265" s="41"/>
      <c r="UL265" s="41"/>
      <c r="UM265" s="41"/>
      <c r="UN265" s="41"/>
      <c r="UO265" s="41"/>
      <c r="UP265" s="41"/>
      <c r="UQ265" s="41"/>
      <c r="UR265" s="41"/>
      <c r="US265" s="41"/>
      <c r="UT265" s="41"/>
      <c r="UU265" s="41"/>
      <c r="UV265" s="41"/>
      <c r="UW265" s="41"/>
      <c r="UX265" s="41"/>
      <c r="UY265" s="41"/>
      <c r="UZ265" s="41"/>
      <c r="VA265" s="41"/>
      <c r="VB265" s="41"/>
      <c r="VC265" s="41"/>
      <c r="VD265" s="41"/>
      <c r="VE265" s="41"/>
      <c r="VF265" s="41"/>
      <c r="VG265" s="41"/>
      <c r="VH265" s="41"/>
      <c r="VI265" s="41"/>
      <c r="VJ265" s="41"/>
      <c r="VK265" s="41"/>
      <c r="VL265" s="41"/>
      <c r="VM265" s="41"/>
      <c r="VN265" s="41"/>
      <c r="VO265" s="41"/>
      <c r="VP265" s="41"/>
      <c r="VQ265" s="41"/>
      <c r="VR265" s="41"/>
      <c r="VS265" s="41"/>
      <c r="VT265" s="41"/>
      <c r="VU265" s="41"/>
      <c r="VV265" s="41"/>
      <c r="VW265" s="41"/>
      <c r="VX265" s="41"/>
      <c r="VY265" s="41"/>
      <c r="VZ265" s="41"/>
      <c r="WA265" s="41"/>
      <c r="WB265" s="41"/>
      <c r="WC265" s="41"/>
      <c r="WD265" s="41"/>
      <c r="WE265" s="41"/>
      <c r="WF265" s="41"/>
      <c r="WG265" s="41"/>
      <c r="WH265" s="41"/>
      <c r="WI265" s="41"/>
      <c r="WJ265" s="41"/>
      <c r="WK265" s="41"/>
      <c r="WL265" s="41"/>
      <c r="WM265" s="41"/>
      <c r="WN265" s="41"/>
      <c r="WO265" s="41"/>
      <c r="WP265" s="41"/>
      <c r="WQ265" s="41"/>
      <c r="WR265" s="41"/>
      <c r="WS265" s="41"/>
      <c r="WT265" s="41"/>
      <c r="WU265" s="41"/>
      <c r="WV265" s="41"/>
      <c r="WW265" s="41"/>
      <c r="WX265" s="41"/>
      <c r="WY265" s="41"/>
      <c r="WZ265" s="41"/>
      <c r="XA265" s="41"/>
      <c r="XB265" s="41"/>
      <c r="XC265" s="41"/>
      <c r="XD265" s="41"/>
      <c r="XE265" s="41"/>
      <c r="XF265" s="41"/>
      <c r="XG265" s="41"/>
      <c r="XH265" s="41"/>
      <c r="XI265" s="41"/>
      <c r="XJ265" s="41"/>
      <c r="XK265" s="41"/>
      <c r="XL265" s="41"/>
      <c r="XM265" s="41"/>
      <c r="XN265" s="41"/>
      <c r="XO265" s="41"/>
      <c r="XP265" s="41"/>
      <c r="XQ265" s="41"/>
      <c r="XR265" s="41"/>
      <c r="XS265" s="41"/>
      <c r="XT265" s="41"/>
      <c r="XU265" s="41"/>
      <c r="XV265" s="41"/>
      <c r="XW265" s="41"/>
      <c r="XX265" s="41"/>
      <c r="XY265" s="41"/>
      <c r="XZ265" s="41"/>
      <c r="YA265" s="41"/>
      <c r="YB265" s="41"/>
      <c r="YC265" s="41"/>
      <c r="YD265" s="41"/>
      <c r="YE265" s="41"/>
      <c r="YF265" s="41"/>
      <c r="YG265" s="41"/>
      <c r="YH265" s="41"/>
      <c r="YI265" s="41"/>
      <c r="YJ265" s="41"/>
      <c r="YK265" s="41"/>
      <c r="YL265" s="41"/>
      <c r="YM265" s="41"/>
      <c r="YN265" s="41"/>
      <c r="YO265" s="41"/>
      <c r="YP265" s="41"/>
      <c r="YQ265" s="41"/>
      <c r="YR265" s="41"/>
      <c r="YS265" s="41"/>
      <c r="YT265" s="41"/>
      <c r="YU265" s="41"/>
      <c r="YV265" s="41"/>
      <c r="YW265" s="41"/>
      <c r="YX265" s="41"/>
      <c r="YY265" s="41"/>
      <c r="YZ265" s="41"/>
      <c r="ZA265" s="41"/>
      <c r="ZB265" s="41"/>
      <c r="ZC265" s="41"/>
      <c r="ZD265" s="41"/>
      <c r="ZE265" s="41"/>
      <c r="ZF265" s="41"/>
      <c r="ZG265" s="41"/>
      <c r="ZH265" s="41"/>
      <c r="ZI265" s="41"/>
      <c r="ZJ265" s="41"/>
      <c r="ZK265" s="41"/>
      <c r="ZL265" s="41"/>
      <c r="ZM265" s="41"/>
      <c r="ZN265" s="41"/>
      <c r="ZO265" s="41"/>
      <c r="ZP265" s="41"/>
      <c r="ZQ265" s="41"/>
      <c r="ZR265" s="41"/>
      <c r="ZS265" s="41"/>
      <c r="ZT265" s="41"/>
      <c r="ZU265" s="41"/>
      <c r="ZV265" s="41"/>
      <c r="ZW265" s="41"/>
      <c r="ZX265" s="41"/>
      <c r="ZY265" s="41"/>
      <c r="ZZ265" s="41"/>
      <c r="AAA265" s="41"/>
      <c r="AAB265" s="41"/>
      <c r="AAC265" s="41"/>
      <c r="AAD265" s="41"/>
      <c r="AAE265" s="41"/>
      <c r="AAF265" s="41"/>
      <c r="AAG265" s="41"/>
      <c r="AAH265" s="41"/>
      <c r="AAI265" s="41"/>
      <c r="AAJ265" s="41"/>
      <c r="AAK265" s="41"/>
      <c r="AAL265" s="41"/>
      <c r="AAM265" s="41"/>
      <c r="AAN265" s="41"/>
      <c r="AAO265" s="41"/>
      <c r="AAP265" s="41"/>
      <c r="AAQ265" s="41"/>
      <c r="AAR265" s="41"/>
      <c r="AAS265" s="41"/>
      <c r="AAT265" s="41"/>
      <c r="AAU265" s="41"/>
      <c r="AAV265" s="41"/>
      <c r="AAW265" s="41"/>
      <c r="AAX265" s="41"/>
      <c r="AAY265" s="41"/>
      <c r="AAZ265" s="41"/>
      <c r="ABA265" s="41"/>
      <c r="ABB265" s="41"/>
      <c r="ABC265" s="41"/>
      <c r="ABD265" s="41"/>
      <c r="ABE265" s="41"/>
      <c r="ABF265" s="41"/>
      <c r="ABG265" s="41"/>
      <c r="ABH265" s="41"/>
      <c r="ABI265" s="41"/>
      <c r="ABJ265" s="41"/>
      <c r="ABK265" s="41"/>
      <c r="ABL265" s="41"/>
      <c r="ABM265" s="41"/>
      <c r="ABN265" s="41"/>
      <c r="ABO265" s="41"/>
      <c r="ABP265" s="41"/>
      <c r="ABQ265" s="41"/>
      <c r="ABR265" s="41"/>
      <c r="ABS265" s="41"/>
      <c r="ABT265" s="41"/>
      <c r="ABU265" s="41"/>
      <c r="ABV265" s="41"/>
      <c r="ABW265" s="41"/>
      <c r="ABX265" s="41"/>
      <c r="ABY265" s="41"/>
      <c r="ABZ265" s="41"/>
      <c r="ACA265" s="41"/>
      <c r="ACB265" s="41"/>
      <c r="ACC265" s="41"/>
      <c r="ACD265" s="41"/>
      <c r="ACE265" s="41"/>
      <c r="ACF265" s="41"/>
      <c r="ACG265" s="41"/>
      <c r="ACH265" s="41"/>
      <c r="ACI265" s="41"/>
      <c r="ACJ265" s="41"/>
      <c r="ACK265" s="41"/>
      <c r="ACL265" s="41"/>
      <c r="ACM265" s="41"/>
      <c r="ACN265" s="41"/>
      <c r="ACO265" s="41"/>
      <c r="ACP265" s="41"/>
      <c r="ACQ265" s="41"/>
      <c r="ACR265" s="41"/>
      <c r="ACS265" s="41"/>
      <c r="ACT265" s="41"/>
      <c r="ACU265" s="41"/>
      <c r="ACV265" s="41"/>
      <c r="ACW265" s="41"/>
      <c r="ACX265" s="41"/>
      <c r="ACY265" s="41"/>
      <c r="ACZ265" s="41"/>
      <c r="ADA265" s="41"/>
      <c r="ADB265" s="41"/>
      <c r="ADC265" s="41"/>
      <c r="ADD265" s="41"/>
      <c r="ADE265" s="41"/>
      <c r="ADF265" s="41"/>
      <c r="ADG265" s="41"/>
      <c r="ADH265" s="41"/>
      <c r="ADI265" s="41"/>
      <c r="ADJ265" s="41"/>
      <c r="ADK265" s="41"/>
      <c r="ADL265" s="41"/>
      <c r="ADM265" s="41"/>
      <c r="ADN265" s="41"/>
      <c r="ADO265" s="41"/>
      <c r="ADP265" s="41"/>
      <c r="ADQ265" s="41"/>
      <c r="ADR265" s="41"/>
      <c r="ADS265" s="41"/>
      <c r="ADT265" s="41"/>
      <c r="ADU265" s="41"/>
      <c r="ADV265" s="41"/>
      <c r="ADW265" s="41"/>
      <c r="ADX265" s="41"/>
      <c r="ADY265" s="41"/>
      <c r="ADZ265" s="41"/>
      <c r="AEA265" s="41"/>
      <c r="AEB265" s="41"/>
      <c r="AEC265" s="41"/>
      <c r="AED265" s="41"/>
      <c r="AEE265" s="41"/>
      <c r="AEF265" s="41"/>
      <c r="AEG265" s="41"/>
      <c r="AEH265" s="41"/>
      <c r="AEI265" s="41"/>
      <c r="AEJ265" s="41"/>
      <c r="AEK265" s="41"/>
      <c r="AEL265" s="41"/>
      <c r="AEM265" s="41"/>
      <c r="AEN265" s="41"/>
      <c r="AEO265" s="41"/>
      <c r="AEP265" s="41"/>
      <c r="AEQ265" s="41"/>
      <c r="AER265" s="41"/>
      <c r="AES265" s="41"/>
      <c r="AET265" s="41"/>
      <c r="AEU265" s="41"/>
      <c r="AEV265" s="41"/>
      <c r="AEW265" s="41"/>
      <c r="AEX265" s="41"/>
      <c r="AEY265" s="41"/>
      <c r="AEZ265" s="41"/>
      <c r="AFA265" s="41"/>
      <c r="AFB265" s="41"/>
      <c r="AFC265" s="41"/>
      <c r="AFD265" s="41"/>
      <c r="AFE265" s="41"/>
      <c r="AFF265" s="41"/>
      <c r="AFG265" s="41"/>
      <c r="AFH265" s="41"/>
      <c r="AFI265" s="41"/>
      <c r="AFJ265" s="41"/>
      <c r="AFK265" s="41"/>
      <c r="AFL265" s="41"/>
      <c r="AFM265" s="41"/>
      <c r="AFN265" s="41"/>
      <c r="AFO265" s="41"/>
      <c r="AFP265" s="41"/>
      <c r="AFQ265" s="41"/>
      <c r="AFR265" s="41"/>
      <c r="AFS265" s="41"/>
      <c r="AFT265" s="41"/>
      <c r="AFU265" s="41"/>
      <c r="AFV265" s="41"/>
      <c r="AFW265" s="41"/>
      <c r="AFX265" s="41"/>
      <c r="AFY265" s="41"/>
      <c r="AFZ265" s="41"/>
      <c r="AGA265" s="41"/>
      <c r="AGB265" s="41"/>
      <c r="AGC265" s="41"/>
      <c r="AGD265" s="41"/>
      <c r="AGE265" s="41"/>
      <c r="AGF265" s="41"/>
      <c r="AGG265" s="41"/>
      <c r="AGH265" s="41"/>
      <c r="AGI265" s="41"/>
      <c r="AGJ265" s="41"/>
      <c r="AGK265" s="41"/>
      <c r="AGL265" s="41"/>
      <c r="AGM265" s="41"/>
      <c r="AGN265" s="41"/>
      <c r="AGO265" s="41"/>
      <c r="AGP265" s="41"/>
      <c r="AGQ265" s="41"/>
      <c r="AGR265" s="41"/>
      <c r="AGS265" s="41"/>
      <c r="AGT265" s="41"/>
      <c r="AGU265" s="41"/>
      <c r="AGV265" s="41"/>
      <c r="AGW265" s="41"/>
      <c r="AGX265" s="41"/>
      <c r="AGY265" s="41"/>
      <c r="AGZ265" s="41"/>
      <c r="AHA265" s="41"/>
      <c r="AHB265" s="41"/>
      <c r="AHC265" s="41"/>
      <c r="AHD265" s="41"/>
      <c r="AHE265" s="41"/>
      <c r="AHF265" s="41"/>
      <c r="AHG265" s="41"/>
      <c r="AHH265" s="41"/>
      <c r="AHI265" s="41"/>
      <c r="AHJ265" s="41"/>
      <c r="AHK265" s="41"/>
      <c r="AHL265" s="41"/>
      <c r="AHM265" s="41"/>
      <c r="AHN265" s="41"/>
      <c r="AHO265" s="41"/>
      <c r="AHP265" s="41"/>
      <c r="AHQ265" s="41"/>
      <c r="AHR265" s="41"/>
      <c r="AHS265" s="41"/>
      <c r="AHT265" s="41"/>
      <c r="AHU265" s="41"/>
      <c r="AHV265" s="41"/>
      <c r="AHW265" s="41"/>
      <c r="AHX265" s="41"/>
      <c r="AHY265" s="41"/>
      <c r="AHZ265" s="41"/>
      <c r="AIA265" s="41"/>
      <c r="AIB265" s="41"/>
      <c r="AIC265" s="41"/>
      <c r="AID265" s="41"/>
      <c r="AIE265" s="41"/>
      <c r="AIF265" s="41"/>
      <c r="AIG265" s="41"/>
      <c r="AIH265" s="41"/>
      <c r="AII265" s="41"/>
      <c r="AIJ265" s="41"/>
      <c r="AIK265" s="41"/>
      <c r="AIL265" s="41"/>
      <c r="AIM265" s="41"/>
      <c r="AIN265" s="41"/>
      <c r="AIO265" s="41"/>
      <c r="AIP265" s="41"/>
      <c r="AIQ265" s="41"/>
      <c r="AIR265" s="41"/>
      <c r="AIS265" s="41"/>
      <c r="AIT265" s="41"/>
      <c r="AIU265" s="41"/>
      <c r="AIV265" s="41"/>
      <c r="AIW265" s="41"/>
      <c r="AIX265" s="41"/>
      <c r="AIY265" s="41"/>
      <c r="AIZ265" s="41"/>
      <c r="AJA265" s="41"/>
      <c r="AJB265" s="41"/>
      <c r="AJC265" s="41"/>
      <c r="AJD265" s="41"/>
      <c r="AJE265" s="41"/>
      <c r="AJF265" s="41"/>
      <c r="AJG265" s="41"/>
      <c r="AJH265" s="41"/>
      <c r="AJI265" s="41"/>
      <c r="AJJ265" s="41"/>
      <c r="AJK265" s="41"/>
      <c r="AJL265" s="41"/>
      <c r="AJM265" s="41"/>
      <c r="AJN265" s="41"/>
      <c r="AJO265" s="41"/>
      <c r="AJP265" s="41"/>
      <c r="AJQ265" s="41"/>
      <c r="AJR265" s="41"/>
      <c r="AJS265" s="41"/>
      <c r="AJT265" s="41"/>
      <c r="AJU265" s="41"/>
      <c r="AJV265" s="41"/>
      <c r="AJW265" s="41"/>
      <c r="AJX265" s="41"/>
      <c r="AJY265" s="41"/>
      <c r="AJZ265" s="41"/>
      <c r="AKA265" s="41"/>
      <c r="AKB265" s="41"/>
      <c r="AKC265" s="41"/>
      <c r="AKD265" s="41"/>
      <c r="AKE265" s="41"/>
      <c r="AKF265" s="41"/>
      <c r="AKG265" s="41"/>
      <c r="AKH265" s="41"/>
      <c r="AKI265" s="41"/>
      <c r="AKJ265" s="41"/>
      <c r="AKK265" s="41"/>
      <c r="AKL265" s="41"/>
      <c r="AKM265" s="41"/>
      <c r="AKN265" s="41"/>
      <c r="AKO265" s="41"/>
      <c r="AKP265" s="41"/>
      <c r="AKQ265" s="41"/>
      <c r="AKR265" s="41"/>
      <c r="AKS265" s="41"/>
      <c r="AKT265" s="41"/>
      <c r="AKU265" s="41"/>
      <c r="AKV265" s="41"/>
      <c r="AKW265" s="41"/>
      <c r="AKX265" s="41"/>
      <c r="AKY265" s="41"/>
      <c r="AKZ265" s="41"/>
      <c r="ALA265" s="41"/>
      <c r="ALB265" s="41"/>
      <c r="ALC265" s="41"/>
      <c r="ALD265" s="41"/>
      <c r="ALE265" s="41"/>
      <c r="ALF265" s="41"/>
      <c r="ALG265" s="41"/>
      <c r="ALH265" s="41"/>
      <c r="ALI265" s="41"/>
      <c r="ALJ265" s="41"/>
      <c r="ALK265" s="41"/>
      <c r="ALL265" s="41"/>
      <c r="ALM265" s="41"/>
      <c r="ALN265" s="41"/>
      <c r="ALO265" s="41"/>
      <c r="ALP265" s="41"/>
      <c r="ALQ265" s="41"/>
      <c r="ALR265" s="41"/>
      <c r="ALS265" s="41"/>
      <c r="ALT265" s="41"/>
      <c r="ALU265" s="41"/>
      <c r="ALV265" s="41"/>
      <c r="ALW265" s="41"/>
      <c r="ALX265" s="41"/>
      <c r="ALY265" s="41"/>
      <c r="ALZ265" s="41"/>
      <c r="AMA265" s="41"/>
      <c r="AMB265" s="41"/>
      <c r="AMC265" s="41"/>
      <c r="AMD265" s="41"/>
      <c r="AME265" s="41"/>
    </row>
    <row r="266" spans="1:1019" ht="36" customHeight="1" thickBot="1" x14ac:dyDescent="0.25">
      <c r="A266" s="570"/>
      <c r="B266" s="572"/>
      <c r="C266" s="574"/>
      <c r="D266" s="1300"/>
      <c r="E266" s="1301"/>
      <c r="F266" s="1302"/>
      <c r="G266" s="1303"/>
      <c r="H266" s="1304"/>
      <c r="I266" s="1305"/>
      <c r="J266" s="543" t="s">
        <v>25</v>
      </c>
      <c r="K266" s="1306">
        <f>L266+N266</f>
        <v>0</v>
      </c>
      <c r="L266" s="1307">
        <v>0</v>
      </c>
      <c r="M266" s="1307">
        <v>0</v>
      </c>
      <c r="N266" s="1308">
        <v>0</v>
      </c>
      <c r="O266" s="1306">
        <f>P266+R266</f>
        <v>0</v>
      </c>
      <c r="P266" s="1307">
        <v>0</v>
      </c>
      <c r="Q266" s="1307">
        <v>0</v>
      </c>
      <c r="R266" s="1308">
        <v>0</v>
      </c>
      <c r="S266" s="1306">
        <f>T266+V266</f>
        <v>0</v>
      </c>
      <c r="T266" s="1307">
        <v>0</v>
      </c>
      <c r="U266" s="1307">
        <v>0</v>
      </c>
      <c r="V266" s="1308">
        <v>0</v>
      </c>
      <c r="W266" s="1306">
        <f>X266+Z266</f>
        <v>0</v>
      </c>
      <c r="X266" s="1307">
        <v>0</v>
      </c>
      <c r="Y266" s="1307">
        <v>0</v>
      </c>
      <c r="Z266" s="1308">
        <v>0</v>
      </c>
      <c r="AA266" s="1309">
        <v>450</v>
      </c>
      <c r="AB266" s="1309">
        <v>450</v>
      </c>
      <c r="AC266" s="1339"/>
      <c r="AD266" s="1320"/>
      <c r="AE266" s="1320"/>
      <c r="AF266" s="1321"/>
      <c r="AG266" s="41"/>
      <c r="AH266" s="41"/>
      <c r="AI266" s="41"/>
      <c r="AJ266" s="41"/>
      <c r="AK266" s="41"/>
      <c r="AL266" s="41"/>
      <c r="AM266" s="41"/>
      <c r="AN266" s="67"/>
      <c r="AO266" s="67"/>
      <c r="AP266" s="67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  <c r="BD266" s="58"/>
      <c r="BE266" s="58"/>
      <c r="BF266" s="58"/>
      <c r="BG266" s="59"/>
      <c r="BH266" s="67"/>
      <c r="BI266" s="67"/>
      <c r="BJ266" s="67"/>
      <c r="BK266" s="67"/>
      <c r="BL266" s="67"/>
      <c r="BM266" s="67"/>
      <c r="BN266" s="67"/>
      <c r="BO266" s="67"/>
      <c r="BP266" s="41"/>
      <c r="BQ266" s="41"/>
      <c r="BR266" s="41"/>
      <c r="BS266" s="41"/>
      <c r="BT266" s="41"/>
      <c r="BU266" s="41"/>
      <c r="BV266" s="41"/>
      <c r="BW266" s="41"/>
      <c r="BX266" s="41"/>
      <c r="BY266" s="41"/>
      <c r="BZ266" s="41"/>
      <c r="CA266" s="41"/>
      <c r="CB266" s="41"/>
      <c r="CC266" s="41"/>
      <c r="CD266" s="41"/>
      <c r="CE266" s="41"/>
      <c r="CF266" s="41"/>
      <c r="CG266" s="41"/>
      <c r="CH266" s="41"/>
      <c r="CI266" s="41"/>
      <c r="CJ266" s="41"/>
      <c r="CK266" s="41"/>
      <c r="CL266" s="41"/>
      <c r="CM266" s="41"/>
      <c r="CN266" s="41"/>
      <c r="CO266" s="41"/>
      <c r="CP266" s="41"/>
      <c r="CQ266" s="41"/>
      <c r="CR266" s="41"/>
      <c r="CS266" s="41"/>
      <c r="CT266" s="41"/>
      <c r="CU266" s="41"/>
      <c r="CV266" s="41"/>
      <c r="CW266" s="41"/>
      <c r="CX266" s="41"/>
      <c r="CY266" s="41"/>
      <c r="CZ266" s="41"/>
      <c r="DA266" s="41"/>
      <c r="DB266" s="41"/>
      <c r="DC266" s="41"/>
      <c r="DD266" s="41"/>
      <c r="DE266" s="41"/>
      <c r="DF266" s="41"/>
      <c r="DG266" s="41"/>
      <c r="DH266" s="41"/>
      <c r="DI266" s="41"/>
      <c r="DJ266" s="41"/>
      <c r="DK266" s="41"/>
      <c r="DL266" s="41"/>
      <c r="DM266" s="41"/>
      <c r="DN266" s="41"/>
      <c r="DO266" s="41"/>
      <c r="DP266" s="41"/>
      <c r="DQ266" s="41"/>
      <c r="DR266" s="41"/>
      <c r="DS266" s="41"/>
      <c r="DT266" s="41"/>
      <c r="DU266" s="41"/>
      <c r="DV266" s="41"/>
      <c r="DW266" s="41"/>
      <c r="DX266" s="41"/>
      <c r="DY266" s="41"/>
      <c r="DZ266" s="41"/>
      <c r="EA266" s="41"/>
      <c r="EB266" s="41"/>
      <c r="EC266" s="41"/>
      <c r="ED266" s="41"/>
      <c r="EE266" s="41"/>
      <c r="EF266" s="41"/>
      <c r="EG266" s="41"/>
      <c r="EH266" s="41"/>
      <c r="EI266" s="41"/>
      <c r="EJ266" s="41"/>
      <c r="EK266" s="41"/>
      <c r="EL266" s="41"/>
      <c r="EM266" s="41"/>
      <c r="EN266" s="41"/>
      <c r="EO266" s="41"/>
      <c r="EP266" s="41"/>
      <c r="EQ266" s="41"/>
      <c r="ER266" s="41"/>
      <c r="ES266" s="41"/>
      <c r="ET266" s="41"/>
      <c r="EU266" s="41"/>
      <c r="EV266" s="41"/>
      <c r="EW266" s="41"/>
      <c r="EX266" s="41"/>
      <c r="EY266" s="41"/>
      <c r="EZ266" s="41"/>
      <c r="FA266" s="41"/>
      <c r="FB266" s="41"/>
      <c r="FC266" s="41"/>
      <c r="FD266" s="41"/>
      <c r="FE266" s="41"/>
      <c r="FF266" s="41"/>
      <c r="FG266" s="41"/>
      <c r="FH266" s="41"/>
      <c r="FI266" s="41"/>
      <c r="FJ266" s="41"/>
      <c r="FK266" s="41"/>
      <c r="FL266" s="41"/>
      <c r="FM266" s="41"/>
      <c r="FN266" s="41"/>
      <c r="FO266" s="41"/>
      <c r="FP266" s="41"/>
      <c r="FQ266" s="41"/>
      <c r="FR266" s="41"/>
      <c r="FS266" s="41"/>
      <c r="FT266" s="41"/>
      <c r="FU266" s="41"/>
      <c r="FV266" s="41"/>
      <c r="FW266" s="41"/>
      <c r="FX266" s="41"/>
      <c r="FY266" s="41"/>
      <c r="FZ266" s="41"/>
      <c r="GA266" s="41"/>
      <c r="GB266" s="41"/>
      <c r="GC266" s="41"/>
      <c r="GD266" s="41"/>
      <c r="GE266" s="41"/>
      <c r="GF266" s="41"/>
      <c r="GG266" s="41"/>
      <c r="GH266" s="41"/>
      <c r="GI266" s="41"/>
      <c r="GJ266" s="41"/>
      <c r="GK266" s="41"/>
      <c r="GL266" s="41"/>
      <c r="GM266" s="41"/>
      <c r="GN266" s="41"/>
      <c r="GO266" s="41"/>
      <c r="GP266" s="41"/>
      <c r="GQ266" s="41"/>
      <c r="GR266" s="41"/>
      <c r="GS266" s="41"/>
      <c r="GT266" s="41"/>
      <c r="GU266" s="41"/>
      <c r="GV266" s="41"/>
      <c r="GW266" s="41"/>
      <c r="GX266" s="41"/>
      <c r="GY266" s="41"/>
      <c r="GZ266" s="41"/>
      <c r="HA266" s="41"/>
      <c r="HB266" s="41"/>
      <c r="HC266" s="41"/>
      <c r="HD266" s="41"/>
      <c r="HE266" s="41"/>
      <c r="HF266" s="41"/>
      <c r="HG266" s="41"/>
      <c r="HH266" s="41"/>
      <c r="HI266" s="41"/>
      <c r="HJ266" s="41"/>
      <c r="HK266" s="41"/>
      <c r="HL266" s="41"/>
      <c r="HM266" s="41"/>
      <c r="HN266" s="41"/>
      <c r="HO266" s="41"/>
      <c r="HP266" s="41"/>
      <c r="HQ266" s="41"/>
      <c r="HR266" s="41"/>
      <c r="HS266" s="41"/>
      <c r="HT266" s="41"/>
      <c r="HU266" s="41"/>
      <c r="HV266" s="41"/>
      <c r="HW266" s="41"/>
      <c r="HX266" s="41"/>
      <c r="HY266" s="41"/>
      <c r="HZ266" s="41"/>
      <c r="IA266" s="41"/>
      <c r="IB266" s="41"/>
      <c r="IC266" s="41"/>
      <c r="ID266" s="41"/>
      <c r="IE266" s="41"/>
      <c r="IF266" s="41"/>
      <c r="IG266" s="41"/>
      <c r="IH266" s="41"/>
      <c r="II266" s="41"/>
      <c r="IJ266" s="41"/>
      <c r="IK266" s="41"/>
      <c r="IL266" s="41"/>
      <c r="IM266" s="41"/>
      <c r="IN266" s="41"/>
      <c r="IO266" s="41"/>
      <c r="IP266" s="41"/>
      <c r="IQ266" s="41"/>
      <c r="IR266" s="41"/>
      <c r="IS266" s="41"/>
      <c r="IT266" s="41"/>
      <c r="IU266" s="41"/>
      <c r="IV266" s="41"/>
      <c r="IW266" s="41"/>
      <c r="IX266" s="41"/>
      <c r="IY266" s="41"/>
      <c r="IZ266" s="41"/>
      <c r="JA266" s="41"/>
      <c r="JB266" s="41"/>
      <c r="JC266" s="41"/>
      <c r="JD266" s="41"/>
      <c r="JE266" s="41"/>
      <c r="JF266" s="41"/>
      <c r="JG266" s="41"/>
      <c r="JH266" s="41"/>
      <c r="JI266" s="41"/>
      <c r="JJ266" s="41"/>
      <c r="JK266" s="41"/>
      <c r="JL266" s="41"/>
      <c r="JM266" s="41"/>
      <c r="JN266" s="41"/>
      <c r="JO266" s="41"/>
      <c r="JP266" s="41"/>
      <c r="JQ266" s="41"/>
      <c r="JR266" s="41"/>
      <c r="JS266" s="41"/>
      <c r="JT266" s="41"/>
      <c r="JU266" s="41"/>
      <c r="JV266" s="41"/>
      <c r="JW266" s="41"/>
      <c r="JX266" s="41"/>
      <c r="JY266" s="41"/>
      <c r="JZ266" s="41"/>
      <c r="KA266" s="41"/>
      <c r="KB266" s="41"/>
      <c r="KC266" s="41"/>
      <c r="KD266" s="41"/>
      <c r="KE266" s="41"/>
      <c r="KF266" s="41"/>
      <c r="KG266" s="41"/>
      <c r="KH266" s="41"/>
      <c r="KI266" s="41"/>
      <c r="KJ266" s="41"/>
      <c r="KK266" s="41"/>
      <c r="KL266" s="41"/>
      <c r="KM266" s="41"/>
      <c r="KN266" s="41"/>
      <c r="KO266" s="41"/>
      <c r="KP266" s="41"/>
      <c r="KQ266" s="41"/>
      <c r="KR266" s="41"/>
      <c r="KS266" s="41"/>
      <c r="KT266" s="41"/>
      <c r="KU266" s="41"/>
      <c r="KV266" s="41"/>
      <c r="KW266" s="41"/>
      <c r="KX266" s="41"/>
      <c r="KY266" s="41"/>
      <c r="KZ266" s="41"/>
      <c r="LA266" s="41"/>
      <c r="LB266" s="41"/>
      <c r="LC266" s="41"/>
      <c r="LD266" s="41"/>
      <c r="LE266" s="41"/>
      <c r="LF266" s="41"/>
      <c r="LG266" s="41"/>
      <c r="LH266" s="41"/>
      <c r="LI266" s="41"/>
      <c r="LJ266" s="41"/>
      <c r="LK266" s="41"/>
      <c r="LL266" s="41"/>
      <c r="LM266" s="41"/>
      <c r="LN266" s="41"/>
      <c r="LO266" s="41"/>
      <c r="LP266" s="41"/>
      <c r="LQ266" s="41"/>
      <c r="LR266" s="41"/>
      <c r="LS266" s="41"/>
      <c r="LT266" s="41"/>
      <c r="LU266" s="41"/>
      <c r="LV266" s="41"/>
      <c r="LW266" s="41"/>
      <c r="LX266" s="41"/>
      <c r="LY266" s="41"/>
      <c r="LZ266" s="41"/>
      <c r="MA266" s="41"/>
      <c r="MB266" s="41"/>
      <c r="MC266" s="41"/>
      <c r="MD266" s="41"/>
      <c r="ME266" s="41"/>
      <c r="MF266" s="41"/>
      <c r="MG266" s="41"/>
      <c r="MH266" s="41"/>
      <c r="MI266" s="41"/>
      <c r="MJ266" s="41"/>
      <c r="MK266" s="41"/>
      <c r="ML266" s="41"/>
      <c r="MM266" s="41"/>
      <c r="MN266" s="41"/>
      <c r="MO266" s="41"/>
      <c r="MP266" s="41"/>
      <c r="MQ266" s="41"/>
      <c r="MR266" s="41"/>
      <c r="MS266" s="41"/>
      <c r="MT266" s="41"/>
      <c r="MU266" s="41"/>
      <c r="MV266" s="41"/>
      <c r="MW266" s="41"/>
      <c r="MX266" s="41"/>
      <c r="MY266" s="41"/>
      <c r="MZ266" s="41"/>
      <c r="NA266" s="41"/>
      <c r="NB266" s="41"/>
      <c r="NC266" s="41"/>
      <c r="ND266" s="41"/>
      <c r="NE266" s="41"/>
      <c r="NF266" s="41"/>
      <c r="NG266" s="41"/>
      <c r="NH266" s="41"/>
      <c r="NI266" s="41"/>
      <c r="NJ266" s="41"/>
      <c r="NK266" s="41"/>
      <c r="NL266" s="41"/>
      <c r="NM266" s="41"/>
      <c r="NN266" s="41"/>
      <c r="NO266" s="41"/>
      <c r="NP266" s="41"/>
      <c r="NQ266" s="41"/>
      <c r="NR266" s="41"/>
      <c r="NS266" s="41"/>
      <c r="NT266" s="41"/>
      <c r="NU266" s="41"/>
      <c r="NV266" s="41"/>
      <c r="NW266" s="41"/>
      <c r="NX266" s="41"/>
      <c r="NY266" s="41"/>
      <c r="NZ266" s="41"/>
      <c r="OA266" s="41"/>
      <c r="OB266" s="41"/>
      <c r="OC266" s="41"/>
      <c r="OD266" s="41"/>
      <c r="OE266" s="41"/>
      <c r="OF266" s="41"/>
      <c r="OG266" s="41"/>
      <c r="OH266" s="41"/>
      <c r="OI266" s="41"/>
      <c r="OJ266" s="41"/>
      <c r="OK266" s="41"/>
      <c r="OL266" s="41"/>
      <c r="OM266" s="41"/>
      <c r="ON266" s="41"/>
      <c r="OO266" s="41"/>
      <c r="OP266" s="41"/>
      <c r="OQ266" s="41"/>
      <c r="OR266" s="41"/>
      <c r="OS266" s="41"/>
      <c r="OT266" s="41"/>
      <c r="OU266" s="41"/>
      <c r="OV266" s="41"/>
      <c r="OW266" s="41"/>
      <c r="OX266" s="41"/>
      <c r="OY266" s="41"/>
      <c r="OZ266" s="41"/>
      <c r="PA266" s="41"/>
      <c r="PB266" s="41"/>
      <c r="PC266" s="41"/>
      <c r="PD266" s="41"/>
      <c r="PE266" s="41"/>
      <c r="PF266" s="41"/>
      <c r="PG266" s="41"/>
      <c r="PH266" s="41"/>
      <c r="PI266" s="41"/>
      <c r="PJ266" s="41"/>
      <c r="PK266" s="41"/>
      <c r="PL266" s="41"/>
      <c r="PM266" s="41"/>
      <c r="PN266" s="41"/>
      <c r="PO266" s="41"/>
      <c r="PP266" s="41"/>
      <c r="PQ266" s="41"/>
      <c r="PR266" s="41"/>
      <c r="PS266" s="41"/>
      <c r="PT266" s="41"/>
      <c r="PU266" s="41"/>
      <c r="PV266" s="41"/>
      <c r="PW266" s="41"/>
      <c r="PX266" s="41"/>
      <c r="PY266" s="41"/>
      <c r="PZ266" s="41"/>
      <c r="QA266" s="41"/>
      <c r="QB266" s="41"/>
      <c r="QC266" s="41"/>
      <c r="QD266" s="41"/>
      <c r="QE266" s="41"/>
      <c r="QF266" s="41"/>
      <c r="QG266" s="41"/>
      <c r="QH266" s="41"/>
      <c r="QI266" s="41"/>
      <c r="QJ266" s="41"/>
      <c r="QK266" s="41"/>
      <c r="QL266" s="41"/>
      <c r="QM266" s="41"/>
      <c r="QN266" s="41"/>
      <c r="QO266" s="41"/>
      <c r="QP266" s="41"/>
      <c r="QQ266" s="41"/>
      <c r="QR266" s="41"/>
      <c r="QS266" s="41"/>
      <c r="QT266" s="41"/>
      <c r="QU266" s="41"/>
      <c r="QV266" s="41"/>
      <c r="QW266" s="41"/>
      <c r="QX266" s="41"/>
      <c r="QY266" s="41"/>
      <c r="QZ266" s="41"/>
      <c r="RA266" s="41"/>
      <c r="RB266" s="41"/>
      <c r="RC266" s="41"/>
      <c r="RD266" s="41"/>
      <c r="RE266" s="41"/>
      <c r="RF266" s="41"/>
      <c r="RG266" s="41"/>
      <c r="RH266" s="41"/>
      <c r="RI266" s="41"/>
      <c r="RJ266" s="41"/>
      <c r="RK266" s="41"/>
      <c r="RL266" s="41"/>
      <c r="RM266" s="41"/>
      <c r="RN266" s="41"/>
      <c r="RO266" s="41"/>
      <c r="RP266" s="41"/>
      <c r="RQ266" s="41"/>
      <c r="RR266" s="41"/>
      <c r="RS266" s="41"/>
      <c r="RT266" s="41"/>
      <c r="RU266" s="41"/>
      <c r="RV266" s="41"/>
      <c r="RW266" s="41"/>
      <c r="RX266" s="41"/>
      <c r="RY266" s="41"/>
      <c r="RZ266" s="41"/>
      <c r="SA266" s="41"/>
      <c r="SB266" s="41"/>
      <c r="SC266" s="41"/>
      <c r="SD266" s="41"/>
      <c r="SE266" s="41"/>
      <c r="SF266" s="41"/>
      <c r="SG266" s="41"/>
      <c r="SH266" s="41"/>
      <c r="SI266" s="41"/>
      <c r="SJ266" s="41"/>
      <c r="SK266" s="41"/>
      <c r="SL266" s="41"/>
      <c r="SM266" s="41"/>
      <c r="SN266" s="41"/>
      <c r="SO266" s="41"/>
      <c r="SP266" s="41"/>
      <c r="SQ266" s="41"/>
      <c r="SR266" s="41"/>
      <c r="SS266" s="41"/>
      <c r="ST266" s="41"/>
      <c r="SU266" s="41"/>
      <c r="SV266" s="41"/>
      <c r="SW266" s="41"/>
      <c r="SX266" s="41"/>
      <c r="SY266" s="41"/>
      <c r="SZ266" s="41"/>
      <c r="TA266" s="41"/>
      <c r="TB266" s="41"/>
      <c r="TC266" s="41"/>
      <c r="TD266" s="41"/>
      <c r="TE266" s="41"/>
      <c r="TF266" s="41"/>
      <c r="TG266" s="41"/>
      <c r="TH266" s="41"/>
      <c r="TI266" s="41"/>
      <c r="TJ266" s="41"/>
      <c r="TK266" s="41"/>
      <c r="TL266" s="41"/>
      <c r="TM266" s="41"/>
      <c r="TN266" s="41"/>
      <c r="TO266" s="41"/>
      <c r="TP266" s="41"/>
      <c r="TQ266" s="41"/>
      <c r="TR266" s="41"/>
      <c r="TS266" s="41"/>
      <c r="TT266" s="41"/>
      <c r="TU266" s="41"/>
      <c r="TV266" s="41"/>
      <c r="TW266" s="41"/>
      <c r="TX266" s="41"/>
      <c r="TY266" s="41"/>
      <c r="TZ266" s="41"/>
      <c r="UA266" s="41"/>
      <c r="UB266" s="41"/>
      <c r="UC266" s="41"/>
      <c r="UD266" s="41"/>
      <c r="UE266" s="41"/>
      <c r="UF266" s="41"/>
      <c r="UG266" s="41"/>
      <c r="UH266" s="41"/>
      <c r="UI266" s="41"/>
      <c r="UJ266" s="41"/>
      <c r="UK266" s="41"/>
      <c r="UL266" s="41"/>
      <c r="UM266" s="41"/>
      <c r="UN266" s="41"/>
      <c r="UO266" s="41"/>
      <c r="UP266" s="41"/>
      <c r="UQ266" s="41"/>
      <c r="UR266" s="41"/>
      <c r="US266" s="41"/>
      <c r="UT266" s="41"/>
      <c r="UU266" s="41"/>
      <c r="UV266" s="41"/>
      <c r="UW266" s="41"/>
      <c r="UX266" s="41"/>
      <c r="UY266" s="41"/>
      <c r="UZ266" s="41"/>
      <c r="VA266" s="41"/>
      <c r="VB266" s="41"/>
      <c r="VC266" s="41"/>
      <c r="VD266" s="41"/>
      <c r="VE266" s="41"/>
      <c r="VF266" s="41"/>
      <c r="VG266" s="41"/>
      <c r="VH266" s="41"/>
      <c r="VI266" s="41"/>
      <c r="VJ266" s="41"/>
      <c r="VK266" s="41"/>
      <c r="VL266" s="41"/>
      <c r="VM266" s="41"/>
      <c r="VN266" s="41"/>
      <c r="VO266" s="41"/>
      <c r="VP266" s="41"/>
      <c r="VQ266" s="41"/>
      <c r="VR266" s="41"/>
      <c r="VS266" s="41"/>
      <c r="VT266" s="41"/>
      <c r="VU266" s="41"/>
      <c r="VV266" s="41"/>
      <c r="VW266" s="41"/>
      <c r="VX266" s="41"/>
      <c r="VY266" s="41"/>
      <c r="VZ266" s="41"/>
      <c r="WA266" s="41"/>
      <c r="WB266" s="41"/>
      <c r="WC266" s="41"/>
      <c r="WD266" s="41"/>
      <c r="WE266" s="41"/>
      <c r="WF266" s="41"/>
      <c r="WG266" s="41"/>
      <c r="WH266" s="41"/>
      <c r="WI266" s="41"/>
      <c r="WJ266" s="41"/>
      <c r="WK266" s="41"/>
      <c r="WL266" s="41"/>
      <c r="WM266" s="41"/>
      <c r="WN266" s="41"/>
      <c r="WO266" s="41"/>
      <c r="WP266" s="41"/>
      <c r="WQ266" s="41"/>
      <c r="WR266" s="41"/>
      <c r="WS266" s="41"/>
      <c r="WT266" s="41"/>
      <c r="WU266" s="41"/>
      <c r="WV266" s="41"/>
      <c r="WW266" s="41"/>
      <c r="WX266" s="41"/>
      <c r="WY266" s="41"/>
      <c r="WZ266" s="41"/>
      <c r="XA266" s="41"/>
      <c r="XB266" s="41"/>
      <c r="XC266" s="41"/>
      <c r="XD266" s="41"/>
      <c r="XE266" s="41"/>
      <c r="XF266" s="41"/>
      <c r="XG266" s="41"/>
      <c r="XH266" s="41"/>
      <c r="XI266" s="41"/>
      <c r="XJ266" s="41"/>
      <c r="XK266" s="41"/>
      <c r="XL266" s="41"/>
      <c r="XM266" s="41"/>
      <c r="XN266" s="41"/>
      <c r="XO266" s="41"/>
      <c r="XP266" s="41"/>
      <c r="XQ266" s="41"/>
      <c r="XR266" s="41"/>
      <c r="XS266" s="41"/>
      <c r="XT266" s="41"/>
      <c r="XU266" s="41"/>
      <c r="XV266" s="41"/>
      <c r="XW266" s="41"/>
      <c r="XX266" s="41"/>
      <c r="XY266" s="41"/>
      <c r="XZ266" s="41"/>
      <c r="YA266" s="41"/>
      <c r="YB266" s="41"/>
      <c r="YC266" s="41"/>
      <c r="YD266" s="41"/>
      <c r="YE266" s="41"/>
      <c r="YF266" s="41"/>
      <c r="YG266" s="41"/>
      <c r="YH266" s="41"/>
      <c r="YI266" s="41"/>
      <c r="YJ266" s="41"/>
      <c r="YK266" s="41"/>
      <c r="YL266" s="41"/>
      <c r="YM266" s="41"/>
      <c r="YN266" s="41"/>
      <c r="YO266" s="41"/>
      <c r="YP266" s="41"/>
      <c r="YQ266" s="41"/>
      <c r="YR266" s="41"/>
      <c r="YS266" s="41"/>
      <c r="YT266" s="41"/>
      <c r="YU266" s="41"/>
      <c r="YV266" s="41"/>
      <c r="YW266" s="41"/>
      <c r="YX266" s="41"/>
      <c r="YY266" s="41"/>
      <c r="YZ266" s="41"/>
      <c r="ZA266" s="41"/>
      <c r="ZB266" s="41"/>
      <c r="ZC266" s="41"/>
      <c r="ZD266" s="41"/>
      <c r="ZE266" s="41"/>
      <c r="ZF266" s="41"/>
      <c r="ZG266" s="41"/>
      <c r="ZH266" s="41"/>
      <c r="ZI266" s="41"/>
      <c r="ZJ266" s="41"/>
      <c r="ZK266" s="41"/>
      <c r="ZL266" s="41"/>
      <c r="ZM266" s="41"/>
      <c r="ZN266" s="41"/>
      <c r="ZO266" s="41"/>
      <c r="ZP266" s="41"/>
      <c r="ZQ266" s="41"/>
      <c r="ZR266" s="41"/>
      <c r="ZS266" s="41"/>
      <c r="ZT266" s="41"/>
      <c r="ZU266" s="41"/>
      <c r="ZV266" s="41"/>
      <c r="ZW266" s="41"/>
      <c r="ZX266" s="41"/>
      <c r="ZY266" s="41"/>
      <c r="ZZ266" s="41"/>
      <c r="AAA266" s="41"/>
      <c r="AAB266" s="41"/>
      <c r="AAC266" s="41"/>
      <c r="AAD266" s="41"/>
      <c r="AAE266" s="41"/>
      <c r="AAF266" s="41"/>
      <c r="AAG266" s="41"/>
      <c r="AAH266" s="41"/>
      <c r="AAI266" s="41"/>
      <c r="AAJ266" s="41"/>
      <c r="AAK266" s="41"/>
      <c r="AAL266" s="41"/>
      <c r="AAM266" s="41"/>
      <c r="AAN266" s="41"/>
      <c r="AAO266" s="41"/>
      <c r="AAP266" s="41"/>
      <c r="AAQ266" s="41"/>
      <c r="AAR266" s="41"/>
      <c r="AAS266" s="41"/>
      <c r="AAT266" s="41"/>
      <c r="AAU266" s="41"/>
      <c r="AAV266" s="41"/>
      <c r="AAW266" s="41"/>
      <c r="AAX266" s="41"/>
      <c r="AAY266" s="41"/>
      <c r="AAZ266" s="41"/>
      <c r="ABA266" s="41"/>
      <c r="ABB266" s="41"/>
      <c r="ABC266" s="41"/>
      <c r="ABD266" s="41"/>
      <c r="ABE266" s="41"/>
      <c r="ABF266" s="41"/>
      <c r="ABG266" s="41"/>
      <c r="ABH266" s="41"/>
      <c r="ABI266" s="41"/>
      <c r="ABJ266" s="41"/>
      <c r="ABK266" s="41"/>
      <c r="ABL266" s="41"/>
      <c r="ABM266" s="41"/>
      <c r="ABN266" s="41"/>
      <c r="ABO266" s="41"/>
      <c r="ABP266" s="41"/>
      <c r="ABQ266" s="41"/>
      <c r="ABR266" s="41"/>
      <c r="ABS266" s="41"/>
      <c r="ABT266" s="41"/>
      <c r="ABU266" s="41"/>
      <c r="ABV266" s="41"/>
      <c r="ABW266" s="41"/>
      <c r="ABX266" s="41"/>
      <c r="ABY266" s="41"/>
      <c r="ABZ266" s="41"/>
      <c r="ACA266" s="41"/>
      <c r="ACB266" s="41"/>
      <c r="ACC266" s="41"/>
      <c r="ACD266" s="41"/>
      <c r="ACE266" s="41"/>
      <c r="ACF266" s="41"/>
      <c r="ACG266" s="41"/>
      <c r="ACH266" s="41"/>
      <c r="ACI266" s="41"/>
      <c r="ACJ266" s="41"/>
      <c r="ACK266" s="41"/>
      <c r="ACL266" s="41"/>
      <c r="ACM266" s="41"/>
      <c r="ACN266" s="41"/>
      <c r="ACO266" s="41"/>
      <c r="ACP266" s="41"/>
      <c r="ACQ266" s="41"/>
      <c r="ACR266" s="41"/>
      <c r="ACS266" s="41"/>
      <c r="ACT266" s="41"/>
      <c r="ACU266" s="41"/>
      <c r="ACV266" s="41"/>
      <c r="ACW266" s="41"/>
      <c r="ACX266" s="41"/>
      <c r="ACY266" s="41"/>
      <c r="ACZ266" s="41"/>
      <c r="ADA266" s="41"/>
      <c r="ADB266" s="41"/>
      <c r="ADC266" s="41"/>
      <c r="ADD266" s="41"/>
      <c r="ADE266" s="41"/>
      <c r="ADF266" s="41"/>
      <c r="ADG266" s="41"/>
      <c r="ADH266" s="41"/>
      <c r="ADI266" s="41"/>
      <c r="ADJ266" s="41"/>
      <c r="ADK266" s="41"/>
      <c r="ADL266" s="41"/>
      <c r="ADM266" s="41"/>
      <c r="ADN266" s="41"/>
      <c r="ADO266" s="41"/>
      <c r="ADP266" s="41"/>
      <c r="ADQ266" s="41"/>
      <c r="ADR266" s="41"/>
      <c r="ADS266" s="41"/>
      <c r="ADT266" s="41"/>
      <c r="ADU266" s="41"/>
      <c r="ADV266" s="41"/>
      <c r="ADW266" s="41"/>
      <c r="ADX266" s="41"/>
      <c r="ADY266" s="41"/>
      <c r="ADZ266" s="41"/>
      <c r="AEA266" s="41"/>
      <c r="AEB266" s="41"/>
      <c r="AEC266" s="41"/>
      <c r="AED266" s="41"/>
      <c r="AEE266" s="41"/>
      <c r="AEF266" s="41"/>
      <c r="AEG266" s="41"/>
      <c r="AEH266" s="41"/>
      <c r="AEI266" s="41"/>
      <c r="AEJ266" s="41"/>
      <c r="AEK266" s="41"/>
      <c r="AEL266" s="41"/>
      <c r="AEM266" s="41"/>
      <c r="AEN266" s="41"/>
      <c r="AEO266" s="41"/>
      <c r="AEP266" s="41"/>
      <c r="AEQ266" s="41"/>
      <c r="AER266" s="41"/>
      <c r="AES266" s="41"/>
      <c r="AET266" s="41"/>
      <c r="AEU266" s="41"/>
      <c r="AEV266" s="41"/>
      <c r="AEW266" s="41"/>
      <c r="AEX266" s="41"/>
      <c r="AEY266" s="41"/>
      <c r="AEZ266" s="41"/>
      <c r="AFA266" s="41"/>
      <c r="AFB266" s="41"/>
      <c r="AFC266" s="41"/>
      <c r="AFD266" s="41"/>
      <c r="AFE266" s="41"/>
      <c r="AFF266" s="41"/>
      <c r="AFG266" s="41"/>
      <c r="AFH266" s="41"/>
      <c r="AFI266" s="41"/>
      <c r="AFJ266" s="41"/>
      <c r="AFK266" s="41"/>
      <c r="AFL266" s="41"/>
      <c r="AFM266" s="41"/>
      <c r="AFN266" s="41"/>
      <c r="AFO266" s="41"/>
      <c r="AFP266" s="41"/>
      <c r="AFQ266" s="41"/>
      <c r="AFR266" s="41"/>
      <c r="AFS266" s="41"/>
      <c r="AFT266" s="41"/>
      <c r="AFU266" s="41"/>
      <c r="AFV266" s="41"/>
      <c r="AFW266" s="41"/>
      <c r="AFX266" s="41"/>
      <c r="AFY266" s="41"/>
      <c r="AFZ266" s="41"/>
      <c r="AGA266" s="41"/>
      <c r="AGB266" s="41"/>
      <c r="AGC266" s="41"/>
      <c r="AGD266" s="41"/>
      <c r="AGE266" s="41"/>
      <c r="AGF266" s="41"/>
      <c r="AGG266" s="41"/>
      <c r="AGH266" s="41"/>
      <c r="AGI266" s="41"/>
      <c r="AGJ266" s="41"/>
      <c r="AGK266" s="41"/>
      <c r="AGL266" s="41"/>
      <c r="AGM266" s="41"/>
      <c r="AGN266" s="41"/>
      <c r="AGO266" s="41"/>
      <c r="AGP266" s="41"/>
      <c r="AGQ266" s="41"/>
      <c r="AGR266" s="41"/>
      <c r="AGS266" s="41"/>
      <c r="AGT266" s="41"/>
      <c r="AGU266" s="41"/>
      <c r="AGV266" s="41"/>
      <c r="AGW266" s="41"/>
      <c r="AGX266" s="41"/>
      <c r="AGY266" s="41"/>
      <c r="AGZ266" s="41"/>
      <c r="AHA266" s="41"/>
      <c r="AHB266" s="41"/>
      <c r="AHC266" s="41"/>
      <c r="AHD266" s="41"/>
      <c r="AHE266" s="41"/>
      <c r="AHF266" s="41"/>
      <c r="AHG266" s="41"/>
      <c r="AHH266" s="41"/>
      <c r="AHI266" s="41"/>
      <c r="AHJ266" s="41"/>
      <c r="AHK266" s="41"/>
      <c r="AHL266" s="41"/>
      <c r="AHM266" s="41"/>
      <c r="AHN266" s="41"/>
      <c r="AHO266" s="41"/>
      <c r="AHP266" s="41"/>
      <c r="AHQ266" s="41"/>
      <c r="AHR266" s="41"/>
      <c r="AHS266" s="41"/>
      <c r="AHT266" s="41"/>
      <c r="AHU266" s="41"/>
      <c r="AHV266" s="41"/>
      <c r="AHW266" s="41"/>
      <c r="AHX266" s="41"/>
      <c r="AHY266" s="41"/>
      <c r="AHZ266" s="41"/>
      <c r="AIA266" s="41"/>
      <c r="AIB266" s="41"/>
      <c r="AIC266" s="41"/>
      <c r="AID266" s="41"/>
      <c r="AIE266" s="41"/>
      <c r="AIF266" s="41"/>
      <c r="AIG266" s="41"/>
      <c r="AIH266" s="41"/>
      <c r="AII266" s="41"/>
      <c r="AIJ266" s="41"/>
      <c r="AIK266" s="41"/>
      <c r="AIL266" s="41"/>
      <c r="AIM266" s="41"/>
      <c r="AIN266" s="41"/>
      <c r="AIO266" s="41"/>
      <c r="AIP266" s="41"/>
      <c r="AIQ266" s="41"/>
      <c r="AIR266" s="41"/>
      <c r="AIS266" s="41"/>
      <c r="AIT266" s="41"/>
      <c r="AIU266" s="41"/>
      <c r="AIV266" s="41"/>
      <c r="AIW266" s="41"/>
      <c r="AIX266" s="41"/>
      <c r="AIY266" s="41"/>
      <c r="AIZ266" s="41"/>
      <c r="AJA266" s="41"/>
      <c r="AJB266" s="41"/>
      <c r="AJC266" s="41"/>
      <c r="AJD266" s="41"/>
      <c r="AJE266" s="41"/>
      <c r="AJF266" s="41"/>
      <c r="AJG266" s="41"/>
      <c r="AJH266" s="41"/>
      <c r="AJI266" s="41"/>
      <c r="AJJ266" s="41"/>
      <c r="AJK266" s="41"/>
      <c r="AJL266" s="41"/>
      <c r="AJM266" s="41"/>
      <c r="AJN266" s="41"/>
      <c r="AJO266" s="41"/>
      <c r="AJP266" s="41"/>
      <c r="AJQ266" s="41"/>
      <c r="AJR266" s="41"/>
      <c r="AJS266" s="41"/>
      <c r="AJT266" s="41"/>
      <c r="AJU266" s="41"/>
      <c r="AJV266" s="41"/>
      <c r="AJW266" s="41"/>
      <c r="AJX266" s="41"/>
      <c r="AJY266" s="41"/>
      <c r="AJZ266" s="41"/>
      <c r="AKA266" s="41"/>
      <c r="AKB266" s="41"/>
      <c r="AKC266" s="41"/>
      <c r="AKD266" s="41"/>
      <c r="AKE266" s="41"/>
      <c r="AKF266" s="41"/>
      <c r="AKG266" s="41"/>
      <c r="AKH266" s="41"/>
      <c r="AKI266" s="41"/>
      <c r="AKJ266" s="41"/>
      <c r="AKK266" s="41"/>
      <c r="AKL266" s="41"/>
      <c r="AKM266" s="41"/>
      <c r="AKN266" s="41"/>
      <c r="AKO266" s="41"/>
      <c r="AKP266" s="41"/>
      <c r="AKQ266" s="41"/>
      <c r="AKR266" s="41"/>
      <c r="AKS266" s="41"/>
      <c r="AKT266" s="41"/>
      <c r="AKU266" s="41"/>
      <c r="AKV266" s="41"/>
      <c r="AKW266" s="41"/>
      <c r="AKX266" s="41"/>
      <c r="AKY266" s="41"/>
      <c r="AKZ266" s="41"/>
      <c r="ALA266" s="41"/>
      <c r="ALB266" s="41"/>
      <c r="ALC266" s="41"/>
      <c r="ALD266" s="41"/>
      <c r="ALE266" s="41"/>
      <c r="ALF266" s="41"/>
      <c r="ALG266" s="41"/>
      <c r="ALH266" s="41"/>
      <c r="ALI266" s="41"/>
      <c r="ALJ266" s="41"/>
      <c r="ALK266" s="41"/>
      <c r="ALL266" s="41"/>
      <c r="ALM266" s="41"/>
      <c r="ALN266" s="41"/>
      <c r="ALO266" s="41"/>
      <c r="ALP266" s="41"/>
      <c r="ALQ266" s="41"/>
      <c r="ALR266" s="41"/>
      <c r="ALS266" s="41"/>
      <c r="ALT266" s="41"/>
      <c r="ALU266" s="41"/>
      <c r="ALV266" s="41"/>
      <c r="ALW266" s="41"/>
      <c r="ALX266" s="41"/>
      <c r="ALY266" s="41"/>
      <c r="ALZ266" s="41"/>
      <c r="AMA266" s="41"/>
      <c r="AMB266" s="41"/>
      <c r="AMC266" s="41"/>
      <c r="AMD266" s="41"/>
      <c r="AME266" s="41"/>
    </row>
    <row r="267" spans="1:1019" ht="29.25" customHeight="1" thickBot="1" x14ac:dyDescent="0.25">
      <c r="A267" s="570"/>
      <c r="B267" s="572"/>
      <c r="C267" s="574"/>
      <c r="D267" s="1300"/>
      <c r="E267" s="1301"/>
      <c r="F267" s="1302"/>
      <c r="G267" s="1303"/>
      <c r="H267" s="1304"/>
      <c r="I267" s="1305"/>
      <c r="J267" s="1313" t="s">
        <v>26</v>
      </c>
      <c r="K267" s="544">
        <f>SUM(K265:K266)</f>
        <v>0</v>
      </c>
      <c r="L267" s="1314">
        <f t="shared" ref="L267:AB267" si="84">SUM(L265:L266)</f>
        <v>0</v>
      </c>
      <c r="M267" s="1314">
        <f t="shared" si="84"/>
        <v>0</v>
      </c>
      <c r="N267" s="545">
        <f t="shared" si="84"/>
        <v>0</v>
      </c>
      <c r="O267" s="544">
        <f t="shared" si="84"/>
        <v>0</v>
      </c>
      <c r="P267" s="1314">
        <f t="shared" si="84"/>
        <v>0</v>
      </c>
      <c r="Q267" s="1314">
        <f t="shared" si="84"/>
        <v>0</v>
      </c>
      <c r="R267" s="545">
        <f t="shared" si="84"/>
        <v>0</v>
      </c>
      <c r="S267" s="544">
        <f t="shared" si="84"/>
        <v>0</v>
      </c>
      <c r="T267" s="1314">
        <f t="shared" si="84"/>
        <v>0</v>
      </c>
      <c r="U267" s="1314">
        <f t="shared" si="84"/>
        <v>0</v>
      </c>
      <c r="V267" s="545">
        <f t="shared" si="84"/>
        <v>0</v>
      </c>
      <c r="W267" s="544">
        <f t="shared" si="84"/>
        <v>0</v>
      </c>
      <c r="X267" s="1314">
        <f t="shared" si="84"/>
        <v>0</v>
      </c>
      <c r="Y267" s="1314">
        <f t="shared" si="84"/>
        <v>0</v>
      </c>
      <c r="Z267" s="545">
        <f t="shared" si="84"/>
        <v>0</v>
      </c>
      <c r="AA267" s="546">
        <f t="shared" si="84"/>
        <v>550</v>
      </c>
      <c r="AB267" s="546">
        <f t="shared" si="84"/>
        <v>550</v>
      </c>
      <c r="AC267" s="1322" t="s">
        <v>441</v>
      </c>
      <c r="AD267" s="1323" t="s">
        <v>39</v>
      </c>
      <c r="AE267" s="1323" t="s">
        <v>39</v>
      </c>
      <c r="AF267" s="1324" t="s">
        <v>29</v>
      </c>
      <c r="AG267" s="41"/>
      <c r="AH267" s="41"/>
      <c r="AI267" s="41"/>
      <c r="AJ267" s="41"/>
      <c r="AK267" s="41"/>
      <c r="AL267" s="41"/>
      <c r="AM267" s="41"/>
      <c r="AN267" s="67"/>
      <c r="AO267" s="67"/>
      <c r="AP267" s="67"/>
      <c r="AQ267" s="58"/>
      <c r="AR267" s="58"/>
      <c r="AS267" s="58"/>
      <c r="AT267" s="58"/>
      <c r="AU267" s="58"/>
      <c r="AV267" s="58"/>
      <c r="AW267" s="58"/>
      <c r="AX267" s="58"/>
      <c r="AY267" s="58"/>
      <c r="AZ267" s="58"/>
      <c r="BA267" s="58"/>
      <c r="BB267" s="58"/>
      <c r="BC267" s="58"/>
      <c r="BD267" s="58"/>
      <c r="BE267" s="58"/>
      <c r="BF267" s="58"/>
      <c r="BG267" s="59"/>
      <c r="BH267" s="67"/>
      <c r="BI267" s="67"/>
      <c r="BJ267" s="67"/>
      <c r="BK267" s="67"/>
      <c r="BL267" s="67"/>
      <c r="BM267" s="67"/>
      <c r="BN267" s="67"/>
      <c r="BO267" s="67"/>
      <c r="BP267" s="41"/>
      <c r="BQ267" s="41"/>
      <c r="BR267" s="41"/>
      <c r="BS267" s="41"/>
      <c r="BT267" s="41"/>
      <c r="BU267" s="41"/>
      <c r="BV267" s="41"/>
      <c r="BW267" s="41"/>
      <c r="BX267" s="41"/>
      <c r="BY267" s="41"/>
      <c r="BZ267" s="41"/>
      <c r="CA267" s="41"/>
      <c r="CB267" s="41"/>
      <c r="CC267" s="41"/>
      <c r="CD267" s="41"/>
      <c r="CE267" s="41"/>
      <c r="CF267" s="41"/>
      <c r="CG267" s="41"/>
      <c r="CH267" s="41"/>
      <c r="CI267" s="41"/>
      <c r="CJ267" s="41"/>
      <c r="CK267" s="41"/>
      <c r="CL267" s="41"/>
      <c r="CM267" s="41"/>
      <c r="CN267" s="41"/>
      <c r="CO267" s="41"/>
      <c r="CP267" s="41"/>
      <c r="CQ267" s="41"/>
      <c r="CR267" s="41"/>
      <c r="CS267" s="41"/>
      <c r="CT267" s="41"/>
      <c r="CU267" s="41"/>
      <c r="CV267" s="41"/>
      <c r="CW267" s="41"/>
      <c r="CX267" s="41"/>
      <c r="CY267" s="41"/>
      <c r="CZ267" s="41"/>
      <c r="DA267" s="41"/>
      <c r="DB267" s="41"/>
      <c r="DC267" s="41"/>
      <c r="DD267" s="41"/>
      <c r="DE267" s="41"/>
      <c r="DF267" s="41"/>
      <c r="DG267" s="41"/>
      <c r="DH267" s="41"/>
      <c r="DI267" s="41"/>
      <c r="DJ267" s="41"/>
      <c r="DK267" s="41"/>
      <c r="DL267" s="41"/>
      <c r="DM267" s="41"/>
      <c r="DN267" s="41"/>
      <c r="DO267" s="41"/>
      <c r="DP267" s="41"/>
      <c r="DQ267" s="41"/>
      <c r="DR267" s="41"/>
      <c r="DS267" s="41"/>
      <c r="DT267" s="41"/>
      <c r="DU267" s="41"/>
      <c r="DV267" s="41"/>
      <c r="DW267" s="41"/>
      <c r="DX267" s="41"/>
      <c r="DY267" s="41"/>
      <c r="DZ267" s="41"/>
      <c r="EA267" s="41"/>
      <c r="EB267" s="41"/>
      <c r="EC267" s="41"/>
      <c r="ED267" s="41"/>
      <c r="EE267" s="41"/>
      <c r="EF267" s="41"/>
      <c r="EG267" s="41"/>
      <c r="EH267" s="41"/>
      <c r="EI267" s="41"/>
      <c r="EJ267" s="41"/>
      <c r="EK267" s="41"/>
      <c r="EL267" s="41"/>
      <c r="EM267" s="41"/>
      <c r="EN267" s="41"/>
      <c r="EO267" s="41"/>
      <c r="EP267" s="41"/>
      <c r="EQ267" s="41"/>
      <c r="ER267" s="41"/>
      <c r="ES267" s="41"/>
      <c r="ET267" s="41"/>
      <c r="EU267" s="41"/>
      <c r="EV267" s="41"/>
      <c r="EW267" s="41"/>
      <c r="EX267" s="41"/>
      <c r="EY267" s="41"/>
      <c r="EZ267" s="41"/>
      <c r="FA267" s="41"/>
      <c r="FB267" s="41"/>
      <c r="FC267" s="41"/>
      <c r="FD267" s="41"/>
      <c r="FE267" s="41"/>
      <c r="FF267" s="41"/>
      <c r="FG267" s="41"/>
      <c r="FH267" s="41"/>
      <c r="FI267" s="41"/>
      <c r="FJ267" s="41"/>
      <c r="FK267" s="41"/>
      <c r="FL267" s="41"/>
      <c r="FM267" s="41"/>
      <c r="FN267" s="41"/>
      <c r="FO267" s="41"/>
      <c r="FP267" s="41"/>
      <c r="FQ267" s="41"/>
      <c r="FR267" s="41"/>
      <c r="FS267" s="41"/>
      <c r="FT267" s="41"/>
      <c r="FU267" s="41"/>
      <c r="FV267" s="41"/>
      <c r="FW267" s="41"/>
      <c r="FX267" s="41"/>
      <c r="FY267" s="41"/>
      <c r="FZ267" s="41"/>
      <c r="GA267" s="41"/>
      <c r="GB267" s="41"/>
      <c r="GC267" s="41"/>
      <c r="GD267" s="41"/>
      <c r="GE267" s="41"/>
      <c r="GF267" s="41"/>
      <c r="GG267" s="41"/>
      <c r="GH267" s="41"/>
      <c r="GI267" s="41"/>
      <c r="GJ267" s="41"/>
      <c r="GK267" s="41"/>
      <c r="GL267" s="41"/>
      <c r="GM267" s="41"/>
      <c r="GN267" s="41"/>
      <c r="GO267" s="41"/>
      <c r="GP267" s="41"/>
      <c r="GQ267" s="41"/>
      <c r="GR267" s="41"/>
      <c r="GS267" s="41"/>
      <c r="GT267" s="41"/>
      <c r="GU267" s="41"/>
      <c r="GV267" s="41"/>
      <c r="GW267" s="41"/>
      <c r="GX267" s="41"/>
      <c r="GY267" s="41"/>
      <c r="GZ267" s="41"/>
      <c r="HA267" s="41"/>
      <c r="HB267" s="41"/>
      <c r="HC267" s="41"/>
      <c r="HD267" s="41"/>
      <c r="HE267" s="41"/>
      <c r="HF267" s="41"/>
      <c r="HG267" s="41"/>
      <c r="HH267" s="41"/>
      <c r="HI267" s="41"/>
      <c r="HJ267" s="41"/>
      <c r="HK267" s="41"/>
      <c r="HL267" s="41"/>
      <c r="HM267" s="41"/>
      <c r="HN267" s="41"/>
      <c r="HO267" s="41"/>
      <c r="HP267" s="41"/>
      <c r="HQ267" s="41"/>
      <c r="HR267" s="41"/>
      <c r="HS267" s="41"/>
      <c r="HT267" s="41"/>
      <c r="HU267" s="41"/>
      <c r="HV267" s="41"/>
      <c r="HW267" s="41"/>
      <c r="HX267" s="41"/>
      <c r="HY267" s="41"/>
      <c r="HZ267" s="41"/>
      <c r="IA267" s="41"/>
      <c r="IB267" s="41"/>
      <c r="IC267" s="41"/>
      <c r="ID267" s="41"/>
      <c r="IE267" s="41"/>
      <c r="IF267" s="41"/>
      <c r="IG267" s="41"/>
      <c r="IH267" s="41"/>
      <c r="II267" s="41"/>
      <c r="IJ267" s="41"/>
      <c r="IK267" s="41"/>
      <c r="IL267" s="41"/>
      <c r="IM267" s="41"/>
      <c r="IN267" s="41"/>
      <c r="IO267" s="41"/>
      <c r="IP267" s="41"/>
      <c r="IQ267" s="41"/>
      <c r="IR267" s="41"/>
      <c r="IS267" s="41"/>
      <c r="IT267" s="41"/>
      <c r="IU267" s="41"/>
      <c r="IV267" s="41"/>
      <c r="IW267" s="41"/>
      <c r="IX267" s="41"/>
      <c r="IY267" s="41"/>
      <c r="IZ267" s="41"/>
      <c r="JA267" s="41"/>
      <c r="JB267" s="41"/>
      <c r="JC267" s="41"/>
      <c r="JD267" s="41"/>
      <c r="JE267" s="41"/>
      <c r="JF267" s="41"/>
      <c r="JG267" s="41"/>
      <c r="JH267" s="41"/>
      <c r="JI267" s="41"/>
      <c r="JJ267" s="41"/>
      <c r="JK267" s="41"/>
      <c r="JL267" s="41"/>
      <c r="JM267" s="41"/>
      <c r="JN267" s="41"/>
      <c r="JO267" s="41"/>
      <c r="JP267" s="41"/>
      <c r="JQ267" s="41"/>
      <c r="JR267" s="41"/>
      <c r="JS267" s="41"/>
      <c r="JT267" s="41"/>
      <c r="JU267" s="41"/>
      <c r="JV267" s="41"/>
      <c r="JW267" s="41"/>
      <c r="JX267" s="41"/>
      <c r="JY267" s="41"/>
      <c r="JZ267" s="41"/>
      <c r="KA267" s="41"/>
      <c r="KB267" s="41"/>
      <c r="KC267" s="41"/>
      <c r="KD267" s="41"/>
      <c r="KE267" s="41"/>
      <c r="KF267" s="41"/>
      <c r="KG267" s="41"/>
      <c r="KH267" s="41"/>
      <c r="KI267" s="41"/>
      <c r="KJ267" s="41"/>
      <c r="KK267" s="41"/>
      <c r="KL267" s="41"/>
      <c r="KM267" s="41"/>
      <c r="KN267" s="41"/>
      <c r="KO267" s="41"/>
      <c r="KP267" s="41"/>
      <c r="KQ267" s="41"/>
      <c r="KR267" s="41"/>
      <c r="KS267" s="41"/>
      <c r="KT267" s="41"/>
      <c r="KU267" s="41"/>
      <c r="KV267" s="41"/>
      <c r="KW267" s="41"/>
      <c r="KX267" s="41"/>
      <c r="KY267" s="41"/>
      <c r="KZ267" s="41"/>
      <c r="LA267" s="41"/>
      <c r="LB267" s="41"/>
      <c r="LC267" s="41"/>
      <c r="LD267" s="41"/>
      <c r="LE267" s="41"/>
      <c r="LF267" s="41"/>
      <c r="LG267" s="41"/>
      <c r="LH267" s="41"/>
      <c r="LI267" s="41"/>
      <c r="LJ267" s="41"/>
      <c r="LK267" s="41"/>
      <c r="LL267" s="41"/>
      <c r="LM267" s="41"/>
      <c r="LN267" s="41"/>
      <c r="LO267" s="41"/>
      <c r="LP267" s="41"/>
      <c r="LQ267" s="41"/>
      <c r="LR267" s="41"/>
      <c r="LS267" s="41"/>
      <c r="LT267" s="41"/>
      <c r="LU267" s="41"/>
      <c r="LV267" s="41"/>
      <c r="LW267" s="41"/>
      <c r="LX267" s="41"/>
      <c r="LY267" s="41"/>
      <c r="LZ267" s="41"/>
      <c r="MA267" s="41"/>
      <c r="MB267" s="41"/>
      <c r="MC267" s="41"/>
      <c r="MD267" s="41"/>
      <c r="ME267" s="41"/>
      <c r="MF267" s="41"/>
      <c r="MG267" s="41"/>
      <c r="MH267" s="41"/>
      <c r="MI267" s="41"/>
      <c r="MJ267" s="41"/>
      <c r="MK267" s="41"/>
      <c r="ML267" s="41"/>
      <c r="MM267" s="41"/>
      <c r="MN267" s="41"/>
      <c r="MO267" s="41"/>
      <c r="MP267" s="41"/>
      <c r="MQ267" s="41"/>
      <c r="MR267" s="41"/>
      <c r="MS267" s="41"/>
      <c r="MT267" s="41"/>
      <c r="MU267" s="41"/>
      <c r="MV267" s="41"/>
      <c r="MW267" s="41"/>
      <c r="MX267" s="41"/>
      <c r="MY267" s="41"/>
      <c r="MZ267" s="41"/>
      <c r="NA267" s="41"/>
      <c r="NB267" s="41"/>
      <c r="NC267" s="41"/>
      <c r="ND267" s="41"/>
      <c r="NE267" s="41"/>
      <c r="NF267" s="41"/>
      <c r="NG267" s="41"/>
      <c r="NH267" s="41"/>
      <c r="NI267" s="41"/>
      <c r="NJ267" s="41"/>
      <c r="NK267" s="41"/>
      <c r="NL267" s="41"/>
      <c r="NM267" s="41"/>
      <c r="NN267" s="41"/>
      <c r="NO267" s="41"/>
      <c r="NP267" s="41"/>
      <c r="NQ267" s="41"/>
      <c r="NR267" s="41"/>
      <c r="NS267" s="41"/>
      <c r="NT267" s="41"/>
      <c r="NU267" s="41"/>
      <c r="NV267" s="41"/>
      <c r="NW267" s="41"/>
      <c r="NX267" s="41"/>
      <c r="NY267" s="41"/>
      <c r="NZ267" s="41"/>
      <c r="OA267" s="41"/>
      <c r="OB267" s="41"/>
      <c r="OC267" s="41"/>
      <c r="OD267" s="41"/>
      <c r="OE267" s="41"/>
      <c r="OF267" s="41"/>
      <c r="OG267" s="41"/>
      <c r="OH267" s="41"/>
      <c r="OI267" s="41"/>
      <c r="OJ267" s="41"/>
      <c r="OK267" s="41"/>
      <c r="OL267" s="41"/>
      <c r="OM267" s="41"/>
      <c r="ON267" s="41"/>
      <c r="OO267" s="41"/>
      <c r="OP267" s="41"/>
      <c r="OQ267" s="41"/>
      <c r="OR267" s="41"/>
      <c r="OS267" s="41"/>
      <c r="OT267" s="41"/>
      <c r="OU267" s="41"/>
      <c r="OV267" s="41"/>
      <c r="OW267" s="41"/>
      <c r="OX267" s="41"/>
      <c r="OY267" s="41"/>
      <c r="OZ267" s="41"/>
      <c r="PA267" s="41"/>
      <c r="PB267" s="41"/>
      <c r="PC267" s="41"/>
      <c r="PD267" s="41"/>
      <c r="PE267" s="41"/>
      <c r="PF267" s="41"/>
      <c r="PG267" s="41"/>
      <c r="PH267" s="41"/>
      <c r="PI267" s="41"/>
      <c r="PJ267" s="41"/>
      <c r="PK267" s="41"/>
      <c r="PL267" s="41"/>
      <c r="PM267" s="41"/>
      <c r="PN267" s="41"/>
      <c r="PO267" s="41"/>
      <c r="PP267" s="41"/>
      <c r="PQ267" s="41"/>
      <c r="PR267" s="41"/>
      <c r="PS267" s="41"/>
      <c r="PT267" s="41"/>
      <c r="PU267" s="41"/>
      <c r="PV267" s="41"/>
      <c r="PW267" s="41"/>
      <c r="PX267" s="41"/>
      <c r="PY267" s="41"/>
      <c r="PZ267" s="41"/>
      <c r="QA267" s="41"/>
      <c r="QB267" s="41"/>
      <c r="QC267" s="41"/>
      <c r="QD267" s="41"/>
      <c r="QE267" s="41"/>
      <c r="QF267" s="41"/>
      <c r="QG267" s="41"/>
      <c r="QH267" s="41"/>
      <c r="QI267" s="41"/>
      <c r="QJ267" s="41"/>
      <c r="QK267" s="41"/>
      <c r="QL267" s="41"/>
      <c r="QM267" s="41"/>
      <c r="QN267" s="41"/>
      <c r="QO267" s="41"/>
      <c r="QP267" s="41"/>
      <c r="QQ267" s="41"/>
      <c r="QR267" s="41"/>
      <c r="QS267" s="41"/>
      <c r="QT267" s="41"/>
      <c r="QU267" s="41"/>
      <c r="QV267" s="41"/>
      <c r="QW267" s="41"/>
      <c r="QX267" s="41"/>
      <c r="QY267" s="41"/>
      <c r="QZ267" s="41"/>
      <c r="RA267" s="41"/>
      <c r="RB267" s="41"/>
      <c r="RC267" s="41"/>
      <c r="RD267" s="41"/>
      <c r="RE267" s="41"/>
      <c r="RF267" s="41"/>
      <c r="RG267" s="41"/>
      <c r="RH267" s="41"/>
      <c r="RI267" s="41"/>
      <c r="RJ267" s="41"/>
      <c r="RK267" s="41"/>
      <c r="RL267" s="41"/>
      <c r="RM267" s="41"/>
      <c r="RN267" s="41"/>
      <c r="RO267" s="41"/>
      <c r="RP267" s="41"/>
      <c r="RQ267" s="41"/>
      <c r="RR267" s="41"/>
      <c r="RS267" s="41"/>
      <c r="RT267" s="41"/>
      <c r="RU267" s="41"/>
      <c r="RV267" s="41"/>
      <c r="RW267" s="41"/>
      <c r="RX267" s="41"/>
      <c r="RY267" s="41"/>
      <c r="RZ267" s="41"/>
      <c r="SA267" s="41"/>
      <c r="SB267" s="41"/>
      <c r="SC267" s="41"/>
      <c r="SD267" s="41"/>
      <c r="SE267" s="41"/>
      <c r="SF267" s="41"/>
      <c r="SG267" s="41"/>
      <c r="SH267" s="41"/>
      <c r="SI267" s="41"/>
      <c r="SJ267" s="41"/>
      <c r="SK267" s="41"/>
      <c r="SL267" s="41"/>
      <c r="SM267" s="41"/>
      <c r="SN267" s="41"/>
      <c r="SO267" s="41"/>
      <c r="SP267" s="41"/>
      <c r="SQ267" s="41"/>
      <c r="SR267" s="41"/>
      <c r="SS267" s="41"/>
      <c r="ST267" s="41"/>
      <c r="SU267" s="41"/>
      <c r="SV267" s="41"/>
      <c r="SW267" s="41"/>
      <c r="SX267" s="41"/>
      <c r="SY267" s="41"/>
      <c r="SZ267" s="41"/>
      <c r="TA267" s="41"/>
      <c r="TB267" s="41"/>
      <c r="TC267" s="41"/>
      <c r="TD267" s="41"/>
      <c r="TE267" s="41"/>
      <c r="TF267" s="41"/>
      <c r="TG267" s="41"/>
      <c r="TH267" s="41"/>
      <c r="TI267" s="41"/>
      <c r="TJ267" s="41"/>
      <c r="TK267" s="41"/>
      <c r="TL267" s="41"/>
      <c r="TM267" s="41"/>
      <c r="TN267" s="41"/>
      <c r="TO267" s="41"/>
      <c r="TP267" s="41"/>
      <c r="TQ267" s="41"/>
      <c r="TR267" s="41"/>
      <c r="TS267" s="41"/>
      <c r="TT267" s="41"/>
      <c r="TU267" s="41"/>
      <c r="TV267" s="41"/>
      <c r="TW267" s="41"/>
      <c r="TX267" s="41"/>
      <c r="TY267" s="41"/>
      <c r="TZ267" s="41"/>
      <c r="UA267" s="41"/>
      <c r="UB267" s="41"/>
      <c r="UC267" s="41"/>
      <c r="UD267" s="41"/>
      <c r="UE267" s="41"/>
      <c r="UF267" s="41"/>
      <c r="UG267" s="41"/>
      <c r="UH267" s="41"/>
      <c r="UI267" s="41"/>
      <c r="UJ267" s="41"/>
      <c r="UK267" s="41"/>
      <c r="UL267" s="41"/>
      <c r="UM267" s="41"/>
      <c r="UN267" s="41"/>
      <c r="UO267" s="41"/>
      <c r="UP267" s="41"/>
      <c r="UQ267" s="41"/>
      <c r="UR267" s="41"/>
      <c r="US267" s="41"/>
      <c r="UT267" s="41"/>
      <c r="UU267" s="41"/>
      <c r="UV267" s="41"/>
      <c r="UW267" s="41"/>
      <c r="UX267" s="41"/>
      <c r="UY267" s="41"/>
      <c r="UZ267" s="41"/>
      <c r="VA267" s="41"/>
      <c r="VB267" s="41"/>
      <c r="VC267" s="41"/>
      <c r="VD267" s="41"/>
      <c r="VE267" s="41"/>
      <c r="VF267" s="41"/>
      <c r="VG267" s="41"/>
      <c r="VH267" s="41"/>
      <c r="VI267" s="41"/>
      <c r="VJ267" s="41"/>
      <c r="VK267" s="41"/>
      <c r="VL267" s="41"/>
      <c r="VM267" s="41"/>
      <c r="VN267" s="41"/>
      <c r="VO267" s="41"/>
      <c r="VP267" s="41"/>
      <c r="VQ267" s="41"/>
      <c r="VR267" s="41"/>
      <c r="VS267" s="41"/>
      <c r="VT267" s="41"/>
      <c r="VU267" s="41"/>
      <c r="VV267" s="41"/>
      <c r="VW267" s="41"/>
      <c r="VX267" s="41"/>
      <c r="VY267" s="41"/>
      <c r="VZ267" s="41"/>
      <c r="WA267" s="41"/>
      <c r="WB267" s="41"/>
      <c r="WC267" s="41"/>
      <c r="WD267" s="41"/>
      <c r="WE267" s="41"/>
      <c r="WF267" s="41"/>
      <c r="WG267" s="41"/>
      <c r="WH267" s="41"/>
      <c r="WI267" s="41"/>
      <c r="WJ267" s="41"/>
      <c r="WK267" s="41"/>
      <c r="WL267" s="41"/>
      <c r="WM267" s="41"/>
      <c r="WN267" s="41"/>
      <c r="WO267" s="41"/>
      <c r="WP267" s="41"/>
      <c r="WQ267" s="41"/>
      <c r="WR267" s="41"/>
      <c r="WS267" s="41"/>
      <c r="WT267" s="41"/>
      <c r="WU267" s="41"/>
      <c r="WV267" s="41"/>
      <c r="WW267" s="41"/>
      <c r="WX267" s="41"/>
      <c r="WY267" s="41"/>
      <c r="WZ267" s="41"/>
      <c r="XA267" s="41"/>
      <c r="XB267" s="41"/>
      <c r="XC267" s="41"/>
      <c r="XD267" s="41"/>
      <c r="XE267" s="41"/>
      <c r="XF267" s="41"/>
      <c r="XG267" s="41"/>
      <c r="XH267" s="41"/>
      <c r="XI267" s="41"/>
      <c r="XJ267" s="41"/>
      <c r="XK267" s="41"/>
      <c r="XL267" s="41"/>
      <c r="XM267" s="41"/>
      <c r="XN267" s="41"/>
      <c r="XO267" s="41"/>
      <c r="XP267" s="41"/>
      <c r="XQ267" s="41"/>
      <c r="XR267" s="41"/>
      <c r="XS267" s="41"/>
      <c r="XT267" s="41"/>
      <c r="XU267" s="41"/>
      <c r="XV267" s="41"/>
      <c r="XW267" s="41"/>
      <c r="XX267" s="41"/>
      <c r="XY267" s="41"/>
      <c r="XZ267" s="41"/>
      <c r="YA267" s="41"/>
      <c r="YB267" s="41"/>
      <c r="YC267" s="41"/>
      <c r="YD267" s="41"/>
      <c r="YE267" s="41"/>
      <c r="YF267" s="41"/>
      <c r="YG267" s="41"/>
      <c r="YH267" s="41"/>
      <c r="YI267" s="41"/>
      <c r="YJ267" s="41"/>
      <c r="YK267" s="41"/>
      <c r="YL267" s="41"/>
      <c r="YM267" s="41"/>
      <c r="YN267" s="41"/>
      <c r="YO267" s="41"/>
      <c r="YP267" s="41"/>
      <c r="YQ267" s="41"/>
      <c r="YR267" s="41"/>
      <c r="YS267" s="41"/>
      <c r="YT267" s="41"/>
      <c r="YU267" s="41"/>
      <c r="YV267" s="41"/>
      <c r="YW267" s="41"/>
      <c r="YX267" s="41"/>
      <c r="YY267" s="41"/>
      <c r="YZ267" s="41"/>
      <c r="ZA267" s="41"/>
      <c r="ZB267" s="41"/>
      <c r="ZC267" s="41"/>
      <c r="ZD267" s="41"/>
      <c r="ZE267" s="41"/>
      <c r="ZF267" s="41"/>
      <c r="ZG267" s="41"/>
      <c r="ZH267" s="41"/>
      <c r="ZI267" s="41"/>
      <c r="ZJ267" s="41"/>
      <c r="ZK267" s="41"/>
      <c r="ZL267" s="41"/>
      <c r="ZM267" s="41"/>
      <c r="ZN267" s="41"/>
      <c r="ZO267" s="41"/>
      <c r="ZP267" s="41"/>
      <c r="ZQ267" s="41"/>
      <c r="ZR267" s="41"/>
      <c r="ZS267" s="41"/>
      <c r="ZT267" s="41"/>
      <c r="ZU267" s="41"/>
      <c r="ZV267" s="41"/>
      <c r="ZW267" s="41"/>
      <c r="ZX267" s="41"/>
      <c r="ZY267" s="41"/>
      <c r="ZZ267" s="41"/>
      <c r="AAA267" s="41"/>
      <c r="AAB267" s="41"/>
      <c r="AAC267" s="41"/>
      <c r="AAD267" s="41"/>
      <c r="AAE267" s="41"/>
      <c r="AAF267" s="41"/>
      <c r="AAG267" s="41"/>
      <c r="AAH267" s="41"/>
      <c r="AAI267" s="41"/>
      <c r="AAJ267" s="41"/>
      <c r="AAK267" s="41"/>
      <c r="AAL267" s="41"/>
      <c r="AAM267" s="41"/>
      <c r="AAN267" s="41"/>
      <c r="AAO267" s="41"/>
      <c r="AAP267" s="41"/>
      <c r="AAQ267" s="41"/>
      <c r="AAR267" s="41"/>
      <c r="AAS267" s="41"/>
      <c r="AAT267" s="41"/>
      <c r="AAU267" s="41"/>
      <c r="AAV267" s="41"/>
      <c r="AAW267" s="41"/>
      <c r="AAX267" s="41"/>
      <c r="AAY267" s="41"/>
      <c r="AAZ267" s="41"/>
      <c r="ABA267" s="41"/>
      <c r="ABB267" s="41"/>
      <c r="ABC267" s="41"/>
      <c r="ABD267" s="41"/>
      <c r="ABE267" s="41"/>
      <c r="ABF267" s="41"/>
      <c r="ABG267" s="41"/>
      <c r="ABH267" s="41"/>
      <c r="ABI267" s="41"/>
      <c r="ABJ267" s="41"/>
      <c r="ABK267" s="41"/>
      <c r="ABL267" s="41"/>
      <c r="ABM267" s="41"/>
      <c r="ABN267" s="41"/>
      <c r="ABO267" s="41"/>
      <c r="ABP267" s="41"/>
      <c r="ABQ267" s="41"/>
      <c r="ABR267" s="41"/>
      <c r="ABS267" s="41"/>
      <c r="ABT267" s="41"/>
      <c r="ABU267" s="41"/>
      <c r="ABV267" s="41"/>
      <c r="ABW267" s="41"/>
      <c r="ABX267" s="41"/>
      <c r="ABY267" s="41"/>
      <c r="ABZ267" s="41"/>
      <c r="ACA267" s="41"/>
      <c r="ACB267" s="41"/>
      <c r="ACC267" s="41"/>
      <c r="ACD267" s="41"/>
      <c r="ACE267" s="41"/>
      <c r="ACF267" s="41"/>
      <c r="ACG267" s="41"/>
      <c r="ACH267" s="41"/>
      <c r="ACI267" s="41"/>
      <c r="ACJ267" s="41"/>
      <c r="ACK267" s="41"/>
      <c r="ACL267" s="41"/>
      <c r="ACM267" s="41"/>
      <c r="ACN267" s="41"/>
      <c r="ACO267" s="41"/>
      <c r="ACP267" s="41"/>
      <c r="ACQ267" s="41"/>
      <c r="ACR267" s="41"/>
      <c r="ACS267" s="41"/>
      <c r="ACT267" s="41"/>
      <c r="ACU267" s="41"/>
      <c r="ACV267" s="41"/>
      <c r="ACW267" s="41"/>
      <c r="ACX267" s="41"/>
      <c r="ACY267" s="41"/>
      <c r="ACZ267" s="41"/>
      <c r="ADA267" s="41"/>
      <c r="ADB267" s="41"/>
      <c r="ADC267" s="41"/>
      <c r="ADD267" s="41"/>
      <c r="ADE267" s="41"/>
      <c r="ADF267" s="41"/>
      <c r="ADG267" s="41"/>
      <c r="ADH267" s="41"/>
      <c r="ADI267" s="41"/>
      <c r="ADJ267" s="41"/>
      <c r="ADK267" s="41"/>
      <c r="ADL267" s="41"/>
      <c r="ADM267" s="41"/>
      <c r="ADN267" s="41"/>
      <c r="ADO267" s="41"/>
      <c r="ADP267" s="41"/>
      <c r="ADQ267" s="41"/>
      <c r="ADR267" s="41"/>
      <c r="ADS267" s="41"/>
      <c r="ADT267" s="41"/>
      <c r="ADU267" s="41"/>
      <c r="ADV267" s="41"/>
      <c r="ADW267" s="41"/>
      <c r="ADX267" s="41"/>
      <c r="ADY267" s="41"/>
      <c r="ADZ267" s="41"/>
      <c r="AEA267" s="41"/>
      <c r="AEB267" s="41"/>
      <c r="AEC267" s="41"/>
      <c r="AED267" s="41"/>
      <c r="AEE267" s="41"/>
      <c r="AEF267" s="41"/>
      <c r="AEG267" s="41"/>
      <c r="AEH267" s="41"/>
      <c r="AEI267" s="41"/>
      <c r="AEJ267" s="41"/>
      <c r="AEK267" s="41"/>
      <c r="AEL267" s="41"/>
      <c r="AEM267" s="41"/>
      <c r="AEN267" s="41"/>
      <c r="AEO267" s="41"/>
      <c r="AEP267" s="41"/>
      <c r="AEQ267" s="41"/>
      <c r="AER267" s="41"/>
      <c r="AES267" s="41"/>
      <c r="AET267" s="41"/>
      <c r="AEU267" s="41"/>
      <c r="AEV267" s="41"/>
      <c r="AEW267" s="41"/>
      <c r="AEX267" s="41"/>
      <c r="AEY267" s="41"/>
      <c r="AEZ267" s="41"/>
      <c r="AFA267" s="41"/>
      <c r="AFB267" s="41"/>
      <c r="AFC267" s="41"/>
      <c r="AFD267" s="41"/>
      <c r="AFE267" s="41"/>
      <c r="AFF267" s="41"/>
      <c r="AFG267" s="41"/>
      <c r="AFH267" s="41"/>
      <c r="AFI267" s="41"/>
      <c r="AFJ267" s="41"/>
      <c r="AFK267" s="41"/>
      <c r="AFL267" s="41"/>
      <c r="AFM267" s="41"/>
      <c r="AFN267" s="41"/>
      <c r="AFO267" s="41"/>
      <c r="AFP267" s="41"/>
      <c r="AFQ267" s="41"/>
      <c r="AFR267" s="41"/>
      <c r="AFS267" s="41"/>
      <c r="AFT267" s="41"/>
      <c r="AFU267" s="41"/>
      <c r="AFV267" s="41"/>
      <c r="AFW267" s="41"/>
      <c r="AFX267" s="41"/>
      <c r="AFY267" s="41"/>
      <c r="AFZ267" s="41"/>
      <c r="AGA267" s="41"/>
      <c r="AGB267" s="41"/>
      <c r="AGC267" s="41"/>
      <c r="AGD267" s="41"/>
      <c r="AGE267" s="41"/>
      <c r="AGF267" s="41"/>
      <c r="AGG267" s="41"/>
      <c r="AGH267" s="41"/>
      <c r="AGI267" s="41"/>
      <c r="AGJ267" s="41"/>
      <c r="AGK267" s="41"/>
      <c r="AGL267" s="41"/>
      <c r="AGM267" s="41"/>
      <c r="AGN267" s="41"/>
      <c r="AGO267" s="41"/>
      <c r="AGP267" s="41"/>
      <c r="AGQ267" s="41"/>
      <c r="AGR267" s="41"/>
      <c r="AGS267" s="41"/>
      <c r="AGT267" s="41"/>
      <c r="AGU267" s="41"/>
      <c r="AGV267" s="41"/>
      <c r="AGW267" s="41"/>
      <c r="AGX267" s="41"/>
      <c r="AGY267" s="41"/>
      <c r="AGZ267" s="41"/>
      <c r="AHA267" s="41"/>
      <c r="AHB267" s="41"/>
      <c r="AHC267" s="41"/>
      <c r="AHD267" s="41"/>
      <c r="AHE267" s="41"/>
      <c r="AHF267" s="41"/>
      <c r="AHG267" s="41"/>
      <c r="AHH267" s="41"/>
      <c r="AHI267" s="41"/>
      <c r="AHJ267" s="41"/>
      <c r="AHK267" s="41"/>
      <c r="AHL267" s="41"/>
      <c r="AHM267" s="41"/>
      <c r="AHN267" s="41"/>
      <c r="AHO267" s="41"/>
      <c r="AHP267" s="41"/>
      <c r="AHQ267" s="41"/>
      <c r="AHR267" s="41"/>
      <c r="AHS267" s="41"/>
      <c r="AHT267" s="41"/>
      <c r="AHU267" s="41"/>
      <c r="AHV267" s="41"/>
      <c r="AHW267" s="41"/>
      <c r="AHX267" s="41"/>
      <c r="AHY267" s="41"/>
      <c r="AHZ267" s="41"/>
      <c r="AIA267" s="41"/>
      <c r="AIB267" s="41"/>
      <c r="AIC267" s="41"/>
      <c r="AID267" s="41"/>
      <c r="AIE267" s="41"/>
      <c r="AIF267" s="41"/>
      <c r="AIG267" s="41"/>
      <c r="AIH267" s="41"/>
      <c r="AII267" s="41"/>
      <c r="AIJ267" s="41"/>
      <c r="AIK267" s="41"/>
      <c r="AIL267" s="41"/>
      <c r="AIM267" s="41"/>
      <c r="AIN267" s="41"/>
      <c r="AIO267" s="41"/>
      <c r="AIP267" s="41"/>
      <c r="AIQ267" s="41"/>
      <c r="AIR267" s="41"/>
      <c r="AIS267" s="41"/>
      <c r="AIT267" s="41"/>
      <c r="AIU267" s="41"/>
      <c r="AIV267" s="41"/>
      <c r="AIW267" s="41"/>
      <c r="AIX267" s="41"/>
      <c r="AIY267" s="41"/>
      <c r="AIZ267" s="41"/>
      <c r="AJA267" s="41"/>
      <c r="AJB267" s="41"/>
      <c r="AJC267" s="41"/>
      <c r="AJD267" s="41"/>
      <c r="AJE267" s="41"/>
      <c r="AJF267" s="41"/>
      <c r="AJG267" s="41"/>
      <c r="AJH267" s="41"/>
      <c r="AJI267" s="41"/>
      <c r="AJJ267" s="41"/>
      <c r="AJK267" s="41"/>
      <c r="AJL267" s="41"/>
      <c r="AJM267" s="41"/>
      <c r="AJN267" s="41"/>
      <c r="AJO267" s="41"/>
      <c r="AJP267" s="41"/>
      <c r="AJQ267" s="41"/>
      <c r="AJR267" s="41"/>
      <c r="AJS267" s="41"/>
      <c r="AJT267" s="41"/>
      <c r="AJU267" s="41"/>
      <c r="AJV267" s="41"/>
      <c r="AJW267" s="41"/>
      <c r="AJX267" s="41"/>
      <c r="AJY267" s="41"/>
      <c r="AJZ267" s="41"/>
      <c r="AKA267" s="41"/>
      <c r="AKB267" s="41"/>
      <c r="AKC267" s="41"/>
      <c r="AKD267" s="41"/>
      <c r="AKE267" s="41"/>
      <c r="AKF267" s="41"/>
      <c r="AKG267" s="41"/>
      <c r="AKH267" s="41"/>
      <c r="AKI267" s="41"/>
      <c r="AKJ267" s="41"/>
      <c r="AKK267" s="41"/>
      <c r="AKL267" s="41"/>
      <c r="AKM267" s="41"/>
      <c r="AKN267" s="41"/>
      <c r="AKO267" s="41"/>
      <c r="AKP267" s="41"/>
      <c r="AKQ267" s="41"/>
      <c r="AKR267" s="41"/>
      <c r="AKS267" s="41"/>
      <c r="AKT267" s="41"/>
      <c r="AKU267" s="41"/>
      <c r="AKV267" s="41"/>
      <c r="AKW267" s="41"/>
      <c r="AKX267" s="41"/>
      <c r="AKY267" s="41"/>
      <c r="AKZ267" s="41"/>
      <c r="ALA267" s="41"/>
      <c r="ALB267" s="41"/>
      <c r="ALC267" s="41"/>
      <c r="ALD267" s="41"/>
      <c r="ALE267" s="41"/>
      <c r="ALF267" s="41"/>
      <c r="ALG267" s="41"/>
      <c r="ALH267" s="41"/>
      <c r="ALI267" s="41"/>
      <c r="ALJ267" s="41"/>
      <c r="ALK267" s="41"/>
      <c r="ALL267" s="41"/>
      <c r="ALM267" s="41"/>
      <c r="ALN267" s="41"/>
      <c r="ALO267" s="41"/>
      <c r="ALP267" s="41"/>
      <c r="ALQ267" s="41"/>
      <c r="ALR267" s="41"/>
      <c r="ALS267" s="41"/>
      <c r="ALT267" s="41"/>
      <c r="ALU267" s="41"/>
      <c r="ALV267" s="41"/>
      <c r="ALW267" s="41"/>
      <c r="ALX267" s="41"/>
      <c r="ALY267" s="41"/>
      <c r="ALZ267" s="41"/>
      <c r="AMA267" s="41"/>
      <c r="AMB267" s="41"/>
      <c r="AMC267" s="41"/>
      <c r="AMD267" s="41"/>
      <c r="AME267" s="41"/>
    </row>
    <row r="268" spans="1:1019" ht="29.25" customHeight="1" thickBot="1" x14ac:dyDescent="0.25">
      <c r="A268" s="569" t="s">
        <v>17</v>
      </c>
      <c r="B268" s="571" t="s">
        <v>18</v>
      </c>
      <c r="C268" s="573" t="s">
        <v>18</v>
      </c>
      <c r="D268" s="1290" t="s">
        <v>442</v>
      </c>
      <c r="E268" s="1291" t="s">
        <v>443</v>
      </c>
      <c r="F268" s="1292"/>
      <c r="G268" s="1293" t="s">
        <v>444</v>
      </c>
      <c r="H268" s="1294" t="s">
        <v>21</v>
      </c>
      <c r="I268" s="1295" t="s">
        <v>22</v>
      </c>
      <c r="J268" s="547" t="s">
        <v>28</v>
      </c>
      <c r="K268" s="548">
        <f>+L268+N268</f>
        <v>0</v>
      </c>
      <c r="L268" s="549">
        <v>0</v>
      </c>
      <c r="M268" s="549">
        <v>0</v>
      </c>
      <c r="N268" s="1296">
        <v>0</v>
      </c>
      <c r="O268" s="548">
        <f>+P268+R268</f>
        <v>0</v>
      </c>
      <c r="P268" s="549">
        <v>0</v>
      </c>
      <c r="Q268" s="549">
        <v>0</v>
      </c>
      <c r="R268" s="1296">
        <v>0</v>
      </c>
      <c r="S268" s="548">
        <f>+T268+V268</f>
        <v>0</v>
      </c>
      <c r="T268" s="549">
        <v>0</v>
      </c>
      <c r="U268" s="549">
        <v>0</v>
      </c>
      <c r="V268" s="1296">
        <v>0</v>
      </c>
      <c r="W268" s="548">
        <f>+X268+Z268</f>
        <v>0</v>
      </c>
      <c r="X268" s="549">
        <v>0</v>
      </c>
      <c r="Y268" s="549">
        <v>0</v>
      </c>
      <c r="Z268" s="1296">
        <v>0</v>
      </c>
      <c r="AA268" s="550">
        <v>8.8000000000000007</v>
      </c>
      <c r="AB268" s="550">
        <v>8.8000000000000007</v>
      </c>
      <c r="AC268" s="1297" t="s">
        <v>445</v>
      </c>
      <c r="AD268" s="1298" t="s">
        <v>39</v>
      </c>
      <c r="AE268" s="1298" t="s">
        <v>39</v>
      </c>
      <c r="AF268" s="1299" t="s">
        <v>315</v>
      </c>
      <c r="AG268" s="41"/>
      <c r="AH268" s="41"/>
      <c r="AI268" s="41"/>
      <c r="AJ268" s="41"/>
      <c r="AK268" s="41"/>
      <c r="AL268" s="41"/>
      <c r="AM268" s="41"/>
      <c r="AN268" s="67"/>
      <c r="AO268" s="67"/>
      <c r="AP268" s="67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  <c r="BD268" s="58"/>
      <c r="BE268" s="58"/>
      <c r="BF268" s="58"/>
      <c r="BG268" s="59"/>
      <c r="BH268" s="67"/>
      <c r="BI268" s="67"/>
      <c r="BJ268" s="67"/>
      <c r="BK268" s="67"/>
      <c r="BL268" s="67"/>
      <c r="BM268" s="67"/>
      <c r="BN268" s="67"/>
      <c r="BO268" s="67"/>
      <c r="BP268" s="41"/>
      <c r="BQ268" s="41"/>
      <c r="BR268" s="41"/>
      <c r="BS268" s="41"/>
      <c r="BT268" s="41"/>
      <c r="BU268" s="41"/>
      <c r="BV268" s="41"/>
      <c r="BW268" s="41"/>
      <c r="BX268" s="41"/>
      <c r="BY268" s="41"/>
      <c r="BZ268" s="41"/>
      <c r="CA268" s="41"/>
      <c r="CB268" s="41"/>
      <c r="CC268" s="41"/>
      <c r="CD268" s="41"/>
      <c r="CE268" s="41"/>
      <c r="CF268" s="41"/>
      <c r="CG268" s="41"/>
      <c r="CH268" s="41"/>
      <c r="CI268" s="41"/>
      <c r="CJ268" s="41"/>
      <c r="CK268" s="41"/>
      <c r="CL268" s="41"/>
      <c r="CM268" s="41"/>
      <c r="CN268" s="41"/>
      <c r="CO268" s="41"/>
      <c r="CP268" s="41"/>
      <c r="CQ268" s="41"/>
      <c r="CR268" s="41"/>
      <c r="CS268" s="41"/>
      <c r="CT268" s="41"/>
      <c r="CU268" s="41"/>
      <c r="CV268" s="41"/>
      <c r="CW268" s="41"/>
      <c r="CX268" s="41"/>
      <c r="CY268" s="41"/>
      <c r="CZ268" s="41"/>
      <c r="DA268" s="41"/>
      <c r="DB268" s="41"/>
      <c r="DC268" s="41"/>
      <c r="DD268" s="41"/>
      <c r="DE268" s="41"/>
      <c r="DF268" s="41"/>
      <c r="DG268" s="41"/>
      <c r="DH268" s="41"/>
      <c r="DI268" s="41"/>
      <c r="DJ268" s="41"/>
      <c r="DK268" s="41"/>
      <c r="DL268" s="41"/>
      <c r="DM268" s="41"/>
      <c r="DN268" s="41"/>
      <c r="DO268" s="41"/>
      <c r="DP268" s="41"/>
      <c r="DQ268" s="41"/>
      <c r="DR268" s="41"/>
      <c r="DS268" s="41"/>
      <c r="DT268" s="41"/>
      <c r="DU268" s="41"/>
      <c r="DV268" s="41"/>
      <c r="DW268" s="41"/>
      <c r="DX268" s="41"/>
      <c r="DY268" s="41"/>
      <c r="DZ268" s="41"/>
      <c r="EA268" s="41"/>
      <c r="EB268" s="41"/>
      <c r="EC268" s="41"/>
      <c r="ED268" s="41"/>
      <c r="EE268" s="41"/>
      <c r="EF268" s="41"/>
      <c r="EG268" s="41"/>
      <c r="EH268" s="41"/>
      <c r="EI268" s="41"/>
      <c r="EJ268" s="41"/>
      <c r="EK268" s="41"/>
      <c r="EL268" s="41"/>
      <c r="EM268" s="41"/>
      <c r="EN268" s="41"/>
      <c r="EO268" s="41"/>
      <c r="EP268" s="41"/>
      <c r="EQ268" s="41"/>
      <c r="ER268" s="41"/>
      <c r="ES268" s="41"/>
      <c r="ET268" s="41"/>
      <c r="EU268" s="41"/>
      <c r="EV268" s="41"/>
      <c r="EW268" s="41"/>
      <c r="EX268" s="41"/>
      <c r="EY268" s="41"/>
      <c r="EZ268" s="41"/>
      <c r="FA268" s="41"/>
      <c r="FB268" s="41"/>
      <c r="FC268" s="41"/>
      <c r="FD268" s="41"/>
      <c r="FE268" s="41"/>
      <c r="FF268" s="41"/>
      <c r="FG268" s="41"/>
      <c r="FH268" s="41"/>
      <c r="FI268" s="41"/>
      <c r="FJ268" s="41"/>
      <c r="FK268" s="41"/>
      <c r="FL268" s="41"/>
      <c r="FM268" s="41"/>
      <c r="FN268" s="41"/>
      <c r="FO268" s="41"/>
      <c r="FP268" s="41"/>
      <c r="FQ268" s="41"/>
      <c r="FR268" s="41"/>
      <c r="FS268" s="41"/>
      <c r="FT268" s="41"/>
      <c r="FU268" s="41"/>
      <c r="FV268" s="41"/>
      <c r="FW268" s="41"/>
      <c r="FX268" s="41"/>
      <c r="FY268" s="41"/>
      <c r="FZ268" s="41"/>
      <c r="GA268" s="41"/>
      <c r="GB268" s="41"/>
      <c r="GC268" s="41"/>
      <c r="GD268" s="41"/>
      <c r="GE268" s="41"/>
      <c r="GF268" s="41"/>
      <c r="GG268" s="41"/>
      <c r="GH268" s="41"/>
      <c r="GI268" s="41"/>
      <c r="GJ268" s="41"/>
      <c r="GK268" s="41"/>
      <c r="GL268" s="41"/>
      <c r="GM268" s="41"/>
      <c r="GN268" s="41"/>
      <c r="GO268" s="41"/>
      <c r="GP268" s="41"/>
      <c r="GQ268" s="41"/>
      <c r="GR268" s="41"/>
      <c r="GS268" s="41"/>
      <c r="GT268" s="41"/>
      <c r="GU268" s="41"/>
      <c r="GV268" s="41"/>
      <c r="GW268" s="41"/>
      <c r="GX268" s="41"/>
      <c r="GY268" s="41"/>
      <c r="GZ268" s="41"/>
      <c r="HA268" s="41"/>
      <c r="HB268" s="41"/>
      <c r="HC268" s="41"/>
      <c r="HD268" s="41"/>
      <c r="HE268" s="41"/>
      <c r="HF268" s="41"/>
      <c r="HG268" s="41"/>
      <c r="HH268" s="41"/>
      <c r="HI268" s="41"/>
      <c r="HJ268" s="41"/>
      <c r="HK268" s="41"/>
      <c r="HL268" s="41"/>
      <c r="HM268" s="41"/>
      <c r="HN268" s="41"/>
      <c r="HO268" s="41"/>
      <c r="HP268" s="41"/>
      <c r="HQ268" s="41"/>
      <c r="HR268" s="41"/>
      <c r="HS268" s="41"/>
      <c r="HT268" s="41"/>
      <c r="HU268" s="41"/>
      <c r="HV268" s="41"/>
      <c r="HW268" s="41"/>
      <c r="HX268" s="41"/>
      <c r="HY268" s="41"/>
      <c r="HZ268" s="41"/>
      <c r="IA268" s="41"/>
      <c r="IB268" s="41"/>
      <c r="IC268" s="41"/>
      <c r="ID268" s="41"/>
      <c r="IE268" s="41"/>
      <c r="IF268" s="41"/>
      <c r="IG268" s="41"/>
      <c r="IH268" s="41"/>
      <c r="II268" s="41"/>
      <c r="IJ268" s="41"/>
      <c r="IK268" s="41"/>
      <c r="IL268" s="41"/>
      <c r="IM268" s="41"/>
      <c r="IN268" s="41"/>
      <c r="IO268" s="41"/>
      <c r="IP268" s="41"/>
      <c r="IQ268" s="41"/>
      <c r="IR268" s="41"/>
      <c r="IS268" s="41"/>
      <c r="IT268" s="41"/>
      <c r="IU268" s="41"/>
      <c r="IV268" s="41"/>
      <c r="IW268" s="41"/>
      <c r="IX268" s="41"/>
      <c r="IY268" s="41"/>
      <c r="IZ268" s="41"/>
      <c r="JA268" s="41"/>
      <c r="JB268" s="41"/>
      <c r="JC268" s="41"/>
      <c r="JD268" s="41"/>
      <c r="JE268" s="41"/>
      <c r="JF268" s="41"/>
      <c r="JG268" s="41"/>
      <c r="JH268" s="41"/>
      <c r="JI268" s="41"/>
      <c r="JJ268" s="41"/>
      <c r="JK268" s="41"/>
      <c r="JL268" s="41"/>
      <c r="JM268" s="41"/>
      <c r="JN268" s="41"/>
      <c r="JO268" s="41"/>
      <c r="JP268" s="41"/>
      <c r="JQ268" s="41"/>
      <c r="JR268" s="41"/>
      <c r="JS268" s="41"/>
      <c r="JT268" s="41"/>
      <c r="JU268" s="41"/>
      <c r="JV268" s="41"/>
      <c r="JW268" s="41"/>
      <c r="JX268" s="41"/>
      <c r="JY268" s="41"/>
      <c r="JZ268" s="41"/>
      <c r="KA268" s="41"/>
      <c r="KB268" s="41"/>
      <c r="KC268" s="41"/>
      <c r="KD268" s="41"/>
      <c r="KE268" s="41"/>
      <c r="KF268" s="41"/>
      <c r="KG268" s="41"/>
      <c r="KH268" s="41"/>
      <c r="KI268" s="41"/>
      <c r="KJ268" s="41"/>
      <c r="KK268" s="41"/>
      <c r="KL268" s="41"/>
      <c r="KM268" s="41"/>
      <c r="KN268" s="41"/>
      <c r="KO268" s="41"/>
      <c r="KP268" s="41"/>
      <c r="KQ268" s="41"/>
      <c r="KR268" s="41"/>
      <c r="KS268" s="41"/>
      <c r="KT268" s="41"/>
      <c r="KU268" s="41"/>
      <c r="KV268" s="41"/>
      <c r="KW268" s="41"/>
      <c r="KX268" s="41"/>
      <c r="KY268" s="41"/>
      <c r="KZ268" s="41"/>
      <c r="LA268" s="41"/>
      <c r="LB268" s="41"/>
      <c r="LC268" s="41"/>
      <c r="LD268" s="41"/>
      <c r="LE268" s="41"/>
      <c r="LF268" s="41"/>
      <c r="LG268" s="41"/>
      <c r="LH268" s="41"/>
      <c r="LI268" s="41"/>
      <c r="LJ268" s="41"/>
      <c r="LK268" s="41"/>
      <c r="LL268" s="41"/>
      <c r="LM268" s="41"/>
      <c r="LN268" s="41"/>
      <c r="LO268" s="41"/>
      <c r="LP268" s="41"/>
      <c r="LQ268" s="41"/>
      <c r="LR268" s="41"/>
      <c r="LS268" s="41"/>
      <c r="LT268" s="41"/>
      <c r="LU268" s="41"/>
      <c r="LV268" s="41"/>
      <c r="LW268" s="41"/>
      <c r="LX268" s="41"/>
      <c r="LY268" s="41"/>
      <c r="LZ268" s="41"/>
      <c r="MA268" s="41"/>
      <c r="MB268" s="41"/>
      <c r="MC268" s="41"/>
      <c r="MD268" s="41"/>
      <c r="ME268" s="41"/>
      <c r="MF268" s="41"/>
      <c r="MG268" s="41"/>
      <c r="MH268" s="41"/>
      <c r="MI268" s="41"/>
      <c r="MJ268" s="41"/>
      <c r="MK268" s="41"/>
      <c r="ML268" s="41"/>
      <c r="MM268" s="41"/>
      <c r="MN268" s="41"/>
      <c r="MO268" s="41"/>
      <c r="MP268" s="41"/>
      <c r="MQ268" s="41"/>
      <c r="MR268" s="41"/>
      <c r="MS268" s="41"/>
      <c r="MT268" s="41"/>
      <c r="MU268" s="41"/>
      <c r="MV268" s="41"/>
      <c r="MW268" s="41"/>
      <c r="MX268" s="41"/>
      <c r="MY268" s="41"/>
      <c r="MZ268" s="41"/>
      <c r="NA268" s="41"/>
      <c r="NB268" s="41"/>
      <c r="NC268" s="41"/>
      <c r="ND268" s="41"/>
      <c r="NE268" s="41"/>
      <c r="NF268" s="41"/>
      <c r="NG268" s="41"/>
      <c r="NH268" s="41"/>
      <c r="NI268" s="41"/>
      <c r="NJ268" s="41"/>
      <c r="NK268" s="41"/>
      <c r="NL268" s="41"/>
      <c r="NM268" s="41"/>
      <c r="NN268" s="41"/>
      <c r="NO268" s="41"/>
      <c r="NP268" s="41"/>
      <c r="NQ268" s="41"/>
      <c r="NR268" s="41"/>
      <c r="NS268" s="41"/>
      <c r="NT268" s="41"/>
      <c r="NU268" s="41"/>
      <c r="NV268" s="41"/>
      <c r="NW268" s="41"/>
      <c r="NX268" s="41"/>
      <c r="NY268" s="41"/>
      <c r="NZ268" s="41"/>
      <c r="OA268" s="41"/>
      <c r="OB268" s="41"/>
      <c r="OC268" s="41"/>
      <c r="OD268" s="41"/>
      <c r="OE268" s="41"/>
      <c r="OF268" s="41"/>
      <c r="OG268" s="41"/>
      <c r="OH268" s="41"/>
      <c r="OI268" s="41"/>
      <c r="OJ268" s="41"/>
      <c r="OK268" s="41"/>
      <c r="OL268" s="41"/>
      <c r="OM268" s="41"/>
      <c r="ON268" s="41"/>
      <c r="OO268" s="41"/>
      <c r="OP268" s="41"/>
      <c r="OQ268" s="41"/>
      <c r="OR268" s="41"/>
      <c r="OS268" s="41"/>
      <c r="OT268" s="41"/>
      <c r="OU268" s="41"/>
      <c r="OV268" s="41"/>
      <c r="OW268" s="41"/>
      <c r="OX268" s="41"/>
      <c r="OY268" s="41"/>
      <c r="OZ268" s="41"/>
      <c r="PA268" s="41"/>
      <c r="PB268" s="41"/>
      <c r="PC268" s="41"/>
      <c r="PD268" s="41"/>
      <c r="PE268" s="41"/>
      <c r="PF268" s="41"/>
      <c r="PG268" s="41"/>
      <c r="PH268" s="41"/>
      <c r="PI268" s="41"/>
      <c r="PJ268" s="41"/>
      <c r="PK268" s="41"/>
      <c r="PL268" s="41"/>
      <c r="PM268" s="41"/>
      <c r="PN268" s="41"/>
      <c r="PO268" s="41"/>
      <c r="PP268" s="41"/>
      <c r="PQ268" s="41"/>
      <c r="PR268" s="41"/>
      <c r="PS268" s="41"/>
      <c r="PT268" s="41"/>
      <c r="PU268" s="41"/>
      <c r="PV268" s="41"/>
      <c r="PW268" s="41"/>
      <c r="PX268" s="41"/>
      <c r="PY268" s="41"/>
      <c r="PZ268" s="41"/>
      <c r="QA268" s="41"/>
      <c r="QB268" s="41"/>
      <c r="QC268" s="41"/>
      <c r="QD268" s="41"/>
      <c r="QE268" s="41"/>
      <c r="QF268" s="41"/>
      <c r="QG268" s="41"/>
      <c r="QH268" s="41"/>
      <c r="QI268" s="41"/>
      <c r="QJ268" s="41"/>
      <c r="QK268" s="41"/>
      <c r="QL268" s="41"/>
      <c r="QM268" s="41"/>
      <c r="QN268" s="41"/>
      <c r="QO268" s="41"/>
      <c r="QP268" s="41"/>
      <c r="QQ268" s="41"/>
      <c r="QR268" s="41"/>
      <c r="QS268" s="41"/>
      <c r="QT268" s="41"/>
      <c r="QU268" s="41"/>
      <c r="QV268" s="41"/>
      <c r="QW268" s="41"/>
      <c r="QX268" s="41"/>
      <c r="QY268" s="41"/>
      <c r="QZ268" s="41"/>
      <c r="RA268" s="41"/>
      <c r="RB268" s="41"/>
      <c r="RC268" s="41"/>
      <c r="RD268" s="41"/>
      <c r="RE268" s="41"/>
      <c r="RF268" s="41"/>
      <c r="RG268" s="41"/>
      <c r="RH268" s="41"/>
      <c r="RI268" s="41"/>
      <c r="RJ268" s="41"/>
      <c r="RK268" s="41"/>
      <c r="RL268" s="41"/>
      <c r="RM268" s="41"/>
      <c r="RN268" s="41"/>
      <c r="RO268" s="41"/>
      <c r="RP268" s="41"/>
      <c r="RQ268" s="41"/>
      <c r="RR268" s="41"/>
      <c r="RS268" s="41"/>
      <c r="RT268" s="41"/>
      <c r="RU268" s="41"/>
      <c r="RV268" s="41"/>
      <c r="RW268" s="41"/>
      <c r="RX268" s="41"/>
      <c r="RY268" s="41"/>
      <c r="RZ268" s="41"/>
      <c r="SA268" s="41"/>
      <c r="SB268" s="41"/>
      <c r="SC268" s="41"/>
      <c r="SD268" s="41"/>
      <c r="SE268" s="41"/>
      <c r="SF268" s="41"/>
      <c r="SG268" s="41"/>
      <c r="SH268" s="41"/>
      <c r="SI268" s="41"/>
      <c r="SJ268" s="41"/>
      <c r="SK268" s="41"/>
      <c r="SL268" s="41"/>
      <c r="SM268" s="41"/>
      <c r="SN268" s="41"/>
      <c r="SO268" s="41"/>
      <c r="SP268" s="41"/>
      <c r="SQ268" s="41"/>
      <c r="SR268" s="41"/>
      <c r="SS268" s="41"/>
      <c r="ST268" s="41"/>
      <c r="SU268" s="41"/>
      <c r="SV268" s="41"/>
      <c r="SW268" s="41"/>
      <c r="SX268" s="41"/>
      <c r="SY268" s="41"/>
      <c r="SZ268" s="41"/>
      <c r="TA268" s="41"/>
      <c r="TB268" s="41"/>
      <c r="TC268" s="41"/>
      <c r="TD268" s="41"/>
      <c r="TE268" s="41"/>
      <c r="TF268" s="41"/>
      <c r="TG268" s="41"/>
      <c r="TH268" s="41"/>
      <c r="TI268" s="41"/>
      <c r="TJ268" s="41"/>
      <c r="TK268" s="41"/>
      <c r="TL268" s="41"/>
      <c r="TM268" s="41"/>
      <c r="TN268" s="41"/>
      <c r="TO268" s="41"/>
      <c r="TP268" s="41"/>
      <c r="TQ268" s="41"/>
      <c r="TR268" s="41"/>
      <c r="TS268" s="41"/>
      <c r="TT268" s="41"/>
      <c r="TU268" s="41"/>
      <c r="TV268" s="41"/>
      <c r="TW268" s="41"/>
      <c r="TX268" s="41"/>
      <c r="TY268" s="41"/>
      <c r="TZ268" s="41"/>
      <c r="UA268" s="41"/>
      <c r="UB268" s="41"/>
      <c r="UC268" s="41"/>
      <c r="UD268" s="41"/>
      <c r="UE268" s="41"/>
      <c r="UF268" s="41"/>
      <c r="UG268" s="41"/>
      <c r="UH268" s="41"/>
      <c r="UI268" s="41"/>
      <c r="UJ268" s="41"/>
      <c r="UK268" s="41"/>
      <c r="UL268" s="41"/>
      <c r="UM268" s="41"/>
      <c r="UN268" s="41"/>
      <c r="UO268" s="41"/>
      <c r="UP268" s="41"/>
      <c r="UQ268" s="41"/>
      <c r="UR268" s="41"/>
      <c r="US268" s="41"/>
      <c r="UT268" s="41"/>
      <c r="UU268" s="41"/>
      <c r="UV268" s="41"/>
      <c r="UW268" s="41"/>
      <c r="UX268" s="41"/>
      <c r="UY268" s="41"/>
      <c r="UZ268" s="41"/>
      <c r="VA268" s="41"/>
      <c r="VB268" s="41"/>
      <c r="VC268" s="41"/>
      <c r="VD268" s="41"/>
      <c r="VE268" s="41"/>
      <c r="VF268" s="41"/>
      <c r="VG268" s="41"/>
      <c r="VH268" s="41"/>
      <c r="VI268" s="41"/>
      <c r="VJ268" s="41"/>
      <c r="VK268" s="41"/>
      <c r="VL268" s="41"/>
      <c r="VM268" s="41"/>
      <c r="VN268" s="41"/>
      <c r="VO268" s="41"/>
      <c r="VP268" s="41"/>
      <c r="VQ268" s="41"/>
      <c r="VR268" s="41"/>
      <c r="VS268" s="41"/>
      <c r="VT268" s="41"/>
      <c r="VU268" s="41"/>
      <c r="VV268" s="41"/>
      <c r="VW268" s="41"/>
      <c r="VX268" s="41"/>
      <c r="VY268" s="41"/>
      <c r="VZ268" s="41"/>
      <c r="WA268" s="41"/>
      <c r="WB268" s="41"/>
      <c r="WC268" s="41"/>
      <c r="WD268" s="41"/>
      <c r="WE268" s="41"/>
      <c r="WF268" s="41"/>
      <c r="WG268" s="41"/>
      <c r="WH268" s="41"/>
      <c r="WI268" s="41"/>
      <c r="WJ268" s="41"/>
      <c r="WK268" s="41"/>
      <c r="WL268" s="41"/>
      <c r="WM268" s="41"/>
      <c r="WN268" s="41"/>
      <c r="WO268" s="41"/>
      <c r="WP268" s="41"/>
      <c r="WQ268" s="41"/>
      <c r="WR268" s="41"/>
      <c r="WS268" s="41"/>
      <c r="WT268" s="41"/>
      <c r="WU268" s="41"/>
      <c r="WV268" s="41"/>
      <c r="WW268" s="41"/>
      <c r="WX268" s="41"/>
      <c r="WY268" s="41"/>
      <c r="WZ268" s="41"/>
      <c r="XA268" s="41"/>
      <c r="XB268" s="41"/>
      <c r="XC268" s="41"/>
      <c r="XD268" s="41"/>
      <c r="XE268" s="41"/>
      <c r="XF268" s="41"/>
      <c r="XG268" s="41"/>
      <c r="XH268" s="41"/>
      <c r="XI268" s="41"/>
      <c r="XJ268" s="41"/>
      <c r="XK268" s="41"/>
      <c r="XL268" s="41"/>
      <c r="XM268" s="41"/>
      <c r="XN268" s="41"/>
      <c r="XO268" s="41"/>
      <c r="XP268" s="41"/>
      <c r="XQ268" s="41"/>
      <c r="XR268" s="41"/>
      <c r="XS268" s="41"/>
      <c r="XT268" s="41"/>
      <c r="XU268" s="41"/>
      <c r="XV268" s="41"/>
      <c r="XW268" s="41"/>
      <c r="XX268" s="41"/>
      <c r="XY268" s="41"/>
      <c r="XZ268" s="41"/>
      <c r="YA268" s="41"/>
      <c r="YB268" s="41"/>
      <c r="YC268" s="41"/>
      <c r="YD268" s="41"/>
      <c r="YE268" s="41"/>
      <c r="YF268" s="41"/>
      <c r="YG268" s="41"/>
      <c r="YH268" s="41"/>
      <c r="YI268" s="41"/>
      <c r="YJ268" s="41"/>
      <c r="YK268" s="41"/>
      <c r="YL268" s="41"/>
      <c r="YM268" s="41"/>
      <c r="YN268" s="41"/>
      <c r="YO268" s="41"/>
      <c r="YP268" s="41"/>
      <c r="YQ268" s="41"/>
      <c r="YR268" s="41"/>
      <c r="YS268" s="41"/>
      <c r="YT268" s="41"/>
      <c r="YU268" s="41"/>
      <c r="YV268" s="41"/>
      <c r="YW268" s="41"/>
      <c r="YX268" s="41"/>
      <c r="YY268" s="41"/>
      <c r="YZ268" s="41"/>
      <c r="ZA268" s="41"/>
      <c r="ZB268" s="41"/>
      <c r="ZC268" s="41"/>
      <c r="ZD268" s="41"/>
      <c r="ZE268" s="41"/>
      <c r="ZF268" s="41"/>
      <c r="ZG268" s="41"/>
      <c r="ZH268" s="41"/>
      <c r="ZI268" s="41"/>
      <c r="ZJ268" s="41"/>
      <c r="ZK268" s="41"/>
      <c r="ZL268" s="41"/>
      <c r="ZM268" s="41"/>
      <c r="ZN268" s="41"/>
      <c r="ZO268" s="41"/>
      <c r="ZP268" s="41"/>
      <c r="ZQ268" s="41"/>
      <c r="ZR268" s="41"/>
      <c r="ZS268" s="41"/>
      <c r="ZT268" s="41"/>
      <c r="ZU268" s="41"/>
      <c r="ZV268" s="41"/>
      <c r="ZW268" s="41"/>
      <c r="ZX268" s="41"/>
      <c r="ZY268" s="41"/>
      <c r="ZZ268" s="41"/>
      <c r="AAA268" s="41"/>
      <c r="AAB268" s="41"/>
      <c r="AAC268" s="41"/>
      <c r="AAD268" s="41"/>
      <c r="AAE268" s="41"/>
      <c r="AAF268" s="41"/>
      <c r="AAG268" s="41"/>
      <c r="AAH268" s="41"/>
      <c r="AAI268" s="41"/>
      <c r="AAJ268" s="41"/>
      <c r="AAK268" s="41"/>
      <c r="AAL268" s="41"/>
      <c r="AAM268" s="41"/>
      <c r="AAN268" s="41"/>
      <c r="AAO268" s="41"/>
      <c r="AAP268" s="41"/>
      <c r="AAQ268" s="41"/>
      <c r="AAR268" s="41"/>
      <c r="AAS268" s="41"/>
      <c r="AAT268" s="41"/>
      <c r="AAU268" s="41"/>
      <c r="AAV268" s="41"/>
      <c r="AAW268" s="41"/>
      <c r="AAX268" s="41"/>
      <c r="AAY268" s="41"/>
      <c r="AAZ268" s="41"/>
      <c r="ABA268" s="41"/>
      <c r="ABB268" s="41"/>
      <c r="ABC268" s="41"/>
      <c r="ABD268" s="41"/>
      <c r="ABE268" s="41"/>
      <c r="ABF268" s="41"/>
      <c r="ABG268" s="41"/>
      <c r="ABH268" s="41"/>
      <c r="ABI268" s="41"/>
      <c r="ABJ268" s="41"/>
      <c r="ABK268" s="41"/>
      <c r="ABL268" s="41"/>
      <c r="ABM268" s="41"/>
      <c r="ABN268" s="41"/>
      <c r="ABO268" s="41"/>
      <c r="ABP268" s="41"/>
      <c r="ABQ268" s="41"/>
      <c r="ABR268" s="41"/>
      <c r="ABS268" s="41"/>
      <c r="ABT268" s="41"/>
      <c r="ABU268" s="41"/>
      <c r="ABV268" s="41"/>
      <c r="ABW268" s="41"/>
      <c r="ABX268" s="41"/>
      <c r="ABY268" s="41"/>
      <c r="ABZ268" s="41"/>
      <c r="ACA268" s="41"/>
      <c r="ACB268" s="41"/>
      <c r="ACC268" s="41"/>
      <c r="ACD268" s="41"/>
      <c r="ACE268" s="41"/>
      <c r="ACF268" s="41"/>
      <c r="ACG268" s="41"/>
      <c r="ACH268" s="41"/>
      <c r="ACI268" s="41"/>
      <c r="ACJ268" s="41"/>
      <c r="ACK268" s="41"/>
      <c r="ACL268" s="41"/>
      <c r="ACM268" s="41"/>
      <c r="ACN268" s="41"/>
      <c r="ACO268" s="41"/>
      <c r="ACP268" s="41"/>
      <c r="ACQ268" s="41"/>
      <c r="ACR268" s="41"/>
      <c r="ACS268" s="41"/>
      <c r="ACT268" s="41"/>
      <c r="ACU268" s="41"/>
      <c r="ACV268" s="41"/>
      <c r="ACW268" s="41"/>
      <c r="ACX268" s="41"/>
      <c r="ACY268" s="41"/>
      <c r="ACZ268" s="41"/>
      <c r="ADA268" s="41"/>
      <c r="ADB268" s="41"/>
      <c r="ADC268" s="41"/>
      <c r="ADD268" s="41"/>
      <c r="ADE268" s="41"/>
      <c r="ADF268" s="41"/>
      <c r="ADG268" s="41"/>
      <c r="ADH268" s="41"/>
      <c r="ADI268" s="41"/>
      <c r="ADJ268" s="41"/>
      <c r="ADK268" s="41"/>
      <c r="ADL268" s="41"/>
      <c r="ADM268" s="41"/>
      <c r="ADN268" s="41"/>
      <c r="ADO268" s="41"/>
      <c r="ADP268" s="41"/>
      <c r="ADQ268" s="41"/>
      <c r="ADR268" s="41"/>
      <c r="ADS268" s="41"/>
      <c r="ADT268" s="41"/>
      <c r="ADU268" s="41"/>
      <c r="ADV268" s="41"/>
      <c r="ADW268" s="41"/>
      <c r="ADX268" s="41"/>
      <c r="ADY268" s="41"/>
      <c r="ADZ268" s="41"/>
      <c r="AEA268" s="41"/>
      <c r="AEB268" s="41"/>
      <c r="AEC268" s="41"/>
      <c r="AED268" s="41"/>
      <c r="AEE268" s="41"/>
      <c r="AEF268" s="41"/>
      <c r="AEG268" s="41"/>
      <c r="AEH268" s="41"/>
      <c r="AEI268" s="41"/>
      <c r="AEJ268" s="41"/>
      <c r="AEK268" s="41"/>
      <c r="AEL268" s="41"/>
      <c r="AEM268" s="41"/>
      <c r="AEN268" s="41"/>
      <c r="AEO268" s="41"/>
      <c r="AEP268" s="41"/>
      <c r="AEQ268" s="41"/>
      <c r="AER268" s="41"/>
      <c r="AES268" s="41"/>
      <c r="AET268" s="41"/>
      <c r="AEU268" s="41"/>
      <c r="AEV268" s="41"/>
      <c r="AEW268" s="41"/>
      <c r="AEX268" s="41"/>
      <c r="AEY268" s="41"/>
      <c r="AEZ268" s="41"/>
      <c r="AFA268" s="41"/>
      <c r="AFB268" s="41"/>
      <c r="AFC268" s="41"/>
      <c r="AFD268" s="41"/>
      <c r="AFE268" s="41"/>
      <c r="AFF268" s="41"/>
      <c r="AFG268" s="41"/>
      <c r="AFH268" s="41"/>
      <c r="AFI268" s="41"/>
      <c r="AFJ268" s="41"/>
      <c r="AFK268" s="41"/>
      <c r="AFL268" s="41"/>
      <c r="AFM268" s="41"/>
      <c r="AFN268" s="41"/>
      <c r="AFO268" s="41"/>
      <c r="AFP268" s="41"/>
      <c r="AFQ268" s="41"/>
      <c r="AFR268" s="41"/>
      <c r="AFS268" s="41"/>
      <c r="AFT268" s="41"/>
      <c r="AFU268" s="41"/>
      <c r="AFV268" s="41"/>
      <c r="AFW268" s="41"/>
      <c r="AFX268" s="41"/>
      <c r="AFY268" s="41"/>
      <c r="AFZ268" s="41"/>
      <c r="AGA268" s="41"/>
      <c r="AGB268" s="41"/>
      <c r="AGC268" s="41"/>
      <c r="AGD268" s="41"/>
      <c r="AGE268" s="41"/>
      <c r="AGF268" s="41"/>
      <c r="AGG268" s="41"/>
      <c r="AGH268" s="41"/>
      <c r="AGI268" s="41"/>
      <c r="AGJ268" s="41"/>
      <c r="AGK268" s="41"/>
      <c r="AGL268" s="41"/>
      <c r="AGM268" s="41"/>
      <c r="AGN268" s="41"/>
      <c r="AGO268" s="41"/>
      <c r="AGP268" s="41"/>
      <c r="AGQ268" s="41"/>
      <c r="AGR268" s="41"/>
      <c r="AGS268" s="41"/>
      <c r="AGT268" s="41"/>
      <c r="AGU268" s="41"/>
      <c r="AGV268" s="41"/>
      <c r="AGW268" s="41"/>
      <c r="AGX268" s="41"/>
      <c r="AGY268" s="41"/>
      <c r="AGZ268" s="41"/>
      <c r="AHA268" s="41"/>
      <c r="AHB268" s="41"/>
      <c r="AHC268" s="41"/>
      <c r="AHD268" s="41"/>
      <c r="AHE268" s="41"/>
      <c r="AHF268" s="41"/>
      <c r="AHG268" s="41"/>
      <c r="AHH268" s="41"/>
      <c r="AHI268" s="41"/>
      <c r="AHJ268" s="41"/>
      <c r="AHK268" s="41"/>
      <c r="AHL268" s="41"/>
      <c r="AHM268" s="41"/>
      <c r="AHN268" s="41"/>
      <c r="AHO268" s="41"/>
      <c r="AHP268" s="41"/>
      <c r="AHQ268" s="41"/>
      <c r="AHR268" s="41"/>
      <c r="AHS268" s="41"/>
      <c r="AHT268" s="41"/>
      <c r="AHU268" s="41"/>
      <c r="AHV268" s="41"/>
      <c r="AHW268" s="41"/>
      <c r="AHX268" s="41"/>
      <c r="AHY268" s="41"/>
      <c r="AHZ268" s="41"/>
      <c r="AIA268" s="41"/>
      <c r="AIB268" s="41"/>
      <c r="AIC268" s="41"/>
      <c r="AID268" s="41"/>
      <c r="AIE268" s="41"/>
      <c r="AIF268" s="41"/>
      <c r="AIG268" s="41"/>
      <c r="AIH268" s="41"/>
      <c r="AII268" s="41"/>
      <c r="AIJ268" s="41"/>
      <c r="AIK268" s="41"/>
      <c r="AIL268" s="41"/>
      <c r="AIM268" s="41"/>
      <c r="AIN268" s="41"/>
      <c r="AIO268" s="41"/>
      <c r="AIP268" s="41"/>
      <c r="AIQ268" s="41"/>
      <c r="AIR268" s="41"/>
      <c r="AIS268" s="41"/>
      <c r="AIT268" s="41"/>
      <c r="AIU268" s="41"/>
      <c r="AIV268" s="41"/>
      <c r="AIW268" s="41"/>
      <c r="AIX268" s="41"/>
      <c r="AIY268" s="41"/>
      <c r="AIZ268" s="41"/>
      <c r="AJA268" s="41"/>
      <c r="AJB268" s="41"/>
      <c r="AJC268" s="41"/>
      <c r="AJD268" s="41"/>
      <c r="AJE268" s="41"/>
      <c r="AJF268" s="41"/>
      <c r="AJG268" s="41"/>
      <c r="AJH268" s="41"/>
      <c r="AJI268" s="41"/>
      <c r="AJJ268" s="41"/>
      <c r="AJK268" s="41"/>
      <c r="AJL268" s="41"/>
      <c r="AJM268" s="41"/>
      <c r="AJN268" s="41"/>
      <c r="AJO268" s="41"/>
      <c r="AJP268" s="41"/>
      <c r="AJQ268" s="41"/>
      <c r="AJR268" s="41"/>
      <c r="AJS268" s="41"/>
      <c r="AJT268" s="41"/>
      <c r="AJU268" s="41"/>
      <c r="AJV268" s="41"/>
      <c r="AJW268" s="41"/>
      <c r="AJX268" s="41"/>
      <c r="AJY268" s="41"/>
      <c r="AJZ268" s="41"/>
      <c r="AKA268" s="41"/>
      <c r="AKB268" s="41"/>
      <c r="AKC268" s="41"/>
      <c r="AKD268" s="41"/>
      <c r="AKE268" s="41"/>
      <c r="AKF268" s="41"/>
      <c r="AKG268" s="41"/>
      <c r="AKH268" s="41"/>
      <c r="AKI268" s="41"/>
      <c r="AKJ268" s="41"/>
      <c r="AKK268" s="41"/>
      <c r="AKL268" s="41"/>
      <c r="AKM268" s="41"/>
      <c r="AKN268" s="41"/>
      <c r="AKO268" s="41"/>
      <c r="AKP268" s="41"/>
      <c r="AKQ268" s="41"/>
      <c r="AKR268" s="41"/>
      <c r="AKS268" s="41"/>
      <c r="AKT268" s="41"/>
      <c r="AKU268" s="41"/>
      <c r="AKV268" s="41"/>
      <c r="AKW268" s="41"/>
      <c r="AKX268" s="41"/>
      <c r="AKY268" s="41"/>
      <c r="AKZ268" s="41"/>
      <c r="ALA268" s="41"/>
      <c r="ALB268" s="41"/>
      <c r="ALC268" s="41"/>
      <c r="ALD268" s="41"/>
      <c r="ALE268" s="41"/>
      <c r="ALF268" s="41"/>
      <c r="ALG268" s="41"/>
      <c r="ALH268" s="41"/>
      <c r="ALI268" s="41"/>
      <c r="ALJ268" s="41"/>
      <c r="ALK268" s="41"/>
      <c r="ALL268" s="41"/>
      <c r="ALM268" s="41"/>
      <c r="ALN268" s="41"/>
      <c r="ALO268" s="41"/>
      <c r="ALP268" s="41"/>
      <c r="ALQ268" s="41"/>
      <c r="ALR268" s="41"/>
      <c r="ALS268" s="41"/>
      <c r="ALT268" s="41"/>
      <c r="ALU268" s="41"/>
      <c r="ALV268" s="41"/>
      <c r="ALW268" s="41"/>
      <c r="ALX268" s="41"/>
      <c r="ALY268" s="41"/>
      <c r="ALZ268" s="41"/>
      <c r="AMA268" s="41"/>
      <c r="AMB268" s="41"/>
      <c r="AMC268" s="41"/>
      <c r="AMD268" s="41"/>
      <c r="AME268" s="41"/>
    </row>
    <row r="269" spans="1:1019" ht="29.25" customHeight="1" thickBot="1" x14ac:dyDescent="0.25">
      <c r="A269" s="570"/>
      <c r="B269" s="572"/>
      <c r="C269" s="574"/>
      <c r="D269" s="1300"/>
      <c r="E269" s="1301"/>
      <c r="F269" s="1302"/>
      <c r="G269" s="1303"/>
      <c r="H269" s="1304"/>
      <c r="I269" s="1305"/>
      <c r="J269" s="543" t="s">
        <v>25</v>
      </c>
      <c r="K269" s="1306">
        <f>L269+N269</f>
        <v>0</v>
      </c>
      <c r="L269" s="1307">
        <v>0</v>
      </c>
      <c r="M269" s="1307">
        <v>0</v>
      </c>
      <c r="N269" s="1308">
        <v>0</v>
      </c>
      <c r="O269" s="1306">
        <f>P269+R269</f>
        <v>0</v>
      </c>
      <c r="P269" s="1307">
        <v>0</v>
      </c>
      <c r="Q269" s="1307">
        <v>0</v>
      </c>
      <c r="R269" s="1308">
        <v>0</v>
      </c>
      <c r="S269" s="1306">
        <f>T269+V269</f>
        <v>0</v>
      </c>
      <c r="T269" s="1307">
        <v>0</v>
      </c>
      <c r="U269" s="1307">
        <v>0</v>
      </c>
      <c r="V269" s="1308">
        <v>0</v>
      </c>
      <c r="W269" s="1306">
        <f>X269+Z269</f>
        <v>0</v>
      </c>
      <c r="X269" s="1307">
        <v>0</v>
      </c>
      <c r="Y269" s="1307">
        <v>0</v>
      </c>
      <c r="Z269" s="1308">
        <v>0</v>
      </c>
      <c r="AA269" s="1309">
        <v>50</v>
      </c>
      <c r="AB269" s="1309">
        <v>50</v>
      </c>
      <c r="AC269" s="1310"/>
      <c r="AD269" s="1311"/>
      <c r="AE269" s="1311"/>
      <c r="AF269" s="1312"/>
      <c r="AG269" s="41"/>
      <c r="AH269" s="41"/>
      <c r="AI269" s="41"/>
      <c r="AJ269" s="41"/>
      <c r="AK269" s="41"/>
      <c r="AL269" s="41"/>
      <c r="AM269" s="41"/>
      <c r="AN269" s="67"/>
      <c r="AO269" s="67"/>
      <c r="AP269" s="67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  <c r="BD269" s="58"/>
      <c r="BE269" s="58"/>
      <c r="BF269" s="58"/>
      <c r="BG269" s="59"/>
      <c r="BH269" s="67"/>
      <c r="BI269" s="67"/>
      <c r="BJ269" s="67"/>
      <c r="BK269" s="67"/>
      <c r="BL269" s="67"/>
      <c r="BM269" s="67"/>
      <c r="BN269" s="67"/>
      <c r="BO269" s="67"/>
      <c r="BP269" s="41"/>
      <c r="BQ269" s="41"/>
      <c r="BR269" s="41"/>
      <c r="BS269" s="41"/>
      <c r="BT269" s="41"/>
      <c r="BU269" s="41"/>
      <c r="BV269" s="41"/>
      <c r="BW269" s="41"/>
      <c r="BX269" s="41"/>
      <c r="BY269" s="41"/>
      <c r="BZ269" s="41"/>
      <c r="CA269" s="41"/>
      <c r="CB269" s="41"/>
      <c r="CC269" s="41"/>
      <c r="CD269" s="41"/>
      <c r="CE269" s="41"/>
      <c r="CF269" s="41"/>
      <c r="CG269" s="41"/>
      <c r="CH269" s="41"/>
      <c r="CI269" s="41"/>
      <c r="CJ269" s="41"/>
      <c r="CK269" s="41"/>
      <c r="CL269" s="41"/>
      <c r="CM269" s="41"/>
      <c r="CN269" s="41"/>
      <c r="CO269" s="41"/>
      <c r="CP269" s="41"/>
      <c r="CQ269" s="41"/>
      <c r="CR269" s="41"/>
      <c r="CS269" s="41"/>
      <c r="CT269" s="41"/>
      <c r="CU269" s="41"/>
      <c r="CV269" s="41"/>
      <c r="CW269" s="41"/>
      <c r="CX269" s="41"/>
      <c r="CY269" s="41"/>
      <c r="CZ269" s="41"/>
      <c r="DA269" s="41"/>
      <c r="DB269" s="41"/>
      <c r="DC269" s="41"/>
      <c r="DD269" s="41"/>
      <c r="DE269" s="41"/>
      <c r="DF269" s="41"/>
      <c r="DG269" s="41"/>
      <c r="DH269" s="41"/>
      <c r="DI269" s="41"/>
      <c r="DJ269" s="41"/>
      <c r="DK269" s="41"/>
      <c r="DL269" s="41"/>
      <c r="DM269" s="41"/>
      <c r="DN269" s="41"/>
      <c r="DO269" s="41"/>
      <c r="DP269" s="41"/>
      <c r="DQ269" s="41"/>
      <c r="DR269" s="41"/>
      <c r="DS269" s="41"/>
      <c r="DT269" s="41"/>
      <c r="DU269" s="41"/>
      <c r="DV269" s="41"/>
      <c r="DW269" s="41"/>
      <c r="DX269" s="41"/>
      <c r="DY269" s="41"/>
      <c r="DZ269" s="41"/>
      <c r="EA269" s="41"/>
      <c r="EB269" s="41"/>
      <c r="EC269" s="41"/>
      <c r="ED269" s="41"/>
      <c r="EE269" s="41"/>
      <c r="EF269" s="41"/>
      <c r="EG269" s="41"/>
      <c r="EH269" s="41"/>
      <c r="EI269" s="41"/>
      <c r="EJ269" s="41"/>
      <c r="EK269" s="41"/>
      <c r="EL269" s="41"/>
      <c r="EM269" s="41"/>
      <c r="EN269" s="41"/>
      <c r="EO269" s="41"/>
      <c r="EP269" s="41"/>
      <c r="EQ269" s="41"/>
      <c r="ER269" s="41"/>
      <c r="ES269" s="41"/>
      <c r="ET269" s="41"/>
      <c r="EU269" s="41"/>
      <c r="EV269" s="41"/>
      <c r="EW269" s="41"/>
      <c r="EX269" s="41"/>
      <c r="EY269" s="41"/>
      <c r="EZ269" s="41"/>
      <c r="FA269" s="41"/>
      <c r="FB269" s="41"/>
      <c r="FC269" s="41"/>
      <c r="FD269" s="41"/>
      <c r="FE269" s="41"/>
      <c r="FF269" s="41"/>
      <c r="FG269" s="41"/>
      <c r="FH269" s="41"/>
      <c r="FI269" s="41"/>
      <c r="FJ269" s="41"/>
      <c r="FK269" s="41"/>
      <c r="FL269" s="41"/>
      <c r="FM269" s="41"/>
      <c r="FN269" s="41"/>
      <c r="FO269" s="41"/>
      <c r="FP269" s="41"/>
      <c r="FQ269" s="41"/>
      <c r="FR269" s="41"/>
      <c r="FS269" s="41"/>
      <c r="FT269" s="41"/>
      <c r="FU269" s="41"/>
      <c r="FV269" s="41"/>
      <c r="FW269" s="41"/>
      <c r="FX269" s="41"/>
      <c r="FY269" s="41"/>
      <c r="FZ269" s="41"/>
      <c r="GA269" s="41"/>
      <c r="GB269" s="41"/>
      <c r="GC269" s="41"/>
      <c r="GD269" s="41"/>
      <c r="GE269" s="41"/>
      <c r="GF269" s="41"/>
      <c r="GG269" s="41"/>
      <c r="GH269" s="41"/>
      <c r="GI269" s="41"/>
      <c r="GJ269" s="41"/>
      <c r="GK269" s="41"/>
      <c r="GL269" s="41"/>
      <c r="GM269" s="41"/>
      <c r="GN269" s="41"/>
      <c r="GO269" s="41"/>
      <c r="GP269" s="41"/>
      <c r="GQ269" s="41"/>
      <c r="GR269" s="41"/>
      <c r="GS269" s="41"/>
      <c r="GT269" s="41"/>
      <c r="GU269" s="41"/>
      <c r="GV269" s="41"/>
      <c r="GW269" s="41"/>
      <c r="GX269" s="41"/>
      <c r="GY269" s="41"/>
      <c r="GZ269" s="41"/>
      <c r="HA269" s="41"/>
      <c r="HB269" s="41"/>
      <c r="HC269" s="41"/>
      <c r="HD269" s="41"/>
      <c r="HE269" s="41"/>
      <c r="HF269" s="41"/>
      <c r="HG269" s="41"/>
      <c r="HH269" s="41"/>
      <c r="HI269" s="41"/>
      <c r="HJ269" s="41"/>
      <c r="HK269" s="41"/>
      <c r="HL269" s="41"/>
      <c r="HM269" s="41"/>
      <c r="HN269" s="41"/>
      <c r="HO269" s="41"/>
      <c r="HP269" s="41"/>
      <c r="HQ269" s="41"/>
      <c r="HR269" s="41"/>
      <c r="HS269" s="41"/>
      <c r="HT269" s="41"/>
      <c r="HU269" s="41"/>
      <c r="HV269" s="41"/>
      <c r="HW269" s="41"/>
      <c r="HX269" s="41"/>
      <c r="HY269" s="41"/>
      <c r="HZ269" s="41"/>
      <c r="IA269" s="41"/>
      <c r="IB269" s="41"/>
      <c r="IC269" s="41"/>
      <c r="ID269" s="41"/>
      <c r="IE269" s="41"/>
      <c r="IF269" s="41"/>
      <c r="IG269" s="41"/>
      <c r="IH269" s="41"/>
      <c r="II269" s="41"/>
      <c r="IJ269" s="41"/>
      <c r="IK269" s="41"/>
      <c r="IL269" s="41"/>
      <c r="IM269" s="41"/>
      <c r="IN269" s="41"/>
      <c r="IO269" s="41"/>
      <c r="IP269" s="41"/>
      <c r="IQ269" s="41"/>
      <c r="IR269" s="41"/>
      <c r="IS269" s="41"/>
      <c r="IT269" s="41"/>
      <c r="IU269" s="41"/>
      <c r="IV269" s="41"/>
      <c r="IW269" s="41"/>
      <c r="IX269" s="41"/>
      <c r="IY269" s="41"/>
      <c r="IZ269" s="41"/>
      <c r="JA269" s="41"/>
      <c r="JB269" s="41"/>
      <c r="JC269" s="41"/>
      <c r="JD269" s="41"/>
      <c r="JE269" s="41"/>
      <c r="JF269" s="41"/>
      <c r="JG269" s="41"/>
      <c r="JH269" s="41"/>
      <c r="JI269" s="41"/>
      <c r="JJ269" s="41"/>
      <c r="JK269" s="41"/>
      <c r="JL269" s="41"/>
      <c r="JM269" s="41"/>
      <c r="JN269" s="41"/>
      <c r="JO269" s="41"/>
      <c r="JP269" s="41"/>
      <c r="JQ269" s="41"/>
      <c r="JR269" s="41"/>
      <c r="JS269" s="41"/>
      <c r="JT269" s="41"/>
      <c r="JU269" s="41"/>
      <c r="JV269" s="41"/>
      <c r="JW269" s="41"/>
      <c r="JX269" s="41"/>
      <c r="JY269" s="41"/>
      <c r="JZ269" s="41"/>
      <c r="KA269" s="41"/>
      <c r="KB269" s="41"/>
      <c r="KC269" s="41"/>
      <c r="KD269" s="41"/>
      <c r="KE269" s="41"/>
      <c r="KF269" s="41"/>
      <c r="KG269" s="41"/>
      <c r="KH269" s="41"/>
      <c r="KI269" s="41"/>
      <c r="KJ269" s="41"/>
      <c r="KK269" s="41"/>
      <c r="KL269" s="41"/>
      <c r="KM269" s="41"/>
      <c r="KN269" s="41"/>
      <c r="KO269" s="41"/>
      <c r="KP269" s="41"/>
      <c r="KQ269" s="41"/>
      <c r="KR269" s="41"/>
      <c r="KS269" s="41"/>
      <c r="KT269" s="41"/>
      <c r="KU269" s="41"/>
      <c r="KV269" s="41"/>
      <c r="KW269" s="41"/>
      <c r="KX269" s="41"/>
      <c r="KY269" s="41"/>
      <c r="KZ269" s="41"/>
      <c r="LA269" s="41"/>
      <c r="LB269" s="41"/>
      <c r="LC269" s="41"/>
      <c r="LD269" s="41"/>
      <c r="LE269" s="41"/>
      <c r="LF269" s="41"/>
      <c r="LG269" s="41"/>
      <c r="LH269" s="41"/>
      <c r="LI269" s="41"/>
      <c r="LJ269" s="41"/>
      <c r="LK269" s="41"/>
      <c r="LL269" s="41"/>
      <c r="LM269" s="41"/>
      <c r="LN269" s="41"/>
      <c r="LO269" s="41"/>
      <c r="LP269" s="41"/>
      <c r="LQ269" s="41"/>
      <c r="LR269" s="41"/>
      <c r="LS269" s="41"/>
      <c r="LT269" s="41"/>
      <c r="LU269" s="41"/>
      <c r="LV269" s="41"/>
      <c r="LW269" s="41"/>
      <c r="LX269" s="41"/>
      <c r="LY269" s="41"/>
      <c r="LZ269" s="41"/>
      <c r="MA269" s="41"/>
      <c r="MB269" s="41"/>
      <c r="MC269" s="41"/>
      <c r="MD269" s="41"/>
      <c r="ME269" s="41"/>
      <c r="MF269" s="41"/>
      <c r="MG269" s="41"/>
      <c r="MH269" s="41"/>
      <c r="MI269" s="41"/>
      <c r="MJ269" s="41"/>
      <c r="MK269" s="41"/>
      <c r="ML269" s="41"/>
      <c r="MM269" s="41"/>
      <c r="MN269" s="41"/>
      <c r="MO269" s="41"/>
      <c r="MP269" s="41"/>
      <c r="MQ269" s="41"/>
      <c r="MR269" s="41"/>
      <c r="MS269" s="41"/>
      <c r="MT269" s="41"/>
      <c r="MU269" s="41"/>
      <c r="MV269" s="41"/>
      <c r="MW269" s="41"/>
      <c r="MX269" s="41"/>
      <c r="MY269" s="41"/>
      <c r="MZ269" s="41"/>
      <c r="NA269" s="41"/>
      <c r="NB269" s="41"/>
      <c r="NC269" s="41"/>
      <c r="ND269" s="41"/>
      <c r="NE269" s="41"/>
      <c r="NF269" s="41"/>
      <c r="NG269" s="41"/>
      <c r="NH269" s="41"/>
      <c r="NI269" s="41"/>
      <c r="NJ269" s="41"/>
      <c r="NK269" s="41"/>
      <c r="NL269" s="41"/>
      <c r="NM269" s="41"/>
      <c r="NN269" s="41"/>
      <c r="NO269" s="41"/>
      <c r="NP269" s="41"/>
      <c r="NQ269" s="41"/>
      <c r="NR269" s="41"/>
      <c r="NS269" s="41"/>
      <c r="NT269" s="41"/>
      <c r="NU269" s="41"/>
      <c r="NV269" s="41"/>
      <c r="NW269" s="41"/>
      <c r="NX269" s="41"/>
      <c r="NY269" s="41"/>
      <c r="NZ269" s="41"/>
      <c r="OA269" s="41"/>
      <c r="OB269" s="41"/>
      <c r="OC269" s="41"/>
      <c r="OD269" s="41"/>
      <c r="OE269" s="41"/>
      <c r="OF269" s="41"/>
      <c r="OG269" s="41"/>
      <c r="OH269" s="41"/>
      <c r="OI269" s="41"/>
      <c r="OJ269" s="41"/>
      <c r="OK269" s="41"/>
      <c r="OL269" s="41"/>
      <c r="OM269" s="41"/>
      <c r="ON269" s="41"/>
      <c r="OO269" s="41"/>
      <c r="OP269" s="41"/>
      <c r="OQ269" s="41"/>
      <c r="OR269" s="41"/>
      <c r="OS269" s="41"/>
      <c r="OT269" s="41"/>
      <c r="OU269" s="41"/>
      <c r="OV269" s="41"/>
      <c r="OW269" s="41"/>
      <c r="OX269" s="41"/>
      <c r="OY269" s="41"/>
      <c r="OZ269" s="41"/>
      <c r="PA269" s="41"/>
      <c r="PB269" s="41"/>
      <c r="PC269" s="41"/>
      <c r="PD269" s="41"/>
      <c r="PE269" s="41"/>
      <c r="PF269" s="41"/>
      <c r="PG269" s="41"/>
      <c r="PH269" s="41"/>
      <c r="PI269" s="41"/>
      <c r="PJ269" s="41"/>
      <c r="PK269" s="41"/>
      <c r="PL269" s="41"/>
      <c r="PM269" s="41"/>
      <c r="PN269" s="41"/>
      <c r="PO269" s="41"/>
      <c r="PP269" s="41"/>
      <c r="PQ269" s="41"/>
      <c r="PR269" s="41"/>
      <c r="PS269" s="41"/>
      <c r="PT269" s="41"/>
      <c r="PU269" s="41"/>
      <c r="PV269" s="41"/>
      <c r="PW269" s="41"/>
      <c r="PX269" s="41"/>
      <c r="PY269" s="41"/>
      <c r="PZ269" s="41"/>
      <c r="QA269" s="41"/>
      <c r="QB269" s="41"/>
      <c r="QC269" s="41"/>
      <c r="QD269" s="41"/>
      <c r="QE269" s="41"/>
      <c r="QF269" s="41"/>
      <c r="QG269" s="41"/>
      <c r="QH269" s="41"/>
      <c r="QI269" s="41"/>
      <c r="QJ269" s="41"/>
      <c r="QK269" s="41"/>
      <c r="QL269" s="41"/>
      <c r="QM269" s="41"/>
      <c r="QN269" s="41"/>
      <c r="QO269" s="41"/>
      <c r="QP269" s="41"/>
      <c r="QQ269" s="41"/>
      <c r="QR269" s="41"/>
      <c r="QS269" s="41"/>
      <c r="QT269" s="41"/>
      <c r="QU269" s="41"/>
      <c r="QV269" s="41"/>
      <c r="QW269" s="41"/>
      <c r="QX269" s="41"/>
      <c r="QY269" s="41"/>
      <c r="QZ269" s="41"/>
      <c r="RA269" s="41"/>
      <c r="RB269" s="41"/>
      <c r="RC269" s="41"/>
      <c r="RD269" s="41"/>
      <c r="RE269" s="41"/>
      <c r="RF269" s="41"/>
      <c r="RG269" s="41"/>
      <c r="RH269" s="41"/>
      <c r="RI269" s="41"/>
      <c r="RJ269" s="41"/>
      <c r="RK269" s="41"/>
      <c r="RL269" s="41"/>
      <c r="RM269" s="41"/>
      <c r="RN269" s="41"/>
      <c r="RO269" s="41"/>
      <c r="RP269" s="41"/>
      <c r="RQ269" s="41"/>
      <c r="RR269" s="41"/>
      <c r="RS269" s="41"/>
      <c r="RT269" s="41"/>
      <c r="RU269" s="41"/>
      <c r="RV269" s="41"/>
      <c r="RW269" s="41"/>
      <c r="RX269" s="41"/>
      <c r="RY269" s="41"/>
      <c r="RZ269" s="41"/>
      <c r="SA269" s="41"/>
      <c r="SB269" s="41"/>
      <c r="SC269" s="41"/>
      <c r="SD269" s="41"/>
      <c r="SE269" s="41"/>
      <c r="SF269" s="41"/>
      <c r="SG269" s="41"/>
      <c r="SH269" s="41"/>
      <c r="SI269" s="41"/>
      <c r="SJ269" s="41"/>
      <c r="SK269" s="41"/>
      <c r="SL269" s="41"/>
      <c r="SM269" s="41"/>
      <c r="SN269" s="41"/>
      <c r="SO269" s="41"/>
      <c r="SP269" s="41"/>
      <c r="SQ269" s="41"/>
      <c r="SR269" s="41"/>
      <c r="SS269" s="41"/>
      <c r="ST269" s="41"/>
      <c r="SU269" s="41"/>
      <c r="SV269" s="41"/>
      <c r="SW269" s="41"/>
      <c r="SX269" s="41"/>
      <c r="SY269" s="41"/>
      <c r="SZ269" s="41"/>
      <c r="TA269" s="41"/>
      <c r="TB269" s="41"/>
      <c r="TC269" s="41"/>
      <c r="TD269" s="41"/>
      <c r="TE269" s="41"/>
      <c r="TF269" s="41"/>
      <c r="TG269" s="41"/>
      <c r="TH269" s="41"/>
      <c r="TI269" s="41"/>
      <c r="TJ269" s="41"/>
      <c r="TK269" s="41"/>
      <c r="TL269" s="41"/>
      <c r="TM269" s="41"/>
      <c r="TN269" s="41"/>
      <c r="TO269" s="41"/>
      <c r="TP269" s="41"/>
      <c r="TQ269" s="41"/>
      <c r="TR269" s="41"/>
      <c r="TS269" s="41"/>
      <c r="TT269" s="41"/>
      <c r="TU269" s="41"/>
      <c r="TV269" s="41"/>
      <c r="TW269" s="41"/>
      <c r="TX269" s="41"/>
      <c r="TY269" s="41"/>
      <c r="TZ269" s="41"/>
      <c r="UA269" s="41"/>
      <c r="UB269" s="41"/>
      <c r="UC269" s="41"/>
      <c r="UD269" s="41"/>
      <c r="UE269" s="41"/>
      <c r="UF269" s="41"/>
      <c r="UG269" s="41"/>
      <c r="UH269" s="41"/>
      <c r="UI269" s="41"/>
      <c r="UJ269" s="41"/>
      <c r="UK269" s="41"/>
      <c r="UL269" s="41"/>
      <c r="UM269" s="41"/>
      <c r="UN269" s="41"/>
      <c r="UO269" s="41"/>
      <c r="UP269" s="41"/>
      <c r="UQ269" s="41"/>
      <c r="UR269" s="41"/>
      <c r="US269" s="41"/>
      <c r="UT269" s="41"/>
      <c r="UU269" s="41"/>
      <c r="UV269" s="41"/>
      <c r="UW269" s="41"/>
      <c r="UX269" s="41"/>
      <c r="UY269" s="41"/>
      <c r="UZ269" s="41"/>
      <c r="VA269" s="41"/>
      <c r="VB269" s="41"/>
      <c r="VC269" s="41"/>
      <c r="VD269" s="41"/>
      <c r="VE269" s="41"/>
      <c r="VF269" s="41"/>
      <c r="VG269" s="41"/>
      <c r="VH269" s="41"/>
      <c r="VI269" s="41"/>
      <c r="VJ269" s="41"/>
      <c r="VK269" s="41"/>
      <c r="VL269" s="41"/>
      <c r="VM269" s="41"/>
      <c r="VN269" s="41"/>
      <c r="VO269" s="41"/>
      <c r="VP269" s="41"/>
      <c r="VQ269" s="41"/>
      <c r="VR269" s="41"/>
      <c r="VS269" s="41"/>
      <c r="VT269" s="41"/>
      <c r="VU269" s="41"/>
      <c r="VV269" s="41"/>
      <c r="VW269" s="41"/>
      <c r="VX269" s="41"/>
      <c r="VY269" s="41"/>
      <c r="VZ269" s="41"/>
      <c r="WA269" s="41"/>
      <c r="WB269" s="41"/>
      <c r="WC269" s="41"/>
      <c r="WD269" s="41"/>
      <c r="WE269" s="41"/>
      <c r="WF269" s="41"/>
      <c r="WG269" s="41"/>
      <c r="WH269" s="41"/>
      <c r="WI269" s="41"/>
      <c r="WJ269" s="41"/>
      <c r="WK269" s="41"/>
      <c r="WL269" s="41"/>
      <c r="WM269" s="41"/>
      <c r="WN269" s="41"/>
      <c r="WO269" s="41"/>
      <c r="WP269" s="41"/>
      <c r="WQ269" s="41"/>
      <c r="WR269" s="41"/>
      <c r="WS269" s="41"/>
      <c r="WT269" s="41"/>
      <c r="WU269" s="41"/>
      <c r="WV269" s="41"/>
      <c r="WW269" s="41"/>
      <c r="WX269" s="41"/>
      <c r="WY269" s="41"/>
      <c r="WZ269" s="41"/>
      <c r="XA269" s="41"/>
      <c r="XB269" s="41"/>
      <c r="XC269" s="41"/>
      <c r="XD269" s="41"/>
      <c r="XE269" s="41"/>
      <c r="XF269" s="41"/>
      <c r="XG269" s="41"/>
      <c r="XH269" s="41"/>
      <c r="XI269" s="41"/>
      <c r="XJ269" s="41"/>
      <c r="XK269" s="41"/>
      <c r="XL269" s="41"/>
      <c r="XM269" s="41"/>
      <c r="XN269" s="41"/>
      <c r="XO269" s="41"/>
      <c r="XP269" s="41"/>
      <c r="XQ269" s="41"/>
      <c r="XR269" s="41"/>
      <c r="XS269" s="41"/>
      <c r="XT269" s="41"/>
      <c r="XU269" s="41"/>
      <c r="XV269" s="41"/>
      <c r="XW269" s="41"/>
      <c r="XX269" s="41"/>
      <c r="XY269" s="41"/>
      <c r="XZ269" s="41"/>
      <c r="YA269" s="41"/>
      <c r="YB269" s="41"/>
      <c r="YC269" s="41"/>
      <c r="YD269" s="41"/>
      <c r="YE269" s="41"/>
      <c r="YF269" s="41"/>
      <c r="YG269" s="41"/>
      <c r="YH269" s="41"/>
      <c r="YI269" s="41"/>
      <c r="YJ269" s="41"/>
      <c r="YK269" s="41"/>
      <c r="YL269" s="41"/>
      <c r="YM269" s="41"/>
      <c r="YN269" s="41"/>
      <c r="YO269" s="41"/>
      <c r="YP269" s="41"/>
      <c r="YQ269" s="41"/>
      <c r="YR269" s="41"/>
      <c r="YS269" s="41"/>
      <c r="YT269" s="41"/>
      <c r="YU269" s="41"/>
      <c r="YV269" s="41"/>
      <c r="YW269" s="41"/>
      <c r="YX269" s="41"/>
      <c r="YY269" s="41"/>
      <c r="YZ269" s="41"/>
      <c r="ZA269" s="41"/>
      <c r="ZB269" s="41"/>
      <c r="ZC269" s="41"/>
      <c r="ZD269" s="41"/>
      <c r="ZE269" s="41"/>
      <c r="ZF269" s="41"/>
      <c r="ZG269" s="41"/>
      <c r="ZH269" s="41"/>
      <c r="ZI269" s="41"/>
      <c r="ZJ269" s="41"/>
      <c r="ZK269" s="41"/>
      <c r="ZL269" s="41"/>
      <c r="ZM269" s="41"/>
      <c r="ZN269" s="41"/>
      <c r="ZO269" s="41"/>
      <c r="ZP269" s="41"/>
      <c r="ZQ269" s="41"/>
      <c r="ZR269" s="41"/>
      <c r="ZS269" s="41"/>
      <c r="ZT269" s="41"/>
      <c r="ZU269" s="41"/>
      <c r="ZV269" s="41"/>
      <c r="ZW269" s="41"/>
      <c r="ZX269" s="41"/>
      <c r="ZY269" s="41"/>
      <c r="ZZ269" s="41"/>
      <c r="AAA269" s="41"/>
      <c r="AAB269" s="41"/>
      <c r="AAC269" s="41"/>
      <c r="AAD269" s="41"/>
      <c r="AAE269" s="41"/>
      <c r="AAF269" s="41"/>
      <c r="AAG269" s="41"/>
      <c r="AAH269" s="41"/>
      <c r="AAI269" s="41"/>
      <c r="AAJ269" s="41"/>
      <c r="AAK269" s="41"/>
      <c r="AAL269" s="41"/>
      <c r="AAM269" s="41"/>
      <c r="AAN269" s="41"/>
      <c r="AAO269" s="41"/>
      <c r="AAP269" s="41"/>
      <c r="AAQ269" s="41"/>
      <c r="AAR269" s="41"/>
      <c r="AAS269" s="41"/>
      <c r="AAT269" s="41"/>
      <c r="AAU269" s="41"/>
      <c r="AAV269" s="41"/>
      <c r="AAW269" s="41"/>
      <c r="AAX269" s="41"/>
      <c r="AAY269" s="41"/>
      <c r="AAZ269" s="41"/>
      <c r="ABA269" s="41"/>
      <c r="ABB269" s="41"/>
      <c r="ABC269" s="41"/>
      <c r="ABD269" s="41"/>
      <c r="ABE269" s="41"/>
      <c r="ABF269" s="41"/>
      <c r="ABG269" s="41"/>
      <c r="ABH269" s="41"/>
      <c r="ABI269" s="41"/>
      <c r="ABJ269" s="41"/>
      <c r="ABK269" s="41"/>
      <c r="ABL269" s="41"/>
      <c r="ABM269" s="41"/>
      <c r="ABN269" s="41"/>
      <c r="ABO269" s="41"/>
      <c r="ABP269" s="41"/>
      <c r="ABQ269" s="41"/>
      <c r="ABR269" s="41"/>
      <c r="ABS269" s="41"/>
      <c r="ABT269" s="41"/>
      <c r="ABU269" s="41"/>
      <c r="ABV269" s="41"/>
      <c r="ABW269" s="41"/>
      <c r="ABX269" s="41"/>
      <c r="ABY269" s="41"/>
      <c r="ABZ269" s="41"/>
      <c r="ACA269" s="41"/>
      <c r="ACB269" s="41"/>
      <c r="ACC269" s="41"/>
      <c r="ACD269" s="41"/>
      <c r="ACE269" s="41"/>
      <c r="ACF269" s="41"/>
      <c r="ACG269" s="41"/>
      <c r="ACH269" s="41"/>
      <c r="ACI269" s="41"/>
      <c r="ACJ269" s="41"/>
      <c r="ACK269" s="41"/>
      <c r="ACL269" s="41"/>
      <c r="ACM269" s="41"/>
      <c r="ACN269" s="41"/>
      <c r="ACO269" s="41"/>
      <c r="ACP269" s="41"/>
      <c r="ACQ269" s="41"/>
      <c r="ACR269" s="41"/>
      <c r="ACS269" s="41"/>
      <c r="ACT269" s="41"/>
      <c r="ACU269" s="41"/>
      <c r="ACV269" s="41"/>
      <c r="ACW269" s="41"/>
      <c r="ACX269" s="41"/>
      <c r="ACY269" s="41"/>
      <c r="ACZ269" s="41"/>
      <c r="ADA269" s="41"/>
      <c r="ADB269" s="41"/>
      <c r="ADC269" s="41"/>
      <c r="ADD269" s="41"/>
      <c r="ADE269" s="41"/>
      <c r="ADF269" s="41"/>
      <c r="ADG269" s="41"/>
      <c r="ADH269" s="41"/>
      <c r="ADI269" s="41"/>
      <c r="ADJ269" s="41"/>
      <c r="ADK269" s="41"/>
      <c r="ADL269" s="41"/>
      <c r="ADM269" s="41"/>
      <c r="ADN269" s="41"/>
      <c r="ADO269" s="41"/>
      <c r="ADP269" s="41"/>
      <c r="ADQ269" s="41"/>
      <c r="ADR269" s="41"/>
      <c r="ADS269" s="41"/>
      <c r="ADT269" s="41"/>
      <c r="ADU269" s="41"/>
      <c r="ADV269" s="41"/>
      <c r="ADW269" s="41"/>
      <c r="ADX269" s="41"/>
      <c r="ADY269" s="41"/>
      <c r="ADZ269" s="41"/>
      <c r="AEA269" s="41"/>
      <c r="AEB269" s="41"/>
      <c r="AEC269" s="41"/>
      <c r="AED269" s="41"/>
      <c r="AEE269" s="41"/>
      <c r="AEF269" s="41"/>
      <c r="AEG269" s="41"/>
      <c r="AEH269" s="41"/>
      <c r="AEI269" s="41"/>
      <c r="AEJ269" s="41"/>
      <c r="AEK269" s="41"/>
      <c r="AEL269" s="41"/>
      <c r="AEM269" s="41"/>
      <c r="AEN269" s="41"/>
      <c r="AEO269" s="41"/>
      <c r="AEP269" s="41"/>
      <c r="AEQ269" s="41"/>
      <c r="AER269" s="41"/>
      <c r="AES269" s="41"/>
      <c r="AET269" s="41"/>
      <c r="AEU269" s="41"/>
      <c r="AEV269" s="41"/>
      <c r="AEW269" s="41"/>
      <c r="AEX269" s="41"/>
      <c r="AEY269" s="41"/>
      <c r="AEZ269" s="41"/>
      <c r="AFA269" s="41"/>
      <c r="AFB269" s="41"/>
      <c r="AFC269" s="41"/>
      <c r="AFD269" s="41"/>
      <c r="AFE269" s="41"/>
      <c r="AFF269" s="41"/>
      <c r="AFG269" s="41"/>
      <c r="AFH269" s="41"/>
      <c r="AFI269" s="41"/>
      <c r="AFJ269" s="41"/>
      <c r="AFK269" s="41"/>
      <c r="AFL269" s="41"/>
      <c r="AFM269" s="41"/>
      <c r="AFN269" s="41"/>
      <c r="AFO269" s="41"/>
      <c r="AFP269" s="41"/>
      <c r="AFQ269" s="41"/>
      <c r="AFR269" s="41"/>
      <c r="AFS269" s="41"/>
      <c r="AFT269" s="41"/>
      <c r="AFU269" s="41"/>
      <c r="AFV269" s="41"/>
      <c r="AFW269" s="41"/>
      <c r="AFX269" s="41"/>
      <c r="AFY269" s="41"/>
      <c r="AFZ269" s="41"/>
      <c r="AGA269" s="41"/>
      <c r="AGB269" s="41"/>
      <c r="AGC269" s="41"/>
      <c r="AGD269" s="41"/>
      <c r="AGE269" s="41"/>
      <c r="AGF269" s="41"/>
      <c r="AGG269" s="41"/>
      <c r="AGH269" s="41"/>
      <c r="AGI269" s="41"/>
      <c r="AGJ269" s="41"/>
      <c r="AGK269" s="41"/>
      <c r="AGL269" s="41"/>
      <c r="AGM269" s="41"/>
      <c r="AGN269" s="41"/>
      <c r="AGO269" s="41"/>
      <c r="AGP269" s="41"/>
      <c r="AGQ269" s="41"/>
      <c r="AGR269" s="41"/>
      <c r="AGS269" s="41"/>
      <c r="AGT269" s="41"/>
      <c r="AGU269" s="41"/>
      <c r="AGV269" s="41"/>
      <c r="AGW269" s="41"/>
      <c r="AGX269" s="41"/>
      <c r="AGY269" s="41"/>
      <c r="AGZ269" s="41"/>
      <c r="AHA269" s="41"/>
      <c r="AHB269" s="41"/>
      <c r="AHC269" s="41"/>
      <c r="AHD269" s="41"/>
      <c r="AHE269" s="41"/>
      <c r="AHF269" s="41"/>
      <c r="AHG269" s="41"/>
      <c r="AHH269" s="41"/>
      <c r="AHI269" s="41"/>
      <c r="AHJ269" s="41"/>
      <c r="AHK269" s="41"/>
      <c r="AHL269" s="41"/>
      <c r="AHM269" s="41"/>
      <c r="AHN269" s="41"/>
      <c r="AHO269" s="41"/>
      <c r="AHP269" s="41"/>
      <c r="AHQ269" s="41"/>
      <c r="AHR269" s="41"/>
      <c r="AHS269" s="41"/>
      <c r="AHT269" s="41"/>
      <c r="AHU269" s="41"/>
      <c r="AHV269" s="41"/>
      <c r="AHW269" s="41"/>
      <c r="AHX269" s="41"/>
      <c r="AHY269" s="41"/>
      <c r="AHZ269" s="41"/>
      <c r="AIA269" s="41"/>
      <c r="AIB269" s="41"/>
      <c r="AIC269" s="41"/>
      <c r="AID269" s="41"/>
      <c r="AIE269" s="41"/>
      <c r="AIF269" s="41"/>
      <c r="AIG269" s="41"/>
      <c r="AIH269" s="41"/>
      <c r="AII269" s="41"/>
      <c r="AIJ269" s="41"/>
      <c r="AIK269" s="41"/>
      <c r="AIL269" s="41"/>
      <c r="AIM269" s="41"/>
      <c r="AIN269" s="41"/>
      <c r="AIO269" s="41"/>
      <c r="AIP269" s="41"/>
      <c r="AIQ269" s="41"/>
      <c r="AIR269" s="41"/>
      <c r="AIS269" s="41"/>
      <c r="AIT269" s="41"/>
      <c r="AIU269" s="41"/>
      <c r="AIV269" s="41"/>
      <c r="AIW269" s="41"/>
      <c r="AIX269" s="41"/>
      <c r="AIY269" s="41"/>
      <c r="AIZ269" s="41"/>
      <c r="AJA269" s="41"/>
      <c r="AJB269" s="41"/>
      <c r="AJC269" s="41"/>
      <c r="AJD269" s="41"/>
      <c r="AJE269" s="41"/>
      <c r="AJF269" s="41"/>
      <c r="AJG269" s="41"/>
      <c r="AJH269" s="41"/>
      <c r="AJI269" s="41"/>
      <c r="AJJ269" s="41"/>
      <c r="AJK269" s="41"/>
      <c r="AJL269" s="41"/>
      <c r="AJM269" s="41"/>
      <c r="AJN269" s="41"/>
      <c r="AJO269" s="41"/>
      <c r="AJP269" s="41"/>
      <c r="AJQ269" s="41"/>
      <c r="AJR269" s="41"/>
      <c r="AJS269" s="41"/>
      <c r="AJT269" s="41"/>
      <c r="AJU269" s="41"/>
      <c r="AJV269" s="41"/>
      <c r="AJW269" s="41"/>
      <c r="AJX269" s="41"/>
      <c r="AJY269" s="41"/>
      <c r="AJZ269" s="41"/>
      <c r="AKA269" s="41"/>
      <c r="AKB269" s="41"/>
      <c r="AKC269" s="41"/>
      <c r="AKD269" s="41"/>
      <c r="AKE269" s="41"/>
      <c r="AKF269" s="41"/>
      <c r="AKG269" s="41"/>
      <c r="AKH269" s="41"/>
      <c r="AKI269" s="41"/>
      <c r="AKJ269" s="41"/>
      <c r="AKK269" s="41"/>
      <c r="AKL269" s="41"/>
      <c r="AKM269" s="41"/>
      <c r="AKN269" s="41"/>
      <c r="AKO269" s="41"/>
      <c r="AKP269" s="41"/>
      <c r="AKQ269" s="41"/>
      <c r="AKR269" s="41"/>
      <c r="AKS269" s="41"/>
      <c r="AKT269" s="41"/>
      <c r="AKU269" s="41"/>
      <c r="AKV269" s="41"/>
      <c r="AKW269" s="41"/>
      <c r="AKX269" s="41"/>
      <c r="AKY269" s="41"/>
      <c r="AKZ269" s="41"/>
      <c r="ALA269" s="41"/>
      <c r="ALB269" s="41"/>
      <c r="ALC269" s="41"/>
      <c r="ALD269" s="41"/>
      <c r="ALE269" s="41"/>
      <c r="ALF269" s="41"/>
      <c r="ALG269" s="41"/>
      <c r="ALH269" s="41"/>
      <c r="ALI269" s="41"/>
      <c r="ALJ269" s="41"/>
      <c r="ALK269" s="41"/>
      <c r="ALL269" s="41"/>
      <c r="ALM269" s="41"/>
      <c r="ALN269" s="41"/>
      <c r="ALO269" s="41"/>
      <c r="ALP269" s="41"/>
      <c r="ALQ269" s="41"/>
      <c r="ALR269" s="41"/>
      <c r="ALS269" s="41"/>
      <c r="ALT269" s="41"/>
      <c r="ALU269" s="41"/>
      <c r="ALV269" s="41"/>
      <c r="ALW269" s="41"/>
      <c r="ALX269" s="41"/>
      <c r="ALY269" s="41"/>
      <c r="ALZ269" s="41"/>
      <c r="AMA269" s="41"/>
      <c r="AMB269" s="41"/>
      <c r="AMC269" s="41"/>
      <c r="AMD269" s="41"/>
      <c r="AME269" s="41"/>
    </row>
    <row r="270" spans="1:1019" ht="54.75" customHeight="1" thickBot="1" x14ac:dyDescent="0.25">
      <c r="A270" s="570"/>
      <c r="B270" s="572"/>
      <c r="C270" s="574"/>
      <c r="D270" s="1300"/>
      <c r="E270" s="1301"/>
      <c r="F270" s="1302"/>
      <c r="G270" s="1303"/>
      <c r="H270" s="1304"/>
      <c r="I270" s="1305"/>
      <c r="J270" s="1313" t="s">
        <v>26</v>
      </c>
      <c r="K270" s="544">
        <f>SUM(K268:K269)</f>
        <v>0</v>
      </c>
      <c r="L270" s="1314">
        <f t="shared" ref="L270:AB270" si="85">SUM(L268:L269)</f>
        <v>0</v>
      </c>
      <c r="M270" s="1314">
        <f t="shared" si="85"/>
        <v>0</v>
      </c>
      <c r="N270" s="545">
        <f t="shared" si="85"/>
        <v>0</v>
      </c>
      <c r="O270" s="544">
        <f t="shared" si="85"/>
        <v>0</v>
      </c>
      <c r="P270" s="1314">
        <f t="shared" si="85"/>
        <v>0</v>
      </c>
      <c r="Q270" s="1314">
        <f t="shared" si="85"/>
        <v>0</v>
      </c>
      <c r="R270" s="545">
        <f t="shared" si="85"/>
        <v>0</v>
      </c>
      <c r="S270" s="544">
        <f t="shared" si="85"/>
        <v>0</v>
      </c>
      <c r="T270" s="1314">
        <f t="shared" si="85"/>
        <v>0</v>
      </c>
      <c r="U270" s="1314">
        <f t="shared" si="85"/>
        <v>0</v>
      </c>
      <c r="V270" s="545">
        <f t="shared" si="85"/>
        <v>0</v>
      </c>
      <c r="W270" s="544">
        <f t="shared" si="85"/>
        <v>0</v>
      </c>
      <c r="X270" s="1314">
        <f t="shared" si="85"/>
        <v>0</v>
      </c>
      <c r="Y270" s="1314">
        <f t="shared" si="85"/>
        <v>0</v>
      </c>
      <c r="Z270" s="545">
        <f t="shared" si="85"/>
        <v>0</v>
      </c>
      <c r="AA270" s="546">
        <f t="shared" si="85"/>
        <v>58.8</v>
      </c>
      <c r="AB270" s="546">
        <f t="shared" si="85"/>
        <v>58.8</v>
      </c>
      <c r="AC270" s="1315"/>
      <c r="AD270" s="1316"/>
      <c r="AE270" s="1316"/>
      <c r="AF270" s="1317"/>
      <c r="AG270" s="41"/>
      <c r="AH270" s="41"/>
      <c r="AI270" s="41"/>
      <c r="AJ270" s="41"/>
      <c r="AK270" s="41"/>
      <c r="AL270" s="41"/>
      <c r="AM270" s="41"/>
      <c r="AN270" s="67"/>
      <c r="AO270" s="67"/>
      <c r="AP270" s="67"/>
      <c r="AQ270" s="58"/>
      <c r="AR270" s="58"/>
      <c r="AS270" s="58"/>
      <c r="AT270" s="58"/>
      <c r="AU270" s="58"/>
      <c r="AV270" s="58"/>
      <c r="AW270" s="58"/>
      <c r="AX270" s="58"/>
      <c r="AY270" s="58"/>
      <c r="AZ270" s="58"/>
      <c r="BA270" s="58"/>
      <c r="BB270" s="58"/>
      <c r="BC270" s="58"/>
      <c r="BD270" s="58"/>
      <c r="BE270" s="58"/>
      <c r="BF270" s="58"/>
      <c r="BG270" s="59"/>
      <c r="BH270" s="67"/>
      <c r="BI270" s="67"/>
      <c r="BJ270" s="67"/>
      <c r="BK270" s="67"/>
      <c r="BL270" s="67"/>
      <c r="BM270" s="67"/>
      <c r="BN270" s="67"/>
      <c r="BO270" s="67"/>
      <c r="BP270" s="41"/>
      <c r="BQ270" s="41"/>
      <c r="BR270" s="41"/>
      <c r="BS270" s="41"/>
      <c r="BT270" s="41"/>
      <c r="BU270" s="41"/>
      <c r="BV270" s="41"/>
      <c r="BW270" s="41"/>
      <c r="BX270" s="41"/>
      <c r="BY270" s="41"/>
      <c r="BZ270" s="41"/>
      <c r="CA270" s="41"/>
      <c r="CB270" s="41"/>
      <c r="CC270" s="41"/>
      <c r="CD270" s="41"/>
      <c r="CE270" s="41"/>
      <c r="CF270" s="41"/>
      <c r="CG270" s="41"/>
      <c r="CH270" s="41"/>
      <c r="CI270" s="41"/>
      <c r="CJ270" s="41"/>
      <c r="CK270" s="41"/>
      <c r="CL270" s="41"/>
      <c r="CM270" s="41"/>
      <c r="CN270" s="41"/>
      <c r="CO270" s="41"/>
      <c r="CP270" s="41"/>
      <c r="CQ270" s="41"/>
      <c r="CR270" s="41"/>
      <c r="CS270" s="41"/>
      <c r="CT270" s="41"/>
      <c r="CU270" s="41"/>
      <c r="CV270" s="41"/>
      <c r="CW270" s="41"/>
      <c r="CX270" s="41"/>
      <c r="CY270" s="41"/>
      <c r="CZ270" s="41"/>
      <c r="DA270" s="41"/>
      <c r="DB270" s="41"/>
      <c r="DC270" s="41"/>
      <c r="DD270" s="41"/>
      <c r="DE270" s="41"/>
      <c r="DF270" s="41"/>
      <c r="DG270" s="41"/>
      <c r="DH270" s="41"/>
      <c r="DI270" s="41"/>
      <c r="DJ270" s="41"/>
      <c r="DK270" s="41"/>
      <c r="DL270" s="41"/>
      <c r="DM270" s="41"/>
      <c r="DN270" s="41"/>
      <c r="DO270" s="41"/>
      <c r="DP270" s="41"/>
      <c r="DQ270" s="41"/>
      <c r="DR270" s="41"/>
      <c r="DS270" s="41"/>
      <c r="DT270" s="41"/>
      <c r="DU270" s="41"/>
      <c r="DV270" s="41"/>
      <c r="DW270" s="41"/>
      <c r="DX270" s="41"/>
      <c r="DY270" s="41"/>
      <c r="DZ270" s="41"/>
      <c r="EA270" s="41"/>
      <c r="EB270" s="41"/>
      <c r="EC270" s="41"/>
      <c r="ED270" s="41"/>
      <c r="EE270" s="41"/>
      <c r="EF270" s="41"/>
      <c r="EG270" s="41"/>
      <c r="EH270" s="41"/>
      <c r="EI270" s="41"/>
      <c r="EJ270" s="41"/>
      <c r="EK270" s="41"/>
      <c r="EL270" s="41"/>
      <c r="EM270" s="41"/>
      <c r="EN270" s="41"/>
      <c r="EO270" s="41"/>
      <c r="EP270" s="41"/>
      <c r="EQ270" s="41"/>
      <c r="ER270" s="41"/>
      <c r="ES270" s="41"/>
      <c r="ET270" s="41"/>
      <c r="EU270" s="41"/>
      <c r="EV270" s="41"/>
      <c r="EW270" s="41"/>
      <c r="EX270" s="41"/>
      <c r="EY270" s="41"/>
      <c r="EZ270" s="41"/>
      <c r="FA270" s="41"/>
      <c r="FB270" s="41"/>
      <c r="FC270" s="41"/>
      <c r="FD270" s="41"/>
      <c r="FE270" s="41"/>
      <c r="FF270" s="41"/>
      <c r="FG270" s="41"/>
      <c r="FH270" s="41"/>
      <c r="FI270" s="41"/>
      <c r="FJ270" s="41"/>
      <c r="FK270" s="41"/>
      <c r="FL270" s="41"/>
      <c r="FM270" s="41"/>
      <c r="FN270" s="41"/>
      <c r="FO270" s="41"/>
      <c r="FP270" s="41"/>
      <c r="FQ270" s="41"/>
      <c r="FR270" s="41"/>
      <c r="FS270" s="41"/>
      <c r="FT270" s="41"/>
      <c r="FU270" s="41"/>
      <c r="FV270" s="41"/>
      <c r="FW270" s="41"/>
      <c r="FX270" s="41"/>
      <c r="FY270" s="41"/>
      <c r="FZ270" s="41"/>
      <c r="GA270" s="41"/>
      <c r="GB270" s="41"/>
      <c r="GC270" s="41"/>
      <c r="GD270" s="41"/>
      <c r="GE270" s="41"/>
      <c r="GF270" s="41"/>
      <c r="GG270" s="41"/>
      <c r="GH270" s="41"/>
      <c r="GI270" s="41"/>
      <c r="GJ270" s="41"/>
      <c r="GK270" s="41"/>
      <c r="GL270" s="41"/>
      <c r="GM270" s="41"/>
      <c r="GN270" s="41"/>
      <c r="GO270" s="41"/>
      <c r="GP270" s="41"/>
      <c r="GQ270" s="41"/>
      <c r="GR270" s="41"/>
      <c r="GS270" s="41"/>
      <c r="GT270" s="41"/>
      <c r="GU270" s="41"/>
      <c r="GV270" s="41"/>
      <c r="GW270" s="41"/>
      <c r="GX270" s="41"/>
      <c r="GY270" s="41"/>
      <c r="GZ270" s="41"/>
      <c r="HA270" s="41"/>
      <c r="HB270" s="41"/>
      <c r="HC270" s="41"/>
      <c r="HD270" s="41"/>
      <c r="HE270" s="41"/>
      <c r="HF270" s="41"/>
      <c r="HG270" s="41"/>
      <c r="HH270" s="41"/>
      <c r="HI270" s="41"/>
      <c r="HJ270" s="41"/>
      <c r="HK270" s="41"/>
      <c r="HL270" s="41"/>
      <c r="HM270" s="41"/>
      <c r="HN270" s="41"/>
      <c r="HO270" s="41"/>
      <c r="HP270" s="41"/>
      <c r="HQ270" s="41"/>
      <c r="HR270" s="41"/>
      <c r="HS270" s="41"/>
      <c r="HT270" s="41"/>
      <c r="HU270" s="41"/>
      <c r="HV270" s="41"/>
      <c r="HW270" s="41"/>
      <c r="HX270" s="41"/>
      <c r="HY270" s="41"/>
      <c r="HZ270" s="41"/>
      <c r="IA270" s="41"/>
      <c r="IB270" s="41"/>
      <c r="IC270" s="41"/>
      <c r="ID270" s="41"/>
      <c r="IE270" s="41"/>
      <c r="IF270" s="41"/>
      <c r="IG270" s="41"/>
      <c r="IH270" s="41"/>
      <c r="II270" s="41"/>
      <c r="IJ270" s="41"/>
      <c r="IK270" s="41"/>
      <c r="IL270" s="41"/>
      <c r="IM270" s="41"/>
      <c r="IN270" s="41"/>
      <c r="IO270" s="41"/>
      <c r="IP270" s="41"/>
      <c r="IQ270" s="41"/>
      <c r="IR270" s="41"/>
      <c r="IS270" s="41"/>
      <c r="IT270" s="41"/>
      <c r="IU270" s="41"/>
      <c r="IV270" s="41"/>
      <c r="IW270" s="41"/>
      <c r="IX270" s="41"/>
      <c r="IY270" s="41"/>
      <c r="IZ270" s="41"/>
      <c r="JA270" s="41"/>
      <c r="JB270" s="41"/>
      <c r="JC270" s="41"/>
      <c r="JD270" s="41"/>
      <c r="JE270" s="41"/>
      <c r="JF270" s="41"/>
      <c r="JG270" s="41"/>
      <c r="JH270" s="41"/>
      <c r="JI270" s="41"/>
      <c r="JJ270" s="41"/>
      <c r="JK270" s="41"/>
      <c r="JL270" s="41"/>
      <c r="JM270" s="41"/>
      <c r="JN270" s="41"/>
      <c r="JO270" s="41"/>
      <c r="JP270" s="41"/>
      <c r="JQ270" s="41"/>
      <c r="JR270" s="41"/>
      <c r="JS270" s="41"/>
      <c r="JT270" s="41"/>
      <c r="JU270" s="41"/>
      <c r="JV270" s="41"/>
      <c r="JW270" s="41"/>
      <c r="JX270" s="41"/>
      <c r="JY270" s="41"/>
      <c r="JZ270" s="41"/>
      <c r="KA270" s="41"/>
      <c r="KB270" s="41"/>
      <c r="KC270" s="41"/>
      <c r="KD270" s="41"/>
      <c r="KE270" s="41"/>
      <c r="KF270" s="41"/>
      <c r="KG270" s="41"/>
      <c r="KH270" s="41"/>
      <c r="KI270" s="41"/>
      <c r="KJ270" s="41"/>
      <c r="KK270" s="41"/>
      <c r="KL270" s="41"/>
      <c r="KM270" s="41"/>
      <c r="KN270" s="41"/>
      <c r="KO270" s="41"/>
      <c r="KP270" s="41"/>
      <c r="KQ270" s="41"/>
      <c r="KR270" s="41"/>
      <c r="KS270" s="41"/>
      <c r="KT270" s="41"/>
      <c r="KU270" s="41"/>
      <c r="KV270" s="41"/>
      <c r="KW270" s="41"/>
      <c r="KX270" s="41"/>
      <c r="KY270" s="41"/>
      <c r="KZ270" s="41"/>
      <c r="LA270" s="41"/>
      <c r="LB270" s="41"/>
      <c r="LC270" s="41"/>
      <c r="LD270" s="41"/>
      <c r="LE270" s="41"/>
      <c r="LF270" s="41"/>
      <c r="LG270" s="41"/>
      <c r="LH270" s="41"/>
      <c r="LI270" s="41"/>
      <c r="LJ270" s="41"/>
      <c r="LK270" s="41"/>
      <c r="LL270" s="41"/>
      <c r="LM270" s="41"/>
      <c r="LN270" s="41"/>
      <c r="LO270" s="41"/>
      <c r="LP270" s="41"/>
      <c r="LQ270" s="41"/>
      <c r="LR270" s="41"/>
      <c r="LS270" s="41"/>
      <c r="LT270" s="41"/>
      <c r="LU270" s="41"/>
      <c r="LV270" s="41"/>
      <c r="LW270" s="41"/>
      <c r="LX270" s="41"/>
      <c r="LY270" s="41"/>
      <c r="LZ270" s="41"/>
      <c r="MA270" s="41"/>
      <c r="MB270" s="41"/>
      <c r="MC270" s="41"/>
      <c r="MD270" s="41"/>
      <c r="ME270" s="41"/>
      <c r="MF270" s="41"/>
      <c r="MG270" s="41"/>
      <c r="MH270" s="41"/>
      <c r="MI270" s="41"/>
      <c r="MJ270" s="41"/>
      <c r="MK270" s="41"/>
      <c r="ML270" s="41"/>
      <c r="MM270" s="41"/>
      <c r="MN270" s="41"/>
      <c r="MO270" s="41"/>
      <c r="MP270" s="41"/>
      <c r="MQ270" s="41"/>
      <c r="MR270" s="41"/>
      <c r="MS270" s="41"/>
      <c r="MT270" s="41"/>
      <c r="MU270" s="41"/>
      <c r="MV270" s="41"/>
      <c r="MW270" s="41"/>
      <c r="MX270" s="41"/>
      <c r="MY270" s="41"/>
      <c r="MZ270" s="41"/>
      <c r="NA270" s="41"/>
      <c r="NB270" s="41"/>
      <c r="NC270" s="41"/>
      <c r="ND270" s="41"/>
      <c r="NE270" s="41"/>
      <c r="NF270" s="41"/>
      <c r="NG270" s="41"/>
      <c r="NH270" s="41"/>
      <c r="NI270" s="41"/>
      <c r="NJ270" s="41"/>
      <c r="NK270" s="41"/>
      <c r="NL270" s="41"/>
      <c r="NM270" s="41"/>
      <c r="NN270" s="41"/>
      <c r="NO270" s="41"/>
      <c r="NP270" s="41"/>
      <c r="NQ270" s="41"/>
      <c r="NR270" s="41"/>
      <c r="NS270" s="41"/>
      <c r="NT270" s="41"/>
      <c r="NU270" s="41"/>
      <c r="NV270" s="41"/>
      <c r="NW270" s="41"/>
      <c r="NX270" s="41"/>
      <c r="NY270" s="41"/>
      <c r="NZ270" s="41"/>
      <c r="OA270" s="41"/>
      <c r="OB270" s="41"/>
      <c r="OC270" s="41"/>
      <c r="OD270" s="41"/>
      <c r="OE270" s="41"/>
      <c r="OF270" s="41"/>
      <c r="OG270" s="41"/>
      <c r="OH270" s="41"/>
      <c r="OI270" s="41"/>
      <c r="OJ270" s="41"/>
      <c r="OK270" s="41"/>
      <c r="OL270" s="41"/>
      <c r="OM270" s="41"/>
      <c r="ON270" s="41"/>
      <c r="OO270" s="41"/>
      <c r="OP270" s="41"/>
      <c r="OQ270" s="41"/>
      <c r="OR270" s="41"/>
      <c r="OS270" s="41"/>
      <c r="OT270" s="41"/>
      <c r="OU270" s="41"/>
      <c r="OV270" s="41"/>
      <c r="OW270" s="41"/>
      <c r="OX270" s="41"/>
      <c r="OY270" s="41"/>
      <c r="OZ270" s="41"/>
      <c r="PA270" s="41"/>
      <c r="PB270" s="41"/>
      <c r="PC270" s="41"/>
      <c r="PD270" s="41"/>
      <c r="PE270" s="41"/>
      <c r="PF270" s="41"/>
      <c r="PG270" s="41"/>
      <c r="PH270" s="41"/>
      <c r="PI270" s="41"/>
      <c r="PJ270" s="41"/>
      <c r="PK270" s="41"/>
      <c r="PL270" s="41"/>
      <c r="PM270" s="41"/>
      <c r="PN270" s="41"/>
      <c r="PO270" s="41"/>
      <c r="PP270" s="41"/>
      <c r="PQ270" s="41"/>
      <c r="PR270" s="41"/>
      <c r="PS270" s="41"/>
      <c r="PT270" s="41"/>
      <c r="PU270" s="41"/>
      <c r="PV270" s="41"/>
      <c r="PW270" s="41"/>
      <c r="PX270" s="41"/>
      <c r="PY270" s="41"/>
      <c r="PZ270" s="41"/>
      <c r="QA270" s="41"/>
      <c r="QB270" s="41"/>
      <c r="QC270" s="41"/>
      <c r="QD270" s="41"/>
      <c r="QE270" s="41"/>
      <c r="QF270" s="41"/>
      <c r="QG270" s="41"/>
      <c r="QH270" s="41"/>
      <c r="QI270" s="41"/>
      <c r="QJ270" s="41"/>
      <c r="QK270" s="41"/>
      <c r="QL270" s="41"/>
      <c r="QM270" s="41"/>
      <c r="QN270" s="41"/>
      <c r="QO270" s="41"/>
      <c r="QP270" s="41"/>
      <c r="QQ270" s="41"/>
      <c r="QR270" s="41"/>
      <c r="QS270" s="41"/>
      <c r="QT270" s="41"/>
      <c r="QU270" s="41"/>
      <c r="QV270" s="41"/>
      <c r="QW270" s="41"/>
      <c r="QX270" s="41"/>
      <c r="QY270" s="41"/>
      <c r="QZ270" s="41"/>
      <c r="RA270" s="41"/>
      <c r="RB270" s="41"/>
      <c r="RC270" s="41"/>
      <c r="RD270" s="41"/>
      <c r="RE270" s="41"/>
      <c r="RF270" s="41"/>
      <c r="RG270" s="41"/>
      <c r="RH270" s="41"/>
      <c r="RI270" s="41"/>
      <c r="RJ270" s="41"/>
      <c r="RK270" s="41"/>
      <c r="RL270" s="41"/>
      <c r="RM270" s="41"/>
      <c r="RN270" s="41"/>
      <c r="RO270" s="41"/>
      <c r="RP270" s="41"/>
      <c r="RQ270" s="41"/>
      <c r="RR270" s="41"/>
      <c r="RS270" s="41"/>
      <c r="RT270" s="41"/>
      <c r="RU270" s="41"/>
      <c r="RV270" s="41"/>
      <c r="RW270" s="41"/>
      <c r="RX270" s="41"/>
      <c r="RY270" s="41"/>
      <c r="RZ270" s="41"/>
      <c r="SA270" s="41"/>
      <c r="SB270" s="41"/>
      <c r="SC270" s="41"/>
      <c r="SD270" s="41"/>
      <c r="SE270" s="41"/>
      <c r="SF270" s="41"/>
      <c r="SG270" s="41"/>
      <c r="SH270" s="41"/>
      <c r="SI270" s="41"/>
      <c r="SJ270" s="41"/>
      <c r="SK270" s="41"/>
      <c r="SL270" s="41"/>
      <c r="SM270" s="41"/>
      <c r="SN270" s="41"/>
      <c r="SO270" s="41"/>
      <c r="SP270" s="41"/>
      <c r="SQ270" s="41"/>
      <c r="SR270" s="41"/>
      <c r="SS270" s="41"/>
      <c r="ST270" s="41"/>
      <c r="SU270" s="41"/>
      <c r="SV270" s="41"/>
      <c r="SW270" s="41"/>
      <c r="SX270" s="41"/>
      <c r="SY270" s="41"/>
      <c r="SZ270" s="41"/>
      <c r="TA270" s="41"/>
      <c r="TB270" s="41"/>
      <c r="TC270" s="41"/>
      <c r="TD270" s="41"/>
      <c r="TE270" s="41"/>
      <c r="TF270" s="41"/>
      <c r="TG270" s="41"/>
      <c r="TH270" s="41"/>
      <c r="TI270" s="41"/>
      <c r="TJ270" s="41"/>
      <c r="TK270" s="41"/>
      <c r="TL270" s="41"/>
      <c r="TM270" s="41"/>
      <c r="TN270" s="41"/>
      <c r="TO270" s="41"/>
      <c r="TP270" s="41"/>
      <c r="TQ270" s="41"/>
      <c r="TR270" s="41"/>
      <c r="TS270" s="41"/>
      <c r="TT270" s="41"/>
      <c r="TU270" s="41"/>
      <c r="TV270" s="41"/>
      <c r="TW270" s="41"/>
      <c r="TX270" s="41"/>
      <c r="TY270" s="41"/>
      <c r="TZ270" s="41"/>
      <c r="UA270" s="41"/>
      <c r="UB270" s="41"/>
      <c r="UC270" s="41"/>
      <c r="UD270" s="41"/>
      <c r="UE270" s="41"/>
      <c r="UF270" s="41"/>
      <c r="UG270" s="41"/>
      <c r="UH270" s="41"/>
      <c r="UI270" s="41"/>
      <c r="UJ270" s="41"/>
      <c r="UK270" s="41"/>
      <c r="UL270" s="41"/>
      <c r="UM270" s="41"/>
      <c r="UN270" s="41"/>
      <c r="UO270" s="41"/>
      <c r="UP270" s="41"/>
      <c r="UQ270" s="41"/>
      <c r="UR270" s="41"/>
      <c r="US270" s="41"/>
      <c r="UT270" s="41"/>
      <c r="UU270" s="41"/>
      <c r="UV270" s="41"/>
      <c r="UW270" s="41"/>
      <c r="UX270" s="41"/>
      <c r="UY270" s="41"/>
      <c r="UZ270" s="41"/>
      <c r="VA270" s="41"/>
      <c r="VB270" s="41"/>
      <c r="VC270" s="41"/>
      <c r="VD270" s="41"/>
      <c r="VE270" s="41"/>
      <c r="VF270" s="41"/>
      <c r="VG270" s="41"/>
      <c r="VH270" s="41"/>
      <c r="VI270" s="41"/>
      <c r="VJ270" s="41"/>
      <c r="VK270" s="41"/>
      <c r="VL270" s="41"/>
      <c r="VM270" s="41"/>
      <c r="VN270" s="41"/>
      <c r="VO270" s="41"/>
      <c r="VP270" s="41"/>
      <c r="VQ270" s="41"/>
      <c r="VR270" s="41"/>
      <c r="VS270" s="41"/>
      <c r="VT270" s="41"/>
      <c r="VU270" s="41"/>
      <c r="VV270" s="41"/>
      <c r="VW270" s="41"/>
      <c r="VX270" s="41"/>
      <c r="VY270" s="41"/>
      <c r="VZ270" s="41"/>
      <c r="WA270" s="41"/>
      <c r="WB270" s="41"/>
      <c r="WC270" s="41"/>
      <c r="WD270" s="41"/>
      <c r="WE270" s="41"/>
      <c r="WF270" s="41"/>
      <c r="WG270" s="41"/>
      <c r="WH270" s="41"/>
      <c r="WI270" s="41"/>
      <c r="WJ270" s="41"/>
      <c r="WK270" s="41"/>
      <c r="WL270" s="41"/>
      <c r="WM270" s="41"/>
      <c r="WN270" s="41"/>
      <c r="WO270" s="41"/>
      <c r="WP270" s="41"/>
      <c r="WQ270" s="41"/>
      <c r="WR270" s="41"/>
      <c r="WS270" s="41"/>
      <c r="WT270" s="41"/>
      <c r="WU270" s="41"/>
      <c r="WV270" s="41"/>
      <c r="WW270" s="41"/>
      <c r="WX270" s="41"/>
      <c r="WY270" s="41"/>
      <c r="WZ270" s="41"/>
      <c r="XA270" s="41"/>
      <c r="XB270" s="41"/>
      <c r="XC270" s="41"/>
      <c r="XD270" s="41"/>
      <c r="XE270" s="41"/>
      <c r="XF270" s="41"/>
      <c r="XG270" s="41"/>
      <c r="XH270" s="41"/>
      <c r="XI270" s="41"/>
      <c r="XJ270" s="41"/>
      <c r="XK270" s="41"/>
      <c r="XL270" s="41"/>
      <c r="XM270" s="41"/>
      <c r="XN270" s="41"/>
      <c r="XO270" s="41"/>
      <c r="XP270" s="41"/>
      <c r="XQ270" s="41"/>
      <c r="XR270" s="41"/>
      <c r="XS270" s="41"/>
      <c r="XT270" s="41"/>
      <c r="XU270" s="41"/>
      <c r="XV270" s="41"/>
      <c r="XW270" s="41"/>
      <c r="XX270" s="41"/>
      <c r="XY270" s="41"/>
      <c r="XZ270" s="41"/>
      <c r="YA270" s="41"/>
      <c r="YB270" s="41"/>
      <c r="YC270" s="41"/>
      <c r="YD270" s="41"/>
      <c r="YE270" s="41"/>
      <c r="YF270" s="41"/>
      <c r="YG270" s="41"/>
      <c r="YH270" s="41"/>
      <c r="YI270" s="41"/>
      <c r="YJ270" s="41"/>
      <c r="YK270" s="41"/>
      <c r="YL270" s="41"/>
      <c r="YM270" s="41"/>
      <c r="YN270" s="41"/>
      <c r="YO270" s="41"/>
      <c r="YP270" s="41"/>
      <c r="YQ270" s="41"/>
      <c r="YR270" s="41"/>
      <c r="YS270" s="41"/>
      <c r="YT270" s="41"/>
      <c r="YU270" s="41"/>
      <c r="YV270" s="41"/>
      <c r="YW270" s="41"/>
      <c r="YX270" s="41"/>
      <c r="YY270" s="41"/>
      <c r="YZ270" s="41"/>
      <c r="ZA270" s="41"/>
      <c r="ZB270" s="41"/>
      <c r="ZC270" s="41"/>
      <c r="ZD270" s="41"/>
      <c r="ZE270" s="41"/>
      <c r="ZF270" s="41"/>
      <c r="ZG270" s="41"/>
      <c r="ZH270" s="41"/>
      <c r="ZI270" s="41"/>
      <c r="ZJ270" s="41"/>
      <c r="ZK270" s="41"/>
      <c r="ZL270" s="41"/>
      <c r="ZM270" s="41"/>
      <c r="ZN270" s="41"/>
      <c r="ZO270" s="41"/>
      <c r="ZP270" s="41"/>
      <c r="ZQ270" s="41"/>
      <c r="ZR270" s="41"/>
      <c r="ZS270" s="41"/>
      <c r="ZT270" s="41"/>
      <c r="ZU270" s="41"/>
      <c r="ZV270" s="41"/>
      <c r="ZW270" s="41"/>
      <c r="ZX270" s="41"/>
      <c r="ZY270" s="41"/>
      <c r="ZZ270" s="41"/>
      <c r="AAA270" s="41"/>
      <c r="AAB270" s="41"/>
      <c r="AAC270" s="41"/>
      <c r="AAD270" s="41"/>
      <c r="AAE270" s="41"/>
      <c r="AAF270" s="41"/>
      <c r="AAG270" s="41"/>
      <c r="AAH270" s="41"/>
      <c r="AAI270" s="41"/>
      <c r="AAJ270" s="41"/>
      <c r="AAK270" s="41"/>
      <c r="AAL270" s="41"/>
      <c r="AAM270" s="41"/>
      <c r="AAN270" s="41"/>
      <c r="AAO270" s="41"/>
      <c r="AAP270" s="41"/>
      <c r="AAQ270" s="41"/>
      <c r="AAR270" s="41"/>
      <c r="AAS270" s="41"/>
      <c r="AAT270" s="41"/>
      <c r="AAU270" s="41"/>
      <c r="AAV270" s="41"/>
      <c r="AAW270" s="41"/>
      <c r="AAX270" s="41"/>
      <c r="AAY270" s="41"/>
      <c r="AAZ270" s="41"/>
      <c r="ABA270" s="41"/>
      <c r="ABB270" s="41"/>
      <c r="ABC270" s="41"/>
      <c r="ABD270" s="41"/>
      <c r="ABE270" s="41"/>
      <c r="ABF270" s="41"/>
      <c r="ABG270" s="41"/>
      <c r="ABH270" s="41"/>
      <c r="ABI270" s="41"/>
      <c r="ABJ270" s="41"/>
      <c r="ABK270" s="41"/>
      <c r="ABL270" s="41"/>
      <c r="ABM270" s="41"/>
      <c r="ABN270" s="41"/>
      <c r="ABO270" s="41"/>
      <c r="ABP270" s="41"/>
      <c r="ABQ270" s="41"/>
      <c r="ABR270" s="41"/>
      <c r="ABS270" s="41"/>
      <c r="ABT270" s="41"/>
      <c r="ABU270" s="41"/>
      <c r="ABV270" s="41"/>
      <c r="ABW270" s="41"/>
      <c r="ABX270" s="41"/>
      <c r="ABY270" s="41"/>
      <c r="ABZ270" s="41"/>
      <c r="ACA270" s="41"/>
      <c r="ACB270" s="41"/>
      <c r="ACC270" s="41"/>
      <c r="ACD270" s="41"/>
      <c r="ACE270" s="41"/>
      <c r="ACF270" s="41"/>
      <c r="ACG270" s="41"/>
      <c r="ACH270" s="41"/>
      <c r="ACI270" s="41"/>
      <c r="ACJ270" s="41"/>
      <c r="ACK270" s="41"/>
      <c r="ACL270" s="41"/>
      <c r="ACM270" s="41"/>
      <c r="ACN270" s="41"/>
      <c r="ACO270" s="41"/>
      <c r="ACP270" s="41"/>
      <c r="ACQ270" s="41"/>
      <c r="ACR270" s="41"/>
      <c r="ACS270" s="41"/>
      <c r="ACT270" s="41"/>
      <c r="ACU270" s="41"/>
      <c r="ACV270" s="41"/>
      <c r="ACW270" s="41"/>
      <c r="ACX270" s="41"/>
      <c r="ACY270" s="41"/>
      <c r="ACZ270" s="41"/>
      <c r="ADA270" s="41"/>
      <c r="ADB270" s="41"/>
      <c r="ADC270" s="41"/>
      <c r="ADD270" s="41"/>
      <c r="ADE270" s="41"/>
      <c r="ADF270" s="41"/>
      <c r="ADG270" s="41"/>
      <c r="ADH270" s="41"/>
      <c r="ADI270" s="41"/>
      <c r="ADJ270" s="41"/>
      <c r="ADK270" s="41"/>
      <c r="ADL270" s="41"/>
      <c r="ADM270" s="41"/>
      <c r="ADN270" s="41"/>
      <c r="ADO270" s="41"/>
      <c r="ADP270" s="41"/>
      <c r="ADQ270" s="41"/>
      <c r="ADR270" s="41"/>
      <c r="ADS270" s="41"/>
      <c r="ADT270" s="41"/>
      <c r="ADU270" s="41"/>
      <c r="ADV270" s="41"/>
      <c r="ADW270" s="41"/>
      <c r="ADX270" s="41"/>
      <c r="ADY270" s="41"/>
      <c r="ADZ270" s="41"/>
      <c r="AEA270" s="41"/>
      <c r="AEB270" s="41"/>
      <c r="AEC270" s="41"/>
      <c r="AED270" s="41"/>
      <c r="AEE270" s="41"/>
      <c r="AEF270" s="41"/>
      <c r="AEG270" s="41"/>
      <c r="AEH270" s="41"/>
      <c r="AEI270" s="41"/>
      <c r="AEJ270" s="41"/>
      <c r="AEK270" s="41"/>
      <c r="AEL270" s="41"/>
      <c r="AEM270" s="41"/>
      <c r="AEN270" s="41"/>
      <c r="AEO270" s="41"/>
      <c r="AEP270" s="41"/>
      <c r="AEQ270" s="41"/>
      <c r="AER270" s="41"/>
      <c r="AES270" s="41"/>
      <c r="AET270" s="41"/>
      <c r="AEU270" s="41"/>
      <c r="AEV270" s="41"/>
      <c r="AEW270" s="41"/>
      <c r="AEX270" s="41"/>
      <c r="AEY270" s="41"/>
      <c r="AEZ270" s="41"/>
      <c r="AFA270" s="41"/>
      <c r="AFB270" s="41"/>
      <c r="AFC270" s="41"/>
      <c r="AFD270" s="41"/>
      <c r="AFE270" s="41"/>
      <c r="AFF270" s="41"/>
      <c r="AFG270" s="41"/>
      <c r="AFH270" s="41"/>
      <c r="AFI270" s="41"/>
      <c r="AFJ270" s="41"/>
      <c r="AFK270" s="41"/>
      <c r="AFL270" s="41"/>
      <c r="AFM270" s="41"/>
      <c r="AFN270" s="41"/>
      <c r="AFO270" s="41"/>
      <c r="AFP270" s="41"/>
      <c r="AFQ270" s="41"/>
      <c r="AFR270" s="41"/>
      <c r="AFS270" s="41"/>
      <c r="AFT270" s="41"/>
      <c r="AFU270" s="41"/>
      <c r="AFV270" s="41"/>
      <c r="AFW270" s="41"/>
      <c r="AFX270" s="41"/>
      <c r="AFY270" s="41"/>
      <c r="AFZ270" s="41"/>
      <c r="AGA270" s="41"/>
      <c r="AGB270" s="41"/>
      <c r="AGC270" s="41"/>
      <c r="AGD270" s="41"/>
      <c r="AGE270" s="41"/>
      <c r="AGF270" s="41"/>
      <c r="AGG270" s="41"/>
      <c r="AGH270" s="41"/>
      <c r="AGI270" s="41"/>
      <c r="AGJ270" s="41"/>
      <c r="AGK270" s="41"/>
      <c r="AGL270" s="41"/>
      <c r="AGM270" s="41"/>
      <c r="AGN270" s="41"/>
      <c r="AGO270" s="41"/>
      <c r="AGP270" s="41"/>
      <c r="AGQ270" s="41"/>
      <c r="AGR270" s="41"/>
      <c r="AGS270" s="41"/>
      <c r="AGT270" s="41"/>
      <c r="AGU270" s="41"/>
      <c r="AGV270" s="41"/>
      <c r="AGW270" s="41"/>
      <c r="AGX270" s="41"/>
      <c r="AGY270" s="41"/>
      <c r="AGZ270" s="41"/>
      <c r="AHA270" s="41"/>
      <c r="AHB270" s="41"/>
      <c r="AHC270" s="41"/>
      <c r="AHD270" s="41"/>
      <c r="AHE270" s="41"/>
      <c r="AHF270" s="41"/>
      <c r="AHG270" s="41"/>
      <c r="AHH270" s="41"/>
      <c r="AHI270" s="41"/>
      <c r="AHJ270" s="41"/>
      <c r="AHK270" s="41"/>
      <c r="AHL270" s="41"/>
      <c r="AHM270" s="41"/>
      <c r="AHN270" s="41"/>
      <c r="AHO270" s="41"/>
      <c r="AHP270" s="41"/>
      <c r="AHQ270" s="41"/>
      <c r="AHR270" s="41"/>
      <c r="AHS270" s="41"/>
      <c r="AHT270" s="41"/>
      <c r="AHU270" s="41"/>
      <c r="AHV270" s="41"/>
      <c r="AHW270" s="41"/>
      <c r="AHX270" s="41"/>
      <c r="AHY270" s="41"/>
      <c r="AHZ270" s="41"/>
      <c r="AIA270" s="41"/>
      <c r="AIB270" s="41"/>
      <c r="AIC270" s="41"/>
      <c r="AID270" s="41"/>
      <c r="AIE270" s="41"/>
      <c r="AIF270" s="41"/>
      <c r="AIG270" s="41"/>
      <c r="AIH270" s="41"/>
      <c r="AII270" s="41"/>
      <c r="AIJ270" s="41"/>
      <c r="AIK270" s="41"/>
      <c r="AIL270" s="41"/>
      <c r="AIM270" s="41"/>
      <c r="AIN270" s="41"/>
      <c r="AIO270" s="41"/>
      <c r="AIP270" s="41"/>
      <c r="AIQ270" s="41"/>
      <c r="AIR270" s="41"/>
      <c r="AIS270" s="41"/>
      <c r="AIT270" s="41"/>
      <c r="AIU270" s="41"/>
      <c r="AIV270" s="41"/>
      <c r="AIW270" s="41"/>
      <c r="AIX270" s="41"/>
      <c r="AIY270" s="41"/>
      <c r="AIZ270" s="41"/>
      <c r="AJA270" s="41"/>
      <c r="AJB270" s="41"/>
      <c r="AJC270" s="41"/>
      <c r="AJD270" s="41"/>
      <c r="AJE270" s="41"/>
      <c r="AJF270" s="41"/>
      <c r="AJG270" s="41"/>
      <c r="AJH270" s="41"/>
      <c r="AJI270" s="41"/>
      <c r="AJJ270" s="41"/>
      <c r="AJK270" s="41"/>
      <c r="AJL270" s="41"/>
      <c r="AJM270" s="41"/>
      <c r="AJN270" s="41"/>
      <c r="AJO270" s="41"/>
      <c r="AJP270" s="41"/>
      <c r="AJQ270" s="41"/>
      <c r="AJR270" s="41"/>
      <c r="AJS270" s="41"/>
      <c r="AJT270" s="41"/>
      <c r="AJU270" s="41"/>
      <c r="AJV270" s="41"/>
      <c r="AJW270" s="41"/>
      <c r="AJX270" s="41"/>
      <c r="AJY270" s="41"/>
      <c r="AJZ270" s="41"/>
      <c r="AKA270" s="41"/>
      <c r="AKB270" s="41"/>
      <c r="AKC270" s="41"/>
      <c r="AKD270" s="41"/>
      <c r="AKE270" s="41"/>
      <c r="AKF270" s="41"/>
      <c r="AKG270" s="41"/>
      <c r="AKH270" s="41"/>
      <c r="AKI270" s="41"/>
      <c r="AKJ270" s="41"/>
      <c r="AKK270" s="41"/>
      <c r="AKL270" s="41"/>
      <c r="AKM270" s="41"/>
      <c r="AKN270" s="41"/>
      <c r="AKO270" s="41"/>
      <c r="AKP270" s="41"/>
      <c r="AKQ270" s="41"/>
      <c r="AKR270" s="41"/>
      <c r="AKS270" s="41"/>
      <c r="AKT270" s="41"/>
      <c r="AKU270" s="41"/>
      <c r="AKV270" s="41"/>
      <c r="AKW270" s="41"/>
      <c r="AKX270" s="41"/>
      <c r="AKY270" s="41"/>
      <c r="AKZ270" s="41"/>
      <c r="ALA270" s="41"/>
      <c r="ALB270" s="41"/>
      <c r="ALC270" s="41"/>
      <c r="ALD270" s="41"/>
      <c r="ALE270" s="41"/>
      <c r="ALF270" s="41"/>
      <c r="ALG270" s="41"/>
      <c r="ALH270" s="41"/>
      <c r="ALI270" s="41"/>
      <c r="ALJ270" s="41"/>
      <c r="ALK270" s="41"/>
      <c r="ALL270" s="41"/>
      <c r="ALM270" s="41"/>
      <c r="ALN270" s="41"/>
      <c r="ALO270" s="41"/>
      <c r="ALP270" s="41"/>
      <c r="ALQ270" s="41"/>
      <c r="ALR270" s="41"/>
      <c r="ALS270" s="41"/>
      <c r="ALT270" s="41"/>
      <c r="ALU270" s="41"/>
      <c r="ALV270" s="41"/>
      <c r="ALW270" s="41"/>
      <c r="ALX270" s="41"/>
      <c r="ALY270" s="41"/>
      <c r="ALZ270" s="41"/>
      <c r="AMA270" s="41"/>
      <c r="AMB270" s="41"/>
      <c r="AMC270" s="41"/>
      <c r="AMD270" s="41"/>
      <c r="AME270" s="41"/>
    </row>
    <row r="271" spans="1:1019" ht="30.75" customHeight="1" thickBot="1" x14ac:dyDescent="0.25">
      <c r="A271" s="569" t="s">
        <v>17</v>
      </c>
      <c r="B271" s="571" t="s">
        <v>18</v>
      </c>
      <c r="C271" s="573" t="s">
        <v>18</v>
      </c>
      <c r="D271" s="1290" t="s">
        <v>446</v>
      </c>
      <c r="E271" s="1291" t="s">
        <v>447</v>
      </c>
      <c r="F271" s="1292"/>
      <c r="G271" s="1293" t="s">
        <v>389</v>
      </c>
      <c r="H271" s="1294" t="s">
        <v>21</v>
      </c>
      <c r="I271" s="1295" t="s">
        <v>22</v>
      </c>
      <c r="J271" s="547" t="s">
        <v>28</v>
      </c>
      <c r="K271" s="548">
        <f>+L271+N271</f>
        <v>0</v>
      </c>
      <c r="L271" s="549">
        <v>0</v>
      </c>
      <c r="M271" s="549">
        <v>0</v>
      </c>
      <c r="N271" s="1296">
        <v>0</v>
      </c>
      <c r="O271" s="548">
        <f>+P271+R271</f>
        <v>0</v>
      </c>
      <c r="P271" s="549">
        <v>0</v>
      </c>
      <c r="Q271" s="549">
        <v>0</v>
      </c>
      <c r="R271" s="1296">
        <v>0</v>
      </c>
      <c r="S271" s="548">
        <f>+T271+V271</f>
        <v>0</v>
      </c>
      <c r="T271" s="549">
        <v>0</v>
      </c>
      <c r="U271" s="549">
        <v>0</v>
      </c>
      <c r="V271" s="1296">
        <v>0</v>
      </c>
      <c r="W271" s="548">
        <f>+X271+Z271</f>
        <v>0</v>
      </c>
      <c r="X271" s="549">
        <v>0</v>
      </c>
      <c r="Y271" s="549">
        <v>0</v>
      </c>
      <c r="Z271" s="1296">
        <v>0</v>
      </c>
      <c r="AA271" s="550">
        <v>30</v>
      </c>
      <c r="AB271" s="550">
        <v>35</v>
      </c>
      <c r="AC271" s="1297" t="s">
        <v>445</v>
      </c>
      <c r="AD271" s="1298" t="s">
        <v>39</v>
      </c>
      <c r="AE271" s="1298" t="s">
        <v>39</v>
      </c>
      <c r="AF271" s="1299" t="s">
        <v>448</v>
      </c>
      <c r="AG271" s="41"/>
      <c r="AH271" s="41"/>
      <c r="AI271" s="41"/>
      <c r="AJ271" s="41"/>
      <c r="AK271" s="41"/>
      <c r="AL271" s="41"/>
      <c r="AM271" s="41"/>
      <c r="AN271" s="67"/>
      <c r="AO271" s="67"/>
      <c r="AP271" s="67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  <c r="BE271" s="58"/>
      <c r="BF271" s="58"/>
      <c r="BG271" s="59"/>
      <c r="BH271" s="67"/>
      <c r="BI271" s="67"/>
      <c r="BJ271" s="67"/>
      <c r="BK271" s="67"/>
      <c r="BL271" s="67"/>
      <c r="BM271" s="67"/>
      <c r="BN271" s="67"/>
      <c r="BO271" s="67"/>
      <c r="BP271" s="41"/>
      <c r="BQ271" s="41"/>
      <c r="BR271" s="41"/>
      <c r="BS271" s="41"/>
      <c r="BT271" s="41"/>
      <c r="BU271" s="41"/>
      <c r="BV271" s="41"/>
      <c r="BW271" s="41"/>
      <c r="BX271" s="41"/>
      <c r="BY271" s="41"/>
      <c r="BZ271" s="41"/>
      <c r="CA271" s="41"/>
      <c r="CB271" s="41"/>
      <c r="CC271" s="41"/>
      <c r="CD271" s="41"/>
      <c r="CE271" s="41"/>
      <c r="CF271" s="41"/>
      <c r="CG271" s="41"/>
      <c r="CH271" s="41"/>
      <c r="CI271" s="41"/>
      <c r="CJ271" s="41"/>
      <c r="CK271" s="41"/>
      <c r="CL271" s="41"/>
      <c r="CM271" s="41"/>
      <c r="CN271" s="41"/>
      <c r="CO271" s="41"/>
      <c r="CP271" s="41"/>
      <c r="CQ271" s="41"/>
      <c r="CR271" s="41"/>
      <c r="CS271" s="41"/>
      <c r="CT271" s="41"/>
      <c r="CU271" s="41"/>
      <c r="CV271" s="41"/>
      <c r="CW271" s="41"/>
      <c r="CX271" s="41"/>
      <c r="CY271" s="41"/>
      <c r="CZ271" s="41"/>
      <c r="DA271" s="41"/>
      <c r="DB271" s="41"/>
      <c r="DC271" s="41"/>
      <c r="DD271" s="41"/>
      <c r="DE271" s="41"/>
      <c r="DF271" s="41"/>
      <c r="DG271" s="41"/>
      <c r="DH271" s="41"/>
      <c r="DI271" s="41"/>
      <c r="DJ271" s="41"/>
      <c r="DK271" s="41"/>
      <c r="DL271" s="41"/>
      <c r="DM271" s="41"/>
      <c r="DN271" s="41"/>
      <c r="DO271" s="41"/>
      <c r="DP271" s="41"/>
      <c r="DQ271" s="41"/>
      <c r="DR271" s="41"/>
      <c r="DS271" s="41"/>
      <c r="DT271" s="41"/>
      <c r="DU271" s="41"/>
      <c r="DV271" s="41"/>
      <c r="DW271" s="41"/>
      <c r="DX271" s="41"/>
      <c r="DY271" s="41"/>
      <c r="DZ271" s="41"/>
      <c r="EA271" s="41"/>
      <c r="EB271" s="41"/>
      <c r="EC271" s="41"/>
      <c r="ED271" s="41"/>
      <c r="EE271" s="41"/>
      <c r="EF271" s="41"/>
      <c r="EG271" s="41"/>
      <c r="EH271" s="41"/>
      <c r="EI271" s="41"/>
      <c r="EJ271" s="41"/>
      <c r="EK271" s="41"/>
      <c r="EL271" s="41"/>
      <c r="EM271" s="41"/>
      <c r="EN271" s="41"/>
      <c r="EO271" s="41"/>
      <c r="EP271" s="41"/>
      <c r="EQ271" s="41"/>
      <c r="ER271" s="41"/>
      <c r="ES271" s="41"/>
      <c r="ET271" s="41"/>
      <c r="EU271" s="41"/>
      <c r="EV271" s="41"/>
      <c r="EW271" s="41"/>
      <c r="EX271" s="41"/>
      <c r="EY271" s="41"/>
      <c r="EZ271" s="41"/>
      <c r="FA271" s="41"/>
      <c r="FB271" s="41"/>
      <c r="FC271" s="41"/>
      <c r="FD271" s="41"/>
      <c r="FE271" s="41"/>
      <c r="FF271" s="41"/>
      <c r="FG271" s="41"/>
      <c r="FH271" s="41"/>
      <c r="FI271" s="41"/>
      <c r="FJ271" s="41"/>
      <c r="FK271" s="41"/>
      <c r="FL271" s="41"/>
      <c r="FM271" s="41"/>
      <c r="FN271" s="41"/>
      <c r="FO271" s="41"/>
      <c r="FP271" s="41"/>
      <c r="FQ271" s="41"/>
      <c r="FR271" s="41"/>
      <c r="FS271" s="41"/>
      <c r="FT271" s="41"/>
      <c r="FU271" s="41"/>
      <c r="FV271" s="41"/>
      <c r="FW271" s="41"/>
      <c r="FX271" s="41"/>
      <c r="FY271" s="41"/>
      <c r="FZ271" s="41"/>
      <c r="GA271" s="41"/>
      <c r="GB271" s="41"/>
      <c r="GC271" s="41"/>
      <c r="GD271" s="41"/>
      <c r="GE271" s="41"/>
      <c r="GF271" s="41"/>
      <c r="GG271" s="41"/>
      <c r="GH271" s="41"/>
      <c r="GI271" s="41"/>
      <c r="GJ271" s="41"/>
      <c r="GK271" s="41"/>
      <c r="GL271" s="41"/>
      <c r="GM271" s="41"/>
      <c r="GN271" s="41"/>
      <c r="GO271" s="41"/>
      <c r="GP271" s="41"/>
      <c r="GQ271" s="41"/>
      <c r="GR271" s="41"/>
      <c r="GS271" s="41"/>
      <c r="GT271" s="41"/>
      <c r="GU271" s="41"/>
      <c r="GV271" s="41"/>
      <c r="GW271" s="41"/>
      <c r="GX271" s="41"/>
      <c r="GY271" s="41"/>
      <c r="GZ271" s="41"/>
      <c r="HA271" s="41"/>
      <c r="HB271" s="41"/>
      <c r="HC271" s="41"/>
      <c r="HD271" s="41"/>
      <c r="HE271" s="41"/>
      <c r="HF271" s="41"/>
      <c r="HG271" s="41"/>
      <c r="HH271" s="41"/>
      <c r="HI271" s="41"/>
      <c r="HJ271" s="41"/>
      <c r="HK271" s="41"/>
      <c r="HL271" s="41"/>
      <c r="HM271" s="41"/>
      <c r="HN271" s="41"/>
      <c r="HO271" s="41"/>
      <c r="HP271" s="41"/>
      <c r="HQ271" s="41"/>
      <c r="HR271" s="41"/>
      <c r="HS271" s="41"/>
      <c r="HT271" s="41"/>
      <c r="HU271" s="41"/>
      <c r="HV271" s="41"/>
      <c r="HW271" s="41"/>
      <c r="HX271" s="41"/>
      <c r="HY271" s="41"/>
      <c r="HZ271" s="41"/>
      <c r="IA271" s="41"/>
      <c r="IB271" s="41"/>
      <c r="IC271" s="41"/>
      <c r="ID271" s="41"/>
      <c r="IE271" s="41"/>
      <c r="IF271" s="41"/>
      <c r="IG271" s="41"/>
      <c r="IH271" s="41"/>
      <c r="II271" s="41"/>
      <c r="IJ271" s="41"/>
      <c r="IK271" s="41"/>
      <c r="IL271" s="41"/>
      <c r="IM271" s="41"/>
      <c r="IN271" s="41"/>
      <c r="IO271" s="41"/>
      <c r="IP271" s="41"/>
      <c r="IQ271" s="41"/>
      <c r="IR271" s="41"/>
      <c r="IS271" s="41"/>
      <c r="IT271" s="41"/>
      <c r="IU271" s="41"/>
      <c r="IV271" s="41"/>
      <c r="IW271" s="41"/>
      <c r="IX271" s="41"/>
      <c r="IY271" s="41"/>
      <c r="IZ271" s="41"/>
      <c r="JA271" s="41"/>
      <c r="JB271" s="41"/>
      <c r="JC271" s="41"/>
      <c r="JD271" s="41"/>
      <c r="JE271" s="41"/>
      <c r="JF271" s="41"/>
      <c r="JG271" s="41"/>
      <c r="JH271" s="41"/>
      <c r="JI271" s="41"/>
      <c r="JJ271" s="41"/>
      <c r="JK271" s="41"/>
      <c r="JL271" s="41"/>
      <c r="JM271" s="41"/>
      <c r="JN271" s="41"/>
      <c r="JO271" s="41"/>
      <c r="JP271" s="41"/>
      <c r="JQ271" s="41"/>
      <c r="JR271" s="41"/>
      <c r="JS271" s="41"/>
      <c r="JT271" s="41"/>
      <c r="JU271" s="41"/>
      <c r="JV271" s="41"/>
      <c r="JW271" s="41"/>
      <c r="JX271" s="41"/>
      <c r="JY271" s="41"/>
      <c r="JZ271" s="41"/>
      <c r="KA271" s="41"/>
      <c r="KB271" s="41"/>
      <c r="KC271" s="41"/>
      <c r="KD271" s="41"/>
      <c r="KE271" s="41"/>
      <c r="KF271" s="41"/>
      <c r="KG271" s="41"/>
      <c r="KH271" s="41"/>
      <c r="KI271" s="41"/>
      <c r="KJ271" s="41"/>
      <c r="KK271" s="41"/>
      <c r="KL271" s="41"/>
      <c r="KM271" s="41"/>
      <c r="KN271" s="41"/>
      <c r="KO271" s="41"/>
      <c r="KP271" s="41"/>
      <c r="KQ271" s="41"/>
      <c r="KR271" s="41"/>
      <c r="KS271" s="41"/>
      <c r="KT271" s="41"/>
      <c r="KU271" s="41"/>
      <c r="KV271" s="41"/>
      <c r="KW271" s="41"/>
      <c r="KX271" s="41"/>
      <c r="KY271" s="41"/>
      <c r="KZ271" s="41"/>
      <c r="LA271" s="41"/>
      <c r="LB271" s="41"/>
      <c r="LC271" s="41"/>
      <c r="LD271" s="41"/>
      <c r="LE271" s="41"/>
      <c r="LF271" s="41"/>
      <c r="LG271" s="41"/>
      <c r="LH271" s="41"/>
      <c r="LI271" s="41"/>
      <c r="LJ271" s="41"/>
      <c r="LK271" s="41"/>
      <c r="LL271" s="41"/>
      <c r="LM271" s="41"/>
      <c r="LN271" s="41"/>
      <c r="LO271" s="41"/>
      <c r="LP271" s="41"/>
      <c r="LQ271" s="41"/>
      <c r="LR271" s="41"/>
      <c r="LS271" s="41"/>
      <c r="LT271" s="41"/>
      <c r="LU271" s="41"/>
      <c r="LV271" s="41"/>
      <c r="LW271" s="41"/>
      <c r="LX271" s="41"/>
      <c r="LY271" s="41"/>
      <c r="LZ271" s="41"/>
      <c r="MA271" s="41"/>
      <c r="MB271" s="41"/>
      <c r="MC271" s="41"/>
      <c r="MD271" s="41"/>
      <c r="ME271" s="41"/>
      <c r="MF271" s="41"/>
      <c r="MG271" s="41"/>
      <c r="MH271" s="41"/>
      <c r="MI271" s="41"/>
      <c r="MJ271" s="41"/>
      <c r="MK271" s="41"/>
      <c r="ML271" s="41"/>
      <c r="MM271" s="41"/>
      <c r="MN271" s="41"/>
      <c r="MO271" s="41"/>
      <c r="MP271" s="41"/>
      <c r="MQ271" s="41"/>
      <c r="MR271" s="41"/>
      <c r="MS271" s="41"/>
      <c r="MT271" s="41"/>
      <c r="MU271" s="41"/>
      <c r="MV271" s="41"/>
      <c r="MW271" s="41"/>
      <c r="MX271" s="41"/>
      <c r="MY271" s="41"/>
      <c r="MZ271" s="41"/>
      <c r="NA271" s="41"/>
      <c r="NB271" s="41"/>
      <c r="NC271" s="41"/>
      <c r="ND271" s="41"/>
      <c r="NE271" s="41"/>
      <c r="NF271" s="41"/>
      <c r="NG271" s="41"/>
      <c r="NH271" s="41"/>
      <c r="NI271" s="41"/>
      <c r="NJ271" s="41"/>
      <c r="NK271" s="41"/>
      <c r="NL271" s="41"/>
      <c r="NM271" s="41"/>
      <c r="NN271" s="41"/>
      <c r="NO271" s="41"/>
      <c r="NP271" s="41"/>
      <c r="NQ271" s="41"/>
      <c r="NR271" s="41"/>
      <c r="NS271" s="41"/>
      <c r="NT271" s="41"/>
      <c r="NU271" s="41"/>
      <c r="NV271" s="41"/>
      <c r="NW271" s="41"/>
      <c r="NX271" s="41"/>
      <c r="NY271" s="41"/>
      <c r="NZ271" s="41"/>
      <c r="OA271" s="41"/>
      <c r="OB271" s="41"/>
      <c r="OC271" s="41"/>
      <c r="OD271" s="41"/>
      <c r="OE271" s="41"/>
      <c r="OF271" s="41"/>
      <c r="OG271" s="41"/>
      <c r="OH271" s="41"/>
      <c r="OI271" s="41"/>
      <c r="OJ271" s="41"/>
      <c r="OK271" s="41"/>
      <c r="OL271" s="41"/>
      <c r="OM271" s="41"/>
      <c r="ON271" s="41"/>
      <c r="OO271" s="41"/>
      <c r="OP271" s="41"/>
      <c r="OQ271" s="41"/>
      <c r="OR271" s="41"/>
      <c r="OS271" s="41"/>
      <c r="OT271" s="41"/>
      <c r="OU271" s="41"/>
      <c r="OV271" s="41"/>
      <c r="OW271" s="41"/>
      <c r="OX271" s="41"/>
      <c r="OY271" s="41"/>
      <c r="OZ271" s="41"/>
      <c r="PA271" s="41"/>
      <c r="PB271" s="41"/>
      <c r="PC271" s="41"/>
      <c r="PD271" s="41"/>
      <c r="PE271" s="41"/>
      <c r="PF271" s="41"/>
      <c r="PG271" s="41"/>
      <c r="PH271" s="41"/>
      <c r="PI271" s="41"/>
      <c r="PJ271" s="41"/>
      <c r="PK271" s="41"/>
      <c r="PL271" s="41"/>
      <c r="PM271" s="41"/>
      <c r="PN271" s="41"/>
      <c r="PO271" s="41"/>
      <c r="PP271" s="41"/>
      <c r="PQ271" s="41"/>
      <c r="PR271" s="41"/>
      <c r="PS271" s="41"/>
      <c r="PT271" s="41"/>
      <c r="PU271" s="41"/>
      <c r="PV271" s="41"/>
      <c r="PW271" s="41"/>
      <c r="PX271" s="41"/>
      <c r="PY271" s="41"/>
      <c r="PZ271" s="41"/>
      <c r="QA271" s="41"/>
      <c r="QB271" s="41"/>
      <c r="QC271" s="41"/>
      <c r="QD271" s="41"/>
      <c r="QE271" s="41"/>
      <c r="QF271" s="41"/>
      <c r="QG271" s="41"/>
      <c r="QH271" s="41"/>
      <c r="QI271" s="41"/>
      <c r="QJ271" s="41"/>
      <c r="QK271" s="41"/>
      <c r="QL271" s="41"/>
      <c r="QM271" s="41"/>
      <c r="QN271" s="41"/>
      <c r="QO271" s="41"/>
      <c r="QP271" s="41"/>
      <c r="QQ271" s="41"/>
      <c r="QR271" s="41"/>
      <c r="QS271" s="41"/>
      <c r="QT271" s="41"/>
      <c r="QU271" s="41"/>
      <c r="QV271" s="41"/>
      <c r="QW271" s="41"/>
      <c r="QX271" s="41"/>
      <c r="QY271" s="41"/>
      <c r="QZ271" s="41"/>
      <c r="RA271" s="41"/>
      <c r="RB271" s="41"/>
      <c r="RC271" s="41"/>
      <c r="RD271" s="41"/>
      <c r="RE271" s="41"/>
      <c r="RF271" s="41"/>
      <c r="RG271" s="41"/>
      <c r="RH271" s="41"/>
      <c r="RI271" s="41"/>
      <c r="RJ271" s="41"/>
      <c r="RK271" s="41"/>
      <c r="RL271" s="41"/>
      <c r="RM271" s="41"/>
      <c r="RN271" s="41"/>
      <c r="RO271" s="41"/>
      <c r="RP271" s="41"/>
      <c r="RQ271" s="41"/>
      <c r="RR271" s="41"/>
      <c r="RS271" s="41"/>
      <c r="RT271" s="41"/>
      <c r="RU271" s="41"/>
      <c r="RV271" s="41"/>
      <c r="RW271" s="41"/>
      <c r="RX271" s="41"/>
      <c r="RY271" s="41"/>
      <c r="RZ271" s="41"/>
      <c r="SA271" s="41"/>
      <c r="SB271" s="41"/>
      <c r="SC271" s="41"/>
      <c r="SD271" s="41"/>
      <c r="SE271" s="41"/>
      <c r="SF271" s="41"/>
      <c r="SG271" s="41"/>
      <c r="SH271" s="41"/>
      <c r="SI271" s="41"/>
      <c r="SJ271" s="41"/>
      <c r="SK271" s="41"/>
      <c r="SL271" s="41"/>
      <c r="SM271" s="41"/>
      <c r="SN271" s="41"/>
      <c r="SO271" s="41"/>
      <c r="SP271" s="41"/>
      <c r="SQ271" s="41"/>
      <c r="SR271" s="41"/>
      <c r="SS271" s="41"/>
      <c r="ST271" s="41"/>
      <c r="SU271" s="41"/>
      <c r="SV271" s="41"/>
      <c r="SW271" s="41"/>
      <c r="SX271" s="41"/>
      <c r="SY271" s="41"/>
      <c r="SZ271" s="41"/>
      <c r="TA271" s="41"/>
      <c r="TB271" s="41"/>
      <c r="TC271" s="41"/>
      <c r="TD271" s="41"/>
      <c r="TE271" s="41"/>
      <c r="TF271" s="41"/>
      <c r="TG271" s="41"/>
      <c r="TH271" s="41"/>
      <c r="TI271" s="41"/>
      <c r="TJ271" s="41"/>
      <c r="TK271" s="41"/>
      <c r="TL271" s="41"/>
      <c r="TM271" s="41"/>
      <c r="TN271" s="41"/>
      <c r="TO271" s="41"/>
      <c r="TP271" s="41"/>
      <c r="TQ271" s="41"/>
      <c r="TR271" s="41"/>
      <c r="TS271" s="41"/>
      <c r="TT271" s="41"/>
      <c r="TU271" s="41"/>
      <c r="TV271" s="41"/>
      <c r="TW271" s="41"/>
      <c r="TX271" s="41"/>
      <c r="TY271" s="41"/>
      <c r="TZ271" s="41"/>
      <c r="UA271" s="41"/>
      <c r="UB271" s="41"/>
      <c r="UC271" s="41"/>
      <c r="UD271" s="41"/>
      <c r="UE271" s="41"/>
      <c r="UF271" s="41"/>
      <c r="UG271" s="41"/>
      <c r="UH271" s="41"/>
      <c r="UI271" s="41"/>
      <c r="UJ271" s="41"/>
      <c r="UK271" s="41"/>
      <c r="UL271" s="41"/>
      <c r="UM271" s="41"/>
      <c r="UN271" s="41"/>
      <c r="UO271" s="41"/>
      <c r="UP271" s="41"/>
      <c r="UQ271" s="41"/>
      <c r="UR271" s="41"/>
      <c r="US271" s="41"/>
      <c r="UT271" s="41"/>
      <c r="UU271" s="41"/>
      <c r="UV271" s="41"/>
      <c r="UW271" s="41"/>
      <c r="UX271" s="41"/>
      <c r="UY271" s="41"/>
      <c r="UZ271" s="41"/>
      <c r="VA271" s="41"/>
      <c r="VB271" s="41"/>
      <c r="VC271" s="41"/>
      <c r="VD271" s="41"/>
      <c r="VE271" s="41"/>
      <c r="VF271" s="41"/>
      <c r="VG271" s="41"/>
      <c r="VH271" s="41"/>
      <c r="VI271" s="41"/>
      <c r="VJ271" s="41"/>
      <c r="VK271" s="41"/>
      <c r="VL271" s="41"/>
      <c r="VM271" s="41"/>
      <c r="VN271" s="41"/>
      <c r="VO271" s="41"/>
      <c r="VP271" s="41"/>
      <c r="VQ271" s="41"/>
      <c r="VR271" s="41"/>
      <c r="VS271" s="41"/>
      <c r="VT271" s="41"/>
      <c r="VU271" s="41"/>
      <c r="VV271" s="41"/>
      <c r="VW271" s="41"/>
      <c r="VX271" s="41"/>
      <c r="VY271" s="41"/>
      <c r="VZ271" s="41"/>
      <c r="WA271" s="41"/>
      <c r="WB271" s="41"/>
      <c r="WC271" s="41"/>
      <c r="WD271" s="41"/>
      <c r="WE271" s="41"/>
      <c r="WF271" s="41"/>
      <c r="WG271" s="41"/>
      <c r="WH271" s="41"/>
      <c r="WI271" s="41"/>
      <c r="WJ271" s="41"/>
      <c r="WK271" s="41"/>
      <c r="WL271" s="41"/>
      <c r="WM271" s="41"/>
      <c r="WN271" s="41"/>
      <c r="WO271" s="41"/>
      <c r="WP271" s="41"/>
      <c r="WQ271" s="41"/>
      <c r="WR271" s="41"/>
      <c r="WS271" s="41"/>
      <c r="WT271" s="41"/>
      <c r="WU271" s="41"/>
      <c r="WV271" s="41"/>
      <c r="WW271" s="41"/>
      <c r="WX271" s="41"/>
      <c r="WY271" s="41"/>
      <c r="WZ271" s="41"/>
      <c r="XA271" s="41"/>
      <c r="XB271" s="41"/>
      <c r="XC271" s="41"/>
      <c r="XD271" s="41"/>
      <c r="XE271" s="41"/>
      <c r="XF271" s="41"/>
      <c r="XG271" s="41"/>
      <c r="XH271" s="41"/>
      <c r="XI271" s="41"/>
      <c r="XJ271" s="41"/>
      <c r="XK271" s="41"/>
      <c r="XL271" s="41"/>
      <c r="XM271" s="41"/>
      <c r="XN271" s="41"/>
      <c r="XO271" s="41"/>
      <c r="XP271" s="41"/>
      <c r="XQ271" s="41"/>
      <c r="XR271" s="41"/>
      <c r="XS271" s="41"/>
      <c r="XT271" s="41"/>
      <c r="XU271" s="41"/>
      <c r="XV271" s="41"/>
      <c r="XW271" s="41"/>
      <c r="XX271" s="41"/>
      <c r="XY271" s="41"/>
      <c r="XZ271" s="41"/>
      <c r="YA271" s="41"/>
      <c r="YB271" s="41"/>
      <c r="YC271" s="41"/>
      <c r="YD271" s="41"/>
      <c r="YE271" s="41"/>
      <c r="YF271" s="41"/>
      <c r="YG271" s="41"/>
      <c r="YH271" s="41"/>
      <c r="YI271" s="41"/>
      <c r="YJ271" s="41"/>
      <c r="YK271" s="41"/>
      <c r="YL271" s="41"/>
      <c r="YM271" s="41"/>
      <c r="YN271" s="41"/>
      <c r="YO271" s="41"/>
      <c r="YP271" s="41"/>
      <c r="YQ271" s="41"/>
      <c r="YR271" s="41"/>
      <c r="YS271" s="41"/>
      <c r="YT271" s="41"/>
      <c r="YU271" s="41"/>
      <c r="YV271" s="41"/>
      <c r="YW271" s="41"/>
      <c r="YX271" s="41"/>
      <c r="YY271" s="41"/>
      <c r="YZ271" s="41"/>
      <c r="ZA271" s="41"/>
      <c r="ZB271" s="41"/>
      <c r="ZC271" s="41"/>
      <c r="ZD271" s="41"/>
      <c r="ZE271" s="41"/>
      <c r="ZF271" s="41"/>
      <c r="ZG271" s="41"/>
      <c r="ZH271" s="41"/>
      <c r="ZI271" s="41"/>
      <c r="ZJ271" s="41"/>
      <c r="ZK271" s="41"/>
      <c r="ZL271" s="41"/>
      <c r="ZM271" s="41"/>
      <c r="ZN271" s="41"/>
      <c r="ZO271" s="41"/>
      <c r="ZP271" s="41"/>
      <c r="ZQ271" s="41"/>
      <c r="ZR271" s="41"/>
      <c r="ZS271" s="41"/>
      <c r="ZT271" s="41"/>
      <c r="ZU271" s="41"/>
      <c r="ZV271" s="41"/>
      <c r="ZW271" s="41"/>
      <c r="ZX271" s="41"/>
      <c r="ZY271" s="41"/>
      <c r="ZZ271" s="41"/>
      <c r="AAA271" s="41"/>
      <c r="AAB271" s="41"/>
      <c r="AAC271" s="41"/>
      <c r="AAD271" s="41"/>
      <c r="AAE271" s="41"/>
      <c r="AAF271" s="41"/>
      <c r="AAG271" s="41"/>
      <c r="AAH271" s="41"/>
      <c r="AAI271" s="41"/>
      <c r="AAJ271" s="41"/>
      <c r="AAK271" s="41"/>
      <c r="AAL271" s="41"/>
      <c r="AAM271" s="41"/>
      <c r="AAN271" s="41"/>
      <c r="AAO271" s="41"/>
      <c r="AAP271" s="41"/>
      <c r="AAQ271" s="41"/>
      <c r="AAR271" s="41"/>
      <c r="AAS271" s="41"/>
      <c r="AAT271" s="41"/>
      <c r="AAU271" s="41"/>
      <c r="AAV271" s="41"/>
      <c r="AAW271" s="41"/>
      <c r="AAX271" s="41"/>
      <c r="AAY271" s="41"/>
      <c r="AAZ271" s="41"/>
      <c r="ABA271" s="41"/>
      <c r="ABB271" s="41"/>
      <c r="ABC271" s="41"/>
      <c r="ABD271" s="41"/>
      <c r="ABE271" s="41"/>
      <c r="ABF271" s="41"/>
      <c r="ABG271" s="41"/>
      <c r="ABH271" s="41"/>
      <c r="ABI271" s="41"/>
      <c r="ABJ271" s="41"/>
      <c r="ABK271" s="41"/>
      <c r="ABL271" s="41"/>
      <c r="ABM271" s="41"/>
      <c r="ABN271" s="41"/>
      <c r="ABO271" s="41"/>
      <c r="ABP271" s="41"/>
      <c r="ABQ271" s="41"/>
      <c r="ABR271" s="41"/>
      <c r="ABS271" s="41"/>
      <c r="ABT271" s="41"/>
      <c r="ABU271" s="41"/>
      <c r="ABV271" s="41"/>
      <c r="ABW271" s="41"/>
      <c r="ABX271" s="41"/>
      <c r="ABY271" s="41"/>
      <c r="ABZ271" s="41"/>
      <c r="ACA271" s="41"/>
      <c r="ACB271" s="41"/>
      <c r="ACC271" s="41"/>
      <c r="ACD271" s="41"/>
      <c r="ACE271" s="41"/>
      <c r="ACF271" s="41"/>
      <c r="ACG271" s="41"/>
      <c r="ACH271" s="41"/>
      <c r="ACI271" s="41"/>
      <c r="ACJ271" s="41"/>
      <c r="ACK271" s="41"/>
      <c r="ACL271" s="41"/>
      <c r="ACM271" s="41"/>
      <c r="ACN271" s="41"/>
      <c r="ACO271" s="41"/>
      <c r="ACP271" s="41"/>
      <c r="ACQ271" s="41"/>
      <c r="ACR271" s="41"/>
      <c r="ACS271" s="41"/>
      <c r="ACT271" s="41"/>
      <c r="ACU271" s="41"/>
      <c r="ACV271" s="41"/>
      <c r="ACW271" s="41"/>
      <c r="ACX271" s="41"/>
      <c r="ACY271" s="41"/>
      <c r="ACZ271" s="41"/>
      <c r="ADA271" s="41"/>
      <c r="ADB271" s="41"/>
      <c r="ADC271" s="41"/>
      <c r="ADD271" s="41"/>
      <c r="ADE271" s="41"/>
      <c r="ADF271" s="41"/>
      <c r="ADG271" s="41"/>
      <c r="ADH271" s="41"/>
      <c r="ADI271" s="41"/>
      <c r="ADJ271" s="41"/>
      <c r="ADK271" s="41"/>
      <c r="ADL271" s="41"/>
      <c r="ADM271" s="41"/>
      <c r="ADN271" s="41"/>
      <c r="ADO271" s="41"/>
      <c r="ADP271" s="41"/>
      <c r="ADQ271" s="41"/>
      <c r="ADR271" s="41"/>
      <c r="ADS271" s="41"/>
      <c r="ADT271" s="41"/>
      <c r="ADU271" s="41"/>
      <c r="ADV271" s="41"/>
      <c r="ADW271" s="41"/>
      <c r="ADX271" s="41"/>
      <c r="ADY271" s="41"/>
      <c r="ADZ271" s="41"/>
      <c r="AEA271" s="41"/>
      <c r="AEB271" s="41"/>
      <c r="AEC271" s="41"/>
      <c r="AED271" s="41"/>
      <c r="AEE271" s="41"/>
      <c r="AEF271" s="41"/>
      <c r="AEG271" s="41"/>
      <c r="AEH271" s="41"/>
      <c r="AEI271" s="41"/>
      <c r="AEJ271" s="41"/>
      <c r="AEK271" s="41"/>
      <c r="AEL271" s="41"/>
      <c r="AEM271" s="41"/>
      <c r="AEN271" s="41"/>
      <c r="AEO271" s="41"/>
      <c r="AEP271" s="41"/>
      <c r="AEQ271" s="41"/>
      <c r="AER271" s="41"/>
      <c r="AES271" s="41"/>
      <c r="AET271" s="41"/>
      <c r="AEU271" s="41"/>
      <c r="AEV271" s="41"/>
      <c r="AEW271" s="41"/>
      <c r="AEX271" s="41"/>
      <c r="AEY271" s="41"/>
      <c r="AEZ271" s="41"/>
      <c r="AFA271" s="41"/>
      <c r="AFB271" s="41"/>
      <c r="AFC271" s="41"/>
      <c r="AFD271" s="41"/>
      <c r="AFE271" s="41"/>
      <c r="AFF271" s="41"/>
      <c r="AFG271" s="41"/>
      <c r="AFH271" s="41"/>
      <c r="AFI271" s="41"/>
      <c r="AFJ271" s="41"/>
      <c r="AFK271" s="41"/>
      <c r="AFL271" s="41"/>
      <c r="AFM271" s="41"/>
      <c r="AFN271" s="41"/>
      <c r="AFO271" s="41"/>
      <c r="AFP271" s="41"/>
      <c r="AFQ271" s="41"/>
      <c r="AFR271" s="41"/>
      <c r="AFS271" s="41"/>
      <c r="AFT271" s="41"/>
      <c r="AFU271" s="41"/>
      <c r="AFV271" s="41"/>
      <c r="AFW271" s="41"/>
      <c r="AFX271" s="41"/>
      <c r="AFY271" s="41"/>
      <c r="AFZ271" s="41"/>
      <c r="AGA271" s="41"/>
      <c r="AGB271" s="41"/>
      <c r="AGC271" s="41"/>
      <c r="AGD271" s="41"/>
      <c r="AGE271" s="41"/>
      <c r="AGF271" s="41"/>
      <c r="AGG271" s="41"/>
      <c r="AGH271" s="41"/>
      <c r="AGI271" s="41"/>
      <c r="AGJ271" s="41"/>
      <c r="AGK271" s="41"/>
      <c r="AGL271" s="41"/>
      <c r="AGM271" s="41"/>
      <c r="AGN271" s="41"/>
      <c r="AGO271" s="41"/>
      <c r="AGP271" s="41"/>
      <c r="AGQ271" s="41"/>
      <c r="AGR271" s="41"/>
      <c r="AGS271" s="41"/>
      <c r="AGT271" s="41"/>
      <c r="AGU271" s="41"/>
      <c r="AGV271" s="41"/>
      <c r="AGW271" s="41"/>
      <c r="AGX271" s="41"/>
      <c r="AGY271" s="41"/>
      <c r="AGZ271" s="41"/>
      <c r="AHA271" s="41"/>
      <c r="AHB271" s="41"/>
      <c r="AHC271" s="41"/>
      <c r="AHD271" s="41"/>
      <c r="AHE271" s="41"/>
      <c r="AHF271" s="41"/>
      <c r="AHG271" s="41"/>
      <c r="AHH271" s="41"/>
      <c r="AHI271" s="41"/>
      <c r="AHJ271" s="41"/>
      <c r="AHK271" s="41"/>
      <c r="AHL271" s="41"/>
      <c r="AHM271" s="41"/>
      <c r="AHN271" s="41"/>
      <c r="AHO271" s="41"/>
      <c r="AHP271" s="41"/>
      <c r="AHQ271" s="41"/>
      <c r="AHR271" s="41"/>
      <c r="AHS271" s="41"/>
      <c r="AHT271" s="41"/>
      <c r="AHU271" s="41"/>
      <c r="AHV271" s="41"/>
      <c r="AHW271" s="41"/>
      <c r="AHX271" s="41"/>
      <c r="AHY271" s="41"/>
      <c r="AHZ271" s="41"/>
      <c r="AIA271" s="41"/>
      <c r="AIB271" s="41"/>
      <c r="AIC271" s="41"/>
      <c r="AID271" s="41"/>
      <c r="AIE271" s="41"/>
      <c r="AIF271" s="41"/>
      <c r="AIG271" s="41"/>
      <c r="AIH271" s="41"/>
      <c r="AII271" s="41"/>
      <c r="AIJ271" s="41"/>
      <c r="AIK271" s="41"/>
      <c r="AIL271" s="41"/>
      <c r="AIM271" s="41"/>
      <c r="AIN271" s="41"/>
      <c r="AIO271" s="41"/>
      <c r="AIP271" s="41"/>
      <c r="AIQ271" s="41"/>
      <c r="AIR271" s="41"/>
      <c r="AIS271" s="41"/>
      <c r="AIT271" s="41"/>
      <c r="AIU271" s="41"/>
      <c r="AIV271" s="41"/>
      <c r="AIW271" s="41"/>
      <c r="AIX271" s="41"/>
      <c r="AIY271" s="41"/>
      <c r="AIZ271" s="41"/>
      <c r="AJA271" s="41"/>
      <c r="AJB271" s="41"/>
      <c r="AJC271" s="41"/>
      <c r="AJD271" s="41"/>
      <c r="AJE271" s="41"/>
      <c r="AJF271" s="41"/>
      <c r="AJG271" s="41"/>
      <c r="AJH271" s="41"/>
      <c r="AJI271" s="41"/>
      <c r="AJJ271" s="41"/>
      <c r="AJK271" s="41"/>
      <c r="AJL271" s="41"/>
      <c r="AJM271" s="41"/>
      <c r="AJN271" s="41"/>
      <c r="AJO271" s="41"/>
      <c r="AJP271" s="41"/>
      <c r="AJQ271" s="41"/>
      <c r="AJR271" s="41"/>
      <c r="AJS271" s="41"/>
      <c r="AJT271" s="41"/>
      <c r="AJU271" s="41"/>
      <c r="AJV271" s="41"/>
      <c r="AJW271" s="41"/>
      <c r="AJX271" s="41"/>
      <c r="AJY271" s="41"/>
      <c r="AJZ271" s="41"/>
      <c r="AKA271" s="41"/>
      <c r="AKB271" s="41"/>
      <c r="AKC271" s="41"/>
      <c r="AKD271" s="41"/>
      <c r="AKE271" s="41"/>
      <c r="AKF271" s="41"/>
      <c r="AKG271" s="41"/>
      <c r="AKH271" s="41"/>
      <c r="AKI271" s="41"/>
      <c r="AKJ271" s="41"/>
      <c r="AKK271" s="41"/>
      <c r="AKL271" s="41"/>
      <c r="AKM271" s="41"/>
      <c r="AKN271" s="41"/>
      <c r="AKO271" s="41"/>
      <c r="AKP271" s="41"/>
      <c r="AKQ271" s="41"/>
      <c r="AKR271" s="41"/>
      <c r="AKS271" s="41"/>
      <c r="AKT271" s="41"/>
      <c r="AKU271" s="41"/>
      <c r="AKV271" s="41"/>
      <c r="AKW271" s="41"/>
      <c r="AKX271" s="41"/>
      <c r="AKY271" s="41"/>
      <c r="AKZ271" s="41"/>
      <c r="ALA271" s="41"/>
      <c r="ALB271" s="41"/>
      <c r="ALC271" s="41"/>
      <c r="ALD271" s="41"/>
      <c r="ALE271" s="41"/>
      <c r="ALF271" s="41"/>
      <c r="ALG271" s="41"/>
      <c r="ALH271" s="41"/>
      <c r="ALI271" s="41"/>
      <c r="ALJ271" s="41"/>
      <c r="ALK271" s="41"/>
      <c r="ALL271" s="41"/>
      <c r="ALM271" s="41"/>
      <c r="ALN271" s="41"/>
      <c r="ALO271" s="41"/>
      <c r="ALP271" s="41"/>
      <c r="ALQ271" s="41"/>
      <c r="ALR271" s="41"/>
      <c r="ALS271" s="41"/>
      <c r="ALT271" s="41"/>
      <c r="ALU271" s="41"/>
      <c r="ALV271" s="41"/>
      <c r="ALW271" s="41"/>
      <c r="ALX271" s="41"/>
      <c r="ALY271" s="41"/>
      <c r="ALZ271" s="41"/>
      <c r="AMA271" s="41"/>
      <c r="AMB271" s="41"/>
      <c r="AMC271" s="41"/>
      <c r="AMD271" s="41"/>
      <c r="AME271" s="41"/>
    </row>
    <row r="272" spans="1:1019" ht="33.75" customHeight="1" thickBot="1" x14ac:dyDescent="0.25">
      <c r="A272" s="570"/>
      <c r="B272" s="572"/>
      <c r="C272" s="574"/>
      <c r="D272" s="1300"/>
      <c r="E272" s="1301"/>
      <c r="F272" s="1302"/>
      <c r="G272" s="1303"/>
      <c r="H272" s="1304"/>
      <c r="I272" s="1305"/>
      <c r="J272" s="543" t="s">
        <v>25</v>
      </c>
      <c r="K272" s="1306">
        <f>L272+N272</f>
        <v>0</v>
      </c>
      <c r="L272" s="1307">
        <v>0</v>
      </c>
      <c r="M272" s="1307">
        <v>0</v>
      </c>
      <c r="N272" s="1308">
        <v>0</v>
      </c>
      <c r="O272" s="1306">
        <f>P272+R272</f>
        <v>0</v>
      </c>
      <c r="P272" s="1307">
        <v>0</v>
      </c>
      <c r="Q272" s="1307">
        <v>0</v>
      </c>
      <c r="R272" s="1308">
        <v>0</v>
      </c>
      <c r="S272" s="1306">
        <f>T272+V272</f>
        <v>0</v>
      </c>
      <c r="T272" s="1307">
        <v>0</v>
      </c>
      <c r="U272" s="1307">
        <v>0</v>
      </c>
      <c r="V272" s="1308">
        <v>0</v>
      </c>
      <c r="W272" s="1306">
        <f>X272+Z272</f>
        <v>0</v>
      </c>
      <c r="X272" s="1307">
        <v>0</v>
      </c>
      <c r="Y272" s="1307">
        <v>0</v>
      </c>
      <c r="Z272" s="1308">
        <v>0</v>
      </c>
      <c r="AA272" s="1309">
        <v>150</v>
      </c>
      <c r="AB272" s="1309">
        <v>150</v>
      </c>
      <c r="AC272" s="1310"/>
      <c r="AD272" s="1311"/>
      <c r="AE272" s="1311"/>
      <c r="AF272" s="1312"/>
      <c r="AG272" s="41"/>
      <c r="AH272" s="41"/>
      <c r="AI272" s="41"/>
      <c r="AJ272" s="41"/>
      <c r="AK272" s="41"/>
      <c r="AL272" s="41"/>
      <c r="AM272" s="41"/>
      <c r="AN272" s="67"/>
      <c r="AO272" s="67"/>
      <c r="AP272" s="67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58"/>
      <c r="BE272" s="58"/>
      <c r="BF272" s="58"/>
      <c r="BG272" s="59"/>
      <c r="BH272" s="67"/>
      <c r="BI272" s="67"/>
      <c r="BJ272" s="67"/>
      <c r="BK272" s="67"/>
      <c r="BL272" s="67"/>
      <c r="BM272" s="67"/>
      <c r="BN272" s="67"/>
      <c r="BO272" s="67"/>
      <c r="BP272" s="41"/>
      <c r="BQ272" s="41"/>
      <c r="BR272" s="41"/>
      <c r="BS272" s="41"/>
      <c r="BT272" s="41"/>
      <c r="BU272" s="41"/>
      <c r="BV272" s="41"/>
      <c r="BW272" s="41"/>
      <c r="BX272" s="41"/>
      <c r="BY272" s="41"/>
      <c r="BZ272" s="41"/>
      <c r="CA272" s="41"/>
      <c r="CB272" s="41"/>
      <c r="CC272" s="41"/>
      <c r="CD272" s="41"/>
      <c r="CE272" s="41"/>
      <c r="CF272" s="41"/>
      <c r="CG272" s="41"/>
      <c r="CH272" s="41"/>
      <c r="CI272" s="41"/>
      <c r="CJ272" s="41"/>
      <c r="CK272" s="41"/>
      <c r="CL272" s="41"/>
      <c r="CM272" s="41"/>
      <c r="CN272" s="41"/>
      <c r="CO272" s="41"/>
      <c r="CP272" s="41"/>
      <c r="CQ272" s="41"/>
      <c r="CR272" s="41"/>
      <c r="CS272" s="41"/>
      <c r="CT272" s="41"/>
      <c r="CU272" s="41"/>
      <c r="CV272" s="41"/>
      <c r="CW272" s="41"/>
      <c r="CX272" s="41"/>
      <c r="CY272" s="41"/>
      <c r="CZ272" s="41"/>
      <c r="DA272" s="41"/>
      <c r="DB272" s="41"/>
      <c r="DC272" s="41"/>
      <c r="DD272" s="41"/>
      <c r="DE272" s="41"/>
      <c r="DF272" s="41"/>
      <c r="DG272" s="41"/>
      <c r="DH272" s="41"/>
      <c r="DI272" s="41"/>
      <c r="DJ272" s="41"/>
      <c r="DK272" s="41"/>
      <c r="DL272" s="41"/>
      <c r="DM272" s="41"/>
      <c r="DN272" s="41"/>
      <c r="DO272" s="41"/>
      <c r="DP272" s="41"/>
      <c r="DQ272" s="41"/>
      <c r="DR272" s="41"/>
      <c r="DS272" s="41"/>
      <c r="DT272" s="41"/>
      <c r="DU272" s="41"/>
      <c r="DV272" s="41"/>
      <c r="DW272" s="41"/>
      <c r="DX272" s="41"/>
      <c r="DY272" s="41"/>
      <c r="DZ272" s="41"/>
      <c r="EA272" s="41"/>
      <c r="EB272" s="41"/>
      <c r="EC272" s="41"/>
      <c r="ED272" s="41"/>
      <c r="EE272" s="41"/>
      <c r="EF272" s="41"/>
      <c r="EG272" s="41"/>
      <c r="EH272" s="41"/>
      <c r="EI272" s="41"/>
      <c r="EJ272" s="41"/>
      <c r="EK272" s="41"/>
      <c r="EL272" s="41"/>
      <c r="EM272" s="41"/>
      <c r="EN272" s="41"/>
      <c r="EO272" s="41"/>
      <c r="EP272" s="41"/>
      <c r="EQ272" s="41"/>
      <c r="ER272" s="41"/>
      <c r="ES272" s="41"/>
      <c r="ET272" s="41"/>
      <c r="EU272" s="41"/>
      <c r="EV272" s="41"/>
      <c r="EW272" s="41"/>
      <c r="EX272" s="41"/>
      <c r="EY272" s="41"/>
      <c r="EZ272" s="41"/>
      <c r="FA272" s="41"/>
      <c r="FB272" s="41"/>
      <c r="FC272" s="41"/>
      <c r="FD272" s="41"/>
      <c r="FE272" s="41"/>
      <c r="FF272" s="41"/>
      <c r="FG272" s="41"/>
      <c r="FH272" s="41"/>
      <c r="FI272" s="41"/>
      <c r="FJ272" s="41"/>
      <c r="FK272" s="41"/>
      <c r="FL272" s="41"/>
      <c r="FM272" s="41"/>
      <c r="FN272" s="41"/>
      <c r="FO272" s="41"/>
      <c r="FP272" s="41"/>
      <c r="FQ272" s="41"/>
      <c r="FR272" s="41"/>
      <c r="FS272" s="41"/>
      <c r="FT272" s="41"/>
      <c r="FU272" s="41"/>
      <c r="FV272" s="41"/>
      <c r="FW272" s="41"/>
      <c r="FX272" s="41"/>
      <c r="FY272" s="41"/>
      <c r="FZ272" s="41"/>
      <c r="GA272" s="41"/>
      <c r="GB272" s="41"/>
      <c r="GC272" s="41"/>
      <c r="GD272" s="41"/>
      <c r="GE272" s="41"/>
      <c r="GF272" s="41"/>
      <c r="GG272" s="41"/>
      <c r="GH272" s="41"/>
      <c r="GI272" s="41"/>
      <c r="GJ272" s="41"/>
      <c r="GK272" s="41"/>
      <c r="GL272" s="41"/>
      <c r="GM272" s="41"/>
      <c r="GN272" s="41"/>
      <c r="GO272" s="41"/>
      <c r="GP272" s="41"/>
      <c r="GQ272" s="41"/>
      <c r="GR272" s="41"/>
      <c r="GS272" s="41"/>
      <c r="GT272" s="41"/>
      <c r="GU272" s="41"/>
      <c r="GV272" s="41"/>
      <c r="GW272" s="41"/>
      <c r="GX272" s="41"/>
      <c r="GY272" s="41"/>
      <c r="GZ272" s="41"/>
      <c r="HA272" s="41"/>
      <c r="HB272" s="41"/>
      <c r="HC272" s="41"/>
      <c r="HD272" s="41"/>
      <c r="HE272" s="41"/>
      <c r="HF272" s="41"/>
      <c r="HG272" s="41"/>
      <c r="HH272" s="41"/>
      <c r="HI272" s="41"/>
      <c r="HJ272" s="41"/>
      <c r="HK272" s="41"/>
      <c r="HL272" s="41"/>
      <c r="HM272" s="41"/>
      <c r="HN272" s="41"/>
      <c r="HO272" s="41"/>
      <c r="HP272" s="41"/>
      <c r="HQ272" s="41"/>
      <c r="HR272" s="41"/>
      <c r="HS272" s="41"/>
      <c r="HT272" s="41"/>
      <c r="HU272" s="41"/>
      <c r="HV272" s="41"/>
      <c r="HW272" s="41"/>
      <c r="HX272" s="41"/>
      <c r="HY272" s="41"/>
      <c r="HZ272" s="41"/>
      <c r="IA272" s="41"/>
      <c r="IB272" s="41"/>
      <c r="IC272" s="41"/>
      <c r="ID272" s="41"/>
      <c r="IE272" s="41"/>
      <c r="IF272" s="41"/>
      <c r="IG272" s="41"/>
      <c r="IH272" s="41"/>
      <c r="II272" s="41"/>
      <c r="IJ272" s="41"/>
      <c r="IK272" s="41"/>
      <c r="IL272" s="41"/>
      <c r="IM272" s="41"/>
      <c r="IN272" s="41"/>
      <c r="IO272" s="41"/>
      <c r="IP272" s="41"/>
      <c r="IQ272" s="41"/>
      <c r="IR272" s="41"/>
      <c r="IS272" s="41"/>
      <c r="IT272" s="41"/>
      <c r="IU272" s="41"/>
      <c r="IV272" s="41"/>
      <c r="IW272" s="41"/>
      <c r="IX272" s="41"/>
      <c r="IY272" s="41"/>
      <c r="IZ272" s="41"/>
      <c r="JA272" s="41"/>
      <c r="JB272" s="41"/>
      <c r="JC272" s="41"/>
      <c r="JD272" s="41"/>
      <c r="JE272" s="41"/>
      <c r="JF272" s="41"/>
      <c r="JG272" s="41"/>
      <c r="JH272" s="41"/>
      <c r="JI272" s="41"/>
      <c r="JJ272" s="41"/>
      <c r="JK272" s="41"/>
      <c r="JL272" s="41"/>
      <c r="JM272" s="41"/>
      <c r="JN272" s="41"/>
      <c r="JO272" s="41"/>
      <c r="JP272" s="41"/>
      <c r="JQ272" s="41"/>
      <c r="JR272" s="41"/>
      <c r="JS272" s="41"/>
      <c r="JT272" s="41"/>
      <c r="JU272" s="41"/>
      <c r="JV272" s="41"/>
      <c r="JW272" s="41"/>
      <c r="JX272" s="41"/>
      <c r="JY272" s="41"/>
      <c r="JZ272" s="41"/>
      <c r="KA272" s="41"/>
      <c r="KB272" s="41"/>
      <c r="KC272" s="41"/>
      <c r="KD272" s="41"/>
      <c r="KE272" s="41"/>
      <c r="KF272" s="41"/>
      <c r="KG272" s="41"/>
      <c r="KH272" s="41"/>
      <c r="KI272" s="41"/>
      <c r="KJ272" s="41"/>
      <c r="KK272" s="41"/>
      <c r="KL272" s="41"/>
      <c r="KM272" s="41"/>
      <c r="KN272" s="41"/>
      <c r="KO272" s="41"/>
      <c r="KP272" s="41"/>
      <c r="KQ272" s="41"/>
      <c r="KR272" s="41"/>
      <c r="KS272" s="41"/>
      <c r="KT272" s="41"/>
      <c r="KU272" s="41"/>
      <c r="KV272" s="41"/>
      <c r="KW272" s="41"/>
      <c r="KX272" s="41"/>
      <c r="KY272" s="41"/>
      <c r="KZ272" s="41"/>
      <c r="LA272" s="41"/>
      <c r="LB272" s="41"/>
      <c r="LC272" s="41"/>
      <c r="LD272" s="41"/>
      <c r="LE272" s="41"/>
      <c r="LF272" s="41"/>
      <c r="LG272" s="41"/>
      <c r="LH272" s="41"/>
      <c r="LI272" s="41"/>
      <c r="LJ272" s="41"/>
      <c r="LK272" s="41"/>
      <c r="LL272" s="41"/>
      <c r="LM272" s="41"/>
      <c r="LN272" s="41"/>
      <c r="LO272" s="41"/>
      <c r="LP272" s="41"/>
      <c r="LQ272" s="41"/>
      <c r="LR272" s="41"/>
      <c r="LS272" s="41"/>
      <c r="LT272" s="41"/>
      <c r="LU272" s="41"/>
      <c r="LV272" s="41"/>
      <c r="LW272" s="41"/>
      <c r="LX272" s="41"/>
      <c r="LY272" s="41"/>
      <c r="LZ272" s="41"/>
      <c r="MA272" s="41"/>
      <c r="MB272" s="41"/>
      <c r="MC272" s="41"/>
      <c r="MD272" s="41"/>
      <c r="ME272" s="41"/>
      <c r="MF272" s="41"/>
      <c r="MG272" s="41"/>
      <c r="MH272" s="41"/>
      <c r="MI272" s="41"/>
      <c r="MJ272" s="41"/>
      <c r="MK272" s="41"/>
      <c r="ML272" s="41"/>
      <c r="MM272" s="41"/>
      <c r="MN272" s="41"/>
      <c r="MO272" s="41"/>
      <c r="MP272" s="41"/>
      <c r="MQ272" s="41"/>
      <c r="MR272" s="41"/>
      <c r="MS272" s="41"/>
      <c r="MT272" s="41"/>
      <c r="MU272" s="41"/>
      <c r="MV272" s="41"/>
      <c r="MW272" s="41"/>
      <c r="MX272" s="41"/>
      <c r="MY272" s="41"/>
      <c r="MZ272" s="41"/>
      <c r="NA272" s="41"/>
      <c r="NB272" s="41"/>
      <c r="NC272" s="41"/>
      <c r="ND272" s="41"/>
      <c r="NE272" s="41"/>
      <c r="NF272" s="41"/>
      <c r="NG272" s="41"/>
      <c r="NH272" s="41"/>
      <c r="NI272" s="41"/>
      <c r="NJ272" s="41"/>
      <c r="NK272" s="41"/>
      <c r="NL272" s="41"/>
      <c r="NM272" s="41"/>
      <c r="NN272" s="41"/>
      <c r="NO272" s="41"/>
      <c r="NP272" s="41"/>
      <c r="NQ272" s="41"/>
      <c r="NR272" s="41"/>
      <c r="NS272" s="41"/>
      <c r="NT272" s="41"/>
      <c r="NU272" s="41"/>
      <c r="NV272" s="41"/>
      <c r="NW272" s="41"/>
      <c r="NX272" s="41"/>
      <c r="NY272" s="41"/>
      <c r="NZ272" s="41"/>
      <c r="OA272" s="41"/>
      <c r="OB272" s="41"/>
      <c r="OC272" s="41"/>
      <c r="OD272" s="41"/>
      <c r="OE272" s="41"/>
      <c r="OF272" s="41"/>
      <c r="OG272" s="41"/>
      <c r="OH272" s="41"/>
      <c r="OI272" s="41"/>
      <c r="OJ272" s="41"/>
      <c r="OK272" s="41"/>
      <c r="OL272" s="41"/>
      <c r="OM272" s="41"/>
      <c r="ON272" s="41"/>
      <c r="OO272" s="41"/>
      <c r="OP272" s="41"/>
      <c r="OQ272" s="41"/>
      <c r="OR272" s="41"/>
      <c r="OS272" s="41"/>
      <c r="OT272" s="41"/>
      <c r="OU272" s="41"/>
      <c r="OV272" s="41"/>
      <c r="OW272" s="41"/>
      <c r="OX272" s="41"/>
      <c r="OY272" s="41"/>
      <c r="OZ272" s="41"/>
      <c r="PA272" s="41"/>
      <c r="PB272" s="41"/>
      <c r="PC272" s="41"/>
      <c r="PD272" s="41"/>
      <c r="PE272" s="41"/>
      <c r="PF272" s="41"/>
      <c r="PG272" s="41"/>
      <c r="PH272" s="41"/>
      <c r="PI272" s="41"/>
      <c r="PJ272" s="41"/>
      <c r="PK272" s="41"/>
      <c r="PL272" s="41"/>
      <c r="PM272" s="41"/>
      <c r="PN272" s="41"/>
      <c r="PO272" s="41"/>
      <c r="PP272" s="41"/>
      <c r="PQ272" s="41"/>
      <c r="PR272" s="41"/>
      <c r="PS272" s="41"/>
      <c r="PT272" s="41"/>
      <c r="PU272" s="41"/>
      <c r="PV272" s="41"/>
      <c r="PW272" s="41"/>
      <c r="PX272" s="41"/>
      <c r="PY272" s="41"/>
      <c r="PZ272" s="41"/>
      <c r="QA272" s="41"/>
      <c r="QB272" s="41"/>
      <c r="QC272" s="41"/>
      <c r="QD272" s="41"/>
      <c r="QE272" s="41"/>
      <c r="QF272" s="41"/>
      <c r="QG272" s="41"/>
      <c r="QH272" s="41"/>
      <c r="QI272" s="41"/>
      <c r="QJ272" s="41"/>
      <c r="QK272" s="41"/>
      <c r="QL272" s="41"/>
      <c r="QM272" s="41"/>
      <c r="QN272" s="41"/>
      <c r="QO272" s="41"/>
      <c r="QP272" s="41"/>
      <c r="QQ272" s="41"/>
      <c r="QR272" s="41"/>
      <c r="QS272" s="41"/>
      <c r="QT272" s="41"/>
      <c r="QU272" s="41"/>
      <c r="QV272" s="41"/>
      <c r="QW272" s="41"/>
      <c r="QX272" s="41"/>
      <c r="QY272" s="41"/>
      <c r="QZ272" s="41"/>
      <c r="RA272" s="41"/>
      <c r="RB272" s="41"/>
      <c r="RC272" s="41"/>
      <c r="RD272" s="41"/>
      <c r="RE272" s="41"/>
      <c r="RF272" s="41"/>
      <c r="RG272" s="41"/>
      <c r="RH272" s="41"/>
      <c r="RI272" s="41"/>
      <c r="RJ272" s="41"/>
      <c r="RK272" s="41"/>
      <c r="RL272" s="41"/>
      <c r="RM272" s="41"/>
      <c r="RN272" s="41"/>
      <c r="RO272" s="41"/>
      <c r="RP272" s="41"/>
      <c r="RQ272" s="41"/>
      <c r="RR272" s="41"/>
      <c r="RS272" s="41"/>
      <c r="RT272" s="41"/>
      <c r="RU272" s="41"/>
      <c r="RV272" s="41"/>
      <c r="RW272" s="41"/>
      <c r="RX272" s="41"/>
      <c r="RY272" s="41"/>
      <c r="RZ272" s="41"/>
      <c r="SA272" s="41"/>
      <c r="SB272" s="41"/>
      <c r="SC272" s="41"/>
      <c r="SD272" s="41"/>
      <c r="SE272" s="41"/>
      <c r="SF272" s="41"/>
      <c r="SG272" s="41"/>
      <c r="SH272" s="41"/>
      <c r="SI272" s="41"/>
      <c r="SJ272" s="41"/>
      <c r="SK272" s="41"/>
      <c r="SL272" s="41"/>
      <c r="SM272" s="41"/>
      <c r="SN272" s="41"/>
      <c r="SO272" s="41"/>
      <c r="SP272" s="41"/>
      <c r="SQ272" s="41"/>
      <c r="SR272" s="41"/>
      <c r="SS272" s="41"/>
      <c r="ST272" s="41"/>
      <c r="SU272" s="41"/>
      <c r="SV272" s="41"/>
      <c r="SW272" s="41"/>
      <c r="SX272" s="41"/>
      <c r="SY272" s="41"/>
      <c r="SZ272" s="41"/>
      <c r="TA272" s="41"/>
      <c r="TB272" s="41"/>
      <c r="TC272" s="41"/>
      <c r="TD272" s="41"/>
      <c r="TE272" s="41"/>
      <c r="TF272" s="41"/>
      <c r="TG272" s="41"/>
      <c r="TH272" s="41"/>
      <c r="TI272" s="41"/>
      <c r="TJ272" s="41"/>
      <c r="TK272" s="41"/>
      <c r="TL272" s="41"/>
      <c r="TM272" s="41"/>
      <c r="TN272" s="41"/>
      <c r="TO272" s="41"/>
      <c r="TP272" s="41"/>
      <c r="TQ272" s="41"/>
      <c r="TR272" s="41"/>
      <c r="TS272" s="41"/>
      <c r="TT272" s="41"/>
      <c r="TU272" s="41"/>
      <c r="TV272" s="41"/>
      <c r="TW272" s="41"/>
      <c r="TX272" s="41"/>
      <c r="TY272" s="41"/>
      <c r="TZ272" s="41"/>
      <c r="UA272" s="41"/>
      <c r="UB272" s="41"/>
      <c r="UC272" s="41"/>
      <c r="UD272" s="41"/>
      <c r="UE272" s="41"/>
      <c r="UF272" s="41"/>
      <c r="UG272" s="41"/>
      <c r="UH272" s="41"/>
      <c r="UI272" s="41"/>
      <c r="UJ272" s="41"/>
      <c r="UK272" s="41"/>
      <c r="UL272" s="41"/>
      <c r="UM272" s="41"/>
      <c r="UN272" s="41"/>
      <c r="UO272" s="41"/>
      <c r="UP272" s="41"/>
      <c r="UQ272" s="41"/>
      <c r="UR272" s="41"/>
      <c r="US272" s="41"/>
      <c r="UT272" s="41"/>
      <c r="UU272" s="41"/>
      <c r="UV272" s="41"/>
      <c r="UW272" s="41"/>
      <c r="UX272" s="41"/>
      <c r="UY272" s="41"/>
      <c r="UZ272" s="41"/>
      <c r="VA272" s="41"/>
      <c r="VB272" s="41"/>
      <c r="VC272" s="41"/>
      <c r="VD272" s="41"/>
      <c r="VE272" s="41"/>
      <c r="VF272" s="41"/>
      <c r="VG272" s="41"/>
      <c r="VH272" s="41"/>
      <c r="VI272" s="41"/>
      <c r="VJ272" s="41"/>
      <c r="VK272" s="41"/>
      <c r="VL272" s="41"/>
      <c r="VM272" s="41"/>
      <c r="VN272" s="41"/>
      <c r="VO272" s="41"/>
      <c r="VP272" s="41"/>
      <c r="VQ272" s="41"/>
      <c r="VR272" s="41"/>
      <c r="VS272" s="41"/>
      <c r="VT272" s="41"/>
      <c r="VU272" s="41"/>
      <c r="VV272" s="41"/>
      <c r="VW272" s="41"/>
      <c r="VX272" s="41"/>
      <c r="VY272" s="41"/>
      <c r="VZ272" s="41"/>
      <c r="WA272" s="41"/>
      <c r="WB272" s="41"/>
      <c r="WC272" s="41"/>
      <c r="WD272" s="41"/>
      <c r="WE272" s="41"/>
      <c r="WF272" s="41"/>
      <c r="WG272" s="41"/>
      <c r="WH272" s="41"/>
      <c r="WI272" s="41"/>
      <c r="WJ272" s="41"/>
      <c r="WK272" s="41"/>
      <c r="WL272" s="41"/>
      <c r="WM272" s="41"/>
      <c r="WN272" s="41"/>
      <c r="WO272" s="41"/>
      <c r="WP272" s="41"/>
      <c r="WQ272" s="41"/>
      <c r="WR272" s="41"/>
      <c r="WS272" s="41"/>
      <c r="WT272" s="41"/>
      <c r="WU272" s="41"/>
      <c r="WV272" s="41"/>
      <c r="WW272" s="41"/>
      <c r="WX272" s="41"/>
      <c r="WY272" s="41"/>
      <c r="WZ272" s="41"/>
      <c r="XA272" s="41"/>
      <c r="XB272" s="41"/>
      <c r="XC272" s="41"/>
      <c r="XD272" s="41"/>
      <c r="XE272" s="41"/>
      <c r="XF272" s="41"/>
      <c r="XG272" s="41"/>
      <c r="XH272" s="41"/>
      <c r="XI272" s="41"/>
      <c r="XJ272" s="41"/>
      <c r="XK272" s="41"/>
      <c r="XL272" s="41"/>
      <c r="XM272" s="41"/>
      <c r="XN272" s="41"/>
      <c r="XO272" s="41"/>
      <c r="XP272" s="41"/>
      <c r="XQ272" s="41"/>
      <c r="XR272" s="41"/>
      <c r="XS272" s="41"/>
      <c r="XT272" s="41"/>
      <c r="XU272" s="41"/>
      <c r="XV272" s="41"/>
      <c r="XW272" s="41"/>
      <c r="XX272" s="41"/>
      <c r="XY272" s="41"/>
      <c r="XZ272" s="41"/>
      <c r="YA272" s="41"/>
      <c r="YB272" s="41"/>
      <c r="YC272" s="41"/>
      <c r="YD272" s="41"/>
      <c r="YE272" s="41"/>
      <c r="YF272" s="41"/>
      <c r="YG272" s="41"/>
      <c r="YH272" s="41"/>
      <c r="YI272" s="41"/>
      <c r="YJ272" s="41"/>
      <c r="YK272" s="41"/>
      <c r="YL272" s="41"/>
      <c r="YM272" s="41"/>
      <c r="YN272" s="41"/>
      <c r="YO272" s="41"/>
      <c r="YP272" s="41"/>
      <c r="YQ272" s="41"/>
      <c r="YR272" s="41"/>
      <c r="YS272" s="41"/>
      <c r="YT272" s="41"/>
      <c r="YU272" s="41"/>
      <c r="YV272" s="41"/>
      <c r="YW272" s="41"/>
      <c r="YX272" s="41"/>
      <c r="YY272" s="41"/>
      <c r="YZ272" s="41"/>
      <c r="ZA272" s="41"/>
      <c r="ZB272" s="41"/>
      <c r="ZC272" s="41"/>
      <c r="ZD272" s="41"/>
      <c r="ZE272" s="41"/>
      <c r="ZF272" s="41"/>
      <c r="ZG272" s="41"/>
      <c r="ZH272" s="41"/>
      <c r="ZI272" s="41"/>
      <c r="ZJ272" s="41"/>
      <c r="ZK272" s="41"/>
      <c r="ZL272" s="41"/>
      <c r="ZM272" s="41"/>
      <c r="ZN272" s="41"/>
      <c r="ZO272" s="41"/>
      <c r="ZP272" s="41"/>
      <c r="ZQ272" s="41"/>
      <c r="ZR272" s="41"/>
      <c r="ZS272" s="41"/>
      <c r="ZT272" s="41"/>
      <c r="ZU272" s="41"/>
      <c r="ZV272" s="41"/>
      <c r="ZW272" s="41"/>
      <c r="ZX272" s="41"/>
      <c r="ZY272" s="41"/>
      <c r="ZZ272" s="41"/>
      <c r="AAA272" s="41"/>
      <c r="AAB272" s="41"/>
      <c r="AAC272" s="41"/>
      <c r="AAD272" s="41"/>
      <c r="AAE272" s="41"/>
      <c r="AAF272" s="41"/>
      <c r="AAG272" s="41"/>
      <c r="AAH272" s="41"/>
      <c r="AAI272" s="41"/>
      <c r="AAJ272" s="41"/>
      <c r="AAK272" s="41"/>
      <c r="AAL272" s="41"/>
      <c r="AAM272" s="41"/>
      <c r="AAN272" s="41"/>
      <c r="AAO272" s="41"/>
      <c r="AAP272" s="41"/>
      <c r="AAQ272" s="41"/>
      <c r="AAR272" s="41"/>
      <c r="AAS272" s="41"/>
      <c r="AAT272" s="41"/>
      <c r="AAU272" s="41"/>
      <c r="AAV272" s="41"/>
      <c r="AAW272" s="41"/>
      <c r="AAX272" s="41"/>
      <c r="AAY272" s="41"/>
      <c r="AAZ272" s="41"/>
      <c r="ABA272" s="41"/>
      <c r="ABB272" s="41"/>
      <c r="ABC272" s="41"/>
      <c r="ABD272" s="41"/>
      <c r="ABE272" s="41"/>
      <c r="ABF272" s="41"/>
      <c r="ABG272" s="41"/>
      <c r="ABH272" s="41"/>
      <c r="ABI272" s="41"/>
      <c r="ABJ272" s="41"/>
      <c r="ABK272" s="41"/>
      <c r="ABL272" s="41"/>
      <c r="ABM272" s="41"/>
      <c r="ABN272" s="41"/>
      <c r="ABO272" s="41"/>
      <c r="ABP272" s="41"/>
      <c r="ABQ272" s="41"/>
      <c r="ABR272" s="41"/>
      <c r="ABS272" s="41"/>
      <c r="ABT272" s="41"/>
      <c r="ABU272" s="41"/>
      <c r="ABV272" s="41"/>
      <c r="ABW272" s="41"/>
      <c r="ABX272" s="41"/>
      <c r="ABY272" s="41"/>
      <c r="ABZ272" s="41"/>
      <c r="ACA272" s="41"/>
      <c r="ACB272" s="41"/>
      <c r="ACC272" s="41"/>
      <c r="ACD272" s="41"/>
      <c r="ACE272" s="41"/>
      <c r="ACF272" s="41"/>
      <c r="ACG272" s="41"/>
      <c r="ACH272" s="41"/>
      <c r="ACI272" s="41"/>
      <c r="ACJ272" s="41"/>
      <c r="ACK272" s="41"/>
      <c r="ACL272" s="41"/>
      <c r="ACM272" s="41"/>
      <c r="ACN272" s="41"/>
      <c r="ACO272" s="41"/>
      <c r="ACP272" s="41"/>
      <c r="ACQ272" s="41"/>
      <c r="ACR272" s="41"/>
      <c r="ACS272" s="41"/>
      <c r="ACT272" s="41"/>
      <c r="ACU272" s="41"/>
      <c r="ACV272" s="41"/>
      <c r="ACW272" s="41"/>
      <c r="ACX272" s="41"/>
      <c r="ACY272" s="41"/>
      <c r="ACZ272" s="41"/>
      <c r="ADA272" s="41"/>
      <c r="ADB272" s="41"/>
      <c r="ADC272" s="41"/>
      <c r="ADD272" s="41"/>
      <c r="ADE272" s="41"/>
      <c r="ADF272" s="41"/>
      <c r="ADG272" s="41"/>
      <c r="ADH272" s="41"/>
      <c r="ADI272" s="41"/>
      <c r="ADJ272" s="41"/>
      <c r="ADK272" s="41"/>
      <c r="ADL272" s="41"/>
      <c r="ADM272" s="41"/>
      <c r="ADN272" s="41"/>
      <c r="ADO272" s="41"/>
      <c r="ADP272" s="41"/>
      <c r="ADQ272" s="41"/>
      <c r="ADR272" s="41"/>
      <c r="ADS272" s="41"/>
      <c r="ADT272" s="41"/>
      <c r="ADU272" s="41"/>
      <c r="ADV272" s="41"/>
      <c r="ADW272" s="41"/>
      <c r="ADX272" s="41"/>
      <c r="ADY272" s="41"/>
      <c r="ADZ272" s="41"/>
      <c r="AEA272" s="41"/>
      <c r="AEB272" s="41"/>
      <c r="AEC272" s="41"/>
      <c r="AED272" s="41"/>
      <c r="AEE272" s="41"/>
      <c r="AEF272" s="41"/>
      <c r="AEG272" s="41"/>
      <c r="AEH272" s="41"/>
      <c r="AEI272" s="41"/>
      <c r="AEJ272" s="41"/>
      <c r="AEK272" s="41"/>
      <c r="AEL272" s="41"/>
      <c r="AEM272" s="41"/>
      <c r="AEN272" s="41"/>
      <c r="AEO272" s="41"/>
      <c r="AEP272" s="41"/>
      <c r="AEQ272" s="41"/>
      <c r="AER272" s="41"/>
      <c r="AES272" s="41"/>
      <c r="AET272" s="41"/>
      <c r="AEU272" s="41"/>
      <c r="AEV272" s="41"/>
      <c r="AEW272" s="41"/>
      <c r="AEX272" s="41"/>
      <c r="AEY272" s="41"/>
      <c r="AEZ272" s="41"/>
      <c r="AFA272" s="41"/>
      <c r="AFB272" s="41"/>
      <c r="AFC272" s="41"/>
      <c r="AFD272" s="41"/>
      <c r="AFE272" s="41"/>
      <c r="AFF272" s="41"/>
      <c r="AFG272" s="41"/>
      <c r="AFH272" s="41"/>
      <c r="AFI272" s="41"/>
      <c r="AFJ272" s="41"/>
      <c r="AFK272" s="41"/>
      <c r="AFL272" s="41"/>
      <c r="AFM272" s="41"/>
      <c r="AFN272" s="41"/>
      <c r="AFO272" s="41"/>
      <c r="AFP272" s="41"/>
      <c r="AFQ272" s="41"/>
      <c r="AFR272" s="41"/>
      <c r="AFS272" s="41"/>
      <c r="AFT272" s="41"/>
      <c r="AFU272" s="41"/>
      <c r="AFV272" s="41"/>
      <c r="AFW272" s="41"/>
      <c r="AFX272" s="41"/>
      <c r="AFY272" s="41"/>
      <c r="AFZ272" s="41"/>
      <c r="AGA272" s="41"/>
      <c r="AGB272" s="41"/>
      <c r="AGC272" s="41"/>
      <c r="AGD272" s="41"/>
      <c r="AGE272" s="41"/>
      <c r="AGF272" s="41"/>
      <c r="AGG272" s="41"/>
      <c r="AGH272" s="41"/>
      <c r="AGI272" s="41"/>
      <c r="AGJ272" s="41"/>
      <c r="AGK272" s="41"/>
      <c r="AGL272" s="41"/>
      <c r="AGM272" s="41"/>
      <c r="AGN272" s="41"/>
      <c r="AGO272" s="41"/>
      <c r="AGP272" s="41"/>
      <c r="AGQ272" s="41"/>
      <c r="AGR272" s="41"/>
      <c r="AGS272" s="41"/>
      <c r="AGT272" s="41"/>
      <c r="AGU272" s="41"/>
      <c r="AGV272" s="41"/>
      <c r="AGW272" s="41"/>
      <c r="AGX272" s="41"/>
      <c r="AGY272" s="41"/>
      <c r="AGZ272" s="41"/>
      <c r="AHA272" s="41"/>
      <c r="AHB272" s="41"/>
      <c r="AHC272" s="41"/>
      <c r="AHD272" s="41"/>
      <c r="AHE272" s="41"/>
      <c r="AHF272" s="41"/>
      <c r="AHG272" s="41"/>
      <c r="AHH272" s="41"/>
      <c r="AHI272" s="41"/>
      <c r="AHJ272" s="41"/>
      <c r="AHK272" s="41"/>
      <c r="AHL272" s="41"/>
      <c r="AHM272" s="41"/>
      <c r="AHN272" s="41"/>
      <c r="AHO272" s="41"/>
      <c r="AHP272" s="41"/>
      <c r="AHQ272" s="41"/>
      <c r="AHR272" s="41"/>
      <c r="AHS272" s="41"/>
      <c r="AHT272" s="41"/>
      <c r="AHU272" s="41"/>
      <c r="AHV272" s="41"/>
      <c r="AHW272" s="41"/>
      <c r="AHX272" s="41"/>
      <c r="AHY272" s="41"/>
      <c r="AHZ272" s="41"/>
      <c r="AIA272" s="41"/>
      <c r="AIB272" s="41"/>
      <c r="AIC272" s="41"/>
      <c r="AID272" s="41"/>
      <c r="AIE272" s="41"/>
      <c r="AIF272" s="41"/>
      <c r="AIG272" s="41"/>
      <c r="AIH272" s="41"/>
      <c r="AII272" s="41"/>
      <c r="AIJ272" s="41"/>
      <c r="AIK272" s="41"/>
      <c r="AIL272" s="41"/>
      <c r="AIM272" s="41"/>
      <c r="AIN272" s="41"/>
      <c r="AIO272" s="41"/>
      <c r="AIP272" s="41"/>
      <c r="AIQ272" s="41"/>
      <c r="AIR272" s="41"/>
      <c r="AIS272" s="41"/>
      <c r="AIT272" s="41"/>
      <c r="AIU272" s="41"/>
      <c r="AIV272" s="41"/>
      <c r="AIW272" s="41"/>
      <c r="AIX272" s="41"/>
      <c r="AIY272" s="41"/>
      <c r="AIZ272" s="41"/>
      <c r="AJA272" s="41"/>
      <c r="AJB272" s="41"/>
      <c r="AJC272" s="41"/>
      <c r="AJD272" s="41"/>
      <c r="AJE272" s="41"/>
      <c r="AJF272" s="41"/>
      <c r="AJG272" s="41"/>
      <c r="AJH272" s="41"/>
      <c r="AJI272" s="41"/>
      <c r="AJJ272" s="41"/>
      <c r="AJK272" s="41"/>
      <c r="AJL272" s="41"/>
      <c r="AJM272" s="41"/>
      <c r="AJN272" s="41"/>
      <c r="AJO272" s="41"/>
      <c r="AJP272" s="41"/>
      <c r="AJQ272" s="41"/>
      <c r="AJR272" s="41"/>
      <c r="AJS272" s="41"/>
      <c r="AJT272" s="41"/>
      <c r="AJU272" s="41"/>
      <c r="AJV272" s="41"/>
      <c r="AJW272" s="41"/>
      <c r="AJX272" s="41"/>
      <c r="AJY272" s="41"/>
      <c r="AJZ272" s="41"/>
      <c r="AKA272" s="41"/>
      <c r="AKB272" s="41"/>
      <c r="AKC272" s="41"/>
      <c r="AKD272" s="41"/>
      <c r="AKE272" s="41"/>
      <c r="AKF272" s="41"/>
      <c r="AKG272" s="41"/>
      <c r="AKH272" s="41"/>
      <c r="AKI272" s="41"/>
      <c r="AKJ272" s="41"/>
      <c r="AKK272" s="41"/>
      <c r="AKL272" s="41"/>
      <c r="AKM272" s="41"/>
      <c r="AKN272" s="41"/>
      <c r="AKO272" s="41"/>
      <c r="AKP272" s="41"/>
      <c r="AKQ272" s="41"/>
      <c r="AKR272" s="41"/>
      <c r="AKS272" s="41"/>
      <c r="AKT272" s="41"/>
      <c r="AKU272" s="41"/>
      <c r="AKV272" s="41"/>
      <c r="AKW272" s="41"/>
      <c r="AKX272" s="41"/>
      <c r="AKY272" s="41"/>
      <c r="AKZ272" s="41"/>
      <c r="ALA272" s="41"/>
      <c r="ALB272" s="41"/>
      <c r="ALC272" s="41"/>
      <c r="ALD272" s="41"/>
      <c r="ALE272" s="41"/>
      <c r="ALF272" s="41"/>
      <c r="ALG272" s="41"/>
      <c r="ALH272" s="41"/>
      <c r="ALI272" s="41"/>
      <c r="ALJ272" s="41"/>
      <c r="ALK272" s="41"/>
      <c r="ALL272" s="41"/>
      <c r="ALM272" s="41"/>
      <c r="ALN272" s="41"/>
      <c r="ALO272" s="41"/>
      <c r="ALP272" s="41"/>
      <c r="ALQ272" s="41"/>
      <c r="ALR272" s="41"/>
      <c r="ALS272" s="41"/>
      <c r="ALT272" s="41"/>
      <c r="ALU272" s="41"/>
      <c r="ALV272" s="41"/>
      <c r="ALW272" s="41"/>
      <c r="ALX272" s="41"/>
      <c r="ALY272" s="41"/>
      <c r="ALZ272" s="41"/>
      <c r="AMA272" s="41"/>
      <c r="AMB272" s="41"/>
      <c r="AMC272" s="41"/>
      <c r="AMD272" s="41"/>
      <c r="AME272" s="41"/>
    </row>
    <row r="273" spans="1:1019" ht="49.5" customHeight="1" thickBot="1" x14ac:dyDescent="0.25">
      <c r="A273" s="570"/>
      <c r="B273" s="572"/>
      <c r="C273" s="574"/>
      <c r="D273" s="1300"/>
      <c r="E273" s="1301"/>
      <c r="F273" s="1302"/>
      <c r="G273" s="1303"/>
      <c r="H273" s="1304"/>
      <c r="I273" s="1305"/>
      <c r="J273" s="1313" t="s">
        <v>26</v>
      </c>
      <c r="K273" s="544">
        <f>SUM(K271:K272)</f>
        <v>0</v>
      </c>
      <c r="L273" s="1314">
        <f t="shared" ref="L273:AB273" si="86">SUM(L271:L272)</f>
        <v>0</v>
      </c>
      <c r="M273" s="1314">
        <f t="shared" si="86"/>
        <v>0</v>
      </c>
      <c r="N273" s="545">
        <f t="shared" si="86"/>
        <v>0</v>
      </c>
      <c r="O273" s="544">
        <f t="shared" si="86"/>
        <v>0</v>
      </c>
      <c r="P273" s="1314">
        <f t="shared" si="86"/>
        <v>0</v>
      </c>
      <c r="Q273" s="1314">
        <f t="shared" si="86"/>
        <v>0</v>
      </c>
      <c r="R273" s="545">
        <f t="shared" si="86"/>
        <v>0</v>
      </c>
      <c r="S273" s="544">
        <f t="shared" si="86"/>
        <v>0</v>
      </c>
      <c r="T273" s="1314">
        <f t="shared" si="86"/>
        <v>0</v>
      </c>
      <c r="U273" s="1314">
        <f t="shared" si="86"/>
        <v>0</v>
      </c>
      <c r="V273" s="545">
        <f t="shared" si="86"/>
        <v>0</v>
      </c>
      <c r="W273" s="544">
        <f t="shared" si="86"/>
        <v>0</v>
      </c>
      <c r="X273" s="1314">
        <f t="shared" si="86"/>
        <v>0</v>
      </c>
      <c r="Y273" s="1314">
        <f t="shared" si="86"/>
        <v>0</v>
      </c>
      <c r="Z273" s="545">
        <f t="shared" si="86"/>
        <v>0</v>
      </c>
      <c r="AA273" s="546">
        <f t="shared" si="86"/>
        <v>180</v>
      </c>
      <c r="AB273" s="546">
        <f t="shared" si="86"/>
        <v>185</v>
      </c>
      <c r="AC273" s="1315"/>
      <c r="AD273" s="1316"/>
      <c r="AE273" s="1316"/>
      <c r="AF273" s="1317"/>
      <c r="AG273" s="41"/>
      <c r="AH273" s="41"/>
      <c r="AI273" s="41"/>
      <c r="AJ273" s="41"/>
      <c r="AK273" s="41"/>
      <c r="AL273" s="41"/>
      <c r="AM273" s="41"/>
      <c r="AN273" s="67"/>
      <c r="AO273" s="67"/>
      <c r="AP273" s="67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  <c r="BF273" s="58"/>
      <c r="BG273" s="59"/>
      <c r="BH273" s="67"/>
      <c r="BI273" s="67"/>
      <c r="BJ273" s="67"/>
      <c r="BK273" s="67"/>
      <c r="BL273" s="67"/>
      <c r="BM273" s="67"/>
      <c r="BN273" s="67"/>
      <c r="BO273" s="67"/>
      <c r="BP273" s="41"/>
      <c r="BQ273" s="41"/>
      <c r="BR273" s="41"/>
      <c r="BS273" s="41"/>
      <c r="BT273" s="41"/>
      <c r="BU273" s="41"/>
      <c r="BV273" s="41"/>
      <c r="BW273" s="41"/>
      <c r="BX273" s="41"/>
      <c r="BY273" s="41"/>
      <c r="BZ273" s="41"/>
      <c r="CA273" s="41"/>
      <c r="CB273" s="41"/>
      <c r="CC273" s="41"/>
      <c r="CD273" s="41"/>
      <c r="CE273" s="41"/>
      <c r="CF273" s="41"/>
      <c r="CG273" s="41"/>
      <c r="CH273" s="41"/>
      <c r="CI273" s="41"/>
      <c r="CJ273" s="41"/>
      <c r="CK273" s="41"/>
      <c r="CL273" s="41"/>
      <c r="CM273" s="41"/>
      <c r="CN273" s="41"/>
      <c r="CO273" s="41"/>
      <c r="CP273" s="41"/>
      <c r="CQ273" s="41"/>
      <c r="CR273" s="41"/>
      <c r="CS273" s="41"/>
      <c r="CT273" s="41"/>
      <c r="CU273" s="41"/>
      <c r="CV273" s="41"/>
      <c r="CW273" s="41"/>
      <c r="CX273" s="41"/>
      <c r="CY273" s="41"/>
      <c r="CZ273" s="41"/>
      <c r="DA273" s="41"/>
      <c r="DB273" s="41"/>
      <c r="DC273" s="41"/>
      <c r="DD273" s="41"/>
      <c r="DE273" s="41"/>
      <c r="DF273" s="41"/>
      <c r="DG273" s="41"/>
      <c r="DH273" s="41"/>
      <c r="DI273" s="41"/>
      <c r="DJ273" s="41"/>
      <c r="DK273" s="41"/>
      <c r="DL273" s="41"/>
      <c r="DM273" s="41"/>
      <c r="DN273" s="41"/>
      <c r="DO273" s="41"/>
      <c r="DP273" s="41"/>
      <c r="DQ273" s="41"/>
      <c r="DR273" s="41"/>
      <c r="DS273" s="41"/>
      <c r="DT273" s="41"/>
      <c r="DU273" s="41"/>
      <c r="DV273" s="41"/>
      <c r="DW273" s="41"/>
      <c r="DX273" s="41"/>
      <c r="DY273" s="41"/>
      <c r="DZ273" s="41"/>
      <c r="EA273" s="41"/>
      <c r="EB273" s="41"/>
      <c r="EC273" s="41"/>
      <c r="ED273" s="41"/>
      <c r="EE273" s="41"/>
      <c r="EF273" s="41"/>
      <c r="EG273" s="41"/>
      <c r="EH273" s="41"/>
      <c r="EI273" s="41"/>
      <c r="EJ273" s="41"/>
      <c r="EK273" s="41"/>
      <c r="EL273" s="41"/>
      <c r="EM273" s="41"/>
      <c r="EN273" s="41"/>
      <c r="EO273" s="41"/>
      <c r="EP273" s="41"/>
      <c r="EQ273" s="41"/>
      <c r="ER273" s="41"/>
      <c r="ES273" s="41"/>
      <c r="ET273" s="41"/>
      <c r="EU273" s="41"/>
      <c r="EV273" s="41"/>
      <c r="EW273" s="41"/>
      <c r="EX273" s="41"/>
      <c r="EY273" s="41"/>
      <c r="EZ273" s="41"/>
      <c r="FA273" s="41"/>
      <c r="FB273" s="41"/>
      <c r="FC273" s="41"/>
      <c r="FD273" s="41"/>
      <c r="FE273" s="41"/>
      <c r="FF273" s="41"/>
      <c r="FG273" s="41"/>
      <c r="FH273" s="41"/>
      <c r="FI273" s="41"/>
      <c r="FJ273" s="41"/>
      <c r="FK273" s="41"/>
      <c r="FL273" s="41"/>
      <c r="FM273" s="41"/>
      <c r="FN273" s="41"/>
      <c r="FO273" s="41"/>
      <c r="FP273" s="41"/>
      <c r="FQ273" s="41"/>
      <c r="FR273" s="41"/>
      <c r="FS273" s="41"/>
      <c r="FT273" s="41"/>
      <c r="FU273" s="41"/>
      <c r="FV273" s="41"/>
      <c r="FW273" s="41"/>
      <c r="FX273" s="41"/>
      <c r="FY273" s="41"/>
      <c r="FZ273" s="41"/>
      <c r="GA273" s="41"/>
      <c r="GB273" s="41"/>
      <c r="GC273" s="41"/>
      <c r="GD273" s="41"/>
      <c r="GE273" s="41"/>
      <c r="GF273" s="41"/>
      <c r="GG273" s="41"/>
      <c r="GH273" s="41"/>
      <c r="GI273" s="41"/>
      <c r="GJ273" s="41"/>
      <c r="GK273" s="41"/>
      <c r="GL273" s="41"/>
      <c r="GM273" s="41"/>
      <c r="GN273" s="41"/>
      <c r="GO273" s="41"/>
      <c r="GP273" s="41"/>
      <c r="GQ273" s="41"/>
      <c r="GR273" s="41"/>
      <c r="GS273" s="41"/>
      <c r="GT273" s="41"/>
      <c r="GU273" s="41"/>
      <c r="GV273" s="41"/>
      <c r="GW273" s="41"/>
      <c r="GX273" s="41"/>
      <c r="GY273" s="41"/>
      <c r="GZ273" s="41"/>
      <c r="HA273" s="41"/>
      <c r="HB273" s="41"/>
      <c r="HC273" s="41"/>
      <c r="HD273" s="41"/>
      <c r="HE273" s="41"/>
      <c r="HF273" s="41"/>
      <c r="HG273" s="41"/>
      <c r="HH273" s="41"/>
      <c r="HI273" s="41"/>
      <c r="HJ273" s="41"/>
      <c r="HK273" s="41"/>
      <c r="HL273" s="41"/>
      <c r="HM273" s="41"/>
      <c r="HN273" s="41"/>
      <c r="HO273" s="41"/>
      <c r="HP273" s="41"/>
      <c r="HQ273" s="41"/>
      <c r="HR273" s="41"/>
      <c r="HS273" s="41"/>
      <c r="HT273" s="41"/>
      <c r="HU273" s="41"/>
      <c r="HV273" s="41"/>
      <c r="HW273" s="41"/>
      <c r="HX273" s="41"/>
      <c r="HY273" s="41"/>
      <c r="HZ273" s="41"/>
      <c r="IA273" s="41"/>
      <c r="IB273" s="41"/>
      <c r="IC273" s="41"/>
      <c r="ID273" s="41"/>
      <c r="IE273" s="41"/>
      <c r="IF273" s="41"/>
      <c r="IG273" s="41"/>
      <c r="IH273" s="41"/>
      <c r="II273" s="41"/>
      <c r="IJ273" s="41"/>
      <c r="IK273" s="41"/>
      <c r="IL273" s="41"/>
      <c r="IM273" s="41"/>
      <c r="IN273" s="41"/>
      <c r="IO273" s="41"/>
      <c r="IP273" s="41"/>
      <c r="IQ273" s="41"/>
      <c r="IR273" s="41"/>
      <c r="IS273" s="41"/>
      <c r="IT273" s="41"/>
      <c r="IU273" s="41"/>
      <c r="IV273" s="41"/>
      <c r="IW273" s="41"/>
      <c r="IX273" s="41"/>
      <c r="IY273" s="41"/>
      <c r="IZ273" s="41"/>
      <c r="JA273" s="41"/>
      <c r="JB273" s="41"/>
      <c r="JC273" s="41"/>
      <c r="JD273" s="41"/>
      <c r="JE273" s="41"/>
      <c r="JF273" s="41"/>
      <c r="JG273" s="41"/>
      <c r="JH273" s="41"/>
      <c r="JI273" s="41"/>
      <c r="JJ273" s="41"/>
      <c r="JK273" s="41"/>
      <c r="JL273" s="41"/>
      <c r="JM273" s="41"/>
      <c r="JN273" s="41"/>
      <c r="JO273" s="41"/>
      <c r="JP273" s="41"/>
      <c r="JQ273" s="41"/>
      <c r="JR273" s="41"/>
      <c r="JS273" s="41"/>
      <c r="JT273" s="41"/>
      <c r="JU273" s="41"/>
      <c r="JV273" s="41"/>
      <c r="JW273" s="41"/>
      <c r="JX273" s="41"/>
      <c r="JY273" s="41"/>
      <c r="JZ273" s="41"/>
      <c r="KA273" s="41"/>
      <c r="KB273" s="41"/>
      <c r="KC273" s="41"/>
      <c r="KD273" s="41"/>
      <c r="KE273" s="41"/>
      <c r="KF273" s="41"/>
      <c r="KG273" s="41"/>
      <c r="KH273" s="41"/>
      <c r="KI273" s="41"/>
      <c r="KJ273" s="41"/>
      <c r="KK273" s="41"/>
      <c r="KL273" s="41"/>
      <c r="KM273" s="41"/>
      <c r="KN273" s="41"/>
      <c r="KO273" s="41"/>
      <c r="KP273" s="41"/>
      <c r="KQ273" s="41"/>
      <c r="KR273" s="41"/>
      <c r="KS273" s="41"/>
      <c r="KT273" s="41"/>
      <c r="KU273" s="41"/>
      <c r="KV273" s="41"/>
      <c r="KW273" s="41"/>
      <c r="KX273" s="41"/>
      <c r="KY273" s="41"/>
      <c r="KZ273" s="41"/>
      <c r="LA273" s="41"/>
      <c r="LB273" s="41"/>
      <c r="LC273" s="41"/>
      <c r="LD273" s="41"/>
      <c r="LE273" s="41"/>
      <c r="LF273" s="41"/>
      <c r="LG273" s="41"/>
      <c r="LH273" s="41"/>
      <c r="LI273" s="41"/>
      <c r="LJ273" s="41"/>
      <c r="LK273" s="41"/>
      <c r="LL273" s="41"/>
      <c r="LM273" s="41"/>
      <c r="LN273" s="41"/>
      <c r="LO273" s="41"/>
      <c r="LP273" s="41"/>
      <c r="LQ273" s="41"/>
      <c r="LR273" s="41"/>
      <c r="LS273" s="41"/>
      <c r="LT273" s="41"/>
      <c r="LU273" s="41"/>
      <c r="LV273" s="41"/>
      <c r="LW273" s="41"/>
      <c r="LX273" s="41"/>
      <c r="LY273" s="41"/>
      <c r="LZ273" s="41"/>
      <c r="MA273" s="41"/>
      <c r="MB273" s="41"/>
      <c r="MC273" s="41"/>
      <c r="MD273" s="41"/>
      <c r="ME273" s="41"/>
      <c r="MF273" s="41"/>
      <c r="MG273" s="41"/>
      <c r="MH273" s="41"/>
      <c r="MI273" s="41"/>
      <c r="MJ273" s="41"/>
      <c r="MK273" s="41"/>
      <c r="ML273" s="41"/>
      <c r="MM273" s="41"/>
      <c r="MN273" s="41"/>
      <c r="MO273" s="41"/>
      <c r="MP273" s="41"/>
      <c r="MQ273" s="41"/>
      <c r="MR273" s="41"/>
      <c r="MS273" s="41"/>
      <c r="MT273" s="41"/>
      <c r="MU273" s="41"/>
      <c r="MV273" s="41"/>
      <c r="MW273" s="41"/>
      <c r="MX273" s="41"/>
      <c r="MY273" s="41"/>
      <c r="MZ273" s="41"/>
      <c r="NA273" s="41"/>
      <c r="NB273" s="41"/>
      <c r="NC273" s="41"/>
      <c r="ND273" s="41"/>
      <c r="NE273" s="41"/>
      <c r="NF273" s="41"/>
      <c r="NG273" s="41"/>
      <c r="NH273" s="41"/>
      <c r="NI273" s="41"/>
      <c r="NJ273" s="41"/>
      <c r="NK273" s="41"/>
      <c r="NL273" s="41"/>
      <c r="NM273" s="41"/>
      <c r="NN273" s="41"/>
      <c r="NO273" s="41"/>
      <c r="NP273" s="41"/>
      <c r="NQ273" s="41"/>
      <c r="NR273" s="41"/>
      <c r="NS273" s="41"/>
      <c r="NT273" s="41"/>
      <c r="NU273" s="41"/>
      <c r="NV273" s="41"/>
      <c r="NW273" s="41"/>
      <c r="NX273" s="41"/>
      <c r="NY273" s="41"/>
      <c r="NZ273" s="41"/>
      <c r="OA273" s="41"/>
      <c r="OB273" s="41"/>
      <c r="OC273" s="41"/>
      <c r="OD273" s="41"/>
      <c r="OE273" s="41"/>
      <c r="OF273" s="41"/>
      <c r="OG273" s="41"/>
      <c r="OH273" s="41"/>
      <c r="OI273" s="41"/>
      <c r="OJ273" s="41"/>
      <c r="OK273" s="41"/>
      <c r="OL273" s="41"/>
      <c r="OM273" s="41"/>
      <c r="ON273" s="41"/>
      <c r="OO273" s="41"/>
      <c r="OP273" s="41"/>
      <c r="OQ273" s="41"/>
      <c r="OR273" s="41"/>
      <c r="OS273" s="41"/>
      <c r="OT273" s="41"/>
      <c r="OU273" s="41"/>
      <c r="OV273" s="41"/>
      <c r="OW273" s="41"/>
      <c r="OX273" s="41"/>
      <c r="OY273" s="41"/>
      <c r="OZ273" s="41"/>
      <c r="PA273" s="41"/>
      <c r="PB273" s="41"/>
      <c r="PC273" s="41"/>
      <c r="PD273" s="41"/>
      <c r="PE273" s="41"/>
      <c r="PF273" s="41"/>
      <c r="PG273" s="41"/>
      <c r="PH273" s="41"/>
      <c r="PI273" s="41"/>
      <c r="PJ273" s="41"/>
      <c r="PK273" s="41"/>
      <c r="PL273" s="41"/>
      <c r="PM273" s="41"/>
      <c r="PN273" s="41"/>
      <c r="PO273" s="41"/>
      <c r="PP273" s="41"/>
      <c r="PQ273" s="41"/>
      <c r="PR273" s="41"/>
      <c r="PS273" s="41"/>
      <c r="PT273" s="41"/>
      <c r="PU273" s="41"/>
      <c r="PV273" s="41"/>
      <c r="PW273" s="41"/>
      <c r="PX273" s="41"/>
      <c r="PY273" s="41"/>
      <c r="PZ273" s="41"/>
      <c r="QA273" s="41"/>
      <c r="QB273" s="41"/>
      <c r="QC273" s="41"/>
      <c r="QD273" s="41"/>
      <c r="QE273" s="41"/>
      <c r="QF273" s="41"/>
      <c r="QG273" s="41"/>
      <c r="QH273" s="41"/>
      <c r="QI273" s="41"/>
      <c r="QJ273" s="41"/>
      <c r="QK273" s="41"/>
      <c r="QL273" s="41"/>
      <c r="QM273" s="41"/>
      <c r="QN273" s="41"/>
      <c r="QO273" s="41"/>
      <c r="QP273" s="41"/>
      <c r="QQ273" s="41"/>
      <c r="QR273" s="41"/>
      <c r="QS273" s="41"/>
      <c r="QT273" s="41"/>
      <c r="QU273" s="41"/>
      <c r="QV273" s="41"/>
      <c r="QW273" s="41"/>
      <c r="QX273" s="41"/>
      <c r="QY273" s="41"/>
      <c r="QZ273" s="41"/>
      <c r="RA273" s="41"/>
      <c r="RB273" s="41"/>
      <c r="RC273" s="41"/>
      <c r="RD273" s="41"/>
      <c r="RE273" s="41"/>
      <c r="RF273" s="41"/>
      <c r="RG273" s="41"/>
      <c r="RH273" s="41"/>
      <c r="RI273" s="41"/>
      <c r="RJ273" s="41"/>
      <c r="RK273" s="41"/>
      <c r="RL273" s="41"/>
      <c r="RM273" s="41"/>
      <c r="RN273" s="41"/>
      <c r="RO273" s="41"/>
      <c r="RP273" s="41"/>
      <c r="RQ273" s="41"/>
      <c r="RR273" s="41"/>
      <c r="RS273" s="41"/>
      <c r="RT273" s="41"/>
      <c r="RU273" s="41"/>
      <c r="RV273" s="41"/>
      <c r="RW273" s="41"/>
      <c r="RX273" s="41"/>
      <c r="RY273" s="41"/>
      <c r="RZ273" s="41"/>
      <c r="SA273" s="41"/>
      <c r="SB273" s="41"/>
      <c r="SC273" s="41"/>
      <c r="SD273" s="41"/>
      <c r="SE273" s="41"/>
      <c r="SF273" s="41"/>
      <c r="SG273" s="41"/>
      <c r="SH273" s="41"/>
      <c r="SI273" s="41"/>
      <c r="SJ273" s="41"/>
      <c r="SK273" s="41"/>
      <c r="SL273" s="41"/>
      <c r="SM273" s="41"/>
      <c r="SN273" s="41"/>
      <c r="SO273" s="41"/>
      <c r="SP273" s="41"/>
      <c r="SQ273" s="41"/>
      <c r="SR273" s="41"/>
      <c r="SS273" s="41"/>
      <c r="ST273" s="41"/>
      <c r="SU273" s="41"/>
      <c r="SV273" s="41"/>
      <c r="SW273" s="41"/>
      <c r="SX273" s="41"/>
      <c r="SY273" s="41"/>
      <c r="SZ273" s="41"/>
      <c r="TA273" s="41"/>
      <c r="TB273" s="41"/>
      <c r="TC273" s="41"/>
      <c r="TD273" s="41"/>
      <c r="TE273" s="41"/>
      <c r="TF273" s="41"/>
      <c r="TG273" s="41"/>
      <c r="TH273" s="41"/>
      <c r="TI273" s="41"/>
      <c r="TJ273" s="41"/>
      <c r="TK273" s="41"/>
      <c r="TL273" s="41"/>
      <c r="TM273" s="41"/>
      <c r="TN273" s="41"/>
      <c r="TO273" s="41"/>
      <c r="TP273" s="41"/>
      <c r="TQ273" s="41"/>
      <c r="TR273" s="41"/>
      <c r="TS273" s="41"/>
      <c r="TT273" s="41"/>
      <c r="TU273" s="41"/>
      <c r="TV273" s="41"/>
      <c r="TW273" s="41"/>
      <c r="TX273" s="41"/>
      <c r="TY273" s="41"/>
      <c r="TZ273" s="41"/>
      <c r="UA273" s="41"/>
      <c r="UB273" s="41"/>
      <c r="UC273" s="41"/>
      <c r="UD273" s="41"/>
      <c r="UE273" s="41"/>
      <c r="UF273" s="41"/>
      <c r="UG273" s="41"/>
      <c r="UH273" s="41"/>
      <c r="UI273" s="41"/>
      <c r="UJ273" s="41"/>
      <c r="UK273" s="41"/>
      <c r="UL273" s="41"/>
      <c r="UM273" s="41"/>
      <c r="UN273" s="41"/>
      <c r="UO273" s="41"/>
      <c r="UP273" s="41"/>
      <c r="UQ273" s="41"/>
      <c r="UR273" s="41"/>
      <c r="US273" s="41"/>
      <c r="UT273" s="41"/>
      <c r="UU273" s="41"/>
      <c r="UV273" s="41"/>
      <c r="UW273" s="41"/>
      <c r="UX273" s="41"/>
      <c r="UY273" s="41"/>
      <c r="UZ273" s="41"/>
      <c r="VA273" s="41"/>
      <c r="VB273" s="41"/>
      <c r="VC273" s="41"/>
      <c r="VD273" s="41"/>
      <c r="VE273" s="41"/>
      <c r="VF273" s="41"/>
      <c r="VG273" s="41"/>
      <c r="VH273" s="41"/>
      <c r="VI273" s="41"/>
      <c r="VJ273" s="41"/>
      <c r="VK273" s="41"/>
      <c r="VL273" s="41"/>
      <c r="VM273" s="41"/>
      <c r="VN273" s="41"/>
      <c r="VO273" s="41"/>
      <c r="VP273" s="41"/>
      <c r="VQ273" s="41"/>
      <c r="VR273" s="41"/>
      <c r="VS273" s="41"/>
      <c r="VT273" s="41"/>
      <c r="VU273" s="41"/>
      <c r="VV273" s="41"/>
      <c r="VW273" s="41"/>
      <c r="VX273" s="41"/>
      <c r="VY273" s="41"/>
      <c r="VZ273" s="41"/>
      <c r="WA273" s="41"/>
      <c r="WB273" s="41"/>
      <c r="WC273" s="41"/>
      <c r="WD273" s="41"/>
      <c r="WE273" s="41"/>
      <c r="WF273" s="41"/>
      <c r="WG273" s="41"/>
      <c r="WH273" s="41"/>
      <c r="WI273" s="41"/>
      <c r="WJ273" s="41"/>
      <c r="WK273" s="41"/>
      <c r="WL273" s="41"/>
      <c r="WM273" s="41"/>
      <c r="WN273" s="41"/>
      <c r="WO273" s="41"/>
      <c r="WP273" s="41"/>
      <c r="WQ273" s="41"/>
      <c r="WR273" s="41"/>
      <c r="WS273" s="41"/>
      <c r="WT273" s="41"/>
      <c r="WU273" s="41"/>
      <c r="WV273" s="41"/>
      <c r="WW273" s="41"/>
      <c r="WX273" s="41"/>
      <c r="WY273" s="41"/>
      <c r="WZ273" s="41"/>
      <c r="XA273" s="41"/>
      <c r="XB273" s="41"/>
      <c r="XC273" s="41"/>
      <c r="XD273" s="41"/>
      <c r="XE273" s="41"/>
      <c r="XF273" s="41"/>
      <c r="XG273" s="41"/>
      <c r="XH273" s="41"/>
      <c r="XI273" s="41"/>
      <c r="XJ273" s="41"/>
      <c r="XK273" s="41"/>
      <c r="XL273" s="41"/>
      <c r="XM273" s="41"/>
      <c r="XN273" s="41"/>
      <c r="XO273" s="41"/>
      <c r="XP273" s="41"/>
      <c r="XQ273" s="41"/>
      <c r="XR273" s="41"/>
      <c r="XS273" s="41"/>
      <c r="XT273" s="41"/>
      <c r="XU273" s="41"/>
      <c r="XV273" s="41"/>
      <c r="XW273" s="41"/>
      <c r="XX273" s="41"/>
      <c r="XY273" s="41"/>
      <c r="XZ273" s="41"/>
      <c r="YA273" s="41"/>
      <c r="YB273" s="41"/>
      <c r="YC273" s="41"/>
      <c r="YD273" s="41"/>
      <c r="YE273" s="41"/>
      <c r="YF273" s="41"/>
      <c r="YG273" s="41"/>
      <c r="YH273" s="41"/>
      <c r="YI273" s="41"/>
      <c r="YJ273" s="41"/>
      <c r="YK273" s="41"/>
      <c r="YL273" s="41"/>
      <c r="YM273" s="41"/>
      <c r="YN273" s="41"/>
      <c r="YO273" s="41"/>
      <c r="YP273" s="41"/>
      <c r="YQ273" s="41"/>
      <c r="YR273" s="41"/>
      <c r="YS273" s="41"/>
      <c r="YT273" s="41"/>
      <c r="YU273" s="41"/>
      <c r="YV273" s="41"/>
      <c r="YW273" s="41"/>
      <c r="YX273" s="41"/>
      <c r="YY273" s="41"/>
      <c r="YZ273" s="41"/>
      <c r="ZA273" s="41"/>
      <c r="ZB273" s="41"/>
      <c r="ZC273" s="41"/>
      <c r="ZD273" s="41"/>
      <c r="ZE273" s="41"/>
      <c r="ZF273" s="41"/>
      <c r="ZG273" s="41"/>
      <c r="ZH273" s="41"/>
      <c r="ZI273" s="41"/>
      <c r="ZJ273" s="41"/>
      <c r="ZK273" s="41"/>
      <c r="ZL273" s="41"/>
      <c r="ZM273" s="41"/>
      <c r="ZN273" s="41"/>
      <c r="ZO273" s="41"/>
      <c r="ZP273" s="41"/>
      <c r="ZQ273" s="41"/>
      <c r="ZR273" s="41"/>
      <c r="ZS273" s="41"/>
      <c r="ZT273" s="41"/>
      <c r="ZU273" s="41"/>
      <c r="ZV273" s="41"/>
      <c r="ZW273" s="41"/>
      <c r="ZX273" s="41"/>
      <c r="ZY273" s="41"/>
      <c r="ZZ273" s="41"/>
      <c r="AAA273" s="41"/>
      <c r="AAB273" s="41"/>
      <c r="AAC273" s="41"/>
      <c r="AAD273" s="41"/>
      <c r="AAE273" s="41"/>
      <c r="AAF273" s="41"/>
      <c r="AAG273" s="41"/>
      <c r="AAH273" s="41"/>
      <c r="AAI273" s="41"/>
      <c r="AAJ273" s="41"/>
      <c r="AAK273" s="41"/>
      <c r="AAL273" s="41"/>
      <c r="AAM273" s="41"/>
      <c r="AAN273" s="41"/>
      <c r="AAO273" s="41"/>
      <c r="AAP273" s="41"/>
      <c r="AAQ273" s="41"/>
      <c r="AAR273" s="41"/>
      <c r="AAS273" s="41"/>
      <c r="AAT273" s="41"/>
      <c r="AAU273" s="41"/>
      <c r="AAV273" s="41"/>
      <c r="AAW273" s="41"/>
      <c r="AAX273" s="41"/>
      <c r="AAY273" s="41"/>
      <c r="AAZ273" s="41"/>
      <c r="ABA273" s="41"/>
      <c r="ABB273" s="41"/>
      <c r="ABC273" s="41"/>
      <c r="ABD273" s="41"/>
      <c r="ABE273" s="41"/>
      <c r="ABF273" s="41"/>
      <c r="ABG273" s="41"/>
      <c r="ABH273" s="41"/>
      <c r="ABI273" s="41"/>
      <c r="ABJ273" s="41"/>
      <c r="ABK273" s="41"/>
      <c r="ABL273" s="41"/>
      <c r="ABM273" s="41"/>
      <c r="ABN273" s="41"/>
      <c r="ABO273" s="41"/>
      <c r="ABP273" s="41"/>
      <c r="ABQ273" s="41"/>
      <c r="ABR273" s="41"/>
      <c r="ABS273" s="41"/>
      <c r="ABT273" s="41"/>
      <c r="ABU273" s="41"/>
      <c r="ABV273" s="41"/>
      <c r="ABW273" s="41"/>
      <c r="ABX273" s="41"/>
      <c r="ABY273" s="41"/>
      <c r="ABZ273" s="41"/>
      <c r="ACA273" s="41"/>
      <c r="ACB273" s="41"/>
      <c r="ACC273" s="41"/>
      <c r="ACD273" s="41"/>
      <c r="ACE273" s="41"/>
      <c r="ACF273" s="41"/>
      <c r="ACG273" s="41"/>
      <c r="ACH273" s="41"/>
      <c r="ACI273" s="41"/>
      <c r="ACJ273" s="41"/>
      <c r="ACK273" s="41"/>
      <c r="ACL273" s="41"/>
      <c r="ACM273" s="41"/>
      <c r="ACN273" s="41"/>
      <c r="ACO273" s="41"/>
      <c r="ACP273" s="41"/>
      <c r="ACQ273" s="41"/>
      <c r="ACR273" s="41"/>
      <c r="ACS273" s="41"/>
      <c r="ACT273" s="41"/>
      <c r="ACU273" s="41"/>
      <c r="ACV273" s="41"/>
      <c r="ACW273" s="41"/>
      <c r="ACX273" s="41"/>
      <c r="ACY273" s="41"/>
      <c r="ACZ273" s="41"/>
      <c r="ADA273" s="41"/>
      <c r="ADB273" s="41"/>
      <c r="ADC273" s="41"/>
      <c r="ADD273" s="41"/>
      <c r="ADE273" s="41"/>
      <c r="ADF273" s="41"/>
      <c r="ADG273" s="41"/>
      <c r="ADH273" s="41"/>
      <c r="ADI273" s="41"/>
      <c r="ADJ273" s="41"/>
      <c r="ADK273" s="41"/>
      <c r="ADL273" s="41"/>
      <c r="ADM273" s="41"/>
      <c r="ADN273" s="41"/>
      <c r="ADO273" s="41"/>
      <c r="ADP273" s="41"/>
      <c r="ADQ273" s="41"/>
      <c r="ADR273" s="41"/>
      <c r="ADS273" s="41"/>
      <c r="ADT273" s="41"/>
      <c r="ADU273" s="41"/>
      <c r="ADV273" s="41"/>
      <c r="ADW273" s="41"/>
      <c r="ADX273" s="41"/>
      <c r="ADY273" s="41"/>
      <c r="ADZ273" s="41"/>
      <c r="AEA273" s="41"/>
      <c r="AEB273" s="41"/>
      <c r="AEC273" s="41"/>
      <c r="AED273" s="41"/>
      <c r="AEE273" s="41"/>
      <c r="AEF273" s="41"/>
      <c r="AEG273" s="41"/>
      <c r="AEH273" s="41"/>
      <c r="AEI273" s="41"/>
      <c r="AEJ273" s="41"/>
      <c r="AEK273" s="41"/>
      <c r="AEL273" s="41"/>
      <c r="AEM273" s="41"/>
      <c r="AEN273" s="41"/>
      <c r="AEO273" s="41"/>
      <c r="AEP273" s="41"/>
      <c r="AEQ273" s="41"/>
      <c r="AER273" s="41"/>
      <c r="AES273" s="41"/>
      <c r="AET273" s="41"/>
      <c r="AEU273" s="41"/>
      <c r="AEV273" s="41"/>
      <c r="AEW273" s="41"/>
      <c r="AEX273" s="41"/>
      <c r="AEY273" s="41"/>
      <c r="AEZ273" s="41"/>
      <c r="AFA273" s="41"/>
      <c r="AFB273" s="41"/>
      <c r="AFC273" s="41"/>
      <c r="AFD273" s="41"/>
      <c r="AFE273" s="41"/>
      <c r="AFF273" s="41"/>
      <c r="AFG273" s="41"/>
      <c r="AFH273" s="41"/>
      <c r="AFI273" s="41"/>
      <c r="AFJ273" s="41"/>
      <c r="AFK273" s="41"/>
      <c r="AFL273" s="41"/>
      <c r="AFM273" s="41"/>
      <c r="AFN273" s="41"/>
      <c r="AFO273" s="41"/>
      <c r="AFP273" s="41"/>
      <c r="AFQ273" s="41"/>
      <c r="AFR273" s="41"/>
      <c r="AFS273" s="41"/>
      <c r="AFT273" s="41"/>
      <c r="AFU273" s="41"/>
      <c r="AFV273" s="41"/>
      <c r="AFW273" s="41"/>
      <c r="AFX273" s="41"/>
      <c r="AFY273" s="41"/>
      <c r="AFZ273" s="41"/>
      <c r="AGA273" s="41"/>
      <c r="AGB273" s="41"/>
      <c r="AGC273" s="41"/>
      <c r="AGD273" s="41"/>
      <c r="AGE273" s="41"/>
      <c r="AGF273" s="41"/>
      <c r="AGG273" s="41"/>
      <c r="AGH273" s="41"/>
      <c r="AGI273" s="41"/>
      <c r="AGJ273" s="41"/>
      <c r="AGK273" s="41"/>
      <c r="AGL273" s="41"/>
      <c r="AGM273" s="41"/>
      <c r="AGN273" s="41"/>
      <c r="AGO273" s="41"/>
      <c r="AGP273" s="41"/>
      <c r="AGQ273" s="41"/>
      <c r="AGR273" s="41"/>
      <c r="AGS273" s="41"/>
      <c r="AGT273" s="41"/>
      <c r="AGU273" s="41"/>
      <c r="AGV273" s="41"/>
      <c r="AGW273" s="41"/>
      <c r="AGX273" s="41"/>
      <c r="AGY273" s="41"/>
      <c r="AGZ273" s="41"/>
      <c r="AHA273" s="41"/>
      <c r="AHB273" s="41"/>
      <c r="AHC273" s="41"/>
      <c r="AHD273" s="41"/>
      <c r="AHE273" s="41"/>
      <c r="AHF273" s="41"/>
      <c r="AHG273" s="41"/>
      <c r="AHH273" s="41"/>
      <c r="AHI273" s="41"/>
      <c r="AHJ273" s="41"/>
      <c r="AHK273" s="41"/>
      <c r="AHL273" s="41"/>
      <c r="AHM273" s="41"/>
      <c r="AHN273" s="41"/>
      <c r="AHO273" s="41"/>
      <c r="AHP273" s="41"/>
      <c r="AHQ273" s="41"/>
      <c r="AHR273" s="41"/>
      <c r="AHS273" s="41"/>
      <c r="AHT273" s="41"/>
      <c r="AHU273" s="41"/>
      <c r="AHV273" s="41"/>
      <c r="AHW273" s="41"/>
      <c r="AHX273" s="41"/>
      <c r="AHY273" s="41"/>
      <c r="AHZ273" s="41"/>
      <c r="AIA273" s="41"/>
      <c r="AIB273" s="41"/>
      <c r="AIC273" s="41"/>
      <c r="AID273" s="41"/>
      <c r="AIE273" s="41"/>
      <c r="AIF273" s="41"/>
      <c r="AIG273" s="41"/>
      <c r="AIH273" s="41"/>
      <c r="AII273" s="41"/>
      <c r="AIJ273" s="41"/>
      <c r="AIK273" s="41"/>
      <c r="AIL273" s="41"/>
      <c r="AIM273" s="41"/>
      <c r="AIN273" s="41"/>
      <c r="AIO273" s="41"/>
      <c r="AIP273" s="41"/>
      <c r="AIQ273" s="41"/>
      <c r="AIR273" s="41"/>
      <c r="AIS273" s="41"/>
      <c r="AIT273" s="41"/>
      <c r="AIU273" s="41"/>
      <c r="AIV273" s="41"/>
      <c r="AIW273" s="41"/>
      <c r="AIX273" s="41"/>
      <c r="AIY273" s="41"/>
      <c r="AIZ273" s="41"/>
      <c r="AJA273" s="41"/>
      <c r="AJB273" s="41"/>
      <c r="AJC273" s="41"/>
      <c r="AJD273" s="41"/>
      <c r="AJE273" s="41"/>
      <c r="AJF273" s="41"/>
      <c r="AJG273" s="41"/>
      <c r="AJH273" s="41"/>
      <c r="AJI273" s="41"/>
      <c r="AJJ273" s="41"/>
      <c r="AJK273" s="41"/>
      <c r="AJL273" s="41"/>
      <c r="AJM273" s="41"/>
      <c r="AJN273" s="41"/>
      <c r="AJO273" s="41"/>
      <c r="AJP273" s="41"/>
      <c r="AJQ273" s="41"/>
      <c r="AJR273" s="41"/>
      <c r="AJS273" s="41"/>
      <c r="AJT273" s="41"/>
      <c r="AJU273" s="41"/>
      <c r="AJV273" s="41"/>
      <c r="AJW273" s="41"/>
      <c r="AJX273" s="41"/>
      <c r="AJY273" s="41"/>
      <c r="AJZ273" s="41"/>
      <c r="AKA273" s="41"/>
      <c r="AKB273" s="41"/>
      <c r="AKC273" s="41"/>
      <c r="AKD273" s="41"/>
      <c r="AKE273" s="41"/>
      <c r="AKF273" s="41"/>
      <c r="AKG273" s="41"/>
      <c r="AKH273" s="41"/>
      <c r="AKI273" s="41"/>
      <c r="AKJ273" s="41"/>
      <c r="AKK273" s="41"/>
      <c r="AKL273" s="41"/>
      <c r="AKM273" s="41"/>
      <c r="AKN273" s="41"/>
      <c r="AKO273" s="41"/>
      <c r="AKP273" s="41"/>
      <c r="AKQ273" s="41"/>
      <c r="AKR273" s="41"/>
      <c r="AKS273" s="41"/>
      <c r="AKT273" s="41"/>
      <c r="AKU273" s="41"/>
      <c r="AKV273" s="41"/>
      <c r="AKW273" s="41"/>
      <c r="AKX273" s="41"/>
      <c r="AKY273" s="41"/>
      <c r="AKZ273" s="41"/>
      <c r="ALA273" s="41"/>
      <c r="ALB273" s="41"/>
      <c r="ALC273" s="41"/>
      <c r="ALD273" s="41"/>
      <c r="ALE273" s="41"/>
      <c r="ALF273" s="41"/>
      <c r="ALG273" s="41"/>
      <c r="ALH273" s="41"/>
      <c r="ALI273" s="41"/>
      <c r="ALJ273" s="41"/>
      <c r="ALK273" s="41"/>
      <c r="ALL273" s="41"/>
      <c r="ALM273" s="41"/>
      <c r="ALN273" s="41"/>
      <c r="ALO273" s="41"/>
      <c r="ALP273" s="41"/>
      <c r="ALQ273" s="41"/>
      <c r="ALR273" s="41"/>
      <c r="ALS273" s="41"/>
      <c r="ALT273" s="41"/>
      <c r="ALU273" s="41"/>
      <c r="ALV273" s="41"/>
      <c r="ALW273" s="41"/>
      <c r="ALX273" s="41"/>
      <c r="ALY273" s="41"/>
      <c r="ALZ273" s="41"/>
      <c r="AMA273" s="41"/>
      <c r="AMB273" s="41"/>
      <c r="AMC273" s="41"/>
      <c r="AMD273" s="41"/>
      <c r="AME273" s="41"/>
    </row>
    <row r="274" spans="1:1019" ht="19.5" customHeight="1" thickBot="1" x14ac:dyDescent="0.25">
      <c r="A274" s="569" t="s">
        <v>17</v>
      </c>
      <c r="B274" s="571" t="s">
        <v>18</v>
      </c>
      <c r="C274" s="573" t="s">
        <v>18</v>
      </c>
      <c r="D274" s="1290" t="s">
        <v>449</v>
      </c>
      <c r="E274" s="1291" t="s">
        <v>450</v>
      </c>
      <c r="F274" s="1292"/>
      <c r="G274" s="1293" t="s">
        <v>123</v>
      </c>
      <c r="H274" s="1294" t="s">
        <v>21</v>
      </c>
      <c r="I274" s="1295" t="s">
        <v>22</v>
      </c>
      <c r="J274" s="547" t="s">
        <v>28</v>
      </c>
      <c r="K274" s="548">
        <f>+L274+N274</f>
        <v>0</v>
      </c>
      <c r="L274" s="549">
        <v>0</v>
      </c>
      <c r="M274" s="549">
        <v>0</v>
      </c>
      <c r="N274" s="1296">
        <v>0</v>
      </c>
      <c r="O274" s="548">
        <f>+P274+R274</f>
        <v>0</v>
      </c>
      <c r="P274" s="549">
        <v>0</v>
      </c>
      <c r="Q274" s="549">
        <v>0</v>
      </c>
      <c r="R274" s="1296">
        <v>0</v>
      </c>
      <c r="S274" s="548">
        <f>+T274+V274</f>
        <v>0</v>
      </c>
      <c r="T274" s="549">
        <v>0</v>
      </c>
      <c r="U274" s="549">
        <v>0</v>
      </c>
      <c r="V274" s="1296">
        <v>0</v>
      </c>
      <c r="W274" s="548">
        <f>+X274+Z274</f>
        <v>0</v>
      </c>
      <c r="X274" s="549">
        <v>0</v>
      </c>
      <c r="Y274" s="549">
        <v>0</v>
      </c>
      <c r="Z274" s="1296">
        <v>0</v>
      </c>
      <c r="AA274" s="550">
        <v>200</v>
      </c>
      <c r="AB274" s="550">
        <v>400</v>
      </c>
      <c r="AC274" s="1297" t="s">
        <v>451</v>
      </c>
      <c r="AD274" s="1298" t="s">
        <v>39</v>
      </c>
      <c r="AE274" s="1298" t="s">
        <v>39</v>
      </c>
      <c r="AF274" s="1299" t="s">
        <v>39</v>
      </c>
      <c r="AG274" s="41"/>
      <c r="AH274" s="41"/>
      <c r="AI274" s="41"/>
      <c r="AJ274" s="41"/>
      <c r="AK274" s="41"/>
      <c r="AL274" s="41"/>
      <c r="AM274" s="41"/>
      <c r="AN274" s="67"/>
      <c r="AO274" s="67"/>
      <c r="AP274" s="67"/>
      <c r="AQ274" s="58"/>
      <c r="AR274" s="58"/>
      <c r="AS274" s="58"/>
      <c r="AT274" s="58"/>
      <c r="AU274" s="58"/>
      <c r="AV274" s="58"/>
      <c r="AW274" s="58"/>
      <c r="AX274" s="58"/>
      <c r="AY274" s="58"/>
      <c r="AZ274" s="58"/>
      <c r="BA274" s="58"/>
      <c r="BB274" s="58"/>
      <c r="BC274" s="58"/>
      <c r="BD274" s="58"/>
      <c r="BE274" s="58"/>
      <c r="BF274" s="58"/>
      <c r="BG274" s="59"/>
      <c r="BH274" s="67"/>
      <c r="BI274" s="67"/>
      <c r="BJ274" s="67"/>
      <c r="BK274" s="67"/>
      <c r="BL274" s="67"/>
      <c r="BM274" s="67"/>
      <c r="BN274" s="67"/>
      <c r="BO274" s="67"/>
      <c r="BP274" s="41"/>
      <c r="BQ274" s="41"/>
      <c r="BR274" s="41"/>
      <c r="BS274" s="41"/>
      <c r="BT274" s="41"/>
      <c r="BU274" s="41"/>
      <c r="BV274" s="41"/>
      <c r="BW274" s="41"/>
      <c r="BX274" s="41"/>
      <c r="BY274" s="41"/>
      <c r="BZ274" s="41"/>
      <c r="CA274" s="41"/>
      <c r="CB274" s="41"/>
      <c r="CC274" s="41"/>
      <c r="CD274" s="41"/>
      <c r="CE274" s="41"/>
      <c r="CF274" s="41"/>
      <c r="CG274" s="41"/>
      <c r="CH274" s="41"/>
      <c r="CI274" s="41"/>
      <c r="CJ274" s="41"/>
      <c r="CK274" s="41"/>
      <c r="CL274" s="41"/>
      <c r="CM274" s="41"/>
      <c r="CN274" s="41"/>
      <c r="CO274" s="41"/>
      <c r="CP274" s="41"/>
      <c r="CQ274" s="41"/>
      <c r="CR274" s="41"/>
      <c r="CS274" s="41"/>
      <c r="CT274" s="41"/>
      <c r="CU274" s="41"/>
      <c r="CV274" s="41"/>
      <c r="CW274" s="41"/>
      <c r="CX274" s="41"/>
      <c r="CY274" s="41"/>
      <c r="CZ274" s="41"/>
      <c r="DA274" s="41"/>
      <c r="DB274" s="41"/>
      <c r="DC274" s="41"/>
      <c r="DD274" s="41"/>
      <c r="DE274" s="41"/>
      <c r="DF274" s="41"/>
      <c r="DG274" s="41"/>
      <c r="DH274" s="41"/>
      <c r="DI274" s="41"/>
      <c r="DJ274" s="41"/>
      <c r="DK274" s="41"/>
      <c r="DL274" s="41"/>
      <c r="DM274" s="41"/>
      <c r="DN274" s="41"/>
      <c r="DO274" s="41"/>
      <c r="DP274" s="41"/>
      <c r="DQ274" s="41"/>
      <c r="DR274" s="41"/>
      <c r="DS274" s="41"/>
      <c r="DT274" s="41"/>
      <c r="DU274" s="41"/>
      <c r="DV274" s="41"/>
      <c r="DW274" s="41"/>
      <c r="DX274" s="41"/>
      <c r="DY274" s="41"/>
      <c r="DZ274" s="41"/>
      <c r="EA274" s="41"/>
      <c r="EB274" s="41"/>
      <c r="EC274" s="41"/>
      <c r="ED274" s="41"/>
      <c r="EE274" s="41"/>
      <c r="EF274" s="41"/>
      <c r="EG274" s="41"/>
      <c r="EH274" s="41"/>
      <c r="EI274" s="41"/>
      <c r="EJ274" s="41"/>
      <c r="EK274" s="41"/>
      <c r="EL274" s="41"/>
      <c r="EM274" s="41"/>
      <c r="EN274" s="41"/>
      <c r="EO274" s="41"/>
      <c r="EP274" s="41"/>
      <c r="EQ274" s="41"/>
      <c r="ER274" s="41"/>
      <c r="ES274" s="41"/>
      <c r="ET274" s="41"/>
      <c r="EU274" s="41"/>
      <c r="EV274" s="41"/>
      <c r="EW274" s="41"/>
      <c r="EX274" s="41"/>
      <c r="EY274" s="41"/>
      <c r="EZ274" s="41"/>
      <c r="FA274" s="41"/>
      <c r="FB274" s="41"/>
      <c r="FC274" s="41"/>
      <c r="FD274" s="41"/>
      <c r="FE274" s="41"/>
      <c r="FF274" s="41"/>
      <c r="FG274" s="41"/>
      <c r="FH274" s="41"/>
      <c r="FI274" s="41"/>
      <c r="FJ274" s="41"/>
      <c r="FK274" s="41"/>
      <c r="FL274" s="41"/>
      <c r="FM274" s="41"/>
      <c r="FN274" s="41"/>
      <c r="FO274" s="41"/>
      <c r="FP274" s="41"/>
      <c r="FQ274" s="41"/>
      <c r="FR274" s="41"/>
      <c r="FS274" s="41"/>
      <c r="FT274" s="41"/>
      <c r="FU274" s="41"/>
      <c r="FV274" s="41"/>
      <c r="FW274" s="41"/>
      <c r="FX274" s="41"/>
      <c r="FY274" s="41"/>
      <c r="FZ274" s="41"/>
      <c r="GA274" s="41"/>
      <c r="GB274" s="41"/>
      <c r="GC274" s="41"/>
      <c r="GD274" s="41"/>
      <c r="GE274" s="41"/>
      <c r="GF274" s="41"/>
      <c r="GG274" s="41"/>
      <c r="GH274" s="41"/>
      <c r="GI274" s="41"/>
      <c r="GJ274" s="41"/>
      <c r="GK274" s="41"/>
      <c r="GL274" s="41"/>
      <c r="GM274" s="41"/>
      <c r="GN274" s="41"/>
      <c r="GO274" s="41"/>
      <c r="GP274" s="41"/>
      <c r="GQ274" s="41"/>
      <c r="GR274" s="41"/>
      <c r="GS274" s="41"/>
      <c r="GT274" s="41"/>
      <c r="GU274" s="41"/>
      <c r="GV274" s="41"/>
      <c r="GW274" s="41"/>
      <c r="GX274" s="41"/>
      <c r="GY274" s="41"/>
      <c r="GZ274" s="41"/>
      <c r="HA274" s="41"/>
      <c r="HB274" s="41"/>
      <c r="HC274" s="41"/>
      <c r="HD274" s="41"/>
      <c r="HE274" s="41"/>
      <c r="HF274" s="41"/>
      <c r="HG274" s="41"/>
      <c r="HH274" s="41"/>
      <c r="HI274" s="41"/>
      <c r="HJ274" s="41"/>
      <c r="HK274" s="41"/>
      <c r="HL274" s="41"/>
      <c r="HM274" s="41"/>
      <c r="HN274" s="41"/>
      <c r="HO274" s="41"/>
      <c r="HP274" s="41"/>
      <c r="HQ274" s="41"/>
      <c r="HR274" s="41"/>
      <c r="HS274" s="41"/>
      <c r="HT274" s="41"/>
      <c r="HU274" s="41"/>
      <c r="HV274" s="41"/>
      <c r="HW274" s="41"/>
      <c r="HX274" s="41"/>
      <c r="HY274" s="41"/>
      <c r="HZ274" s="41"/>
      <c r="IA274" s="41"/>
      <c r="IB274" s="41"/>
      <c r="IC274" s="41"/>
      <c r="ID274" s="41"/>
      <c r="IE274" s="41"/>
      <c r="IF274" s="41"/>
      <c r="IG274" s="41"/>
      <c r="IH274" s="41"/>
      <c r="II274" s="41"/>
      <c r="IJ274" s="41"/>
      <c r="IK274" s="41"/>
      <c r="IL274" s="41"/>
      <c r="IM274" s="41"/>
      <c r="IN274" s="41"/>
      <c r="IO274" s="41"/>
      <c r="IP274" s="41"/>
      <c r="IQ274" s="41"/>
      <c r="IR274" s="41"/>
      <c r="IS274" s="41"/>
      <c r="IT274" s="41"/>
      <c r="IU274" s="41"/>
      <c r="IV274" s="41"/>
      <c r="IW274" s="41"/>
      <c r="IX274" s="41"/>
      <c r="IY274" s="41"/>
      <c r="IZ274" s="41"/>
      <c r="JA274" s="41"/>
      <c r="JB274" s="41"/>
      <c r="JC274" s="41"/>
      <c r="JD274" s="41"/>
      <c r="JE274" s="41"/>
      <c r="JF274" s="41"/>
      <c r="JG274" s="41"/>
      <c r="JH274" s="41"/>
      <c r="JI274" s="41"/>
      <c r="JJ274" s="41"/>
      <c r="JK274" s="41"/>
      <c r="JL274" s="41"/>
      <c r="JM274" s="41"/>
      <c r="JN274" s="41"/>
      <c r="JO274" s="41"/>
      <c r="JP274" s="41"/>
      <c r="JQ274" s="41"/>
      <c r="JR274" s="41"/>
      <c r="JS274" s="41"/>
      <c r="JT274" s="41"/>
      <c r="JU274" s="41"/>
      <c r="JV274" s="41"/>
      <c r="JW274" s="41"/>
      <c r="JX274" s="41"/>
      <c r="JY274" s="41"/>
      <c r="JZ274" s="41"/>
      <c r="KA274" s="41"/>
      <c r="KB274" s="41"/>
      <c r="KC274" s="41"/>
      <c r="KD274" s="41"/>
      <c r="KE274" s="41"/>
      <c r="KF274" s="41"/>
      <c r="KG274" s="41"/>
      <c r="KH274" s="41"/>
      <c r="KI274" s="41"/>
      <c r="KJ274" s="41"/>
      <c r="KK274" s="41"/>
      <c r="KL274" s="41"/>
      <c r="KM274" s="41"/>
      <c r="KN274" s="41"/>
      <c r="KO274" s="41"/>
      <c r="KP274" s="41"/>
      <c r="KQ274" s="41"/>
      <c r="KR274" s="41"/>
      <c r="KS274" s="41"/>
      <c r="KT274" s="41"/>
      <c r="KU274" s="41"/>
      <c r="KV274" s="41"/>
      <c r="KW274" s="41"/>
      <c r="KX274" s="41"/>
      <c r="KY274" s="41"/>
      <c r="KZ274" s="41"/>
      <c r="LA274" s="41"/>
      <c r="LB274" s="41"/>
      <c r="LC274" s="41"/>
      <c r="LD274" s="41"/>
      <c r="LE274" s="41"/>
      <c r="LF274" s="41"/>
      <c r="LG274" s="41"/>
      <c r="LH274" s="41"/>
      <c r="LI274" s="41"/>
      <c r="LJ274" s="41"/>
      <c r="LK274" s="41"/>
      <c r="LL274" s="41"/>
      <c r="LM274" s="41"/>
      <c r="LN274" s="41"/>
      <c r="LO274" s="41"/>
      <c r="LP274" s="41"/>
      <c r="LQ274" s="41"/>
      <c r="LR274" s="41"/>
      <c r="LS274" s="41"/>
      <c r="LT274" s="41"/>
      <c r="LU274" s="41"/>
      <c r="LV274" s="41"/>
      <c r="LW274" s="41"/>
      <c r="LX274" s="41"/>
      <c r="LY274" s="41"/>
      <c r="LZ274" s="41"/>
      <c r="MA274" s="41"/>
      <c r="MB274" s="41"/>
      <c r="MC274" s="41"/>
      <c r="MD274" s="41"/>
      <c r="ME274" s="41"/>
      <c r="MF274" s="41"/>
      <c r="MG274" s="41"/>
      <c r="MH274" s="41"/>
      <c r="MI274" s="41"/>
      <c r="MJ274" s="41"/>
      <c r="MK274" s="41"/>
      <c r="ML274" s="41"/>
      <c r="MM274" s="41"/>
      <c r="MN274" s="41"/>
      <c r="MO274" s="41"/>
      <c r="MP274" s="41"/>
      <c r="MQ274" s="41"/>
      <c r="MR274" s="41"/>
      <c r="MS274" s="41"/>
      <c r="MT274" s="41"/>
      <c r="MU274" s="41"/>
      <c r="MV274" s="41"/>
      <c r="MW274" s="41"/>
      <c r="MX274" s="41"/>
      <c r="MY274" s="41"/>
      <c r="MZ274" s="41"/>
      <c r="NA274" s="41"/>
      <c r="NB274" s="41"/>
      <c r="NC274" s="41"/>
      <c r="ND274" s="41"/>
      <c r="NE274" s="41"/>
      <c r="NF274" s="41"/>
      <c r="NG274" s="41"/>
      <c r="NH274" s="41"/>
      <c r="NI274" s="41"/>
      <c r="NJ274" s="41"/>
      <c r="NK274" s="41"/>
      <c r="NL274" s="41"/>
      <c r="NM274" s="41"/>
      <c r="NN274" s="41"/>
      <c r="NO274" s="41"/>
      <c r="NP274" s="41"/>
      <c r="NQ274" s="41"/>
      <c r="NR274" s="41"/>
      <c r="NS274" s="41"/>
      <c r="NT274" s="41"/>
      <c r="NU274" s="41"/>
      <c r="NV274" s="41"/>
      <c r="NW274" s="41"/>
      <c r="NX274" s="41"/>
      <c r="NY274" s="41"/>
      <c r="NZ274" s="41"/>
      <c r="OA274" s="41"/>
      <c r="OB274" s="41"/>
      <c r="OC274" s="41"/>
      <c r="OD274" s="41"/>
      <c r="OE274" s="41"/>
      <c r="OF274" s="41"/>
      <c r="OG274" s="41"/>
      <c r="OH274" s="41"/>
      <c r="OI274" s="41"/>
      <c r="OJ274" s="41"/>
      <c r="OK274" s="41"/>
      <c r="OL274" s="41"/>
      <c r="OM274" s="41"/>
      <c r="ON274" s="41"/>
      <c r="OO274" s="41"/>
      <c r="OP274" s="41"/>
      <c r="OQ274" s="41"/>
      <c r="OR274" s="41"/>
      <c r="OS274" s="41"/>
      <c r="OT274" s="41"/>
      <c r="OU274" s="41"/>
      <c r="OV274" s="41"/>
      <c r="OW274" s="41"/>
      <c r="OX274" s="41"/>
      <c r="OY274" s="41"/>
      <c r="OZ274" s="41"/>
      <c r="PA274" s="41"/>
      <c r="PB274" s="41"/>
      <c r="PC274" s="41"/>
      <c r="PD274" s="41"/>
      <c r="PE274" s="41"/>
      <c r="PF274" s="41"/>
      <c r="PG274" s="41"/>
      <c r="PH274" s="41"/>
      <c r="PI274" s="41"/>
      <c r="PJ274" s="41"/>
      <c r="PK274" s="41"/>
      <c r="PL274" s="41"/>
      <c r="PM274" s="41"/>
      <c r="PN274" s="41"/>
      <c r="PO274" s="41"/>
      <c r="PP274" s="41"/>
      <c r="PQ274" s="41"/>
      <c r="PR274" s="41"/>
      <c r="PS274" s="41"/>
      <c r="PT274" s="41"/>
      <c r="PU274" s="41"/>
      <c r="PV274" s="41"/>
      <c r="PW274" s="41"/>
      <c r="PX274" s="41"/>
      <c r="PY274" s="41"/>
      <c r="PZ274" s="41"/>
      <c r="QA274" s="41"/>
      <c r="QB274" s="41"/>
      <c r="QC274" s="41"/>
      <c r="QD274" s="41"/>
      <c r="QE274" s="41"/>
      <c r="QF274" s="41"/>
      <c r="QG274" s="41"/>
      <c r="QH274" s="41"/>
      <c r="QI274" s="41"/>
      <c r="QJ274" s="41"/>
      <c r="QK274" s="41"/>
      <c r="QL274" s="41"/>
      <c r="QM274" s="41"/>
      <c r="QN274" s="41"/>
      <c r="QO274" s="41"/>
      <c r="QP274" s="41"/>
      <c r="QQ274" s="41"/>
      <c r="QR274" s="41"/>
      <c r="QS274" s="41"/>
      <c r="QT274" s="41"/>
      <c r="QU274" s="41"/>
      <c r="QV274" s="41"/>
      <c r="QW274" s="41"/>
      <c r="QX274" s="41"/>
      <c r="QY274" s="41"/>
      <c r="QZ274" s="41"/>
      <c r="RA274" s="41"/>
      <c r="RB274" s="41"/>
      <c r="RC274" s="41"/>
      <c r="RD274" s="41"/>
      <c r="RE274" s="41"/>
      <c r="RF274" s="41"/>
      <c r="RG274" s="41"/>
      <c r="RH274" s="41"/>
      <c r="RI274" s="41"/>
      <c r="RJ274" s="41"/>
      <c r="RK274" s="41"/>
      <c r="RL274" s="41"/>
      <c r="RM274" s="41"/>
      <c r="RN274" s="41"/>
      <c r="RO274" s="41"/>
      <c r="RP274" s="41"/>
      <c r="RQ274" s="41"/>
      <c r="RR274" s="41"/>
      <c r="RS274" s="41"/>
      <c r="RT274" s="41"/>
      <c r="RU274" s="41"/>
      <c r="RV274" s="41"/>
      <c r="RW274" s="41"/>
      <c r="RX274" s="41"/>
      <c r="RY274" s="41"/>
      <c r="RZ274" s="41"/>
      <c r="SA274" s="41"/>
      <c r="SB274" s="41"/>
      <c r="SC274" s="41"/>
      <c r="SD274" s="41"/>
      <c r="SE274" s="41"/>
      <c r="SF274" s="41"/>
      <c r="SG274" s="41"/>
      <c r="SH274" s="41"/>
      <c r="SI274" s="41"/>
      <c r="SJ274" s="41"/>
      <c r="SK274" s="41"/>
      <c r="SL274" s="41"/>
      <c r="SM274" s="41"/>
      <c r="SN274" s="41"/>
      <c r="SO274" s="41"/>
      <c r="SP274" s="41"/>
      <c r="SQ274" s="41"/>
      <c r="SR274" s="41"/>
      <c r="SS274" s="41"/>
      <c r="ST274" s="41"/>
      <c r="SU274" s="41"/>
      <c r="SV274" s="41"/>
      <c r="SW274" s="41"/>
      <c r="SX274" s="41"/>
      <c r="SY274" s="41"/>
      <c r="SZ274" s="41"/>
      <c r="TA274" s="41"/>
      <c r="TB274" s="41"/>
      <c r="TC274" s="41"/>
      <c r="TD274" s="41"/>
      <c r="TE274" s="41"/>
      <c r="TF274" s="41"/>
      <c r="TG274" s="41"/>
      <c r="TH274" s="41"/>
      <c r="TI274" s="41"/>
      <c r="TJ274" s="41"/>
      <c r="TK274" s="41"/>
      <c r="TL274" s="41"/>
      <c r="TM274" s="41"/>
      <c r="TN274" s="41"/>
      <c r="TO274" s="41"/>
      <c r="TP274" s="41"/>
      <c r="TQ274" s="41"/>
      <c r="TR274" s="41"/>
      <c r="TS274" s="41"/>
      <c r="TT274" s="41"/>
      <c r="TU274" s="41"/>
      <c r="TV274" s="41"/>
      <c r="TW274" s="41"/>
      <c r="TX274" s="41"/>
      <c r="TY274" s="41"/>
      <c r="TZ274" s="41"/>
      <c r="UA274" s="41"/>
      <c r="UB274" s="41"/>
      <c r="UC274" s="41"/>
      <c r="UD274" s="41"/>
      <c r="UE274" s="41"/>
      <c r="UF274" s="41"/>
      <c r="UG274" s="41"/>
      <c r="UH274" s="41"/>
      <c r="UI274" s="41"/>
      <c r="UJ274" s="41"/>
      <c r="UK274" s="41"/>
      <c r="UL274" s="41"/>
      <c r="UM274" s="41"/>
      <c r="UN274" s="41"/>
      <c r="UO274" s="41"/>
      <c r="UP274" s="41"/>
      <c r="UQ274" s="41"/>
      <c r="UR274" s="41"/>
      <c r="US274" s="41"/>
      <c r="UT274" s="41"/>
      <c r="UU274" s="41"/>
      <c r="UV274" s="41"/>
      <c r="UW274" s="41"/>
      <c r="UX274" s="41"/>
      <c r="UY274" s="41"/>
      <c r="UZ274" s="41"/>
      <c r="VA274" s="41"/>
      <c r="VB274" s="41"/>
      <c r="VC274" s="41"/>
      <c r="VD274" s="41"/>
      <c r="VE274" s="41"/>
      <c r="VF274" s="41"/>
      <c r="VG274" s="41"/>
      <c r="VH274" s="41"/>
      <c r="VI274" s="41"/>
      <c r="VJ274" s="41"/>
      <c r="VK274" s="41"/>
      <c r="VL274" s="41"/>
      <c r="VM274" s="41"/>
      <c r="VN274" s="41"/>
      <c r="VO274" s="41"/>
      <c r="VP274" s="41"/>
      <c r="VQ274" s="41"/>
      <c r="VR274" s="41"/>
      <c r="VS274" s="41"/>
      <c r="VT274" s="41"/>
      <c r="VU274" s="41"/>
      <c r="VV274" s="41"/>
      <c r="VW274" s="41"/>
      <c r="VX274" s="41"/>
      <c r="VY274" s="41"/>
      <c r="VZ274" s="41"/>
      <c r="WA274" s="41"/>
      <c r="WB274" s="41"/>
      <c r="WC274" s="41"/>
      <c r="WD274" s="41"/>
      <c r="WE274" s="41"/>
      <c r="WF274" s="41"/>
      <c r="WG274" s="41"/>
      <c r="WH274" s="41"/>
      <c r="WI274" s="41"/>
      <c r="WJ274" s="41"/>
      <c r="WK274" s="41"/>
      <c r="WL274" s="41"/>
      <c r="WM274" s="41"/>
      <c r="WN274" s="41"/>
      <c r="WO274" s="41"/>
      <c r="WP274" s="41"/>
      <c r="WQ274" s="41"/>
      <c r="WR274" s="41"/>
      <c r="WS274" s="41"/>
      <c r="WT274" s="41"/>
      <c r="WU274" s="41"/>
      <c r="WV274" s="41"/>
      <c r="WW274" s="41"/>
      <c r="WX274" s="41"/>
      <c r="WY274" s="41"/>
      <c r="WZ274" s="41"/>
      <c r="XA274" s="41"/>
      <c r="XB274" s="41"/>
      <c r="XC274" s="41"/>
      <c r="XD274" s="41"/>
      <c r="XE274" s="41"/>
      <c r="XF274" s="41"/>
      <c r="XG274" s="41"/>
      <c r="XH274" s="41"/>
      <c r="XI274" s="41"/>
      <c r="XJ274" s="41"/>
      <c r="XK274" s="41"/>
      <c r="XL274" s="41"/>
      <c r="XM274" s="41"/>
      <c r="XN274" s="41"/>
      <c r="XO274" s="41"/>
      <c r="XP274" s="41"/>
      <c r="XQ274" s="41"/>
      <c r="XR274" s="41"/>
      <c r="XS274" s="41"/>
      <c r="XT274" s="41"/>
      <c r="XU274" s="41"/>
      <c r="XV274" s="41"/>
      <c r="XW274" s="41"/>
      <c r="XX274" s="41"/>
      <c r="XY274" s="41"/>
      <c r="XZ274" s="41"/>
      <c r="YA274" s="41"/>
      <c r="YB274" s="41"/>
      <c r="YC274" s="41"/>
      <c r="YD274" s="41"/>
      <c r="YE274" s="41"/>
      <c r="YF274" s="41"/>
      <c r="YG274" s="41"/>
      <c r="YH274" s="41"/>
      <c r="YI274" s="41"/>
      <c r="YJ274" s="41"/>
      <c r="YK274" s="41"/>
      <c r="YL274" s="41"/>
      <c r="YM274" s="41"/>
      <c r="YN274" s="41"/>
      <c r="YO274" s="41"/>
      <c r="YP274" s="41"/>
      <c r="YQ274" s="41"/>
      <c r="YR274" s="41"/>
      <c r="YS274" s="41"/>
      <c r="YT274" s="41"/>
      <c r="YU274" s="41"/>
      <c r="YV274" s="41"/>
      <c r="YW274" s="41"/>
      <c r="YX274" s="41"/>
      <c r="YY274" s="41"/>
      <c r="YZ274" s="41"/>
      <c r="ZA274" s="41"/>
      <c r="ZB274" s="41"/>
      <c r="ZC274" s="41"/>
      <c r="ZD274" s="41"/>
      <c r="ZE274" s="41"/>
      <c r="ZF274" s="41"/>
      <c r="ZG274" s="41"/>
      <c r="ZH274" s="41"/>
      <c r="ZI274" s="41"/>
      <c r="ZJ274" s="41"/>
      <c r="ZK274" s="41"/>
      <c r="ZL274" s="41"/>
      <c r="ZM274" s="41"/>
      <c r="ZN274" s="41"/>
      <c r="ZO274" s="41"/>
      <c r="ZP274" s="41"/>
      <c r="ZQ274" s="41"/>
      <c r="ZR274" s="41"/>
      <c r="ZS274" s="41"/>
      <c r="ZT274" s="41"/>
      <c r="ZU274" s="41"/>
      <c r="ZV274" s="41"/>
      <c r="ZW274" s="41"/>
      <c r="ZX274" s="41"/>
      <c r="ZY274" s="41"/>
      <c r="ZZ274" s="41"/>
      <c r="AAA274" s="41"/>
      <c r="AAB274" s="41"/>
      <c r="AAC274" s="41"/>
      <c r="AAD274" s="41"/>
      <c r="AAE274" s="41"/>
      <c r="AAF274" s="41"/>
      <c r="AAG274" s="41"/>
      <c r="AAH274" s="41"/>
      <c r="AAI274" s="41"/>
      <c r="AAJ274" s="41"/>
      <c r="AAK274" s="41"/>
      <c r="AAL274" s="41"/>
      <c r="AAM274" s="41"/>
      <c r="AAN274" s="41"/>
      <c r="AAO274" s="41"/>
      <c r="AAP274" s="41"/>
      <c r="AAQ274" s="41"/>
      <c r="AAR274" s="41"/>
      <c r="AAS274" s="41"/>
      <c r="AAT274" s="41"/>
      <c r="AAU274" s="41"/>
      <c r="AAV274" s="41"/>
      <c r="AAW274" s="41"/>
      <c r="AAX274" s="41"/>
      <c r="AAY274" s="41"/>
      <c r="AAZ274" s="41"/>
      <c r="ABA274" s="41"/>
      <c r="ABB274" s="41"/>
      <c r="ABC274" s="41"/>
      <c r="ABD274" s="41"/>
      <c r="ABE274" s="41"/>
      <c r="ABF274" s="41"/>
      <c r="ABG274" s="41"/>
      <c r="ABH274" s="41"/>
      <c r="ABI274" s="41"/>
      <c r="ABJ274" s="41"/>
      <c r="ABK274" s="41"/>
      <c r="ABL274" s="41"/>
      <c r="ABM274" s="41"/>
      <c r="ABN274" s="41"/>
      <c r="ABO274" s="41"/>
      <c r="ABP274" s="41"/>
      <c r="ABQ274" s="41"/>
      <c r="ABR274" s="41"/>
      <c r="ABS274" s="41"/>
      <c r="ABT274" s="41"/>
      <c r="ABU274" s="41"/>
      <c r="ABV274" s="41"/>
      <c r="ABW274" s="41"/>
      <c r="ABX274" s="41"/>
      <c r="ABY274" s="41"/>
      <c r="ABZ274" s="41"/>
      <c r="ACA274" s="41"/>
      <c r="ACB274" s="41"/>
      <c r="ACC274" s="41"/>
      <c r="ACD274" s="41"/>
      <c r="ACE274" s="41"/>
      <c r="ACF274" s="41"/>
      <c r="ACG274" s="41"/>
      <c r="ACH274" s="41"/>
      <c r="ACI274" s="41"/>
      <c r="ACJ274" s="41"/>
      <c r="ACK274" s="41"/>
      <c r="ACL274" s="41"/>
      <c r="ACM274" s="41"/>
      <c r="ACN274" s="41"/>
      <c r="ACO274" s="41"/>
      <c r="ACP274" s="41"/>
      <c r="ACQ274" s="41"/>
      <c r="ACR274" s="41"/>
      <c r="ACS274" s="41"/>
      <c r="ACT274" s="41"/>
      <c r="ACU274" s="41"/>
      <c r="ACV274" s="41"/>
      <c r="ACW274" s="41"/>
      <c r="ACX274" s="41"/>
      <c r="ACY274" s="41"/>
      <c r="ACZ274" s="41"/>
      <c r="ADA274" s="41"/>
      <c r="ADB274" s="41"/>
      <c r="ADC274" s="41"/>
      <c r="ADD274" s="41"/>
      <c r="ADE274" s="41"/>
      <c r="ADF274" s="41"/>
      <c r="ADG274" s="41"/>
      <c r="ADH274" s="41"/>
      <c r="ADI274" s="41"/>
      <c r="ADJ274" s="41"/>
      <c r="ADK274" s="41"/>
      <c r="ADL274" s="41"/>
      <c r="ADM274" s="41"/>
      <c r="ADN274" s="41"/>
      <c r="ADO274" s="41"/>
      <c r="ADP274" s="41"/>
      <c r="ADQ274" s="41"/>
      <c r="ADR274" s="41"/>
      <c r="ADS274" s="41"/>
      <c r="ADT274" s="41"/>
      <c r="ADU274" s="41"/>
      <c r="ADV274" s="41"/>
      <c r="ADW274" s="41"/>
      <c r="ADX274" s="41"/>
      <c r="ADY274" s="41"/>
      <c r="ADZ274" s="41"/>
      <c r="AEA274" s="41"/>
      <c r="AEB274" s="41"/>
      <c r="AEC274" s="41"/>
      <c r="AED274" s="41"/>
      <c r="AEE274" s="41"/>
      <c r="AEF274" s="41"/>
      <c r="AEG274" s="41"/>
      <c r="AEH274" s="41"/>
      <c r="AEI274" s="41"/>
      <c r="AEJ274" s="41"/>
      <c r="AEK274" s="41"/>
      <c r="AEL274" s="41"/>
      <c r="AEM274" s="41"/>
      <c r="AEN274" s="41"/>
      <c r="AEO274" s="41"/>
      <c r="AEP274" s="41"/>
      <c r="AEQ274" s="41"/>
      <c r="AER274" s="41"/>
      <c r="AES274" s="41"/>
      <c r="AET274" s="41"/>
      <c r="AEU274" s="41"/>
      <c r="AEV274" s="41"/>
      <c r="AEW274" s="41"/>
      <c r="AEX274" s="41"/>
      <c r="AEY274" s="41"/>
      <c r="AEZ274" s="41"/>
      <c r="AFA274" s="41"/>
      <c r="AFB274" s="41"/>
      <c r="AFC274" s="41"/>
      <c r="AFD274" s="41"/>
      <c r="AFE274" s="41"/>
      <c r="AFF274" s="41"/>
      <c r="AFG274" s="41"/>
      <c r="AFH274" s="41"/>
      <c r="AFI274" s="41"/>
      <c r="AFJ274" s="41"/>
      <c r="AFK274" s="41"/>
      <c r="AFL274" s="41"/>
      <c r="AFM274" s="41"/>
      <c r="AFN274" s="41"/>
      <c r="AFO274" s="41"/>
      <c r="AFP274" s="41"/>
      <c r="AFQ274" s="41"/>
      <c r="AFR274" s="41"/>
      <c r="AFS274" s="41"/>
      <c r="AFT274" s="41"/>
      <c r="AFU274" s="41"/>
      <c r="AFV274" s="41"/>
      <c r="AFW274" s="41"/>
      <c r="AFX274" s="41"/>
      <c r="AFY274" s="41"/>
      <c r="AFZ274" s="41"/>
      <c r="AGA274" s="41"/>
      <c r="AGB274" s="41"/>
      <c r="AGC274" s="41"/>
      <c r="AGD274" s="41"/>
      <c r="AGE274" s="41"/>
      <c r="AGF274" s="41"/>
      <c r="AGG274" s="41"/>
      <c r="AGH274" s="41"/>
      <c r="AGI274" s="41"/>
      <c r="AGJ274" s="41"/>
      <c r="AGK274" s="41"/>
      <c r="AGL274" s="41"/>
      <c r="AGM274" s="41"/>
      <c r="AGN274" s="41"/>
      <c r="AGO274" s="41"/>
      <c r="AGP274" s="41"/>
      <c r="AGQ274" s="41"/>
      <c r="AGR274" s="41"/>
      <c r="AGS274" s="41"/>
      <c r="AGT274" s="41"/>
      <c r="AGU274" s="41"/>
      <c r="AGV274" s="41"/>
      <c r="AGW274" s="41"/>
      <c r="AGX274" s="41"/>
      <c r="AGY274" s="41"/>
      <c r="AGZ274" s="41"/>
      <c r="AHA274" s="41"/>
      <c r="AHB274" s="41"/>
      <c r="AHC274" s="41"/>
      <c r="AHD274" s="41"/>
      <c r="AHE274" s="41"/>
      <c r="AHF274" s="41"/>
      <c r="AHG274" s="41"/>
      <c r="AHH274" s="41"/>
      <c r="AHI274" s="41"/>
      <c r="AHJ274" s="41"/>
      <c r="AHK274" s="41"/>
      <c r="AHL274" s="41"/>
      <c r="AHM274" s="41"/>
      <c r="AHN274" s="41"/>
      <c r="AHO274" s="41"/>
      <c r="AHP274" s="41"/>
      <c r="AHQ274" s="41"/>
      <c r="AHR274" s="41"/>
      <c r="AHS274" s="41"/>
      <c r="AHT274" s="41"/>
      <c r="AHU274" s="41"/>
      <c r="AHV274" s="41"/>
      <c r="AHW274" s="41"/>
      <c r="AHX274" s="41"/>
      <c r="AHY274" s="41"/>
      <c r="AHZ274" s="41"/>
      <c r="AIA274" s="41"/>
      <c r="AIB274" s="41"/>
      <c r="AIC274" s="41"/>
      <c r="AID274" s="41"/>
      <c r="AIE274" s="41"/>
      <c r="AIF274" s="41"/>
      <c r="AIG274" s="41"/>
      <c r="AIH274" s="41"/>
      <c r="AII274" s="41"/>
      <c r="AIJ274" s="41"/>
      <c r="AIK274" s="41"/>
      <c r="AIL274" s="41"/>
      <c r="AIM274" s="41"/>
      <c r="AIN274" s="41"/>
      <c r="AIO274" s="41"/>
      <c r="AIP274" s="41"/>
      <c r="AIQ274" s="41"/>
      <c r="AIR274" s="41"/>
      <c r="AIS274" s="41"/>
      <c r="AIT274" s="41"/>
      <c r="AIU274" s="41"/>
      <c r="AIV274" s="41"/>
      <c r="AIW274" s="41"/>
      <c r="AIX274" s="41"/>
      <c r="AIY274" s="41"/>
      <c r="AIZ274" s="41"/>
      <c r="AJA274" s="41"/>
      <c r="AJB274" s="41"/>
      <c r="AJC274" s="41"/>
      <c r="AJD274" s="41"/>
      <c r="AJE274" s="41"/>
      <c r="AJF274" s="41"/>
      <c r="AJG274" s="41"/>
      <c r="AJH274" s="41"/>
      <c r="AJI274" s="41"/>
      <c r="AJJ274" s="41"/>
      <c r="AJK274" s="41"/>
      <c r="AJL274" s="41"/>
      <c r="AJM274" s="41"/>
      <c r="AJN274" s="41"/>
      <c r="AJO274" s="41"/>
      <c r="AJP274" s="41"/>
      <c r="AJQ274" s="41"/>
      <c r="AJR274" s="41"/>
      <c r="AJS274" s="41"/>
      <c r="AJT274" s="41"/>
      <c r="AJU274" s="41"/>
      <c r="AJV274" s="41"/>
      <c r="AJW274" s="41"/>
      <c r="AJX274" s="41"/>
      <c r="AJY274" s="41"/>
      <c r="AJZ274" s="41"/>
      <c r="AKA274" s="41"/>
      <c r="AKB274" s="41"/>
      <c r="AKC274" s="41"/>
      <c r="AKD274" s="41"/>
      <c r="AKE274" s="41"/>
      <c r="AKF274" s="41"/>
      <c r="AKG274" s="41"/>
      <c r="AKH274" s="41"/>
      <c r="AKI274" s="41"/>
      <c r="AKJ274" s="41"/>
      <c r="AKK274" s="41"/>
      <c r="AKL274" s="41"/>
      <c r="AKM274" s="41"/>
      <c r="AKN274" s="41"/>
      <c r="AKO274" s="41"/>
      <c r="AKP274" s="41"/>
      <c r="AKQ274" s="41"/>
      <c r="AKR274" s="41"/>
      <c r="AKS274" s="41"/>
      <c r="AKT274" s="41"/>
      <c r="AKU274" s="41"/>
      <c r="AKV274" s="41"/>
      <c r="AKW274" s="41"/>
      <c r="AKX274" s="41"/>
      <c r="AKY274" s="41"/>
      <c r="AKZ274" s="41"/>
      <c r="ALA274" s="41"/>
      <c r="ALB274" s="41"/>
      <c r="ALC274" s="41"/>
      <c r="ALD274" s="41"/>
      <c r="ALE274" s="41"/>
      <c r="ALF274" s="41"/>
      <c r="ALG274" s="41"/>
      <c r="ALH274" s="41"/>
      <c r="ALI274" s="41"/>
      <c r="ALJ274" s="41"/>
      <c r="ALK274" s="41"/>
      <c r="ALL274" s="41"/>
      <c r="ALM274" s="41"/>
      <c r="ALN274" s="41"/>
      <c r="ALO274" s="41"/>
      <c r="ALP274" s="41"/>
      <c r="ALQ274" s="41"/>
      <c r="ALR274" s="41"/>
      <c r="ALS274" s="41"/>
      <c r="ALT274" s="41"/>
      <c r="ALU274" s="41"/>
      <c r="ALV274" s="41"/>
      <c r="ALW274" s="41"/>
      <c r="ALX274" s="41"/>
      <c r="ALY274" s="41"/>
      <c r="ALZ274" s="41"/>
      <c r="AMA274" s="41"/>
      <c r="AMB274" s="41"/>
      <c r="AMC274" s="41"/>
      <c r="AMD274" s="41"/>
      <c r="AME274" s="41"/>
    </row>
    <row r="275" spans="1:1019" ht="21" customHeight="1" thickBot="1" x14ac:dyDescent="0.25">
      <c r="A275" s="570"/>
      <c r="B275" s="572"/>
      <c r="C275" s="574"/>
      <c r="D275" s="1300"/>
      <c r="E275" s="1301"/>
      <c r="F275" s="1302"/>
      <c r="G275" s="1303"/>
      <c r="H275" s="1304"/>
      <c r="I275" s="1305"/>
      <c r="J275" s="543" t="s">
        <v>25</v>
      </c>
      <c r="K275" s="1306">
        <f>L275+N275</f>
        <v>0</v>
      </c>
      <c r="L275" s="1307">
        <v>0</v>
      </c>
      <c r="M275" s="1307">
        <v>0</v>
      </c>
      <c r="N275" s="1308">
        <v>0</v>
      </c>
      <c r="O275" s="1306">
        <f>P275+R275</f>
        <v>0</v>
      </c>
      <c r="P275" s="1307">
        <v>0</v>
      </c>
      <c r="Q275" s="1307">
        <v>0</v>
      </c>
      <c r="R275" s="1308">
        <v>0</v>
      </c>
      <c r="S275" s="1306">
        <f>T275+V275</f>
        <v>0</v>
      </c>
      <c r="T275" s="1307">
        <v>0</v>
      </c>
      <c r="U275" s="1307">
        <v>0</v>
      </c>
      <c r="V275" s="1308">
        <v>0</v>
      </c>
      <c r="W275" s="1306">
        <f>X275+Z275</f>
        <v>0</v>
      </c>
      <c r="X275" s="1307">
        <v>0</v>
      </c>
      <c r="Y275" s="1307">
        <v>0</v>
      </c>
      <c r="Z275" s="1308">
        <v>0</v>
      </c>
      <c r="AA275" s="1309">
        <v>600</v>
      </c>
      <c r="AB275" s="1309">
        <v>1000</v>
      </c>
      <c r="AC275" s="1310"/>
      <c r="AD275" s="1311"/>
      <c r="AE275" s="1311"/>
      <c r="AF275" s="1312"/>
      <c r="AG275" s="41"/>
      <c r="AH275" s="41"/>
      <c r="AI275" s="41"/>
      <c r="AJ275" s="41"/>
      <c r="AK275" s="41"/>
      <c r="AL275" s="41"/>
      <c r="AM275" s="41"/>
      <c r="AN275" s="67"/>
      <c r="AO275" s="67"/>
      <c r="AP275" s="67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  <c r="BD275" s="58"/>
      <c r="BE275" s="58"/>
      <c r="BF275" s="58"/>
      <c r="BG275" s="59"/>
      <c r="BH275" s="67"/>
      <c r="BI275" s="67"/>
      <c r="BJ275" s="67"/>
      <c r="BK275" s="67"/>
      <c r="BL275" s="67"/>
      <c r="BM275" s="67"/>
      <c r="BN275" s="67"/>
      <c r="BO275" s="67"/>
      <c r="BP275" s="41"/>
      <c r="BQ275" s="41"/>
      <c r="BR275" s="41"/>
      <c r="BS275" s="41"/>
      <c r="BT275" s="41"/>
      <c r="BU275" s="41"/>
      <c r="BV275" s="41"/>
      <c r="BW275" s="41"/>
      <c r="BX275" s="41"/>
      <c r="BY275" s="41"/>
      <c r="BZ275" s="41"/>
      <c r="CA275" s="41"/>
      <c r="CB275" s="41"/>
      <c r="CC275" s="41"/>
      <c r="CD275" s="41"/>
      <c r="CE275" s="41"/>
      <c r="CF275" s="41"/>
      <c r="CG275" s="41"/>
      <c r="CH275" s="41"/>
      <c r="CI275" s="41"/>
      <c r="CJ275" s="41"/>
      <c r="CK275" s="41"/>
      <c r="CL275" s="41"/>
      <c r="CM275" s="41"/>
      <c r="CN275" s="41"/>
      <c r="CO275" s="41"/>
      <c r="CP275" s="41"/>
      <c r="CQ275" s="41"/>
      <c r="CR275" s="41"/>
      <c r="CS275" s="41"/>
      <c r="CT275" s="41"/>
      <c r="CU275" s="41"/>
      <c r="CV275" s="41"/>
      <c r="CW275" s="41"/>
      <c r="CX275" s="41"/>
      <c r="CY275" s="41"/>
      <c r="CZ275" s="41"/>
      <c r="DA275" s="41"/>
      <c r="DB275" s="41"/>
      <c r="DC275" s="41"/>
      <c r="DD275" s="41"/>
      <c r="DE275" s="41"/>
      <c r="DF275" s="41"/>
      <c r="DG275" s="41"/>
      <c r="DH275" s="41"/>
      <c r="DI275" s="41"/>
      <c r="DJ275" s="41"/>
      <c r="DK275" s="41"/>
      <c r="DL275" s="41"/>
      <c r="DM275" s="41"/>
      <c r="DN275" s="41"/>
      <c r="DO275" s="41"/>
      <c r="DP275" s="41"/>
      <c r="DQ275" s="41"/>
      <c r="DR275" s="41"/>
      <c r="DS275" s="41"/>
      <c r="DT275" s="41"/>
      <c r="DU275" s="41"/>
      <c r="DV275" s="41"/>
      <c r="DW275" s="41"/>
      <c r="DX275" s="41"/>
      <c r="DY275" s="41"/>
      <c r="DZ275" s="41"/>
      <c r="EA275" s="41"/>
      <c r="EB275" s="41"/>
      <c r="EC275" s="41"/>
      <c r="ED275" s="41"/>
      <c r="EE275" s="41"/>
      <c r="EF275" s="41"/>
      <c r="EG275" s="41"/>
      <c r="EH275" s="41"/>
      <c r="EI275" s="41"/>
      <c r="EJ275" s="41"/>
      <c r="EK275" s="41"/>
      <c r="EL275" s="41"/>
      <c r="EM275" s="41"/>
      <c r="EN275" s="41"/>
      <c r="EO275" s="41"/>
      <c r="EP275" s="41"/>
      <c r="EQ275" s="41"/>
      <c r="ER275" s="41"/>
      <c r="ES275" s="41"/>
      <c r="ET275" s="41"/>
      <c r="EU275" s="41"/>
      <c r="EV275" s="41"/>
      <c r="EW275" s="41"/>
      <c r="EX275" s="41"/>
      <c r="EY275" s="41"/>
      <c r="EZ275" s="41"/>
      <c r="FA275" s="41"/>
      <c r="FB275" s="41"/>
      <c r="FC275" s="41"/>
      <c r="FD275" s="41"/>
      <c r="FE275" s="41"/>
      <c r="FF275" s="41"/>
      <c r="FG275" s="41"/>
      <c r="FH275" s="41"/>
      <c r="FI275" s="41"/>
      <c r="FJ275" s="41"/>
      <c r="FK275" s="41"/>
      <c r="FL275" s="41"/>
      <c r="FM275" s="41"/>
      <c r="FN275" s="41"/>
      <c r="FO275" s="41"/>
      <c r="FP275" s="41"/>
      <c r="FQ275" s="41"/>
      <c r="FR275" s="41"/>
      <c r="FS275" s="41"/>
      <c r="FT275" s="41"/>
      <c r="FU275" s="41"/>
      <c r="FV275" s="41"/>
      <c r="FW275" s="41"/>
      <c r="FX275" s="41"/>
      <c r="FY275" s="41"/>
      <c r="FZ275" s="41"/>
      <c r="GA275" s="41"/>
      <c r="GB275" s="41"/>
      <c r="GC275" s="41"/>
      <c r="GD275" s="41"/>
      <c r="GE275" s="41"/>
      <c r="GF275" s="41"/>
      <c r="GG275" s="41"/>
      <c r="GH275" s="41"/>
      <c r="GI275" s="41"/>
      <c r="GJ275" s="41"/>
      <c r="GK275" s="41"/>
      <c r="GL275" s="41"/>
      <c r="GM275" s="41"/>
      <c r="GN275" s="41"/>
      <c r="GO275" s="41"/>
      <c r="GP275" s="41"/>
      <c r="GQ275" s="41"/>
      <c r="GR275" s="41"/>
      <c r="GS275" s="41"/>
      <c r="GT275" s="41"/>
      <c r="GU275" s="41"/>
      <c r="GV275" s="41"/>
      <c r="GW275" s="41"/>
      <c r="GX275" s="41"/>
      <c r="GY275" s="41"/>
      <c r="GZ275" s="41"/>
      <c r="HA275" s="41"/>
      <c r="HB275" s="41"/>
      <c r="HC275" s="41"/>
      <c r="HD275" s="41"/>
      <c r="HE275" s="41"/>
      <c r="HF275" s="41"/>
      <c r="HG275" s="41"/>
      <c r="HH275" s="41"/>
      <c r="HI275" s="41"/>
      <c r="HJ275" s="41"/>
      <c r="HK275" s="41"/>
      <c r="HL275" s="41"/>
      <c r="HM275" s="41"/>
      <c r="HN275" s="41"/>
      <c r="HO275" s="41"/>
      <c r="HP275" s="41"/>
      <c r="HQ275" s="41"/>
      <c r="HR275" s="41"/>
      <c r="HS275" s="41"/>
      <c r="HT275" s="41"/>
      <c r="HU275" s="41"/>
      <c r="HV275" s="41"/>
      <c r="HW275" s="41"/>
      <c r="HX275" s="41"/>
      <c r="HY275" s="41"/>
      <c r="HZ275" s="41"/>
      <c r="IA275" s="41"/>
      <c r="IB275" s="41"/>
      <c r="IC275" s="41"/>
      <c r="ID275" s="41"/>
      <c r="IE275" s="41"/>
      <c r="IF275" s="41"/>
      <c r="IG275" s="41"/>
      <c r="IH275" s="41"/>
      <c r="II275" s="41"/>
      <c r="IJ275" s="41"/>
      <c r="IK275" s="41"/>
      <c r="IL275" s="41"/>
      <c r="IM275" s="41"/>
      <c r="IN275" s="41"/>
      <c r="IO275" s="41"/>
      <c r="IP275" s="41"/>
      <c r="IQ275" s="41"/>
      <c r="IR275" s="41"/>
      <c r="IS275" s="41"/>
      <c r="IT275" s="41"/>
      <c r="IU275" s="41"/>
      <c r="IV275" s="41"/>
      <c r="IW275" s="41"/>
      <c r="IX275" s="41"/>
      <c r="IY275" s="41"/>
      <c r="IZ275" s="41"/>
      <c r="JA275" s="41"/>
      <c r="JB275" s="41"/>
      <c r="JC275" s="41"/>
      <c r="JD275" s="41"/>
      <c r="JE275" s="41"/>
      <c r="JF275" s="41"/>
      <c r="JG275" s="41"/>
      <c r="JH275" s="41"/>
      <c r="JI275" s="41"/>
      <c r="JJ275" s="41"/>
      <c r="JK275" s="41"/>
      <c r="JL275" s="41"/>
      <c r="JM275" s="41"/>
      <c r="JN275" s="41"/>
      <c r="JO275" s="41"/>
      <c r="JP275" s="41"/>
      <c r="JQ275" s="41"/>
      <c r="JR275" s="41"/>
      <c r="JS275" s="41"/>
      <c r="JT275" s="41"/>
      <c r="JU275" s="41"/>
      <c r="JV275" s="41"/>
      <c r="JW275" s="41"/>
      <c r="JX275" s="41"/>
      <c r="JY275" s="41"/>
      <c r="JZ275" s="41"/>
      <c r="KA275" s="41"/>
      <c r="KB275" s="41"/>
      <c r="KC275" s="41"/>
      <c r="KD275" s="41"/>
      <c r="KE275" s="41"/>
      <c r="KF275" s="41"/>
      <c r="KG275" s="41"/>
      <c r="KH275" s="41"/>
      <c r="KI275" s="41"/>
      <c r="KJ275" s="41"/>
      <c r="KK275" s="41"/>
      <c r="KL275" s="41"/>
      <c r="KM275" s="41"/>
      <c r="KN275" s="41"/>
      <c r="KO275" s="41"/>
      <c r="KP275" s="41"/>
      <c r="KQ275" s="41"/>
      <c r="KR275" s="41"/>
      <c r="KS275" s="41"/>
      <c r="KT275" s="41"/>
      <c r="KU275" s="41"/>
      <c r="KV275" s="41"/>
      <c r="KW275" s="41"/>
      <c r="KX275" s="41"/>
      <c r="KY275" s="41"/>
      <c r="KZ275" s="41"/>
      <c r="LA275" s="41"/>
      <c r="LB275" s="41"/>
      <c r="LC275" s="41"/>
      <c r="LD275" s="41"/>
      <c r="LE275" s="41"/>
      <c r="LF275" s="41"/>
      <c r="LG275" s="41"/>
      <c r="LH275" s="41"/>
      <c r="LI275" s="41"/>
      <c r="LJ275" s="41"/>
      <c r="LK275" s="41"/>
      <c r="LL275" s="41"/>
      <c r="LM275" s="41"/>
      <c r="LN275" s="41"/>
      <c r="LO275" s="41"/>
      <c r="LP275" s="41"/>
      <c r="LQ275" s="41"/>
      <c r="LR275" s="41"/>
      <c r="LS275" s="41"/>
      <c r="LT275" s="41"/>
      <c r="LU275" s="41"/>
      <c r="LV275" s="41"/>
      <c r="LW275" s="41"/>
      <c r="LX275" s="41"/>
      <c r="LY275" s="41"/>
      <c r="LZ275" s="41"/>
      <c r="MA275" s="41"/>
      <c r="MB275" s="41"/>
      <c r="MC275" s="41"/>
      <c r="MD275" s="41"/>
      <c r="ME275" s="41"/>
      <c r="MF275" s="41"/>
      <c r="MG275" s="41"/>
      <c r="MH275" s="41"/>
      <c r="MI275" s="41"/>
      <c r="MJ275" s="41"/>
      <c r="MK275" s="41"/>
      <c r="ML275" s="41"/>
      <c r="MM275" s="41"/>
      <c r="MN275" s="41"/>
      <c r="MO275" s="41"/>
      <c r="MP275" s="41"/>
      <c r="MQ275" s="41"/>
      <c r="MR275" s="41"/>
      <c r="MS275" s="41"/>
      <c r="MT275" s="41"/>
      <c r="MU275" s="41"/>
      <c r="MV275" s="41"/>
      <c r="MW275" s="41"/>
      <c r="MX275" s="41"/>
      <c r="MY275" s="41"/>
      <c r="MZ275" s="41"/>
      <c r="NA275" s="41"/>
      <c r="NB275" s="41"/>
      <c r="NC275" s="41"/>
      <c r="ND275" s="41"/>
      <c r="NE275" s="41"/>
      <c r="NF275" s="41"/>
      <c r="NG275" s="41"/>
      <c r="NH275" s="41"/>
      <c r="NI275" s="41"/>
      <c r="NJ275" s="41"/>
      <c r="NK275" s="41"/>
      <c r="NL275" s="41"/>
      <c r="NM275" s="41"/>
      <c r="NN275" s="41"/>
      <c r="NO275" s="41"/>
      <c r="NP275" s="41"/>
      <c r="NQ275" s="41"/>
      <c r="NR275" s="41"/>
      <c r="NS275" s="41"/>
      <c r="NT275" s="41"/>
      <c r="NU275" s="41"/>
      <c r="NV275" s="41"/>
      <c r="NW275" s="41"/>
      <c r="NX275" s="41"/>
      <c r="NY275" s="41"/>
      <c r="NZ275" s="41"/>
      <c r="OA275" s="41"/>
      <c r="OB275" s="41"/>
      <c r="OC275" s="41"/>
      <c r="OD275" s="41"/>
      <c r="OE275" s="41"/>
      <c r="OF275" s="41"/>
      <c r="OG275" s="41"/>
      <c r="OH275" s="41"/>
      <c r="OI275" s="41"/>
      <c r="OJ275" s="41"/>
      <c r="OK275" s="41"/>
      <c r="OL275" s="41"/>
      <c r="OM275" s="41"/>
      <c r="ON275" s="41"/>
      <c r="OO275" s="41"/>
      <c r="OP275" s="41"/>
      <c r="OQ275" s="41"/>
      <c r="OR275" s="41"/>
      <c r="OS275" s="41"/>
      <c r="OT275" s="41"/>
      <c r="OU275" s="41"/>
      <c r="OV275" s="41"/>
      <c r="OW275" s="41"/>
      <c r="OX275" s="41"/>
      <c r="OY275" s="41"/>
      <c r="OZ275" s="41"/>
      <c r="PA275" s="41"/>
      <c r="PB275" s="41"/>
      <c r="PC275" s="41"/>
      <c r="PD275" s="41"/>
      <c r="PE275" s="41"/>
      <c r="PF275" s="41"/>
      <c r="PG275" s="41"/>
      <c r="PH275" s="41"/>
      <c r="PI275" s="41"/>
      <c r="PJ275" s="41"/>
      <c r="PK275" s="41"/>
      <c r="PL275" s="41"/>
      <c r="PM275" s="41"/>
      <c r="PN275" s="41"/>
      <c r="PO275" s="41"/>
      <c r="PP275" s="41"/>
      <c r="PQ275" s="41"/>
      <c r="PR275" s="41"/>
      <c r="PS275" s="41"/>
      <c r="PT275" s="41"/>
      <c r="PU275" s="41"/>
      <c r="PV275" s="41"/>
      <c r="PW275" s="41"/>
      <c r="PX275" s="41"/>
      <c r="PY275" s="41"/>
      <c r="PZ275" s="41"/>
      <c r="QA275" s="41"/>
      <c r="QB275" s="41"/>
      <c r="QC275" s="41"/>
      <c r="QD275" s="41"/>
      <c r="QE275" s="41"/>
      <c r="QF275" s="41"/>
      <c r="QG275" s="41"/>
      <c r="QH275" s="41"/>
      <c r="QI275" s="41"/>
      <c r="QJ275" s="41"/>
      <c r="QK275" s="41"/>
      <c r="QL275" s="41"/>
      <c r="QM275" s="41"/>
      <c r="QN275" s="41"/>
      <c r="QO275" s="41"/>
      <c r="QP275" s="41"/>
      <c r="QQ275" s="41"/>
      <c r="QR275" s="41"/>
      <c r="QS275" s="41"/>
      <c r="QT275" s="41"/>
      <c r="QU275" s="41"/>
      <c r="QV275" s="41"/>
      <c r="QW275" s="41"/>
      <c r="QX275" s="41"/>
      <c r="QY275" s="41"/>
      <c r="QZ275" s="41"/>
      <c r="RA275" s="41"/>
      <c r="RB275" s="41"/>
      <c r="RC275" s="41"/>
      <c r="RD275" s="41"/>
      <c r="RE275" s="41"/>
      <c r="RF275" s="41"/>
      <c r="RG275" s="41"/>
      <c r="RH275" s="41"/>
      <c r="RI275" s="41"/>
      <c r="RJ275" s="41"/>
      <c r="RK275" s="41"/>
      <c r="RL275" s="41"/>
      <c r="RM275" s="41"/>
      <c r="RN275" s="41"/>
      <c r="RO275" s="41"/>
      <c r="RP275" s="41"/>
      <c r="RQ275" s="41"/>
      <c r="RR275" s="41"/>
      <c r="RS275" s="41"/>
      <c r="RT275" s="41"/>
      <c r="RU275" s="41"/>
      <c r="RV275" s="41"/>
      <c r="RW275" s="41"/>
      <c r="RX275" s="41"/>
      <c r="RY275" s="41"/>
      <c r="RZ275" s="41"/>
      <c r="SA275" s="41"/>
      <c r="SB275" s="41"/>
      <c r="SC275" s="41"/>
      <c r="SD275" s="41"/>
      <c r="SE275" s="41"/>
      <c r="SF275" s="41"/>
      <c r="SG275" s="41"/>
      <c r="SH275" s="41"/>
      <c r="SI275" s="41"/>
      <c r="SJ275" s="41"/>
      <c r="SK275" s="41"/>
      <c r="SL275" s="41"/>
      <c r="SM275" s="41"/>
      <c r="SN275" s="41"/>
      <c r="SO275" s="41"/>
      <c r="SP275" s="41"/>
      <c r="SQ275" s="41"/>
      <c r="SR275" s="41"/>
      <c r="SS275" s="41"/>
      <c r="ST275" s="41"/>
      <c r="SU275" s="41"/>
      <c r="SV275" s="41"/>
      <c r="SW275" s="41"/>
      <c r="SX275" s="41"/>
      <c r="SY275" s="41"/>
      <c r="SZ275" s="41"/>
      <c r="TA275" s="41"/>
      <c r="TB275" s="41"/>
      <c r="TC275" s="41"/>
      <c r="TD275" s="41"/>
      <c r="TE275" s="41"/>
      <c r="TF275" s="41"/>
      <c r="TG275" s="41"/>
      <c r="TH275" s="41"/>
      <c r="TI275" s="41"/>
      <c r="TJ275" s="41"/>
      <c r="TK275" s="41"/>
      <c r="TL275" s="41"/>
      <c r="TM275" s="41"/>
      <c r="TN275" s="41"/>
      <c r="TO275" s="41"/>
      <c r="TP275" s="41"/>
      <c r="TQ275" s="41"/>
      <c r="TR275" s="41"/>
      <c r="TS275" s="41"/>
      <c r="TT275" s="41"/>
      <c r="TU275" s="41"/>
      <c r="TV275" s="41"/>
      <c r="TW275" s="41"/>
      <c r="TX275" s="41"/>
      <c r="TY275" s="41"/>
      <c r="TZ275" s="41"/>
      <c r="UA275" s="41"/>
      <c r="UB275" s="41"/>
      <c r="UC275" s="41"/>
      <c r="UD275" s="41"/>
      <c r="UE275" s="41"/>
      <c r="UF275" s="41"/>
      <c r="UG275" s="41"/>
      <c r="UH275" s="41"/>
      <c r="UI275" s="41"/>
      <c r="UJ275" s="41"/>
      <c r="UK275" s="41"/>
      <c r="UL275" s="41"/>
      <c r="UM275" s="41"/>
      <c r="UN275" s="41"/>
      <c r="UO275" s="41"/>
      <c r="UP275" s="41"/>
      <c r="UQ275" s="41"/>
      <c r="UR275" s="41"/>
      <c r="US275" s="41"/>
      <c r="UT275" s="41"/>
      <c r="UU275" s="41"/>
      <c r="UV275" s="41"/>
      <c r="UW275" s="41"/>
      <c r="UX275" s="41"/>
      <c r="UY275" s="41"/>
      <c r="UZ275" s="41"/>
      <c r="VA275" s="41"/>
      <c r="VB275" s="41"/>
      <c r="VC275" s="41"/>
      <c r="VD275" s="41"/>
      <c r="VE275" s="41"/>
      <c r="VF275" s="41"/>
      <c r="VG275" s="41"/>
      <c r="VH275" s="41"/>
      <c r="VI275" s="41"/>
      <c r="VJ275" s="41"/>
      <c r="VK275" s="41"/>
      <c r="VL275" s="41"/>
      <c r="VM275" s="41"/>
      <c r="VN275" s="41"/>
      <c r="VO275" s="41"/>
      <c r="VP275" s="41"/>
      <c r="VQ275" s="41"/>
      <c r="VR275" s="41"/>
      <c r="VS275" s="41"/>
      <c r="VT275" s="41"/>
      <c r="VU275" s="41"/>
      <c r="VV275" s="41"/>
      <c r="VW275" s="41"/>
      <c r="VX275" s="41"/>
      <c r="VY275" s="41"/>
      <c r="VZ275" s="41"/>
      <c r="WA275" s="41"/>
      <c r="WB275" s="41"/>
      <c r="WC275" s="41"/>
      <c r="WD275" s="41"/>
      <c r="WE275" s="41"/>
      <c r="WF275" s="41"/>
      <c r="WG275" s="41"/>
      <c r="WH275" s="41"/>
      <c r="WI275" s="41"/>
      <c r="WJ275" s="41"/>
      <c r="WK275" s="41"/>
      <c r="WL275" s="41"/>
      <c r="WM275" s="41"/>
      <c r="WN275" s="41"/>
      <c r="WO275" s="41"/>
      <c r="WP275" s="41"/>
      <c r="WQ275" s="41"/>
      <c r="WR275" s="41"/>
      <c r="WS275" s="41"/>
      <c r="WT275" s="41"/>
      <c r="WU275" s="41"/>
      <c r="WV275" s="41"/>
      <c r="WW275" s="41"/>
      <c r="WX275" s="41"/>
      <c r="WY275" s="41"/>
      <c r="WZ275" s="41"/>
      <c r="XA275" s="41"/>
      <c r="XB275" s="41"/>
      <c r="XC275" s="41"/>
      <c r="XD275" s="41"/>
      <c r="XE275" s="41"/>
      <c r="XF275" s="41"/>
      <c r="XG275" s="41"/>
      <c r="XH275" s="41"/>
      <c r="XI275" s="41"/>
      <c r="XJ275" s="41"/>
      <c r="XK275" s="41"/>
      <c r="XL275" s="41"/>
      <c r="XM275" s="41"/>
      <c r="XN275" s="41"/>
      <c r="XO275" s="41"/>
      <c r="XP275" s="41"/>
      <c r="XQ275" s="41"/>
      <c r="XR275" s="41"/>
      <c r="XS275" s="41"/>
      <c r="XT275" s="41"/>
      <c r="XU275" s="41"/>
      <c r="XV275" s="41"/>
      <c r="XW275" s="41"/>
      <c r="XX275" s="41"/>
      <c r="XY275" s="41"/>
      <c r="XZ275" s="41"/>
      <c r="YA275" s="41"/>
      <c r="YB275" s="41"/>
      <c r="YC275" s="41"/>
      <c r="YD275" s="41"/>
      <c r="YE275" s="41"/>
      <c r="YF275" s="41"/>
      <c r="YG275" s="41"/>
      <c r="YH275" s="41"/>
      <c r="YI275" s="41"/>
      <c r="YJ275" s="41"/>
      <c r="YK275" s="41"/>
      <c r="YL275" s="41"/>
      <c r="YM275" s="41"/>
      <c r="YN275" s="41"/>
      <c r="YO275" s="41"/>
      <c r="YP275" s="41"/>
      <c r="YQ275" s="41"/>
      <c r="YR275" s="41"/>
      <c r="YS275" s="41"/>
      <c r="YT275" s="41"/>
      <c r="YU275" s="41"/>
      <c r="YV275" s="41"/>
      <c r="YW275" s="41"/>
      <c r="YX275" s="41"/>
      <c r="YY275" s="41"/>
      <c r="YZ275" s="41"/>
      <c r="ZA275" s="41"/>
      <c r="ZB275" s="41"/>
      <c r="ZC275" s="41"/>
      <c r="ZD275" s="41"/>
      <c r="ZE275" s="41"/>
      <c r="ZF275" s="41"/>
      <c r="ZG275" s="41"/>
      <c r="ZH275" s="41"/>
      <c r="ZI275" s="41"/>
      <c r="ZJ275" s="41"/>
      <c r="ZK275" s="41"/>
      <c r="ZL275" s="41"/>
      <c r="ZM275" s="41"/>
      <c r="ZN275" s="41"/>
      <c r="ZO275" s="41"/>
      <c r="ZP275" s="41"/>
      <c r="ZQ275" s="41"/>
      <c r="ZR275" s="41"/>
      <c r="ZS275" s="41"/>
      <c r="ZT275" s="41"/>
      <c r="ZU275" s="41"/>
      <c r="ZV275" s="41"/>
      <c r="ZW275" s="41"/>
      <c r="ZX275" s="41"/>
      <c r="ZY275" s="41"/>
      <c r="ZZ275" s="41"/>
      <c r="AAA275" s="41"/>
      <c r="AAB275" s="41"/>
      <c r="AAC275" s="41"/>
      <c r="AAD275" s="41"/>
      <c r="AAE275" s="41"/>
      <c r="AAF275" s="41"/>
      <c r="AAG275" s="41"/>
      <c r="AAH275" s="41"/>
      <c r="AAI275" s="41"/>
      <c r="AAJ275" s="41"/>
      <c r="AAK275" s="41"/>
      <c r="AAL275" s="41"/>
      <c r="AAM275" s="41"/>
      <c r="AAN275" s="41"/>
      <c r="AAO275" s="41"/>
      <c r="AAP275" s="41"/>
      <c r="AAQ275" s="41"/>
      <c r="AAR275" s="41"/>
      <c r="AAS275" s="41"/>
      <c r="AAT275" s="41"/>
      <c r="AAU275" s="41"/>
      <c r="AAV275" s="41"/>
      <c r="AAW275" s="41"/>
      <c r="AAX275" s="41"/>
      <c r="AAY275" s="41"/>
      <c r="AAZ275" s="41"/>
      <c r="ABA275" s="41"/>
      <c r="ABB275" s="41"/>
      <c r="ABC275" s="41"/>
      <c r="ABD275" s="41"/>
      <c r="ABE275" s="41"/>
      <c r="ABF275" s="41"/>
      <c r="ABG275" s="41"/>
      <c r="ABH275" s="41"/>
      <c r="ABI275" s="41"/>
      <c r="ABJ275" s="41"/>
      <c r="ABK275" s="41"/>
      <c r="ABL275" s="41"/>
      <c r="ABM275" s="41"/>
      <c r="ABN275" s="41"/>
      <c r="ABO275" s="41"/>
      <c r="ABP275" s="41"/>
      <c r="ABQ275" s="41"/>
      <c r="ABR275" s="41"/>
      <c r="ABS275" s="41"/>
      <c r="ABT275" s="41"/>
      <c r="ABU275" s="41"/>
      <c r="ABV275" s="41"/>
      <c r="ABW275" s="41"/>
      <c r="ABX275" s="41"/>
      <c r="ABY275" s="41"/>
      <c r="ABZ275" s="41"/>
      <c r="ACA275" s="41"/>
      <c r="ACB275" s="41"/>
      <c r="ACC275" s="41"/>
      <c r="ACD275" s="41"/>
      <c r="ACE275" s="41"/>
      <c r="ACF275" s="41"/>
      <c r="ACG275" s="41"/>
      <c r="ACH275" s="41"/>
      <c r="ACI275" s="41"/>
      <c r="ACJ275" s="41"/>
      <c r="ACK275" s="41"/>
      <c r="ACL275" s="41"/>
      <c r="ACM275" s="41"/>
      <c r="ACN275" s="41"/>
      <c r="ACO275" s="41"/>
      <c r="ACP275" s="41"/>
      <c r="ACQ275" s="41"/>
      <c r="ACR275" s="41"/>
      <c r="ACS275" s="41"/>
      <c r="ACT275" s="41"/>
      <c r="ACU275" s="41"/>
      <c r="ACV275" s="41"/>
      <c r="ACW275" s="41"/>
      <c r="ACX275" s="41"/>
      <c r="ACY275" s="41"/>
      <c r="ACZ275" s="41"/>
      <c r="ADA275" s="41"/>
      <c r="ADB275" s="41"/>
      <c r="ADC275" s="41"/>
      <c r="ADD275" s="41"/>
      <c r="ADE275" s="41"/>
      <c r="ADF275" s="41"/>
      <c r="ADG275" s="41"/>
      <c r="ADH275" s="41"/>
      <c r="ADI275" s="41"/>
      <c r="ADJ275" s="41"/>
      <c r="ADK275" s="41"/>
      <c r="ADL275" s="41"/>
      <c r="ADM275" s="41"/>
      <c r="ADN275" s="41"/>
      <c r="ADO275" s="41"/>
      <c r="ADP275" s="41"/>
      <c r="ADQ275" s="41"/>
      <c r="ADR275" s="41"/>
      <c r="ADS275" s="41"/>
      <c r="ADT275" s="41"/>
      <c r="ADU275" s="41"/>
      <c r="ADV275" s="41"/>
      <c r="ADW275" s="41"/>
      <c r="ADX275" s="41"/>
      <c r="ADY275" s="41"/>
      <c r="ADZ275" s="41"/>
      <c r="AEA275" s="41"/>
      <c r="AEB275" s="41"/>
      <c r="AEC275" s="41"/>
      <c r="AED275" s="41"/>
      <c r="AEE275" s="41"/>
      <c r="AEF275" s="41"/>
      <c r="AEG275" s="41"/>
      <c r="AEH275" s="41"/>
      <c r="AEI275" s="41"/>
      <c r="AEJ275" s="41"/>
      <c r="AEK275" s="41"/>
      <c r="AEL275" s="41"/>
      <c r="AEM275" s="41"/>
      <c r="AEN275" s="41"/>
      <c r="AEO275" s="41"/>
      <c r="AEP275" s="41"/>
      <c r="AEQ275" s="41"/>
      <c r="AER275" s="41"/>
      <c r="AES275" s="41"/>
      <c r="AET275" s="41"/>
      <c r="AEU275" s="41"/>
      <c r="AEV275" s="41"/>
      <c r="AEW275" s="41"/>
      <c r="AEX275" s="41"/>
      <c r="AEY275" s="41"/>
      <c r="AEZ275" s="41"/>
      <c r="AFA275" s="41"/>
      <c r="AFB275" s="41"/>
      <c r="AFC275" s="41"/>
      <c r="AFD275" s="41"/>
      <c r="AFE275" s="41"/>
      <c r="AFF275" s="41"/>
      <c r="AFG275" s="41"/>
      <c r="AFH275" s="41"/>
      <c r="AFI275" s="41"/>
      <c r="AFJ275" s="41"/>
      <c r="AFK275" s="41"/>
      <c r="AFL275" s="41"/>
      <c r="AFM275" s="41"/>
      <c r="AFN275" s="41"/>
      <c r="AFO275" s="41"/>
      <c r="AFP275" s="41"/>
      <c r="AFQ275" s="41"/>
      <c r="AFR275" s="41"/>
      <c r="AFS275" s="41"/>
      <c r="AFT275" s="41"/>
      <c r="AFU275" s="41"/>
      <c r="AFV275" s="41"/>
      <c r="AFW275" s="41"/>
      <c r="AFX275" s="41"/>
      <c r="AFY275" s="41"/>
      <c r="AFZ275" s="41"/>
      <c r="AGA275" s="41"/>
      <c r="AGB275" s="41"/>
      <c r="AGC275" s="41"/>
      <c r="AGD275" s="41"/>
      <c r="AGE275" s="41"/>
      <c r="AGF275" s="41"/>
      <c r="AGG275" s="41"/>
      <c r="AGH275" s="41"/>
      <c r="AGI275" s="41"/>
      <c r="AGJ275" s="41"/>
      <c r="AGK275" s="41"/>
      <c r="AGL275" s="41"/>
      <c r="AGM275" s="41"/>
      <c r="AGN275" s="41"/>
      <c r="AGO275" s="41"/>
      <c r="AGP275" s="41"/>
      <c r="AGQ275" s="41"/>
      <c r="AGR275" s="41"/>
      <c r="AGS275" s="41"/>
      <c r="AGT275" s="41"/>
      <c r="AGU275" s="41"/>
      <c r="AGV275" s="41"/>
      <c r="AGW275" s="41"/>
      <c r="AGX275" s="41"/>
      <c r="AGY275" s="41"/>
      <c r="AGZ275" s="41"/>
      <c r="AHA275" s="41"/>
      <c r="AHB275" s="41"/>
      <c r="AHC275" s="41"/>
      <c r="AHD275" s="41"/>
      <c r="AHE275" s="41"/>
      <c r="AHF275" s="41"/>
      <c r="AHG275" s="41"/>
      <c r="AHH275" s="41"/>
      <c r="AHI275" s="41"/>
      <c r="AHJ275" s="41"/>
      <c r="AHK275" s="41"/>
      <c r="AHL275" s="41"/>
      <c r="AHM275" s="41"/>
      <c r="AHN275" s="41"/>
      <c r="AHO275" s="41"/>
      <c r="AHP275" s="41"/>
      <c r="AHQ275" s="41"/>
      <c r="AHR275" s="41"/>
      <c r="AHS275" s="41"/>
      <c r="AHT275" s="41"/>
      <c r="AHU275" s="41"/>
      <c r="AHV275" s="41"/>
      <c r="AHW275" s="41"/>
      <c r="AHX275" s="41"/>
      <c r="AHY275" s="41"/>
      <c r="AHZ275" s="41"/>
      <c r="AIA275" s="41"/>
      <c r="AIB275" s="41"/>
      <c r="AIC275" s="41"/>
      <c r="AID275" s="41"/>
      <c r="AIE275" s="41"/>
      <c r="AIF275" s="41"/>
      <c r="AIG275" s="41"/>
      <c r="AIH275" s="41"/>
      <c r="AII275" s="41"/>
      <c r="AIJ275" s="41"/>
      <c r="AIK275" s="41"/>
      <c r="AIL275" s="41"/>
      <c r="AIM275" s="41"/>
      <c r="AIN275" s="41"/>
      <c r="AIO275" s="41"/>
      <c r="AIP275" s="41"/>
      <c r="AIQ275" s="41"/>
      <c r="AIR275" s="41"/>
      <c r="AIS275" s="41"/>
      <c r="AIT275" s="41"/>
      <c r="AIU275" s="41"/>
      <c r="AIV275" s="41"/>
      <c r="AIW275" s="41"/>
      <c r="AIX275" s="41"/>
      <c r="AIY275" s="41"/>
      <c r="AIZ275" s="41"/>
      <c r="AJA275" s="41"/>
      <c r="AJB275" s="41"/>
      <c r="AJC275" s="41"/>
      <c r="AJD275" s="41"/>
      <c r="AJE275" s="41"/>
      <c r="AJF275" s="41"/>
      <c r="AJG275" s="41"/>
      <c r="AJH275" s="41"/>
      <c r="AJI275" s="41"/>
      <c r="AJJ275" s="41"/>
      <c r="AJK275" s="41"/>
      <c r="AJL275" s="41"/>
      <c r="AJM275" s="41"/>
      <c r="AJN275" s="41"/>
      <c r="AJO275" s="41"/>
      <c r="AJP275" s="41"/>
      <c r="AJQ275" s="41"/>
      <c r="AJR275" s="41"/>
      <c r="AJS275" s="41"/>
      <c r="AJT275" s="41"/>
      <c r="AJU275" s="41"/>
      <c r="AJV275" s="41"/>
      <c r="AJW275" s="41"/>
      <c r="AJX275" s="41"/>
      <c r="AJY275" s="41"/>
      <c r="AJZ275" s="41"/>
      <c r="AKA275" s="41"/>
      <c r="AKB275" s="41"/>
      <c r="AKC275" s="41"/>
      <c r="AKD275" s="41"/>
      <c r="AKE275" s="41"/>
      <c r="AKF275" s="41"/>
      <c r="AKG275" s="41"/>
      <c r="AKH275" s="41"/>
      <c r="AKI275" s="41"/>
      <c r="AKJ275" s="41"/>
      <c r="AKK275" s="41"/>
      <c r="AKL275" s="41"/>
      <c r="AKM275" s="41"/>
      <c r="AKN275" s="41"/>
      <c r="AKO275" s="41"/>
      <c r="AKP275" s="41"/>
      <c r="AKQ275" s="41"/>
      <c r="AKR275" s="41"/>
      <c r="AKS275" s="41"/>
      <c r="AKT275" s="41"/>
      <c r="AKU275" s="41"/>
      <c r="AKV275" s="41"/>
      <c r="AKW275" s="41"/>
      <c r="AKX275" s="41"/>
      <c r="AKY275" s="41"/>
      <c r="AKZ275" s="41"/>
      <c r="ALA275" s="41"/>
      <c r="ALB275" s="41"/>
      <c r="ALC275" s="41"/>
      <c r="ALD275" s="41"/>
      <c r="ALE275" s="41"/>
      <c r="ALF275" s="41"/>
      <c r="ALG275" s="41"/>
      <c r="ALH275" s="41"/>
      <c r="ALI275" s="41"/>
      <c r="ALJ275" s="41"/>
      <c r="ALK275" s="41"/>
      <c r="ALL275" s="41"/>
      <c r="ALM275" s="41"/>
      <c r="ALN275" s="41"/>
      <c r="ALO275" s="41"/>
      <c r="ALP275" s="41"/>
      <c r="ALQ275" s="41"/>
      <c r="ALR275" s="41"/>
      <c r="ALS275" s="41"/>
      <c r="ALT275" s="41"/>
      <c r="ALU275" s="41"/>
      <c r="ALV275" s="41"/>
      <c r="ALW275" s="41"/>
      <c r="ALX275" s="41"/>
      <c r="ALY275" s="41"/>
      <c r="ALZ275" s="41"/>
      <c r="AMA275" s="41"/>
      <c r="AMB275" s="41"/>
      <c r="AMC275" s="41"/>
      <c r="AMD275" s="41"/>
      <c r="AME275" s="41"/>
    </row>
    <row r="276" spans="1:1019" ht="23.25" customHeight="1" thickBot="1" x14ac:dyDescent="0.25">
      <c r="A276" s="570"/>
      <c r="B276" s="572"/>
      <c r="C276" s="574"/>
      <c r="D276" s="1300"/>
      <c r="E276" s="1301"/>
      <c r="F276" s="1302"/>
      <c r="G276" s="1303"/>
      <c r="H276" s="1304"/>
      <c r="I276" s="1305"/>
      <c r="J276" s="1313" t="s">
        <v>26</v>
      </c>
      <c r="K276" s="1340">
        <f>SUM(K274:K275)</f>
        <v>0</v>
      </c>
      <c r="L276" s="1341">
        <f t="shared" ref="L276:AB276" si="87">SUM(L274:L275)</f>
        <v>0</v>
      </c>
      <c r="M276" s="1341">
        <f t="shared" si="87"/>
        <v>0</v>
      </c>
      <c r="N276" s="1342">
        <f t="shared" si="87"/>
        <v>0</v>
      </c>
      <c r="O276" s="1340">
        <f t="shared" si="87"/>
        <v>0</v>
      </c>
      <c r="P276" s="1341">
        <f t="shared" si="87"/>
        <v>0</v>
      </c>
      <c r="Q276" s="1341">
        <f t="shared" si="87"/>
        <v>0</v>
      </c>
      <c r="R276" s="1342">
        <f t="shared" si="87"/>
        <v>0</v>
      </c>
      <c r="S276" s="1340">
        <f t="shared" si="87"/>
        <v>0</v>
      </c>
      <c r="T276" s="1341">
        <f t="shared" si="87"/>
        <v>0</v>
      </c>
      <c r="U276" s="1341">
        <f t="shared" si="87"/>
        <v>0</v>
      </c>
      <c r="V276" s="1342">
        <f t="shared" si="87"/>
        <v>0</v>
      </c>
      <c r="W276" s="1340">
        <f t="shared" si="87"/>
        <v>0</v>
      </c>
      <c r="X276" s="1341">
        <f t="shared" si="87"/>
        <v>0</v>
      </c>
      <c r="Y276" s="1341">
        <f t="shared" si="87"/>
        <v>0</v>
      </c>
      <c r="Z276" s="1342">
        <f t="shared" si="87"/>
        <v>0</v>
      </c>
      <c r="AA276" s="1343">
        <f t="shared" si="87"/>
        <v>800</v>
      </c>
      <c r="AB276" s="1343">
        <f t="shared" si="87"/>
        <v>1400</v>
      </c>
      <c r="AC276" s="1315"/>
      <c r="AD276" s="1316"/>
      <c r="AE276" s="1316"/>
      <c r="AF276" s="1317"/>
      <c r="AG276" s="41"/>
      <c r="AH276" s="41"/>
      <c r="AI276" s="41"/>
      <c r="AJ276" s="41"/>
      <c r="AK276" s="41"/>
      <c r="AL276" s="41"/>
      <c r="AM276" s="41"/>
      <c r="AN276" s="67"/>
      <c r="AO276" s="67"/>
      <c r="AP276" s="67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  <c r="BD276" s="58"/>
      <c r="BE276" s="58"/>
      <c r="BF276" s="58"/>
      <c r="BG276" s="59"/>
      <c r="BH276" s="67"/>
      <c r="BI276" s="67"/>
      <c r="BJ276" s="67"/>
      <c r="BK276" s="67"/>
      <c r="BL276" s="67"/>
      <c r="BM276" s="67"/>
      <c r="BN276" s="67"/>
      <c r="BO276" s="67"/>
      <c r="BP276" s="41"/>
      <c r="BQ276" s="41"/>
      <c r="BR276" s="41"/>
      <c r="BS276" s="41"/>
      <c r="BT276" s="41"/>
      <c r="BU276" s="41"/>
      <c r="BV276" s="41"/>
      <c r="BW276" s="41"/>
      <c r="BX276" s="41"/>
      <c r="BY276" s="41"/>
      <c r="BZ276" s="41"/>
      <c r="CA276" s="41"/>
      <c r="CB276" s="41"/>
      <c r="CC276" s="41"/>
      <c r="CD276" s="41"/>
      <c r="CE276" s="41"/>
      <c r="CF276" s="41"/>
      <c r="CG276" s="41"/>
      <c r="CH276" s="41"/>
      <c r="CI276" s="41"/>
      <c r="CJ276" s="41"/>
      <c r="CK276" s="41"/>
      <c r="CL276" s="41"/>
      <c r="CM276" s="41"/>
      <c r="CN276" s="41"/>
      <c r="CO276" s="41"/>
      <c r="CP276" s="41"/>
      <c r="CQ276" s="41"/>
      <c r="CR276" s="41"/>
      <c r="CS276" s="41"/>
      <c r="CT276" s="41"/>
      <c r="CU276" s="41"/>
      <c r="CV276" s="41"/>
      <c r="CW276" s="41"/>
      <c r="CX276" s="41"/>
      <c r="CY276" s="41"/>
      <c r="CZ276" s="41"/>
      <c r="DA276" s="41"/>
      <c r="DB276" s="41"/>
      <c r="DC276" s="41"/>
      <c r="DD276" s="41"/>
      <c r="DE276" s="41"/>
      <c r="DF276" s="41"/>
      <c r="DG276" s="41"/>
      <c r="DH276" s="41"/>
      <c r="DI276" s="41"/>
      <c r="DJ276" s="41"/>
      <c r="DK276" s="41"/>
      <c r="DL276" s="41"/>
      <c r="DM276" s="41"/>
      <c r="DN276" s="41"/>
      <c r="DO276" s="41"/>
      <c r="DP276" s="41"/>
      <c r="DQ276" s="41"/>
      <c r="DR276" s="41"/>
      <c r="DS276" s="41"/>
      <c r="DT276" s="41"/>
      <c r="DU276" s="41"/>
      <c r="DV276" s="41"/>
      <c r="DW276" s="41"/>
      <c r="DX276" s="41"/>
      <c r="DY276" s="41"/>
      <c r="DZ276" s="41"/>
      <c r="EA276" s="41"/>
      <c r="EB276" s="41"/>
      <c r="EC276" s="41"/>
      <c r="ED276" s="41"/>
      <c r="EE276" s="41"/>
      <c r="EF276" s="41"/>
      <c r="EG276" s="41"/>
      <c r="EH276" s="41"/>
      <c r="EI276" s="41"/>
      <c r="EJ276" s="41"/>
      <c r="EK276" s="41"/>
      <c r="EL276" s="41"/>
      <c r="EM276" s="41"/>
      <c r="EN276" s="41"/>
      <c r="EO276" s="41"/>
      <c r="EP276" s="41"/>
      <c r="EQ276" s="41"/>
      <c r="ER276" s="41"/>
      <c r="ES276" s="41"/>
      <c r="ET276" s="41"/>
      <c r="EU276" s="41"/>
      <c r="EV276" s="41"/>
      <c r="EW276" s="41"/>
      <c r="EX276" s="41"/>
      <c r="EY276" s="41"/>
      <c r="EZ276" s="41"/>
      <c r="FA276" s="41"/>
      <c r="FB276" s="41"/>
      <c r="FC276" s="41"/>
      <c r="FD276" s="41"/>
      <c r="FE276" s="41"/>
      <c r="FF276" s="41"/>
      <c r="FG276" s="41"/>
      <c r="FH276" s="41"/>
      <c r="FI276" s="41"/>
      <c r="FJ276" s="41"/>
      <c r="FK276" s="41"/>
      <c r="FL276" s="41"/>
      <c r="FM276" s="41"/>
      <c r="FN276" s="41"/>
      <c r="FO276" s="41"/>
      <c r="FP276" s="41"/>
      <c r="FQ276" s="41"/>
      <c r="FR276" s="41"/>
      <c r="FS276" s="41"/>
      <c r="FT276" s="41"/>
      <c r="FU276" s="41"/>
      <c r="FV276" s="41"/>
      <c r="FW276" s="41"/>
      <c r="FX276" s="41"/>
      <c r="FY276" s="41"/>
      <c r="FZ276" s="41"/>
      <c r="GA276" s="41"/>
      <c r="GB276" s="41"/>
      <c r="GC276" s="41"/>
      <c r="GD276" s="41"/>
      <c r="GE276" s="41"/>
      <c r="GF276" s="41"/>
      <c r="GG276" s="41"/>
      <c r="GH276" s="41"/>
      <c r="GI276" s="41"/>
      <c r="GJ276" s="41"/>
      <c r="GK276" s="41"/>
      <c r="GL276" s="41"/>
      <c r="GM276" s="41"/>
      <c r="GN276" s="41"/>
      <c r="GO276" s="41"/>
      <c r="GP276" s="41"/>
      <c r="GQ276" s="41"/>
      <c r="GR276" s="41"/>
      <c r="GS276" s="41"/>
      <c r="GT276" s="41"/>
      <c r="GU276" s="41"/>
      <c r="GV276" s="41"/>
      <c r="GW276" s="41"/>
      <c r="GX276" s="41"/>
      <c r="GY276" s="41"/>
      <c r="GZ276" s="41"/>
      <c r="HA276" s="41"/>
      <c r="HB276" s="41"/>
      <c r="HC276" s="41"/>
      <c r="HD276" s="41"/>
      <c r="HE276" s="41"/>
      <c r="HF276" s="41"/>
      <c r="HG276" s="41"/>
      <c r="HH276" s="41"/>
      <c r="HI276" s="41"/>
      <c r="HJ276" s="41"/>
      <c r="HK276" s="41"/>
      <c r="HL276" s="41"/>
      <c r="HM276" s="41"/>
      <c r="HN276" s="41"/>
      <c r="HO276" s="41"/>
      <c r="HP276" s="41"/>
      <c r="HQ276" s="41"/>
      <c r="HR276" s="41"/>
      <c r="HS276" s="41"/>
      <c r="HT276" s="41"/>
      <c r="HU276" s="41"/>
      <c r="HV276" s="41"/>
      <c r="HW276" s="41"/>
      <c r="HX276" s="41"/>
      <c r="HY276" s="41"/>
      <c r="HZ276" s="41"/>
      <c r="IA276" s="41"/>
      <c r="IB276" s="41"/>
      <c r="IC276" s="41"/>
      <c r="ID276" s="41"/>
      <c r="IE276" s="41"/>
      <c r="IF276" s="41"/>
      <c r="IG276" s="41"/>
      <c r="IH276" s="41"/>
      <c r="II276" s="41"/>
      <c r="IJ276" s="41"/>
      <c r="IK276" s="41"/>
      <c r="IL276" s="41"/>
      <c r="IM276" s="41"/>
      <c r="IN276" s="41"/>
      <c r="IO276" s="41"/>
      <c r="IP276" s="41"/>
      <c r="IQ276" s="41"/>
      <c r="IR276" s="41"/>
      <c r="IS276" s="41"/>
      <c r="IT276" s="41"/>
      <c r="IU276" s="41"/>
      <c r="IV276" s="41"/>
      <c r="IW276" s="41"/>
      <c r="IX276" s="41"/>
      <c r="IY276" s="41"/>
      <c r="IZ276" s="41"/>
      <c r="JA276" s="41"/>
      <c r="JB276" s="41"/>
      <c r="JC276" s="41"/>
      <c r="JD276" s="41"/>
      <c r="JE276" s="41"/>
      <c r="JF276" s="41"/>
      <c r="JG276" s="41"/>
      <c r="JH276" s="41"/>
      <c r="JI276" s="41"/>
      <c r="JJ276" s="41"/>
      <c r="JK276" s="41"/>
      <c r="JL276" s="41"/>
      <c r="JM276" s="41"/>
      <c r="JN276" s="41"/>
      <c r="JO276" s="41"/>
      <c r="JP276" s="41"/>
      <c r="JQ276" s="41"/>
      <c r="JR276" s="41"/>
      <c r="JS276" s="41"/>
      <c r="JT276" s="41"/>
      <c r="JU276" s="41"/>
      <c r="JV276" s="41"/>
      <c r="JW276" s="41"/>
      <c r="JX276" s="41"/>
      <c r="JY276" s="41"/>
      <c r="JZ276" s="41"/>
      <c r="KA276" s="41"/>
      <c r="KB276" s="41"/>
      <c r="KC276" s="41"/>
      <c r="KD276" s="41"/>
      <c r="KE276" s="41"/>
      <c r="KF276" s="41"/>
      <c r="KG276" s="41"/>
      <c r="KH276" s="41"/>
      <c r="KI276" s="41"/>
      <c r="KJ276" s="41"/>
      <c r="KK276" s="41"/>
      <c r="KL276" s="41"/>
      <c r="KM276" s="41"/>
      <c r="KN276" s="41"/>
      <c r="KO276" s="41"/>
      <c r="KP276" s="41"/>
      <c r="KQ276" s="41"/>
      <c r="KR276" s="41"/>
      <c r="KS276" s="41"/>
      <c r="KT276" s="41"/>
      <c r="KU276" s="41"/>
      <c r="KV276" s="41"/>
      <c r="KW276" s="41"/>
      <c r="KX276" s="41"/>
      <c r="KY276" s="41"/>
      <c r="KZ276" s="41"/>
      <c r="LA276" s="41"/>
      <c r="LB276" s="41"/>
      <c r="LC276" s="41"/>
      <c r="LD276" s="41"/>
      <c r="LE276" s="41"/>
      <c r="LF276" s="41"/>
      <c r="LG276" s="41"/>
      <c r="LH276" s="41"/>
      <c r="LI276" s="41"/>
      <c r="LJ276" s="41"/>
      <c r="LK276" s="41"/>
      <c r="LL276" s="41"/>
      <c r="LM276" s="41"/>
      <c r="LN276" s="41"/>
      <c r="LO276" s="41"/>
      <c r="LP276" s="41"/>
      <c r="LQ276" s="41"/>
      <c r="LR276" s="41"/>
      <c r="LS276" s="41"/>
      <c r="LT276" s="41"/>
      <c r="LU276" s="41"/>
      <c r="LV276" s="41"/>
      <c r="LW276" s="41"/>
      <c r="LX276" s="41"/>
      <c r="LY276" s="41"/>
      <c r="LZ276" s="41"/>
      <c r="MA276" s="41"/>
      <c r="MB276" s="41"/>
      <c r="MC276" s="41"/>
      <c r="MD276" s="41"/>
      <c r="ME276" s="41"/>
      <c r="MF276" s="41"/>
      <c r="MG276" s="41"/>
      <c r="MH276" s="41"/>
      <c r="MI276" s="41"/>
      <c r="MJ276" s="41"/>
      <c r="MK276" s="41"/>
      <c r="ML276" s="41"/>
      <c r="MM276" s="41"/>
      <c r="MN276" s="41"/>
      <c r="MO276" s="41"/>
      <c r="MP276" s="41"/>
      <c r="MQ276" s="41"/>
      <c r="MR276" s="41"/>
      <c r="MS276" s="41"/>
      <c r="MT276" s="41"/>
      <c r="MU276" s="41"/>
      <c r="MV276" s="41"/>
      <c r="MW276" s="41"/>
      <c r="MX276" s="41"/>
      <c r="MY276" s="41"/>
      <c r="MZ276" s="41"/>
      <c r="NA276" s="41"/>
      <c r="NB276" s="41"/>
      <c r="NC276" s="41"/>
      <c r="ND276" s="41"/>
      <c r="NE276" s="41"/>
      <c r="NF276" s="41"/>
      <c r="NG276" s="41"/>
      <c r="NH276" s="41"/>
      <c r="NI276" s="41"/>
      <c r="NJ276" s="41"/>
      <c r="NK276" s="41"/>
      <c r="NL276" s="41"/>
      <c r="NM276" s="41"/>
      <c r="NN276" s="41"/>
      <c r="NO276" s="41"/>
      <c r="NP276" s="41"/>
      <c r="NQ276" s="41"/>
      <c r="NR276" s="41"/>
      <c r="NS276" s="41"/>
      <c r="NT276" s="41"/>
      <c r="NU276" s="41"/>
      <c r="NV276" s="41"/>
      <c r="NW276" s="41"/>
      <c r="NX276" s="41"/>
      <c r="NY276" s="41"/>
      <c r="NZ276" s="41"/>
      <c r="OA276" s="41"/>
      <c r="OB276" s="41"/>
      <c r="OC276" s="41"/>
      <c r="OD276" s="41"/>
      <c r="OE276" s="41"/>
      <c r="OF276" s="41"/>
      <c r="OG276" s="41"/>
      <c r="OH276" s="41"/>
      <c r="OI276" s="41"/>
      <c r="OJ276" s="41"/>
      <c r="OK276" s="41"/>
      <c r="OL276" s="41"/>
      <c r="OM276" s="41"/>
      <c r="ON276" s="41"/>
      <c r="OO276" s="41"/>
      <c r="OP276" s="41"/>
      <c r="OQ276" s="41"/>
      <c r="OR276" s="41"/>
      <c r="OS276" s="41"/>
      <c r="OT276" s="41"/>
      <c r="OU276" s="41"/>
      <c r="OV276" s="41"/>
      <c r="OW276" s="41"/>
      <c r="OX276" s="41"/>
      <c r="OY276" s="41"/>
      <c r="OZ276" s="41"/>
      <c r="PA276" s="41"/>
      <c r="PB276" s="41"/>
      <c r="PC276" s="41"/>
      <c r="PD276" s="41"/>
      <c r="PE276" s="41"/>
      <c r="PF276" s="41"/>
      <c r="PG276" s="41"/>
      <c r="PH276" s="41"/>
      <c r="PI276" s="41"/>
      <c r="PJ276" s="41"/>
      <c r="PK276" s="41"/>
      <c r="PL276" s="41"/>
      <c r="PM276" s="41"/>
      <c r="PN276" s="41"/>
      <c r="PO276" s="41"/>
      <c r="PP276" s="41"/>
      <c r="PQ276" s="41"/>
      <c r="PR276" s="41"/>
      <c r="PS276" s="41"/>
      <c r="PT276" s="41"/>
      <c r="PU276" s="41"/>
      <c r="PV276" s="41"/>
      <c r="PW276" s="41"/>
      <c r="PX276" s="41"/>
      <c r="PY276" s="41"/>
      <c r="PZ276" s="41"/>
      <c r="QA276" s="41"/>
      <c r="QB276" s="41"/>
      <c r="QC276" s="41"/>
      <c r="QD276" s="41"/>
      <c r="QE276" s="41"/>
      <c r="QF276" s="41"/>
      <c r="QG276" s="41"/>
      <c r="QH276" s="41"/>
      <c r="QI276" s="41"/>
      <c r="QJ276" s="41"/>
      <c r="QK276" s="41"/>
      <c r="QL276" s="41"/>
      <c r="QM276" s="41"/>
      <c r="QN276" s="41"/>
      <c r="QO276" s="41"/>
      <c r="QP276" s="41"/>
      <c r="QQ276" s="41"/>
      <c r="QR276" s="41"/>
      <c r="QS276" s="41"/>
      <c r="QT276" s="41"/>
      <c r="QU276" s="41"/>
      <c r="QV276" s="41"/>
      <c r="QW276" s="41"/>
      <c r="QX276" s="41"/>
      <c r="QY276" s="41"/>
      <c r="QZ276" s="41"/>
      <c r="RA276" s="41"/>
      <c r="RB276" s="41"/>
      <c r="RC276" s="41"/>
      <c r="RD276" s="41"/>
      <c r="RE276" s="41"/>
      <c r="RF276" s="41"/>
      <c r="RG276" s="41"/>
      <c r="RH276" s="41"/>
      <c r="RI276" s="41"/>
      <c r="RJ276" s="41"/>
      <c r="RK276" s="41"/>
      <c r="RL276" s="41"/>
      <c r="RM276" s="41"/>
      <c r="RN276" s="41"/>
      <c r="RO276" s="41"/>
      <c r="RP276" s="41"/>
      <c r="RQ276" s="41"/>
      <c r="RR276" s="41"/>
      <c r="RS276" s="41"/>
      <c r="RT276" s="41"/>
      <c r="RU276" s="41"/>
      <c r="RV276" s="41"/>
      <c r="RW276" s="41"/>
      <c r="RX276" s="41"/>
      <c r="RY276" s="41"/>
      <c r="RZ276" s="41"/>
      <c r="SA276" s="41"/>
      <c r="SB276" s="41"/>
      <c r="SC276" s="41"/>
      <c r="SD276" s="41"/>
      <c r="SE276" s="41"/>
      <c r="SF276" s="41"/>
      <c r="SG276" s="41"/>
      <c r="SH276" s="41"/>
      <c r="SI276" s="41"/>
      <c r="SJ276" s="41"/>
      <c r="SK276" s="41"/>
      <c r="SL276" s="41"/>
      <c r="SM276" s="41"/>
      <c r="SN276" s="41"/>
      <c r="SO276" s="41"/>
      <c r="SP276" s="41"/>
      <c r="SQ276" s="41"/>
      <c r="SR276" s="41"/>
      <c r="SS276" s="41"/>
      <c r="ST276" s="41"/>
      <c r="SU276" s="41"/>
      <c r="SV276" s="41"/>
      <c r="SW276" s="41"/>
      <c r="SX276" s="41"/>
      <c r="SY276" s="41"/>
      <c r="SZ276" s="41"/>
      <c r="TA276" s="41"/>
      <c r="TB276" s="41"/>
      <c r="TC276" s="41"/>
      <c r="TD276" s="41"/>
      <c r="TE276" s="41"/>
      <c r="TF276" s="41"/>
      <c r="TG276" s="41"/>
      <c r="TH276" s="41"/>
      <c r="TI276" s="41"/>
      <c r="TJ276" s="41"/>
      <c r="TK276" s="41"/>
      <c r="TL276" s="41"/>
      <c r="TM276" s="41"/>
      <c r="TN276" s="41"/>
      <c r="TO276" s="41"/>
      <c r="TP276" s="41"/>
      <c r="TQ276" s="41"/>
      <c r="TR276" s="41"/>
      <c r="TS276" s="41"/>
      <c r="TT276" s="41"/>
      <c r="TU276" s="41"/>
      <c r="TV276" s="41"/>
      <c r="TW276" s="41"/>
      <c r="TX276" s="41"/>
      <c r="TY276" s="41"/>
      <c r="TZ276" s="41"/>
      <c r="UA276" s="41"/>
      <c r="UB276" s="41"/>
      <c r="UC276" s="41"/>
      <c r="UD276" s="41"/>
      <c r="UE276" s="41"/>
      <c r="UF276" s="41"/>
      <c r="UG276" s="41"/>
      <c r="UH276" s="41"/>
      <c r="UI276" s="41"/>
      <c r="UJ276" s="41"/>
      <c r="UK276" s="41"/>
      <c r="UL276" s="41"/>
      <c r="UM276" s="41"/>
      <c r="UN276" s="41"/>
      <c r="UO276" s="41"/>
      <c r="UP276" s="41"/>
      <c r="UQ276" s="41"/>
      <c r="UR276" s="41"/>
      <c r="US276" s="41"/>
      <c r="UT276" s="41"/>
      <c r="UU276" s="41"/>
      <c r="UV276" s="41"/>
      <c r="UW276" s="41"/>
      <c r="UX276" s="41"/>
      <c r="UY276" s="41"/>
      <c r="UZ276" s="41"/>
      <c r="VA276" s="41"/>
      <c r="VB276" s="41"/>
      <c r="VC276" s="41"/>
      <c r="VD276" s="41"/>
      <c r="VE276" s="41"/>
      <c r="VF276" s="41"/>
      <c r="VG276" s="41"/>
      <c r="VH276" s="41"/>
      <c r="VI276" s="41"/>
      <c r="VJ276" s="41"/>
      <c r="VK276" s="41"/>
      <c r="VL276" s="41"/>
      <c r="VM276" s="41"/>
      <c r="VN276" s="41"/>
      <c r="VO276" s="41"/>
      <c r="VP276" s="41"/>
      <c r="VQ276" s="41"/>
      <c r="VR276" s="41"/>
      <c r="VS276" s="41"/>
      <c r="VT276" s="41"/>
      <c r="VU276" s="41"/>
      <c r="VV276" s="41"/>
      <c r="VW276" s="41"/>
      <c r="VX276" s="41"/>
      <c r="VY276" s="41"/>
      <c r="VZ276" s="41"/>
      <c r="WA276" s="41"/>
      <c r="WB276" s="41"/>
      <c r="WC276" s="41"/>
      <c r="WD276" s="41"/>
      <c r="WE276" s="41"/>
      <c r="WF276" s="41"/>
      <c r="WG276" s="41"/>
      <c r="WH276" s="41"/>
      <c r="WI276" s="41"/>
      <c r="WJ276" s="41"/>
      <c r="WK276" s="41"/>
      <c r="WL276" s="41"/>
      <c r="WM276" s="41"/>
      <c r="WN276" s="41"/>
      <c r="WO276" s="41"/>
      <c r="WP276" s="41"/>
      <c r="WQ276" s="41"/>
      <c r="WR276" s="41"/>
      <c r="WS276" s="41"/>
      <c r="WT276" s="41"/>
      <c r="WU276" s="41"/>
      <c r="WV276" s="41"/>
      <c r="WW276" s="41"/>
      <c r="WX276" s="41"/>
      <c r="WY276" s="41"/>
      <c r="WZ276" s="41"/>
      <c r="XA276" s="41"/>
      <c r="XB276" s="41"/>
      <c r="XC276" s="41"/>
      <c r="XD276" s="41"/>
      <c r="XE276" s="41"/>
      <c r="XF276" s="41"/>
      <c r="XG276" s="41"/>
      <c r="XH276" s="41"/>
      <c r="XI276" s="41"/>
      <c r="XJ276" s="41"/>
      <c r="XK276" s="41"/>
      <c r="XL276" s="41"/>
      <c r="XM276" s="41"/>
      <c r="XN276" s="41"/>
      <c r="XO276" s="41"/>
      <c r="XP276" s="41"/>
      <c r="XQ276" s="41"/>
      <c r="XR276" s="41"/>
      <c r="XS276" s="41"/>
      <c r="XT276" s="41"/>
      <c r="XU276" s="41"/>
      <c r="XV276" s="41"/>
      <c r="XW276" s="41"/>
      <c r="XX276" s="41"/>
      <c r="XY276" s="41"/>
      <c r="XZ276" s="41"/>
      <c r="YA276" s="41"/>
      <c r="YB276" s="41"/>
      <c r="YC276" s="41"/>
      <c r="YD276" s="41"/>
      <c r="YE276" s="41"/>
      <c r="YF276" s="41"/>
      <c r="YG276" s="41"/>
      <c r="YH276" s="41"/>
      <c r="YI276" s="41"/>
      <c r="YJ276" s="41"/>
      <c r="YK276" s="41"/>
      <c r="YL276" s="41"/>
      <c r="YM276" s="41"/>
      <c r="YN276" s="41"/>
      <c r="YO276" s="41"/>
      <c r="YP276" s="41"/>
      <c r="YQ276" s="41"/>
      <c r="YR276" s="41"/>
      <c r="YS276" s="41"/>
      <c r="YT276" s="41"/>
      <c r="YU276" s="41"/>
      <c r="YV276" s="41"/>
      <c r="YW276" s="41"/>
      <c r="YX276" s="41"/>
      <c r="YY276" s="41"/>
      <c r="YZ276" s="41"/>
      <c r="ZA276" s="41"/>
      <c r="ZB276" s="41"/>
      <c r="ZC276" s="41"/>
      <c r="ZD276" s="41"/>
      <c r="ZE276" s="41"/>
      <c r="ZF276" s="41"/>
      <c r="ZG276" s="41"/>
      <c r="ZH276" s="41"/>
      <c r="ZI276" s="41"/>
      <c r="ZJ276" s="41"/>
      <c r="ZK276" s="41"/>
      <c r="ZL276" s="41"/>
      <c r="ZM276" s="41"/>
      <c r="ZN276" s="41"/>
      <c r="ZO276" s="41"/>
      <c r="ZP276" s="41"/>
      <c r="ZQ276" s="41"/>
      <c r="ZR276" s="41"/>
      <c r="ZS276" s="41"/>
      <c r="ZT276" s="41"/>
      <c r="ZU276" s="41"/>
      <c r="ZV276" s="41"/>
      <c r="ZW276" s="41"/>
      <c r="ZX276" s="41"/>
      <c r="ZY276" s="41"/>
      <c r="ZZ276" s="41"/>
      <c r="AAA276" s="41"/>
      <c r="AAB276" s="41"/>
      <c r="AAC276" s="41"/>
      <c r="AAD276" s="41"/>
      <c r="AAE276" s="41"/>
      <c r="AAF276" s="41"/>
      <c r="AAG276" s="41"/>
      <c r="AAH276" s="41"/>
      <c r="AAI276" s="41"/>
      <c r="AAJ276" s="41"/>
      <c r="AAK276" s="41"/>
      <c r="AAL276" s="41"/>
      <c r="AAM276" s="41"/>
      <c r="AAN276" s="41"/>
      <c r="AAO276" s="41"/>
      <c r="AAP276" s="41"/>
      <c r="AAQ276" s="41"/>
      <c r="AAR276" s="41"/>
      <c r="AAS276" s="41"/>
      <c r="AAT276" s="41"/>
      <c r="AAU276" s="41"/>
      <c r="AAV276" s="41"/>
      <c r="AAW276" s="41"/>
      <c r="AAX276" s="41"/>
      <c r="AAY276" s="41"/>
      <c r="AAZ276" s="41"/>
      <c r="ABA276" s="41"/>
      <c r="ABB276" s="41"/>
      <c r="ABC276" s="41"/>
      <c r="ABD276" s="41"/>
      <c r="ABE276" s="41"/>
      <c r="ABF276" s="41"/>
      <c r="ABG276" s="41"/>
      <c r="ABH276" s="41"/>
      <c r="ABI276" s="41"/>
      <c r="ABJ276" s="41"/>
      <c r="ABK276" s="41"/>
      <c r="ABL276" s="41"/>
      <c r="ABM276" s="41"/>
      <c r="ABN276" s="41"/>
      <c r="ABO276" s="41"/>
      <c r="ABP276" s="41"/>
      <c r="ABQ276" s="41"/>
      <c r="ABR276" s="41"/>
      <c r="ABS276" s="41"/>
      <c r="ABT276" s="41"/>
      <c r="ABU276" s="41"/>
      <c r="ABV276" s="41"/>
      <c r="ABW276" s="41"/>
      <c r="ABX276" s="41"/>
      <c r="ABY276" s="41"/>
      <c r="ABZ276" s="41"/>
      <c r="ACA276" s="41"/>
      <c r="ACB276" s="41"/>
      <c r="ACC276" s="41"/>
      <c r="ACD276" s="41"/>
      <c r="ACE276" s="41"/>
      <c r="ACF276" s="41"/>
      <c r="ACG276" s="41"/>
      <c r="ACH276" s="41"/>
      <c r="ACI276" s="41"/>
      <c r="ACJ276" s="41"/>
      <c r="ACK276" s="41"/>
      <c r="ACL276" s="41"/>
      <c r="ACM276" s="41"/>
      <c r="ACN276" s="41"/>
      <c r="ACO276" s="41"/>
      <c r="ACP276" s="41"/>
      <c r="ACQ276" s="41"/>
      <c r="ACR276" s="41"/>
      <c r="ACS276" s="41"/>
      <c r="ACT276" s="41"/>
      <c r="ACU276" s="41"/>
      <c r="ACV276" s="41"/>
      <c r="ACW276" s="41"/>
      <c r="ACX276" s="41"/>
      <c r="ACY276" s="41"/>
      <c r="ACZ276" s="41"/>
      <c r="ADA276" s="41"/>
      <c r="ADB276" s="41"/>
      <c r="ADC276" s="41"/>
      <c r="ADD276" s="41"/>
      <c r="ADE276" s="41"/>
      <c r="ADF276" s="41"/>
      <c r="ADG276" s="41"/>
      <c r="ADH276" s="41"/>
      <c r="ADI276" s="41"/>
      <c r="ADJ276" s="41"/>
      <c r="ADK276" s="41"/>
      <c r="ADL276" s="41"/>
      <c r="ADM276" s="41"/>
      <c r="ADN276" s="41"/>
      <c r="ADO276" s="41"/>
      <c r="ADP276" s="41"/>
      <c r="ADQ276" s="41"/>
      <c r="ADR276" s="41"/>
      <c r="ADS276" s="41"/>
      <c r="ADT276" s="41"/>
      <c r="ADU276" s="41"/>
      <c r="ADV276" s="41"/>
      <c r="ADW276" s="41"/>
      <c r="ADX276" s="41"/>
      <c r="ADY276" s="41"/>
      <c r="ADZ276" s="41"/>
      <c r="AEA276" s="41"/>
      <c r="AEB276" s="41"/>
      <c r="AEC276" s="41"/>
      <c r="AED276" s="41"/>
      <c r="AEE276" s="41"/>
      <c r="AEF276" s="41"/>
      <c r="AEG276" s="41"/>
      <c r="AEH276" s="41"/>
      <c r="AEI276" s="41"/>
      <c r="AEJ276" s="41"/>
      <c r="AEK276" s="41"/>
      <c r="AEL276" s="41"/>
      <c r="AEM276" s="41"/>
      <c r="AEN276" s="41"/>
      <c r="AEO276" s="41"/>
      <c r="AEP276" s="41"/>
      <c r="AEQ276" s="41"/>
      <c r="AER276" s="41"/>
      <c r="AES276" s="41"/>
      <c r="AET276" s="41"/>
      <c r="AEU276" s="41"/>
      <c r="AEV276" s="41"/>
      <c r="AEW276" s="41"/>
      <c r="AEX276" s="41"/>
      <c r="AEY276" s="41"/>
      <c r="AEZ276" s="41"/>
      <c r="AFA276" s="41"/>
      <c r="AFB276" s="41"/>
      <c r="AFC276" s="41"/>
      <c r="AFD276" s="41"/>
      <c r="AFE276" s="41"/>
      <c r="AFF276" s="41"/>
      <c r="AFG276" s="41"/>
      <c r="AFH276" s="41"/>
      <c r="AFI276" s="41"/>
      <c r="AFJ276" s="41"/>
      <c r="AFK276" s="41"/>
      <c r="AFL276" s="41"/>
      <c r="AFM276" s="41"/>
      <c r="AFN276" s="41"/>
      <c r="AFO276" s="41"/>
      <c r="AFP276" s="41"/>
      <c r="AFQ276" s="41"/>
      <c r="AFR276" s="41"/>
      <c r="AFS276" s="41"/>
      <c r="AFT276" s="41"/>
      <c r="AFU276" s="41"/>
      <c r="AFV276" s="41"/>
      <c r="AFW276" s="41"/>
      <c r="AFX276" s="41"/>
      <c r="AFY276" s="41"/>
      <c r="AFZ276" s="41"/>
      <c r="AGA276" s="41"/>
      <c r="AGB276" s="41"/>
      <c r="AGC276" s="41"/>
      <c r="AGD276" s="41"/>
      <c r="AGE276" s="41"/>
      <c r="AGF276" s="41"/>
      <c r="AGG276" s="41"/>
      <c r="AGH276" s="41"/>
      <c r="AGI276" s="41"/>
      <c r="AGJ276" s="41"/>
      <c r="AGK276" s="41"/>
      <c r="AGL276" s="41"/>
      <c r="AGM276" s="41"/>
      <c r="AGN276" s="41"/>
      <c r="AGO276" s="41"/>
      <c r="AGP276" s="41"/>
      <c r="AGQ276" s="41"/>
      <c r="AGR276" s="41"/>
      <c r="AGS276" s="41"/>
      <c r="AGT276" s="41"/>
      <c r="AGU276" s="41"/>
      <c r="AGV276" s="41"/>
      <c r="AGW276" s="41"/>
      <c r="AGX276" s="41"/>
      <c r="AGY276" s="41"/>
      <c r="AGZ276" s="41"/>
      <c r="AHA276" s="41"/>
      <c r="AHB276" s="41"/>
      <c r="AHC276" s="41"/>
      <c r="AHD276" s="41"/>
      <c r="AHE276" s="41"/>
      <c r="AHF276" s="41"/>
      <c r="AHG276" s="41"/>
      <c r="AHH276" s="41"/>
      <c r="AHI276" s="41"/>
      <c r="AHJ276" s="41"/>
      <c r="AHK276" s="41"/>
      <c r="AHL276" s="41"/>
      <c r="AHM276" s="41"/>
      <c r="AHN276" s="41"/>
      <c r="AHO276" s="41"/>
      <c r="AHP276" s="41"/>
      <c r="AHQ276" s="41"/>
      <c r="AHR276" s="41"/>
      <c r="AHS276" s="41"/>
      <c r="AHT276" s="41"/>
      <c r="AHU276" s="41"/>
      <c r="AHV276" s="41"/>
      <c r="AHW276" s="41"/>
      <c r="AHX276" s="41"/>
      <c r="AHY276" s="41"/>
      <c r="AHZ276" s="41"/>
      <c r="AIA276" s="41"/>
      <c r="AIB276" s="41"/>
      <c r="AIC276" s="41"/>
      <c r="AID276" s="41"/>
      <c r="AIE276" s="41"/>
      <c r="AIF276" s="41"/>
      <c r="AIG276" s="41"/>
      <c r="AIH276" s="41"/>
      <c r="AII276" s="41"/>
      <c r="AIJ276" s="41"/>
      <c r="AIK276" s="41"/>
      <c r="AIL276" s="41"/>
      <c r="AIM276" s="41"/>
      <c r="AIN276" s="41"/>
      <c r="AIO276" s="41"/>
      <c r="AIP276" s="41"/>
      <c r="AIQ276" s="41"/>
      <c r="AIR276" s="41"/>
      <c r="AIS276" s="41"/>
      <c r="AIT276" s="41"/>
      <c r="AIU276" s="41"/>
      <c r="AIV276" s="41"/>
      <c r="AIW276" s="41"/>
      <c r="AIX276" s="41"/>
      <c r="AIY276" s="41"/>
      <c r="AIZ276" s="41"/>
      <c r="AJA276" s="41"/>
      <c r="AJB276" s="41"/>
      <c r="AJC276" s="41"/>
      <c r="AJD276" s="41"/>
      <c r="AJE276" s="41"/>
      <c r="AJF276" s="41"/>
      <c r="AJG276" s="41"/>
      <c r="AJH276" s="41"/>
      <c r="AJI276" s="41"/>
      <c r="AJJ276" s="41"/>
      <c r="AJK276" s="41"/>
      <c r="AJL276" s="41"/>
      <c r="AJM276" s="41"/>
      <c r="AJN276" s="41"/>
      <c r="AJO276" s="41"/>
      <c r="AJP276" s="41"/>
      <c r="AJQ276" s="41"/>
      <c r="AJR276" s="41"/>
      <c r="AJS276" s="41"/>
      <c r="AJT276" s="41"/>
      <c r="AJU276" s="41"/>
      <c r="AJV276" s="41"/>
      <c r="AJW276" s="41"/>
      <c r="AJX276" s="41"/>
      <c r="AJY276" s="41"/>
      <c r="AJZ276" s="41"/>
      <c r="AKA276" s="41"/>
      <c r="AKB276" s="41"/>
      <c r="AKC276" s="41"/>
      <c r="AKD276" s="41"/>
      <c r="AKE276" s="41"/>
      <c r="AKF276" s="41"/>
      <c r="AKG276" s="41"/>
      <c r="AKH276" s="41"/>
      <c r="AKI276" s="41"/>
      <c r="AKJ276" s="41"/>
      <c r="AKK276" s="41"/>
      <c r="AKL276" s="41"/>
      <c r="AKM276" s="41"/>
      <c r="AKN276" s="41"/>
      <c r="AKO276" s="41"/>
      <c r="AKP276" s="41"/>
      <c r="AKQ276" s="41"/>
      <c r="AKR276" s="41"/>
      <c r="AKS276" s="41"/>
      <c r="AKT276" s="41"/>
      <c r="AKU276" s="41"/>
      <c r="AKV276" s="41"/>
      <c r="AKW276" s="41"/>
      <c r="AKX276" s="41"/>
      <c r="AKY276" s="41"/>
      <c r="AKZ276" s="41"/>
      <c r="ALA276" s="41"/>
      <c r="ALB276" s="41"/>
      <c r="ALC276" s="41"/>
      <c r="ALD276" s="41"/>
      <c r="ALE276" s="41"/>
      <c r="ALF276" s="41"/>
      <c r="ALG276" s="41"/>
      <c r="ALH276" s="41"/>
      <c r="ALI276" s="41"/>
      <c r="ALJ276" s="41"/>
      <c r="ALK276" s="41"/>
      <c r="ALL276" s="41"/>
      <c r="ALM276" s="41"/>
      <c r="ALN276" s="41"/>
      <c r="ALO276" s="41"/>
      <c r="ALP276" s="41"/>
      <c r="ALQ276" s="41"/>
      <c r="ALR276" s="41"/>
      <c r="ALS276" s="41"/>
      <c r="ALT276" s="41"/>
      <c r="ALU276" s="41"/>
      <c r="ALV276" s="41"/>
      <c r="ALW276" s="41"/>
      <c r="ALX276" s="41"/>
      <c r="ALY276" s="41"/>
      <c r="ALZ276" s="41"/>
      <c r="AMA276" s="41"/>
      <c r="AMB276" s="41"/>
      <c r="AMC276" s="41"/>
      <c r="AMD276" s="41"/>
      <c r="AME276" s="41"/>
    </row>
    <row r="277" spans="1:1019" ht="21" customHeight="1" thickBot="1" x14ac:dyDescent="0.25">
      <c r="A277" s="531" t="s">
        <v>17</v>
      </c>
      <c r="B277" s="30" t="s">
        <v>18</v>
      </c>
      <c r="C277" s="26" t="s">
        <v>18</v>
      </c>
      <c r="D277" s="615" t="s">
        <v>80</v>
      </c>
      <c r="E277" s="616"/>
      <c r="F277" s="616"/>
      <c r="G277" s="616"/>
      <c r="H277" s="616"/>
      <c r="I277" s="616"/>
      <c r="J277" s="616"/>
      <c r="K277" s="33">
        <f>K43+K46+K49+K55+K60+K65+K71+K76+K82+K87+K93+K98+K103+K108+K113+K118+K123+K133+K138+K143+K148+K153+K158+K166+K171+K176+K181+K186+K195+K198+K201+K203+K206+K209+K212+K215+K219+K222+K225+K231+K233+K236+K239+K242+K245+K276+K190+K228+K161+K128+K39+K36+K32+K28+K248+K273+K270+K267+K264+K260+K257+K254+K251</f>
        <v>4672.2000000000016</v>
      </c>
      <c r="L277" s="34">
        <f t="shared" ref="L277:AB277" si="88">L43+L46+L49+L55+L60+L65+L71+L76+L82+L87+L93+L98+L103+L108+L113+L118+L123+L133+L138+L143+L148+L153+L158+L166+L171+L176+L181+L186+L195+L198+L201+L203+L206+L209+L212+L215+L219+L222+L225+L231+L233+L236+L239+L242+L245+L276+L190+L228+L161+L128+L39+L36+L32+L28+L248+L273+L270+L267+L264+L260+L257+L254+L251</f>
        <v>209.6</v>
      </c>
      <c r="M277" s="34">
        <f t="shared" si="88"/>
        <v>0</v>
      </c>
      <c r="N277" s="35">
        <f t="shared" si="88"/>
        <v>4462.6000000000004</v>
      </c>
      <c r="O277" s="33">
        <f t="shared" si="88"/>
        <v>4643.9000000000005</v>
      </c>
      <c r="P277" s="34">
        <f t="shared" si="88"/>
        <v>254.8</v>
      </c>
      <c r="Q277" s="34">
        <f t="shared" si="88"/>
        <v>0</v>
      </c>
      <c r="R277" s="35">
        <f t="shared" si="88"/>
        <v>4389.1000000000004</v>
      </c>
      <c r="S277" s="33">
        <f t="shared" si="88"/>
        <v>5524.5</v>
      </c>
      <c r="T277" s="34">
        <f t="shared" si="88"/>
        <v>448.7</v>
      </c>
      <c r="U277" s="34">
        <f t="shared" si="88"/>
        <v>0</v>
      </c>
      <c r="V277" s="35">
        <f t="shared" si="88"/>
        <v>5075.8</v>
      </c>
      <c r="W277" s="33">
        <f t="shared" si="88"/>
        <v>0</v>
      </c>
      <c r="X277" s="34">
        <f t="shared" si="88"/>
        <v>0</v>
      </c>
      <c r="Y277" s="34">
        <f t="shared" si="88"/>
        <v>0</v>
      </c>
      <c r="Z277" s="35">
        <f t="shared" si="88"/>
        <v>0</v>
      </c>
      <c r="AA277" s="36">
        <f t="shared" si="88"/>
        <v>4074.3</v>
      </c>
      <c r="AB277" s="36">
        <f t="shared" si="88"/>
        <v>4585.8999999999996</v>
      </c>
      <c r="AC277" s="813"/>
      <c r="AD277" s="813"/>
      <c r="AE277" s="813"/>
      <c r="AF277" s="814"/>
      <c r="AG277" s="41"/>
      <c r="AH277" s="41"/>
      <c r="AI277" s="41"/>
      <c r="AJ277" s="41"/>
      <c r="AK277" s="41"/>
      <c r="AL277" s="41"/>
      <c r="AM277" s="41"/>
      <c r="AN277" s="67"/>
      <c r="AO277" s="67"/>
      <c r="AP277" s="67"/>
      <c r="AQ277" s="58"/>
      <c r="AR277" s="58"/>
      <c r="AS277" s="58"/>
      <c r="AT277" s="58"/>
      <c r="AU277" s="58"/>
      <c r="AV277" s="58"/>
      <c r="AW277" s="58"/>
      <c r="AX277" s="58"/>
      <c r="AY277" s="58"/>
      <c r="AZ277" s="58"/>
      <c r="BA277" s="58"/>
      <c r="BB277" s="58"/>
      <c r="BC277" s="58"/>
      <c r="BD277" s="58"/>
      <c r="BE277" s="58"/>
      <c r="BF277" s="58"/>
      <c r="BG277" s="59"/>
      <c r="BH277" s="67"/>
      <c r="BI277" s="67"/>
      <c r="BJ277" s="67"/>
      <c r="BK277" s="67"/>
      <c r="BL277" s="67"/>
      <c r="BM277" s="67"/>
      <c r="BN277" s="67"/>
      <c r="BO277" s="67"/>
      <c r="BP277" s="41"/>
      <c r="BQ277" s="41"/>
      <c r="BR277" s="41"/>
      <c r="BS277" s="41"/>
      <c r="BT277" s="41"/>
      <c r="BU277" s="41"/>
      <c r="BV277" s="41"/>
      <c r="BW277" s="41"/>
      <c r="BX277" s="41"/>
      <c r="BY277" s="41"/>
      <c r="BZ277" s="41"/>
      <c r="CA277" s="41"/>
      <c r="CB277" s="41"/>
      <c r="CC277" s="41"/>
      <c r="CD277" s="41"/>
      <c r="CE277" s="41"/>
      <c r="CF277" s="41"/>
      <c r="CG277" s="41"/>
      <c r="CH277" s="41"/>
      <c r="CI277" s="41"/>
      <c r="CJ277" s="41"/>
      <c r="CK277" s="41"/>
      <c r="CL277" s="41"/>
      <c r="CM277" s="41"/>
      <c r="CN277" s="41"/>
      <c r="CO277" s="41"/>
      <c r="CP277" s="41"/>
      <c r="CQ277" s="41"/>
      <c r="CR277" s="41"/>
      <c r="CS277" s="41"/>
      <c r="CT277" s="41"/>
      <c r="CU277" s="41"/>
      <c r="CV277" s="41"/>
      <c r="CW277" s="41"/>
      <c r="CX277" s="41"/>
      <c r="CY277" s="41"/>
      <c r="CZ277" s="41"/>
      <c r="DA277" s="41"/>
      <c r="DB277" s="41"/>
      <c r="DC277" s="41"/>
      <c r="DD277" s="41"/>
      <c r="DE277" s="41"/>
      <c r="DF277" s="41"/>
      <c r="DG277" s="41"/>
      <c r="DH277" s="41"/>
      <c r="DI277" s="41"/>
      <c r="DJ277" s="41"/>
      <c r="DK277" s="41"/>
      <c r="DL277" s="41"/>
      <c r="DM277" s="41"/>
      <c r="DN277" s="41"/>
      <c r="DO277" s="41"/>
      <c r="DP277" s="41"/>
      <c r="DQ277" s="41"/>
      <c r="DR277" s="41"/>
      <c r="DS277" s="41"/>
      <c r="DT277" s="41"/>
      <c r="DU277" s="41"/>
      <c r="DV277" s="41"/>
      <c r="DW277" s="41"/>
      <c r="DX277" s="41"/>
      <c r="DY277" s="41"/>
      <c r="DZ277" s="41"/>
      <c r="EA277" s="41"/>
      <c r="EB277" s="41"/>
      <c r="EC277" s="41"/>
      <c r="ED277" s="41"/>
      <c r="EE277" s="41"/>
      <c r="EF277" s="41"/>
      <c r="EG277" s="41"/>
      <c r="EH277" s="41"/>
      <c r="EI277" s="41"/>
      <c r="EJ277" s="41"/>
      <c r="EK277" s="41"/>
      <c r="EL277" s="41"/>
      <c r="EM277" s="41"/>
      <c r="EN277" s="41"/>
      <c r="EO277" s="41"/>
      <c r="EP277" s="41"/>
      <c r="EQ277" s="41"/>
      <c r="ER277" s="41"/>
      <c r="ES277" s="41"/>
      <c r="ET277" s="41"/>
      <c r="EU277" s="41"/>
      <c r="EV277" s="41"/>
      <c r="EW277" s="41"/>
      <c r="EX277" s="41"/>
      <c r="EY277" s="41"/>
      <c r="EZ277" s="41"/>
      <c r="FA277" s="41"/>
      <c r="FB277" s="41"/>
      <c r="FC277" s="41"/>
      <c r="FD277" s="41"/>
      <c r="FE277" s="41"/>
      <c r="FF277" s="41"/>
      <c r="FG277" s="41"/>
      <c r="FH277" s="41"/>
      <c r="FI277" s="41"/>
      <c r="FJ277" s="41"/>
      <c r="FK277" s="41"/>
      <c r="FL277" s="41"/>
      <c r="FM277" s="41"/>
      <c r="FN277" s="41"/>
      <c r="FO277" s="41"/>
      <c r="FP277" s="41"/>
      <c r="FQ277" s="41"/>
      <c r="FR277" s="41"/>
      <c r="FS277" s="41"/>
      <c r="FT277" s="41"/>
      <c r="FU277" s="41"/>
      <c r="FV277" s="41"/>
      <c r="FW277" s="41"/>
      <c r="FX277" s="41"/>
      <c r="FY277" s="41"/>
      <c r="FZ277" s="41"/>
      <c r="GA277" s="41"/>
      <c r="GB277" s="41"/>
      <c r="GC277" s="41"/>
      <c r="GD277" s="41"/>
      <c r="GE277" s="41"/>
      <c r="GF277" s="41"/>
      <c r="GG277" s="41"/>
      <c r="GH277" s="41"/>
      <c r="GI277" s="41"/>
      <c r="GJ277" s="41"/>
      <c r="GK277" s="41"/>
      <c r="GL277" s="41"/>
      <c r="GM277" s="41"/>
      <c r="GN277" s="41"/>
      <c r="GO277" s="41"/>
      <c r="GP277" s="41"/>
      <c r="GQ277" s="41"/>
      <c r="GR277" s="41"/>
      <c r="GS277" s="41"/>
      <c r="GT277" s="41"/>
      <c r="GU277" s="41"/>
      <c r="GV277" s="41"/>
      <c r="GW277" s="41"/>
      <c r="GX277" s="41"/>
      <c r="GY277" s="41"/>
      <c r="GZ277" s="41"/>
      <c r="HA277" s="41"/>
      <c r="HB277" s="41"/>
      <c r="HC277" s="41"/>
      <c r="HD277" s="41"/>
      <c r="HE277" s="41"/>
      <c r="HF277" s="41"/>
      <c r="HG277" s="41"/>
      <c r="HH277" s="41"/>
      <c r="HI277" s="41"/>
      <c r="HJ277" s="41"/>
      <c r="HK277" s="41"/>
      <c r="HL277" s="41"/>
      <c r="HM277" s="41"/>
      <c r="HN277" s="41"/>
      <c r="HO277" s="41"/>
      <c r="HP277" s="41"/>
      <c r="HQ277" s="41"/>
      <c r="HR277" s="41"/>
      <c r="HS277" s="41"/>
      <c r="HT277" s="41"/>
      <c r="HU277" s="41"/>
      <c r="HV277" s="41"/>
      <c r="HW277" s="41"/>
      <c r="HX277" s="41"/>
      <c r="HY277" s="41"/>
      <c r="HZ277" s="41"/>
      <c r="IA277" s="41"/>
      <c r="IB277" s="41"/>
      <c r="IC277" s="41"/>
      <c r="ID277" s="41"/>
      <c r="IE277" s="41"/>
      <c r="IF277" s="41"/>
      <c r="IG277" s="41"/>
      <c r="IH277" s="41"/>
      <c r="II277" s="41"/>
      <c r="IJ277" s="41"/>
      <c r="IK277" s="41"/>
      <c r="IL277" s="41"/>
      <c r="IM277" s="41"/>
      <c r="IN277" s="41"/>
      <c r="IO277" s="41"/>
      <c r="IP277" s="41"/>
      <c r="IQ277" s="41"/>
      <c r="IR277" s="41"/>
      <c r="IS277" s="41"/>
      <c r="IT277" s="41"/>
      <c r="IU277" s="41"/>
      <c r="IV277" s="41"/>
      <c r="IW277" s="41"/>
      <c r="IX277" s="41"/>
      <c r="IY277" s="41"/>
      <c r="IZ277" s="41"/>
      <c r="JA277" s="41"/>
      <c r="JB277" s="41"/>
      <c r="JC277" s="41"/>
      <c r="JD277" s="41"/>
      <c r="JE277" s="41"/>
      <c r="JF277" s="41"/>
      <c r="JG277" s="41"/>
      <c r="JH277" s="41"/>
      <c r="JI277" s="41"/>
      <c r="JJ277" s="41"/>
      <c r="JK277" s="41"/>
      <c r="JL277" s="41"/>
      <c r="JM277" s="41"/>
      <c r="JN277" s="41"/>
      <c r="JO277" s="41"/>
      <c r="JP277" s="41"/>
      <c r="JQ277" s="41"/>
      <c r="JR277" s="41"/>
      <c r="JS277" s="41"/>
      <c r="JT277" s="41"/>
      <c r="JU277" s="41"/>
      <c r="JV277" s="41"/>
      <c r="JW277" s="41"/>
      <c r="JX277" s="41"/>
      <c r="JY277" s="41"/>
      <c r="JZ277" s="41"/>
      <c r="KA277" s="41"/>
      <c r="KB277" s="41"/>
      <c r="KC277" s="41"/>
      <c r="KD277" s="41"/>
      <c r="KE277" s="41"/>
      <c r="KF277" s="41"/>
      <c r="KG277" s="41"/>
      <c r="KH277" s="41"/>
      <c r="KI277" s="41"/>
      <c r="KJ277" s="41"/>
      <c r="KK277" s="41"/>
      <c r="KL277" s="41"/>
      <c r="KM277" s="41"/>
      <c r="KN277" s="41"/>
      <c r="KO277" s="41"/>
      <c r="KP277" s="41"/>
      <c r="KQ277" s="41"/>
      <c r="KR277" s="41"/>
      <c r="KS277" s="41"/>
      <c r="KT277" s="41"/>
      <c r="KU277" s="41"/>
      <c r="KV277" s="41"/>
      <c r="KW277" s="41"/>
      <c r="KX277" s="41"/>
      <c r="KY277" s="41"/>
      <c r="KZ277" s="41"/>
      <c r="LA277" s="41"/>
      <c r="LB277" s="41"/>
      <c r="LC277" s="41"/>
      <c r="LD277" s="41"/>
      <c r="LE277" s="41"/>
      <c r="LF277" s="41"/>
      <c r="LG277" s="41"/>
      <c r="LH277" s="41"/>
      <c r="LI277" s="41"/>
      <c r="LJ277" s="41"/>
      <c r="LK277" s="41"/>
      <c r="LL277" s="41"/>
      <c r="LM277" s="41"/>
      <c r="LN277" s="41"/>
      <c r="LO277" s="41"/>
      <c r="LP277" s="41"/>
      <c r="LQ277" s="41"/>
      <c r="LR277" s="41"/>
      <c r="LS277" s="41"/>
      <c r="LT277" s="41"/>
      <c r="LU277" s="41"/>
      <c r="LV277" s="41"/>
      <c r="LW277" s="41"/>
      <c r="LX277" s="41"/>
      <c r="LY277" s="41"/>
      <c r="LZ277" s="41"/>
      <c r="MA277" s="41"/>
      <c r="MB277" s="41"/>
      <c r="MC277" s="41"/>
      <c r="MD277" s="41"/>
      <c r="ME277" s="41"/>
      <c r="MF277" s="41"/>
      <c r="MG277" s="41"/>
      <c r="MH277" s="41"/>
      <c r="MI277" s="41"/>
      <c r="MJ277" s="41"/>
      <c r="MK277" s="41"/>
      <c r="ML277" s="41"/>
      <c r="MM277" s="41"/>
      <c r="MN277" s="41"/>
      <c r="MO277" s="41"/>
      <c r="MP277" s="41"/>
      <c r="MQ277" s="41"/>
      <c r="MR277" s="41"/>
      <c r="MS277" s="41"/>
      <c r="MT277" s="41"/>
      <c r="MU277" s="41"/>
      <c r="MV277" s="41"/>
      <c r="MW277" s="41"/>
      <c r="MX277" s="41"/>
      <c r="MY277" s="41"/>
      <c r="MZ277" s="41"/>
      <c r="NA277" s="41"/>
      <c r="NB277" s="41"/>
      <c r="NC277" s="41"/>
      <c r="ND277" s="41"/>
      <c r="NE277" s="41"/>
      <c r="NF277" s="41"/>
      <c r="NG277" s="41"/>
      <c r="NH277" s="41"/>
      <c r="NI277" s="41"/>
      <c r="NJ277" s="41"/>
      <c r="NK277" s="41"/>
      <c r="NL277" s="41"/>
      <c r="NM277" s="41"/>
      <c r="NN277" s="41"/>
      <c r="NO277" s="41"/>
      <c r="NP277" s="41"/>
      <c r="NQ277" s="41"/>
      <c r="NR277" s="41"/>
      <c r="NS277" s="41"/>
      <c r="NT277" s="41"/>
      <c r="NU277" s="41"/>
      <c r="NV277" s="41"/>
      <c r="NW277" s="41"/>
      <c r="NX277" s="41"/>
      <c r="NY277" s="41"/>
      <c r="NZ277" s="41"/>
      <c r="OA277" s="41"/>
      <c r="OB277" s="41"/>
      <c r="OC277" s="41"/>
      <c r="OD277" s="41"/>
      <c r="OE277" s="41"/>
      <c r="OF277" s="41"/>
      <c r="OG277" s="41"/>
      <c r="OH277" s="41"/>
      <c r="OI277" s="41"/>
      <c r="OJ277" s="41"/>
      <c r="OK277" s="41"/>
      <c r="OL277" s="41"/>
      <c r="OM277" s="41"/>
      <c r="ON277" s="41"/>
      <c r="OO277" s="41"/>
      <c r="OP277" s="41"/>
      <c r="OQ277" s="41"/>
      <c r="OR277" s="41"/>
      <c r="OS277" s="41"/>
      <c r="OT277" s="41"/>
      <c r="OU277" s="41"/>
      <c r="OV277" s="41"/>
      <c r="OW277" s="41"/>
      <c r="OX277" s="41"/>
      <c r="OY277" s="41"/>
      <c r="OZ277" s="41"/>
      <c r="PA277" s="41"/>
      <c r="PB277" s="41"/>
      <c r="PC277" s="41"/>
      <c r="PD277" s="41"/>
      <c r="PE277" s="41"/>
      <c r="PF277" s="41"/>
      <c r="PG277" s="41"/>
      <c r="PH277" s="41"/>
      <c r="PI277" s="41"/>
      <c r="PJ277" s="41"/>
      <c r="PK277" s="41"/>
      <c r="PL277" s="41"/>
      <c r="PM277" s="41"/>
      <c r="PN277" s="41"/>
      <c r="PO277" s="41"/>
      <c r="PP277" s="41"/>
      <c r="PQ277" s="41"/>
      <c r="PR277" s="41"/>
      <c r="PS277" s="41"/>
      <c r="PT277" s="41"/>
      <c r="PU277" s="41"/>
      <c r="PV277" s="41"/>
      <c r="PW277" s="41"/>
      <c r="PX277" s="41"/>
      <c r="PY277" s="41"/>
      <c r="PZ277" s="41"/>
      <c r="QA277" s="41"/>
      <c r="QB277" s="41"/>
      <c r="QC277" s="41"/>
      <c r="QD277" s="41"/>
      <c r="QE277" s="41"/>
      <c r="QF277" s="41"/>
      <c r="QG277" s="41"/>
      <c r="QH277" s="41"/>
      <c r="QI277" s="41"/>
      <c r="QJ277" s="41"/>
      <c r="QK277" s="41"/>
      <c r="QL277" s="41"/>
      <c r="QM277" s="41"/>
      <c r="QN277" s="41"/>
      <c r="QO277" s="41"/>
      <c r="QP277" s="41"/>
      <c r="QQ277" s="41"/>
      <c r="QR277" s="41"/>
      <c r="QS277" s="41"/>
      <c r="QT277" s="41"/>
      <c r="QU277" s="41"/>
      <c r="QV277" s="41"/>
      <c r="QW277" s="41"/>
      <c r="QX277" s="41"/>
      <c r="QY277" s="41"/>
      <c r="QZ277" s="41"/>
      <c r="RA277" s="41"/>
      <c r="RB277" s="41"/>
      <c r="RC277" s="41"/>
      <c r="RD277" s="41"/>
      <c r="RE277" s="41"/>
      <c r="RF277" s="41"/>
      <c r="RG277" s="41"/>
      <c r="RH277" s="41"/>
      <c r="RI277" s="41"/>
      <c r="RJ277" s="41"/>
      <c r="RK277" s="41"/>
      <c r="RL277" s="41"/>
      <c r="RM277" s="41"/>
      <c r="RN277" s="41"/>
      <c r="RO277" s="41"/>
      <c r="RP277" s="41"/>
      <c r="RQ277" s="41"/>
      <c r="RR277" s="41"/>
      <c r="RS277" s="41"/>
      <c r="RT277" s="41"/>
      <c r="RU277" s="41"/>
      <c r="RV277" s="41"/>
      <c r="RW277" s="41"/>
      <c r="RX277" s="41"/>
      <c r="RY277" s="41"/>
      <c r="RZ277" s="41"/>
      <c r="SA277" s="41"/>
      <c r="SB277" s="41"/>
      <c r="SC277" s="41"/>
      <c r="SD277" s="41"/>
      <c r="SE277" s="41"/>
      <c r="SF277" s="41"/>
      <c r="SG277" s="41"/>
      <c r="SH277" s="41"/>
      <c r="SI277" s="41"/>
      <c r="SJ277" s="41"/>
      <c r="SK277" s="41"/>
      <c r="SL277" s="41"/>
      <c r="SM277" s="41"/>
      <c r="SN277" s="41"/>
      <c r="SO277" s="41"/>
      <c r="SP277" s="41"/>
      <c r="SQ277" s="41"/>
      <c r="SR277" s="41"/>
      <c r="SS277" s="41"/>
      <c r="ST277" s="41"/>
      <c r="SU277" s="41"/>
      <c r="SV277" s="41"/>
      <c r="SW277" s="41"/>
      <c r="SX277" s="41"/>
      <c r="SY277" s="41"/>
      <c r="SZ277" s="41"/>
      <c r="TA277" s="41"/>
      <c r="TB277" s="41"/>
      <c r="TC277" s="41"/>
      <c r="TD277" s="41"/>
      <c r="TE277" s="41"/>
      <c r="TF277" s="41"/>
      <c r="TG277" s="41"/>
      <c r="TH277" s="41"/>
      <c r="TI277" s="41"/>
      <c r="TJ277" s="41"/>
      <c r="TK277" s="41"/>
      <c r="TL277" s="41"/>
      <c r="TM277" s="41"/>
      <c r="TN277" s="41"/>
      <c r="TO277" s="41"/>
      <c r="TP277" s="41"/>
      <c r="TQ277" s="41"/>
      <c r="TR277" s="41"/>
      <c r="TS277" s="41"/>
      <c r="TT277" s="41"/>
      <c r="TU277" s="41"/>
      <c r="TV277" s="41"/>
      <c r="TW277" s="41"/>
      <c r="TX277" s="41"/>
      <c r="TY277" s="41"/>
      <c r="TZ277" s="41"/>
      <c r="UA277" s="41"/>
      <c r="UB277" s="41"/>
      <c r="UC277" s="41"/>
      <c r="UD277" s="41"/>
      <c r="UE277" s="41"/>
      <c r="UF277" s="41"/>
      <c r="UG277" s="41"/>
      <c r="UH277" s="41"/>
      <c r="UI277" s="41"/>
      <c r="UJ277" s="41"/>
      <c r="UK277" s="41"/>
      <c r="UL277" s="41"/>
      <c r="UM277" s="41"/>
      <c r="UN277" s="41"/>
      <c r="UO277" s="41"/>
      <c r="UP277" s="41"/>
      <c r="UQ277" s="41"/>
      <c r="UR277" s="41"/>
      <c r="US277" s="41"/>
      <c r="UT277" s="41"/>
      <c r="UU277" s="41"/>
      <c r="UV277" s="41"/>
      <c r="UW277" s="41"/>
      <c r="UX277" s="41"/>
      <c r="UY277" s="41"/>
      <c r="UZ277" s="41"/>
      <c r="VA277" s="41"/>
      <c r="VB277" s="41"/>
      <c r="VC277" s="41"/>
      <c r="VD277" s="41"/>
      <c r="VE277" s="41"/>
      <c r="VF277" s="41"/>
      <c r="VG277" s="41"/>
      <c r="VH277" s="41"/>
      <c r="VI277" s="41"/>
      <c r="VJ277" s="41"/>
      <c r="VK277" s="41"/>
      <c r="VL277" s="41"/>
      <c r="VM277" s="41"/>
      <c r="VN277" s="41"/>
      <c r="VO277" s="41"/>
      <c r="VP277" s="41"/>
      <c r="VQ277" s="41"/>
      <c r="VR277" s="41"/>
      <c r="VS277" s="41"/>
      <c r="VT277" s="41"/>
      <c r="VU277" s="41"/>
      <c r="VV277" s="41"/>
      <c r="VW277" s="41"/>
      <c r="VX277" s="41"/>
      <c r="VY277" s="41"/>
      <c r="VZ277" s="41"/>
      <c r="WA277" s="41"/>
      <c r="WB277" s="41"/>
      <c r="WC277" s="41"/>
      <c r="WD277" s="41"/>
      <c r="WE277" s="41"/>
      <c r="WF277" s="41"/>
      <c r="WG277" s="41"/>
      <c r="WH277" s="41"/>
      <c r="WI277" s="41"/>
      <c r="WJ277" s="41"/>
      <c r="WK277" s="41"/>
      <c r="WL277" s="41"/>
      <c r="WM277" s="41"/>
      <c r="WN277" s="41"/>
      <c r="WO277" s="41"/>
      <c r="WP277" s="41"/>
      <c r="WQ277" s="41"/>
      <c r="WR277" s="41"/>
      <c r="WS277" s="41"/>
      <c r="WT277" s="41"/>
      <c r="WU277" s="41"/>
      <c r="WV277" s="41"/>
      <c r="WW277" s="41"/>
      <c r="WX277" s="41"/>
      <c r="WY277" s="41"/>
      <c r="WZ277" s="41"/>
      <c r="XA277" s="41"/>
      <c r="XB277" s="41"/>
      <c r="XC277" s="41"/>
      <c r="XD277" s="41"/>
      <c r="XE277" s="41"/>
      <c r="XF277" s="41"/>
      <c r="XG277" s="41"/>
      <c r="XH277" s="41"/>
      <c r="XI277" s="41"/>
      <c r="XJ277" s="41"/>
      <c r="XK277" s="41"/>
      <c r="XL277" s="41"/>
      <c r="XM277" s="41"/>
      <c r="XN277" s="41"/>
      <c r="XO277" s="41"/>
      <c r="XP277" s="41"/>
      <c r="XQ277" s="41"/>
      <c r="XR277" s="41"/>
      <c r="XS277" s="41"/>
      <c r="XT277" s="41"/>
      <c r="XU277" s="41"/>
      <c r="XV277" s="41"/>
      <c r="XW277" s="41"/>
      <c r="XX277" s="41"/>
      <c r="XY277" s="41"/>
      <c r="XZ277" s="41"/>
      <c r="YA277" s="41"/>
      <c r="YB277" s="41"/>
      <c r="YC277" s="41"/>
      <c r="YD277" s="41"/>
      <c r="YE277" s="41"/>
      <c r="YF277" s="41"/>
      <c r="YG277" s="41"/>
      <c r="YH277" s="41"/>
      <c r="YI277" s="41"/>
      <c r="YJ277" s="41"/>
      <c r="YK277" s="41"/>
      <c r="YL277" s="41"/>
      <c r="YM277" s="41"/>
      <c r="YN277" s="41"/>
      <c r="YO277" s="41"/>
      <c r="YP277" s="41"/>
      <c r="YQ277" s="41"/>
      <c r="YR277" s="41"/>
      <c r="YS277" s="41"/>
      <c r="YT277" s="41"/>
      <c r="YU277" s="41"/>
      <c r="YV277" s="41"/>
      <c r="YW277" s="41"/>
      <c r="YX277" s="41"/>
      <c r="YY277" s="41"/>
      <c r="YZ277" s="41"/>
      <c r="ZA277" s="41"/>
      <c r="ZB277" s="41"/>
      <c r="ZC277" s="41"/>
      <c r="ZD277" s="41"/>
      <c r="ZE277" s="41"/>
      <c r="ZF277" s="41"/>
      <c r="ZG277" s="41"/>
      <c r="ZH277" s="41"/>
      <c r="ZI277" s="41"/>
      <c r="ZJ277" s="41"/>
      <c r="ZK277" s="41"/>
      <c r="ZL277" s="41"/>
      <c r="ZM277" s="41"/>
      <c r="ZN277" s="41"/>
      <c r="ZO277" s="41"/>
      <c r="ZP277" s="41"/>
      <c r="ZQ277" s="41"/>
      <c r="ZR277" s="41"/>
      <c r="ZS277" s="41"/>
      <c r="ZT277" s="41"/>
      <c r="ZU277" s="41"/>
      <c r="ZV277" s="41"/>
      <c r="ZW277" s="41"/>
      <c r="ZX277" s="41"/>
      <c r="ZY277" s="41"/>
      <c r="ZZ277" s="41"/>
      <c r="AAA277" s="41"/>
      <c r="AAB277" s="41"/>
      <c r="AAC277" s="41"/>
      <c r="AAD277" s="41"/>
      <c r="AAE277" s="41"/>
      <c r="AAF277" s="41"/>
      <c r="AAG277" s="41"/>
      <c r="AAH277" s="41"/>
      <c r="AAI277" s="41"/>
      <c r="AAJ277" s="41"/>
      <c r="AAK277" s="41"/>
      <c r="AAL277" s="41"/>
      <c r="AAM277" s="41"/>
      <c r="AAN277" s="41"/>
      <c r="AAO277" s="41"/>
      <c r="AAP277" s="41"/>
      <c r="AAQ277" s="41"/>
      <c r="AAR277" s="41"/>
      <c r="AAS277" s="41"/>
      <c r="AAT277" s="41"/>
      <c r="AAU277" s="41"/>
      <c r="AAV277" s="41"/>
      <c r="AAW277" s="41"/>
      <c r="AAX277" s="41"/>
      <c r="AAY277" s="41"/>
      <c r="AAZ277" s="41"/>
      <c r="ABA277" s="41"/>
      <c r="ABB277" s="41"/>
      <c r="ABC277" s="41"/>
      <c r="ABD277" s="41"/>
      <c r="ABE277" s="41"/>
      <c r="ABF277" s="41"/>
      <c r="ABG277" s="41"/>
      <c r="ABH277" s="41"/>
      <c r="ABI277" s="41"/>
      <c r="ABJ277" s="41"/>
      <c r="ABK277" s="41"/>
      <c r="ABL277" s="41"/>
      <c r="ABM277" s="41"/>
      <c r="ABN277" s="41"/>
      <c r="ABO277" s="41"/>
      <c r="ABP277" s="41"/>
      <c r="ABQ277" s="41"/>
      <c r="ABR277" s="41"/>
      <c r="ABS277" s="41"/>
      <c r="ABT277" s="41"/>
      <c r="ABU277" s="41"/>
      <c r="ABV277" s="41"/>
      <c r="ABW277" s="41"/>
      <c r="ABX277" s="41"/>
      <c r="ABY277" s="41"/>
      <c r="ABZ277" s="41"/>
      <c r="ACA277" s="41"/>
      <c r="ACB277" s="41"/>
      <c r="ACC277" s="41"/>
      <c r="ACD277" s="41"/>
      <c r="ACE277" s="41"/>
      <c r="ACF277" s="41"/>
      <c r="ACG277" s="41"/>
      <c r="ACH277" s="41"/>
      <c r="ACI277" s="41"/>
      <c r="ACJ277" s="41"/>
      <c r="ACK277" s="41"/>
      <c r="ACL277" s="41"/>
      <c r="ACM277" s="41"/>
      <c r="ACN277" s="41"/>
      <c r="ACO277" s="41"/>
      <c r="ACP277" s="41"/>
      <c r="ACQ277" s="41"/>
      <c r="ACR277" s="41"/>
      <c r="ACS277" s="41"/>
      <c r="ACT277" s="41"/>
      <c r="ACU277" s="41"/>
      <c r="ACV277" s="41"/>
      <c r="ACW277" s="41"/>
      <c r="ACX277" s="41"/>
      <c r="ACY277" s="41"/>
      <c r="ACZ277" s="41"/>
      <c r="ADA277" s="41"/>
      <c r="ADB277" s="41"/>
      <c r="ADC277" s="41"/>
      <c r="ADD277" s="41"/>
      <c r="ADE277" s="41"/>
      <c r="ADF277" s="41"/>
      <c r="ADG277" s="41"/>
      <c r="ADH277" s="41"/>
      <c r="ADI277" s="41"/>
      <c r="ADJ277" s="41"/>
      <c r="ADK277" s="41"/>
      <c r="ADL277" s="41"/>
      <c r="ADM277" s="41"/>
      <c r="ADN277" s="41"/>
      <c r="ADO277" s="41"/>
      <c r="ADP277" s="41"/>
      <c r="ADQ277" s="41"/>
      <c r="ADR277" s="41"/>
      <c r="ADS277" s="41"/>
      <c r="ADT277" s="41"/>
      <c r="ADU277" s="41"/>
      <c r="ADV277" s="41"/>
      <c r="ADW277" s="41"/>
      <c r="ADX277" s="41"/>
      <c r="ADY277" s="41"/>
      <c r="ADZ277" s="41"/>
      <c r="AEA277" s="41"/>
      <c r="AEB277" s="41"/>
      <c r="AEC277" s="41"/>
      <c r="AED277" s="41"/>
      <c r="AEE277" s="41"/>
      <c r="AEF277" s="41"/>
      <c r="AEG277" s="41"/>
      <c r="AEH277" s="41"/>
      <c r="AEI277" s="41"/>
      <c r="AEJ277" s="41"/>
      <c r="AEK277" s="41"/>
      <c r="AEL277" s="41"/>
      <c r="AEM277" s="41"/>
      <c r="AEN277" s="41"/>
      <c r="AEO277" s="41"/>
      <c r="AEP277" s="41"/>
      <c r="AEQ277" s="41"/>
      <c r="AER277" s="41"/>
      <c r="AES277" s="41"/>
      <c r="AET277" s="41"/>
      <c r="AEU277" s="41"/>
      <c r="AEV277" s="41"/>
      <c r="AEW277" s="41"/>
      <c r="AEX277" s="41"/>
      <c r="AEY277" s="41"/>
      <c r="AEZ277" s="41"/>
      <c r="AFA277" s="41"/>
      <c r="AFB277" s="41"/>
      <c r="AFC277" s="41"/>
      <c r="AFD277" s="41"/>
      <c r="AFE277" s="41"/>
      <c r="AFF277" s="41"/>
      <c r="AFG277" s="41"/>
      <c r="AFH277" s="41"/>
      <c r="AFI277" s="41"/>
      <c r="AFJ277" s="41"/>
      <c r="AFK277" s="41"/>
      <c r="AFL277" s="41"/>
      <c r="AFM277" s="41"/>
      <c r="AFN277" s="41"/>
      <c r="AFO277" s="41"/>
      <c r="AFP277" s="41"/>
      <c r="AFQ277" s="41"/>
      <c r="AFR277" s="41"/>
      <c r="AFS277" s="41"/>
      <c r="AFT277" s="41"/>
      <c r="AFU277" s="41"/>
      <c r="AFV277" s="41"/>
      <c r="AFW277" s="41"/>
      <c r="AFX277" s="41"/>
      <c r="AFY277" s="41"/>
      <c r="AFZ277" s="41"/>
      <c r="AGA277" s="41"/>
      <c r="AGB277" s="41"/>
      <c r="AGC277" s="41"/>
      <c r="AGD277" s="41"/>
      <c r="AGE277" s="41"/>
      <c r="AGF277" s="41"/>
      <c r="AGG277" s="41"/>
      <c r="AGH277" s="41"/>
      <c r="AGI277" s="41"/>
      <c r="AGJ277" s="41"/>
      <c r="AGK277" s="41"/>
      <c r="AGL277" s="41"/>
      <c r="AGM277" s="41"/>
      <c r="AGN277" s="41"/>
      <c r="AGO277" s="41"/>
      <c r="AGP277" s="41"/>
      <c r="AGQ277" s="41"/>
      <c r="AGR277" s="41"/>
      <c r="AGS277" s="41"/>
      <c r="AGT277" s="41"/>
      <c r="AGU277" s="41"/>
      <c r="AGV277" s="41"/>
      <c r="AGW277" s="41"/>
      <c r="AGX277" s="41"/>
      <c r="AGY277" s="41"/>
      <c r="AGZ277" s="41"/>
      <c r="AHA277" s="41"/>
      <c r="AHB277" s="41"/>
      <c r="AHC277" s="41"/>
      <c r="AHD277" s="41"/>
      <c r="AHE277" s="41"/>
      <c r="AHF277" s="41"/>
      <c r="AHG277" s="41"/>
      <c r="AHH277" s="41"/>
      <c r="AHI277" s="41"/>
      <c r="AHJ277" s="41"/>
      <c r="AHK277" s="41"/>
      <c r="AHL277" s="41"/>
      <c r="AHM277" s="41"/>
      <c r="AHN277" s="41"/>
      <c r="AHO277" s="41"/>
      <c r="AHP277" s="41"/>
      <c r="AHQ277" s="41"/>
      <c r="AHR277" s="41"/>
      <c r="AHS277" s="41"/>
      <c r="AHT277" s="41"/>
      <c r="AHU277" s="41"/>
      <c r="AHV277" s="41"/>
      <c r="AHW277" s="41"/>
      <c r="AHX277" s="41"/>
      <c r="AHY277" s="41"/>
      <c r="AHZ277" s="41"/>
      <c r="AIA277" s="41"/>
      <c r="AIB277" s="41"/>
      <c r="AIC277" s="41"/>
      <c r="AID277" s="41"/>
      <c r="AIE277" s="41"/>
      <c r="AIF277" s="41"/>
      <c r="AIG277" s="41"/>
      <c r="AIH277" s="41"/>
      <c r="AII277" s="41"/>
      <c r="AIJ277" s="41"/>
      <c r="AIK277" s="41"/>
      <c r="AIL277" s="41"/>
      <c r="AIM277" s="41"/>
      <c r="AIN277" s="41"/>
      <c r="AIO277" s="41"/>
      <c r="AIP277" s="41"/>
      <c r="AIQ277" s="41"/>
      <c r="AIR277" s="41"/>
      <c r="AIS277" s="41"/>
      <c r="AIT277" s="41"/>
      <c r="AIU277" s="41"/>
      <c r="AIV277" s="41"/>
      <c r="AIW277" s="41"/>
      <c r="AIX277" s="41"/>
      <c r="AIY277" s="41"/>
      <c r="AIZ277" s="41"/>
      <c r="AJA277" s="41"/>
      <c r="AJB277" s="41"/>
      <c r="AJC277" s="41"/>
      <c r="AJD277" s="41"/>
      <c r="AJE277" s="41"/>
      <c r="AJF277" s="41"/>
      <c r="AJG277" s="41"/>
      <c r="AJH277" s="41"/>
      <c r="AJI277" s="41"/>
      <c r="AJJ277" s="41"/>
      <c r="AJK277" s="41"/>
      <c r="AJL277" s="41"/>
      <c r="AJM277" s="41"/>
      <c r="AJN277" s="41"/>
      <c r="AJO277" s="41"/>
      <c r="AJP277" s="41"/>
      <c r="AJQ277" s="41"/>
      <c r="AJR277" s="41"/>
      <c r="AJS277" s="41"/>
      <c r="AJT277" s="41"/>
      <c r="AJU277" s="41"/>
      <c r="AJV277" s="41"/>
      <c r="AJW277" s="41"/>
      <c r="AJX277" s="41"/>
      <c r="AJY277" s="41"/>
      <c r="AJZ277" s="41"/>
      <c r="AKA277" s="41"/>
      <c r="AKB277" s="41"/>
      <c r="AKC277" s="41"/>
      <c r="AKD277" s="41"/>
      <c r="AKE277" s="41"/>
      <c r="AKF277" s="41"/>
      <c r="AKG277" s="41"/>
      <c r="AKH277" s="41"/>
      <c r="AKI277" s="41"/>
      <c r="AKJ277" s="41"/>
      <c r="AKK277" s="41"/>
      <c r="AKL277" s="41"/>
      <c r="AKM277" s="41"/>
      <c r="AKN277" s="41"/>
      <c r="AKO277" s="41"/>
      <c r="AKP277" s="41"/>
      <c r="AKQ277" s="41"/>
      <c r="AKR277" s="41"/>
      <c r="AKS277" s="41"/>
      <c r="AKT277" s="41"/>
      <c r="AKU277" s="41"/>
      <c r="AKV277" s="41"/>
      <c r="AKW277" s="41"/>
      <c r="AKX277" s="41"/>
      <c r="AKY277" s="41"/>
      <c r="AKZ277" s="41"/>
      <c r="ALA277" s="41"/>
      <c r="ALB277" s="41"/>
      <c r="ALC277" s="41"/>
      <c r="ALD277" s="41"/>
      <c r="ALE277" s="41"/>
      <c r="ALF277" s="41"/>
      <c r="ALG277" s="41"/>
      <c r="ALH277" s="41"/>
      <c r="ALI277" s="41"/>
      <c r="ALJ277" s="41"/>
      <c r="ALK277" s="41"/>
      <c r="ALL277" s="41"/>
      <c r="ALM277" s="41"/>
      <c r="ALN277" s="41"/>
      <c r="ALO277" s="41"/>
      <c r="ALP277" s="41"/>
      <c r="ALQ277" s="41"/>
      <c r="ALR277" s="41"/>
      <c r="ALS277" s="41"/>
      <c r="ALT277" s="41"/>
      <c r="ALU277" s="41"/>
      <c r="ALV277" s="41"/>
      <c r="ALW277" s="41"/>
      <c r="ALX277" s="41"/>
      <c r="ALY277" s="41"/>
      <c r="ALZ277" s="41"/>
      <c r="AMA277" s="41"/>
      <c r="AMB277" s="41"/>
      <c r="AMC277" s="41"/>
      <c r="AMD277" s="41"/>
      <c r="AME277" s="41"/>
    </row>
    <row r="278" spans="1:1019" ht="21.75" customHeight="1" thickBot="1" x14ac:dyDescent="0.25">
      <c r="A278" s="531" t="s">
        <v>17</v>
      </c>
      <c r="B278" s="32" t="s">
        <v>18</v>
      </c>
      <c r="C278" s="533" t="s">
        <v>27</v>
      </c>
      <c r="D278" s="782" t="s">
        <v>81</v>
      </c>
      <c r="E278" s="782"/>
      <c r="F278" s="782"/>
      <c r="G278" s="782"/>
      <c r="H278" s="782"/>
      <c r="I278" s="782"/>
      <c r="J278" s="782"/>
      <c r="K278" s="783"/>
      <c r="L278" s="783"/>
      <c r="M278" s="783"/>
      <c r="N278" s="783"/>
      <c r="O278" s="783"/>
      <c r="P278" s="783"/>
      <c r="Q278" s="783"/>
      <c r="R278" s="783"/>
      <c r="S278" s="783"/>
      <c r="T278" s="783"/>
      <c r="U278" s="783"/>
      <c r="V278" s="783"/>
      <c r="W278" s="783"/>
      <c r="X278" s="783"/>
      <c r="Y278" s="783"/>
      <c r="Z278" s="783"/>
      <c r="AA278" s="783"/>
      <c r="AB278" s="783"/>
      <c r="AC278" s="782"/>
      <c r="AD278" s="782"/>
      <c r="AE278" s="782"/>
      <c r="AF278" s="784"/>
      <c r="AG278" s="41"/>
      <c r="AH278" s="41"/>
      <c r="AI278" s="41"/>
      <c r="AJ278" s="41"/>
      <c r="AK278" s="41"/>
      <c r="AL278" s="41"/>
      <c r="AM278" s="41"/>
      <c r="AN278" s="67"/>
      <c r="AO278" s="67"/>
      <c r="AP278" s="67"/>
      <c r="AQ278" s="53"/>
      <c r="AR278" s="53"/>
      <c r="AS278" s="53"/>
      <c r="AT278" s="53"/>
      <c r="AU278" s="53"/>
      <c r="AV278" s="53"/>
      <c r="AW278" s="53"/>
      <c r="AX278" s="53"/>
      <c r="AY278" s="53"/>
      <c r="AZ278" s="53"/>
      <c r="BA278" s="53"/>
      <c r="BB278" s="53"/>
      <c r="BC278" s="53"/>
      <c r="BD278" s="53"/>
      <c r="BE278" s="53"/>
      <c r="BF278" s="53"/>
      <c r="BG278" s="54"/>
      <c r="BH278" s="41"/>
      <c r="BI278" s="41"/>
      <c r="BJ278" s="41"/>
      <c r="BK278" s="41"/>
      <c r="BL278" s="41"/>
      <c r="BM278" s="41"/>
      <c r="BN278" s="41"/>
      <c r="BO278" s="41"/>
      <c r="BP278" s="41"/>
      <c r="BQ278" s="41"/>
      <c r="BR278" s="41"/>
      <c r="BS278" s="41"/>
      <c r="BT278" s="41"/>
      <c r="BU278" s="41"/>
      <c r="BV278" s="41"/>
      <c r="BW278" s="41"/>
      <c r="BX278" s="41"/>
      <c r="BY278" s="41"/>
      <c r="BZ278" s="41"/>
      <c r="CA278" s="41"/>
      <c r="CB278" s="41"/>
      <c r="CC278" s="41"/>
      <c r="CD278" s="41"/>
      <c r="CE278" s="41"/>
      <c r="CF278" s="41"/>
      <c r="CG278" s="41"/>
      <c r="CH278" s="41"/>
      <c r="CI278" s="41"/>
      <c r="CJ278" s="41"/>
      <c r="CK278" s="41"/>
      <c r="CL278" s="41"/>
      <c r="CM278" s="41"/>
      <c r="CN278" s="41"/>
      <c r="CO278" s="41"/>
      <c r="CP278" s="41"/>
      <c r="CQ278" s="41"/>
      <c r="CR278" s="41"/>
      <c r="CS278" s="41"/>
      <c r="CT278" s="41"/>
      <c r="CU278" s="41"/>
      <c r="CV278" s="41"/>
      <c r="CW278" s="41"/>
      <c r="CX278" s="41"/>
      <c r="CY278" s="41"/>
      <c r="CZ278" s="41"/>
      <c r="DA278" s="41"/>
      <c r="DB278" s="41"/>
      <c r="DC278" s="41"/>
      <c r="DD278" s="41"/>
      <c r="DE278" s="41"/>
      <c r="DF278" s="41"/>
      <c r="DG278" s="41"/>
      <c r="DH278" s="41"/>
      <c r="DI278" s="41"/>
      <c r="DJ278" s="41"/>
      <c r="DK278" s="41"/>
      <c r="DL278" s="41"/>
      <c r="DM278" s="41"/>
      <c r="DN278" s="41"/>
      <c r="DO278" s="41"/>
      <c r="DP278" s="41"/>
      <c r="DQ278" s="41"/>
      <c r="DR278" s="41"/>
      <c r="DS278" s="41"/>
      <c r="DT278" s="41"/>
      <c r="DU278" s="41"/>
      <c r="DV278" s="41"/>
      <c r="DW278" s="41"/>
      <c r="DX278" s="41"/>
      <c r="DY278" s="41"/>
      <c r="DZ278" s="41"/>
      <c r="EA278" s="41"/>
      <c r="EB278" s="41"/>
      <c r="EC278" s="41"/>
      <c r="ED278" s="41"/>
      <c r="EE278" s="41"/>
      <c r="EF278" s="41"/>
      <c r="EG278" s="41"/>
      <c r="EH278" s="41"/>
      <c r="EI278" s="41"/>
      <c r="EJ278" s="41"/>
      <c r="EK278" s="41"/>
      <c r="EL278" s="41"/>
      <c r="EM278" s="41"/>
      <c r="EN278" s="41"/>
      <c r="EO278" s="41"/>
      <c r="EP278" s="41"/>
      <c r="EQ278" s="41"/>
      <c r="ER278" s="41"/>
      <c r="ES278" s="41"/>
      <c r="ET278" s="41"/>
      <c r="EU278" s="41"/>
      <c r="EV278" s="41"/>
      <c r="EW278" s="41"/>
      <c r="EX278" s="41"/>
      <c r="EY278" s="41"/>
      <c r="EZ278" s="41"/>
      <c r="FA278" s="41"/>
      <c r="FB278" s="41"/>
      <c r="FC278" s="41"/>
      <c r="FD278" s="41"/>
      <c r="FE278" s="41"/>
      <c r="FF278" s="41"/>
      <c r="FG278" s="41"/>
      <c r="FH278" s="41"/>
      <c r="FI278" s="41"/>
      <c r="FJ278" s="41"/>
      <c r="FK278" s="41"/>
      <c r="FL278" s="41"/>
      <c r="FM278" s="41"/>
      <c r="FN278" s="41"/>
      <c r="FO278" s="41"/>
      <c r="FP278" s="41"/>
      <c r="FQ278" s="41"/>
      <c r="FR278" s="41"/>
      <c r="FS278" s="41"/>
      <c r="FT278" s="41"/>
      <c r="FU278" s="41"/>
      <c r="FV278" s="41"/>
      <c r="FW278" s="41"/>
      <c r="FX278" s="41"/>
      <c r="FY278" s="41"/>
      <c r="FZ278" s="41"/>
      <c r="GA278" s="41"/>
      <c r="GB278" s="41"/>
      <c r="GC278" s="41"/>
      <c r="GD278" s="41"/>
      <c r="GE278" s="41"/>
      <c r="GF278" s="41"/>
      <c r="GG278" s="41"/>
      <c r="GH278" s="41"/>
      <c r="GI278" s="41"/>
      <c r="GJ278" s="41"/>
      <c r="GK278" s="41"/>
      <c r="GL278" s="41"/>
      <c r="GM278" s="41"/>
      <c r="GN278" s="41"/>
      <c r="GO278" s="41"/>
      <c r="GP278" s="41"/>
      <c r="GQ278" s="41"/>
      <c r="GR278" s="41"/>
      <c r="GS278" s="41"/>
      <c r="GT278" s="41"/>
      <c r="GU278" s="41"/>
      <c r="GV278" s="41"/>
      <c r="GW278" s="41"/>
      <c r="GX278" s="41"/>
      <c r="GY278" s="41"/>
      <c r="GZ278" s="41"/>
      <c r="HA278" s="41"/>
      <c r="HB278" s="41"/>
      <c r="HC278" s="41"/>
      <c r="HD278" s="41"/>
      <c r="HE278" s="41"/>
      <c r="HF278" s="41"/>
      <c r="HG278" s="41"/>
      <c r="HH278" s="41"/>
      <c r="HI278" s="41"/>
      <c r="HJ278" s="41"/>
      <c r="HK278" s="41"/>
      <c r="HL278" s="41"/>
      <c r="HM278" s="41"/>
      <c r="HN278" s="41"/>
      <c r="HO278" s="41"/>
      <c r="HP278" s="41"/>
      <c r="HQ278" s="41"/>
      <c r="HR278" s="41"/>
      <c r="HS278" s="41"/>
      <c r="HT278" s="41"/>
      <c r="HU278" s="41"/>
      <c r="HV278" s="41"/>
      <c r="HW278" s="41"/>
      <c r="HX278" s="41"/>
      <c r="HY278" s="41"/>
      <c r="HZ278" s="41"/>
      <c r="IA278" s="41"/>
      <c r="IB278" s="41"/>
      <c r="IC278" s="41"/>
      <c r="ID278" s="41"/>
      <c r="IE278" s="41"/>
      <c r="IF278" s="41"/>
      <c r="IG278" s="41"/>
      <c r="IH278" s="41"/>
      <c r="II278" s="41"/>
      <c r="IJ278" s="41"/>
      <c r="IK278" s="41"/>
      <c r="IL278" s="41"/>
      <c r="IM278" s="41"/>
      <c r="IN278" s="41"/>
      <c r="IO278" s="41"/>
      <c r="IP278" s="41"/>
      <c r="IQ278" s="41"/>
      <c r="IR278" s="41"/>
      <c r="IS278" s="41"/>
      <c r="IT278" s="41"/>
      <c r="IU278" s="41"/>
      <c r="IV278" s="41"/>
      <c r="IW278" s="41"/>
      <c r="IX278" s="41"/>
      <c r="IY278" s="41"/>
      <c r="IZ278" s="41"/>
      <c r="JA278" s="41"/>
      <c r="JB278" s="41"/>
      <c r="JC278" s="41"/>
      <c r="JD278" s="41"/>
      <c r="JE278" s="41"/>
      <c r="JF278" s="41"/>
      <c r="JG278" s="41"/>
      <c r="JH278" s="41"/>
      <c r="JI278" s="41"/>
      <c r="JJ278" s="41"/>
      <c r="JK278" s="41"/>
      <c r="JL278" s="41"/>
      <c r="JM278" s="41"/>
      <c r="JN278" s="41"/>
      <c r="JO278" s="41"/>
      <c r="JP278" s="41"/>
      <c r="JQ278" s="41"/>
      <c r="JR278" s="41"/>
      <c r="JS278" s="41"/>
      <c r="JT278" s="41"/>
      <c r="JU278" s="41"/>
      <c r="JV278" s="41"/>
      <c r="JW278" s="41"/>
      <c r="JX278" s="41"/>
      <c r="JY278" s="41"/>
      <c r="JZ278" s="41"/>
      <c r="KA278" s="41"/>
      <c r="KB278" s="41"/>
      <c r="KC278" s="41"/>
      <c r="KD278" s="41"/>
      <c r="KE278" s="41"/>
      <c r="KF278" s="41"/>
      <c r="KG278" s="41"/>
      <c r="KH278" s="41"/>
      <c r="KI278" s="41"/>
      <c r="KJ278" s="41"/>
      <c r="KK278" s="41"/>
      <c r="KL278" s="41"/>
      <c r="KM278" s="41"/>
      <c r="KN278" s="41"/>
      <c r="KO278" s="41"/>
      <c r="KP278" s="41"/>
      <c r="KQ278" s="41"/>
      <c r="KR278" s="41"/>
      <c r="KS278" s="41"/>
      <c r="KT278" s="41"/>
      <c r="KU278" s="41"/>
      <c r="KV278" s="41"/>
      <c r="KW278" s="41"/>
      <c r="KX278" s="41"/>
      <c r="KY278" s="41"/>
      <c r="KZ278" s="41"/>
      <c r="LA278" s="41"/>
      <c r="LB278" s="41"/>
      <c r="LC278" s="41"/>
      <c r="LD278" s="41"/>
      <c r="LE278" s="41"/>
      <c r="LF278" s="41"/>
      <c r="LG278" s="41"/>
      <c r="LH278" s="41"/>
      <c r="LI278" s="41"/>
      <c r="LJ278" s="41"/>
      <c r="LK278" s="41"/>
      <c r="LL278" s="41"/>
      <c r="LM278" s="41"/>
      <c r="LN278" s="41"/>
      <c r="LO278" s="41"/>
      <c r="LP278" s="41"/>
      <c r="LQ278" s="41"/>
      <c r="LR278" s="41"/>
      <c r="LS278" s="41"/>
      <c r="LT278" s="41"/>
      <c r="LU278" s="41"/>
      <c r="LV278" s="41"/>
      <c r="LW278" s="41"/>
      <c r="LX278" s="41"/>
      <c r="LY278" s="41"/>
      <c r="LZ278" s="41"/>
      <c r="MA278" s="41"/>
      <c r="MB278" s="41"/>
      <c r="MC278" s="41"/>
      <c r="MD278" s="41"/>
      <c r="ME278" s="41"/>
      <c r="MF278" s="41"/>
      <c r="MG278" s="41"/>
      <c r="MH278" s="41"/>
      <c r="MI278" s="41"/>
      <c r="MJ278" s="41"/>
      <c r="MK278" s="41"/>
      <c r="ML278" s="41"/>
      <c r="MM278" s="41"/>
      <c r="MN278" s="41"/>
      <c r="MO278" s="41"/>
      <c r="MP278" s="41"/>
      <c r="MQ278" s="41"/>
      <c r="MR278" s="41"/>
      <c r="MS278" s="41"/>
      <c r="MT278" s="41"/>
      <c r="MU278" s="41"/>
      <c r="MV278" s="41"/>
      <c r="MW278" s="41"/>
      <c r="MX278" s="41"/>
      <c r="MY278" s="41"/>
      <c r="MZ278" s="41"/>
      <c r="NA278" s="41"/>
      <c r="NB278" s="41"/>
      <c r="NC278" s="41"/>
      <c r="ND278" s="41"/>
      <c r="NE278" s="41"/>
      <c r="NF278" s="41"/>
      <c r="NG278" s="41"/>
      <c r="NH278" s="41"/>
      <c r="NI278" s="41"/>
      <c r="NJ278" s="41"/>
      <c r="NK278" s="41"/>
      <c r="NL278" s="41"/>
      <c r="NM278" s="41"/>
      <c r="NN278" s="41"/>
      <c r="NO278" s="41"/>
      <c r="NP278" s="41"/>
      <c r="NQ278" s="41"/>
      <c r="NR278" s="41"/>
      <c r="NS278" s="41"/>
      <c r="NT278" s="41"/>
      <c r="NU278" s="41"/>
      <c r="NV278" s="41"/>
      <c r="NW278" s="41"/>
      <c r="NX278" s="41"/>
      <c r="NY278" s="41"/>
      <c r="NZ278" s="41"/>
      <c r="OA278" s="41"/>
      <c r="OB278" s="41"/>
      <c r="OC278" s="41"/>
      <c r="OD278" s="41"/>
      <c r="OE278" s="41"/>
      <c r="OF278" s="41"/>
      <c r="OG278" s="41"/>
      <c r="OH278" s="41"/>
      <c r="OI278" s="41"/>
      <c r="OJ278" s="41"/>
      <c r="OK278" s="41"/>
      <c r="OL278" s="41"/>
      <c r="OM278" s="41"/>
      <c r="ON278" s="41"/>
      <c r="OO278" s="41"/>
      <c r="OP278" s="41"/>
      <c r="OQ278" s="41"/>
      <c r="OR278" s="41"/>
      <c r="OS278" s="41"/>
      <c r="OT278" s="41"/>
      <c r="OU278" s="41"/>
      <c r="OV278" s="41"/>
      <c r="OW278" s="41"/>
      <c r="OX278" s="41"/>
      <c r="OY278" s="41"/>
      <c r="OZ278" s="41"/>
      <c r="PA278" s="41"/>
      <c r="PB278" s="41"/>
      <c r="PC278" s="41"/>
      <c r="PD278" s="41"/>
      <c r="PE278" s="41"/>
      <c r="PF278" s="41"/>
      <c r="PG278" s="41"/>
      <c r="PH278" s="41"/>
      <c r="PI278" s="41"/>
      <c r="PJ278" s="41"/>
      <c r="PK278" s="41"/>
      <c r="PL278" s="41"/>
      <c r="PM278" s="41"/>
      <c r="PN278" s="41"/>
      <c r="PO278" s="41"/>
      <c r="PP278" s="41"/>
      <c r="PQ278" s="41"/>
      <c r="PR278" s="41"/>
      <c r="PS278" s="41"/>
      <c r="PT278" s="41"/>
      <c r="PU278" s="41"/>
      <c r="PV278" s="41"/>
      <c r="PW278" s="41"/>
      <c r="PX278" s="41"/>
      <c r="PY278" s="41"/>
      <c r="PZ278" s="41"/>
      <c r="QA278" s="41"/>
      <c r="QB278" s="41"/>
      <c r="QC278" s="41"/>
      <c r="QD278" s="41"/>
      <c r="QE278" s="41"/>
      <c r="QF278" s="41"/>
      <c r="QG278" s="41"/>
      <c r="QH278" s="41"/>
      <c r="QI278" s="41"/>
      <c r="QJ278" s="41"/>
      <c r="QK278" s="41"/>
      <c r="QL278" s="41"/>
      <c r="QM278" s="41"/>
      <c r="QN278" s="41"/>
      <c r="QO278" s="41"/>
      <c r="QP278" s="41"/>
      <c r="QQ278" s="41"/>
      <c r="QR278" s="41"/>
      <c r="QS278" s="41"/>
      <c r="QT278" s="41"/>
      <c r="QU278" s="41"/>
      <c r="QV278" s="41"/>
      <c r="QW278" s="41"/>
      <c r="QX278" s="41"/>
      <c r="QY278" s="41"/>
      <c r="QZ278" s="41"/>
      <c r="RA278" s="41"/>
      <c r="RB278" s="41"/>
      <c r="RC278" s="41"/>
      <c r="RD278" s="41"/>
      <c r="RE278" s="41"/>
      <c r="RF278" s="41"/>
      <c r="RG278" s="41"/>
      <c r="RH278" s="41"/>
      <c r="RI278" s="41"/>
      <c r="RJ278" s="41"/>
      <c r="RK278" s="41"/>
      <c r="RL278" s="41"/>
      <c r="RM278" s="41"/>
      <c r="RN278" s="41"/>
      <c r="RO278" s="41"/>
      <c r="RP278" s="41"/>
      <c r="RQ278" s="41"/>
      <c r="RR278" s="41"/>
      <c r="RS278" s="41"/>
      <c r="RT278" s="41"/>
      <c r="RU278" s="41"/>
      <c r="RV278" s="41"/>
      <c r="RW278" s="41"/>
      <c r="RX278" s="41"/>
      <c r="RY278" s="41"/>
      <c r="RZ278" s="41"/>
      <c r="SA278" s="41"/>
      <c r="SB278" s="41"/>
      <c r="SC278" s="41"/>
      <c r="SD278" s="41"/>
      <c r="SE278" s="41"/>
      <c r="SF278" s="41"/>
      <c r="SG278" s="41"/>
      <c r="SH278" s="41"/>
      <c r="SI278" s="41"/>
      <c r="SJ278" s="41"/>
      <c r="SK278" s="41"/>
      <c r="SL278" s="41"/>
      <c r="SM278" s="41"/>
      <c r="SN278" s="41"/>
      <c r="SO278" s="41"/>
      <c r="SP278" s="41"/>
      <c r="SQ278" s="41"/>
      <c r="SR278" s="41"/>
      <c r="SS278" s="41"/>
      <c r="ST278" s="41"/>
      <c r="SU278" s="41"/>
      <c r="SV278" s="41"/>
      <c r="SW278" s="41"/>
      <c r="SX278" s="41"/>
      <c r="SY278" s="41"/>
      <c r="SZ278" s="41"/>
      <c r="TA278" s="41"/>
      <c r="TB278" s="41"/>
      <c r="TC278" s="41"/>
      <c r="TD278" s="41"/>
      <c r="TE278" s="41"/>
      <c r="TF278" s="41"/>
      <c r="TG278" s="41"/>
      <c r="TH278" s="41"/>
      <c r="TI278" s="41"/>
      <c r="TJ278" s="41"/>
      <c r="TK278" s="41"/>
      <c r="TL278" s="41"/>
      <c r="TM278" s="41"/>
      <c r="TN278" s="41"/>
      <c r="TO278" s="41"/>
      <c r="TP278" s="41"/>
      <c r="TQ278" s="41"/>
      <c r="TR278" s="41"/>
      <c r="TS278" s="41"/>
      <c r="TT278" s="41"/>
      <c r="TU278" s="41"/>
      <c r="TV278" s="41"/>
      <c r="TW278" s="41"/>
      <c r="TX278" s="41"/>
      <c r="TY278" s="41"/>
      <c r="TZ278" s="41"/>
      <c r="UA278" s="41"/>
      <c r="UB278" s="41"/>
      <c r="UC278" s="41"/>
      <c r="UD278" s="41"/>
      <c r="UE278" s="41"/>
      <c r="UF278" s="41"/>
      <c r="UG278" s="41"/>
      <c r="UH278" s="41"/>
      <c r="UI278" s="41"/>
      <c r="UJ278" s="41"/>
      <c r="UK278" s="41"/>
      <c r="UL278" s="41"/>
      <c r="UM278" s="41"/>
      <c r="UN278" s="41"/>
      <c r="UO278" s="41"/>
      <c r="UP278" s="41"/>
      <c r="UQ278" s="41"/>
      <c r="UR278" s="41"/>
      <c r="US278" s="41"/>
      <c r="UT278" s="41"/>
      <c r="UU278" s="41"/>
      <c r="UV278" s="41"/>
      <c r="UW278" s="41"/>
      <c r="UX278" s="41"/>
      <c r="UY278" s="41"/>
      <c r="UZ278" s="41"/>
      <c r="VA278" s="41"/>
      <c r="VB278" s="41"/>
      <c r="VC278" s="41"/>
      <c r="VD278" s="41"/>
      <c r="VE278" s="41"/>
      <c r="VF278" s="41"/>
      <c r="VG278" s="41"/>
      <c r="VH278" s="41"/>
      <c r="VI278" s="41"/>
      <c r="VJ278" s="41"/>
      <c r="VK278" s="41"/>
      <c r="VL278" s="41"/>
      <c r="VM278" s="41"/>
      <c r="VN278" s="41"/>
      <c r="VO278" s="41"/>
      <c r="VP278" s="41"/>
      <c r="VQ278" s="41"/>
      <c r="VR278" s="41"/>
      <c r="VS278" s="41"/>
      <c r="VT278" s="41"/>
      <c r="VU278" s="41"/>
      <c r="VV278" s="41"/>
      <c r="VW278" s="41"/>
      <c r="VX278" s="41"/>
      <c r="VY278" s="41"/>
      <c r="VZ278" s="41"/>
      <c r="WA278" s="41"/>
      <c r="WB278" s="41"/>
      <c r="WC278" s="41"/>
      <c r="WD278" s="41"/>
      <c r="WE278" s="41"/>
      <c r="WF278" s="41"/>
      <c r="WG278" s="41"/>
      <c r="WH278" s="41"/>
      <c r="WI278" s="41"/>
      <c r="WJ278" s="41"/>
      <c r="WK278" s="41"/>
      <c r="WL278" s="41"/>
      <c r="WM278" s="41"/>
      <c r="WN278" s="41"/>
      <c r="WO278" s="41"/>
      <c r="WP278" s="41"/>
      <c r="WQ278" s="41"/>
      <c r="WR278" s="41"/>
      <c r="WS278" s="41"/>
      <c r="WT278" s="41"/>
      <c r="WU278" s="41"/>
      <c r="WV278" s="41"/>
      <c r="WW278" s="41"/>
      <c r="WX278" s="41"/>
      <c r="WY278" s="41"/>
      <c r="WZ278" s="41"/>
      <c r="XA278" s="41"/>
      <c r="XB278" s="41"/>
      <c r="XC278" s="41"/>
      <c r="XD278" s="41"/>
      <c r="XE278" s="41"/>
      <c r="XF278" s="41"/>
      <c r="XG278" s="41"/>
      <c r="XH278" s="41"/>
      <c r="XI278" s="41"/>
      <c r="XJ278" s="41"/>
      <c r="XK278" s="41"/>
      <c r="XL278" s="41"/>
      <c r="XM278" s="41"/>
      <c r="XN278" s="41"/>
      <c r="XO278" s="41"/>
      <c r="XP278" s="41"/>
      <c r="XQ278" s="41"/>
      <c r="XR278" s="41"/>
      <c r="XS278" s="41"/>
      <c r="XT278" s="41"/>
      <c r="XU278" s="41"/>
      <c r="XV278" s="41"/>
      <c r="XW278" s="41"/>
      <c r="XX278" s="41"/>
      <c r="XY278" s="41"/>
      <c r="XZ278" s="41"/>
      <c r="YA278" s="41"/>
      <c r="YB278" s="41"/>
      <c r="YC278" s="41"/>
      <c r="YD278" s="41"/>
      <c r="YE278" s="41"/>
      <c r="YF278" s="41"/>
      <c r="YG278" s="41"/>
      <c r="YH278" s="41"/>
      <c r="YI278" s="41"/>
      <c r="YJ278" s="41"/>
      <c r="YK278" s="41"/>
      <c r="YL278" s="41"/>
      <c r="YM278" s="41"/>
      <c r="YN278" s="41"/>
      <c r="YO278" s="41"/>
      <c r="YP278" s="41"/>
      <c r="YQ278" s="41"/>
      <c r="YR278" s="41"/>
      <c r="YS278" s="41"/>
      <c r="YT278" s="41"/>
      <c r="YU278" s="41"/>
      <c r="YV278" s="41"/>
      <c r="YW278" s="41"/>
      <c r="YX278" s="41"/>
      <c r="YY278" s="41"/>
      <c r="YZ278" s="41"/>
      <c r="ZA278" s="41"/>
      <c r="ZB278" s="41"/>
      <c r="ZC278" s="41"/>
      <c r="ZD278" s="41"/>
      <c r="ZE278" s="41"/>
      <c r="ZF278" s="41"/>
      <c r="ZG278" s="41"/>
      <c r="ZH278" s="41"/>
      <c r="ZI278" s="41"/>
      <c r="ZJ278" s="41"/>
      <c r="ZK278" s="41"/>
      <c r="ZL278" s="41"/>
      <c r="ZM278" s="41"/>
      <c r="ZN278" s="41"/>
      <c r="ZO278" s="41"/>
      <c r="ZP278" s="41"/>
      <c r="ZQ278" s="41"/>
      <c r="ZR278" s="41"/>
      <c r="ZS278" s="41"/>
      <c r="ZT278" s="41"/>
      <c r="ZU278" s="41"/>
      <c r="ZV278" s="41"/>
      <c r="ZW278" s="41"/>
      <c r="ZX278" s="41"/>
      <c r="ZY278" s="41"/>
      <c r="ZZ278" s="41"/>
      <c r="AAA278" s="41"/>
      <c r="AAB278" s="41"/>
      <c r="AAC278" s="41"/>
      <c r="AAD278" s="41"/>
      <c r="AAE278" s="41"/>
      <c r="AAF278" s="41"/>
      <c r="AAG278" s="41"/>
      <c r="AAH278" s="41"/>
      <c r="AAI278" s="41"/>
      <c r="AAJ278" s="41"/>
      <c r="AAK278" s="41"/>
      <c r="AAL278" s="41"/>
      <c r="AAM278" s="41"/>
      <c r="AAN278" s="41"/>
      <c r="AAO278" s="41"/>
      <c r="AAP278" s="41"/>
      <c r="AAQ278" s="41"/>
      <c r="AAR278" s="41"/>
      <c r="AAS278" s="41"/>
      <c r="AAT278" s="41"/>
      <c r="AAU278" s="41"/>
      <c r="AAV278" s="41"/>
      <c r="AAW278" s="41"/>
      <c r="AAX278" s="41"/>
      <c r="AAY278" s="41"/>
      <c r="AAZ278" s="41"/>
      <c r="ABA278" s="41"/>
      <c r="ABB278" s="41"/>
      <c r="ABC278" s="41"/>
      <c r="ABD278" s="41"/>
      <c r="ABE278" s="41"/>
      <c r="ABF278" s="41"/>
      <c r="ABG278" s="41"/>
      <c r="ABH278" s="41"/>
      <c r="ABI278" s="41"/>
      <c r="ABJ278" s="41"/>
      <c r="ABK278" s="41"/>
      <c r="ABL278" s="41"/>
      <c r="ABM278" s="41"/>
      <c r="ABN278" s="41"/>
      <c r="ABO278" s="41"/>
      <c r="ABP278" s="41"/>
      <c r="ABQ278" s="41"/>
      <c r="ABR278" s="41"/>
      <c r="ABS278" s="41"/>
      <c r="ABT278" s="41"/>
      <c r="ABU278" s="41"/>
      <c r="ABV278" s="41"/>
      <c r="ABW278" s="41"/>
      <c r="ABX278" s="41"/>
      <c r="ABY278" s="41"/>
      <c r="ABZ278" s="41"/>
      <c r="ACA278" s="41"/>
      <c r="ACB278" s="41"/>
      <c r="ACC278" s="41"/>
      <c r="ACD278" s="41"/>
      <c r="ACE278" s="41"/>
      <c r="ACF278" s="41"/>
      <c r="ACG278" s="41"/>
      <c r="ACH278" s="41"/>
      <c r="ACI278" s="41"/>
      <c r="ACJ278" s="41"/>
      <c r="ACK278" s="41"/>
      <c r="ACL278" s="41"/>
      <c r="ACM278" s="41"/>
      <c r="ACN278" s="41"/>
      <c r="ACO278" s="41"/>
      <c r="ACP278" s="41"/>
      <c r="ACQ278" s="41"/>
      <c r="ACR278" s="41"/>
      <c r="ACS278" s="41"/>
      <c r="ACT278" s="41"/>
      <c r="ACU278" s="41"/>
      <c r="ACV278" s="41"/>
      <c r="ACW278" s="41"/>
      <c r="ACX278" s="41"/>
      <c r="ACY278" s="41"/>
      <c r="ACZ278" s="41"/>
      <c r="ADA278" s="41"/>
      <c r="ADB278" s="41"/>
      <c r="ADC278" s="41"/>
      <c r="ADD278" s="41"/>
      <c r="ADE278" s="41"/>
      <c r="ADF278" s="41"/>
      <c r="ADG278" s="41"/>
      <c r="ADH278" s="41"/>
      <c r="ADI278" s="41"/>
      <c r="ADJ278" s="41"/>
      <c r="ADK278" s="41"/>
      <c r="ADL278" s="41"/>
      <c r="ADM278" s="41"/>
      <c r="ADN278" s="41"/>
      <c r="ADO278" s="41"/>
      <c r="ADP278" s="41"/>
      <c r="ADQ278" s="41"/>
      <c r="ADR278" s="41"/>
      <c r="ADS278" s="41"/>
      <c r="ADT278" s="41"/>
      <c r="ADU278" s="41"/>
      <c r="ADV278" s="41"/>
      <c r="ADW278" s="41"/>
      <c r="ADX278" s="41"/>
      <c r="ADY278" s="41"/>
      <c r="ADZ278" s="41"/>
      <c r="AEA278" s="41"/>
      <c r="AEB278" s="41"/>
      <c r="AEC278" s="41"/>
      <c r="AED278" s="41"/>
      <c r="AEE278" s="41"/>
      <c r="AEF278" s="41"/>
      <c r="AEG278" s="41"/>
      <c r="AEH278" s="41"/>
      <c r="AEI278" s="41"/>
      <c r="AEJ278" s="41"/>
      <c r="AEK278" s="41"/>
      <c r="AEL278" s="41"/>
      <c r="AEM278" s="41"/>
      <c r="AEN278" s="41"/>
      <c r="AEO278" s="41"/>
      <c r="AEP278" s="41"/>
      <c r="AEQ278" s="41"/>
      <c r="AER278" s="41"/>
      <c r="AES278" s="41"/>
      <c r="AET278" s="41"/>
      <c r="AEU278" s="41"/>
      <c r="AEV278" s="41"/>
      <c r="AEW278" s="41"/>
      <c r="AEX278" s="41"/>
      <c r="AEY278" s="41"/>
      <c r="AEZ278" s="41"/>
      <c r="AFA278" s="41"/>
      <c r="AFB278" s="41"/>
      <c r="AFC278" s="41"/>
      <c r="AFD278" s="41"/>
      <c r="AFE278" s="41"/>
      <c r="AFF278" s="41"/>
      <c r="AFG278" s="41"/>
      <c r="AFH278" s="41"/>
      <c r="AFI278" s="41"/>
      <c r="AFJ278" s="41"/>
      <c r="AFK278" s="41"/>
      <c r="AFL278" s="41"/>
      <c r="AFM278" s="41"/>
      <c r="AFN278" s="41"/>
      <c r="AFO278" s="41"/>
      <c r="AFP278" s="41"/>
      <c r="AFQ278" s="41"/>
      <c r="AFR278" s="41"/>
      <c r="AFS278" s="41"/>
      <c r="AFT278" s="41"/>
      <c r="AFU278" s="41"/>
      <c r="AFV278" s="41"/>
      <c r="AFW278" s="41"/>
      <c r="AFX278" s="41"/>
      <c r="AFY278" s="41"/>
      <c r="AFZ278" s="41"/>
      <c r="AGA278" s="41"/>
      <c r="AGB278" s="41"/>
      <c r="AGC278" s="41"/>
      <c r="AGD278" s="41"/>
      <c r="AGE278" s="41"/>
      <c r="AGF278" s="41"/>
      <c r="AGG278" s="41"/>
      <c r="AGH278" s="41"/>
      <c r="AGI278" s="41"/>
      <c r="AGJ278" s="41"/>
      <c r="AGK278" s="41"/>
      <c r="AGL278" s="41"/>
      <c r="AGM278" s="41"/>
      <c r="AGN278" s="41"/>
      <c r="AGO278" s="41"/>
      <c r="AGP278" s="41"/>
      <c r="AGQ278" s="41"/>
      <c r="AGR278" s="41"/>
      <c r="AGS278" s="41"/>
      <c r="AGT278" s="41"/>
      <c r="AGU278" s="41"/>
      <c r="AGV278" s="41"/>
      <c r="AGW278" s="41"/>
      <c r="AGX278" s="41"/>
      <c r="AGY278" s="41"/>
      <c r="AGZ278" s="41"/>
      <c r="AHA278" s="41"/>
      <c r="AHB278" s="41"/>
      <c r="AHC278" s="41"/>
      <c r="AHD278" s="41"/>
      <c r="AHE278" s="41"/>
      <c r="AHF278" s="41"/>
      <c r="AHG278" s="41"/>
      <c r="AHH278" s="41"/>
      <c r="AHI278" s="41"/>
      <c r="AHJ278" s="41"/>
      <c r="AHK278" s="41"/>
      <c r="AHL278" s="41"/>
      <c r="AHM278" s="41"/>
      <c r="AHN278" s="41"/>
      <c r="AHO278" s="41"/>
      <c r="AHP278" s="41"/>
      <c r="AHQ278" s="41"/>
      <c r="AHR278" s="41"/>
      <c r="AHS278" s="41"/>
      <c r="AHT278" s="41"/>
      <c r="AHU278" s="41"/>
      <c r="AHV278" s="41"/>
      <c r="AHW278" s="41"/>
      <c r="AHX278" s="41"/>
      <c r="AHY278" s="41"/>
      <c r="AHZ278" s="41"/>
      <c r="AIA278" s="41"/>
      <c r="AIB278" s="41"/>
      <c r="AIC278" s="41"/>
      <c r="AID278" s="41"/>
      <c r="AIE278" s="41"/>
      <c r="AIF278" s="41"/>
      <c r="AIG278" s="41"/>
      <c r="AIH278" s="41"/>
      <c r="AII278" s="41"/>
      <c r="AIJ278" s="41"/>
      <c r="AIK278" s="41"/>
      <c r="AIL278" s="41"/>
      <c r="AIM278" s="41"/>
      <c r="AIN278" s="41"/>
      <c r="AIO278" s="41"/>
      <c r="AIP278" s="41"/>
      <c r="AIQ278" s="41"/>
      <c r="AIR278" s="41"/>
      <c r="AIS278" s="41"/>
      <c r="AIT278" s="41"/>
      <c r="AIU278" s="41"/>
      <c r="AIV278" s="41"/>
      <c r="AIW278" s="41"/>
      <c r="AIX278" s="41"/>
      <c r="AIY278" s="41"/>
      <c r="AIZ278" s="41"/>
      <c r="AJA278" s="41"/>
      <c r="AJB278" s="41"/>
      <c r="AJC278" s="41"/>
      <c r="AJD278" s="41"/>
      <c r="AJE278" s="41"/>
      <c r="AJF278" s="41"/>
      <c r="AJG278" s="41"/>
      <c r="AJH278" s="41"/>
      <c r="AJI278" s="41"/>
      <c r="AJJ278" s="41"/>
      <c r="AJK278" s="41"/>
      <c r="AJL278" s="41"/>
      <c r="AJM278" s="41"/>
      <c r="AJN278" s="41"/>
      <c r="AJO278" s="41"/>
      <c r="AJP278" s="41"/>
      <c r="AJQ278" s="41"/>
      <c r="AJR278" s="41"/>
      <c r="AJS278" s="41"/>
      <c r="AJT278" s="41"/>
      <c r="AJU278" s="41"/>
      <c r="AJV278" s="41"/>
      <c r="AJW278" s="41"/>
      <c r="AJX278" s="41"/>
      <c r="AJY278" s="41"/>
      <c r="AJZ278" s="41"/>
      <c r="AKA278" s="41"/>
      <c r="AKB278" s="41"/>
      <c r="AKC278" s="41"/>
      <c r="AKD278" s="41"/>
      <c r="AKE278" s="41"/>
      <c r="AKF278" s="41"/>
      <c r="AKG278" s="41"/>
      <c r="AKH278" s="41"/>
      <c r="AKI278" s="41"/>
      <c r="AKJ278" s="41"/>
      <c r="AKK278" s="41"/>
      <c r="AKL278" s="41"/>
      <c r="AKM278" s="41"/>
      <c r="AKN278" s="41"/>
      <c r="AKO278" s="41"/>
      <c r="AKP278" s="41"/>
      <c r="AKQ278" s="41"/>
      <c r="AKR278" s="41"/>
      <c r="AKS278" s="41"/>
      <c r="AKT278" s="41"/>
      <c r="AKU278" s="41"/>
      <c r="AKV278" s="41"/>
      <c r="AKW278" s="41"/>
      <c r="AKX278" s="41"/>
      <c r="AKY278" s="41"/>
      <c r="AKZ278" s="41"/>
      <c r="ALA278" s="41"/>
      <c r="ALB278" s="41"/>
      <c r="ALC278" s="41"/>
      <c r="ALD278" s="41"/>
      <c r="ALE278" s="41"/>
      <c r="ALF278" s="41"/>
      <c r="ALG278" s="41"/>
      <c r="ALH278" s="41"/>
      <c r="ALI278" s="41"/>
      <c r="ALJ278" s="41"/>
      <c r="ALK278" s="41"/>
      <c r="ALL278" s="41"/>
      <c r="ALM278" s="41"/>
      <c r="ALN278" s="41"/>
      <c r="ALO278" s="41"/>
      <c r="ALP278" s="41"/>
      <c r="ALQ278" s="41"/>
      <c r="ALR278" s="41"/>
      <c r="ALS278" s="41"/>
      <c r="ALT278" s="41"/>
      <c r="ALU278" s="41"/>
      <c r="ALV278" s="41"/>
      <c r="ALW278" s="41"/>
      <c r="ALX278" s="41"/>
      <c r="ALY278" s="41"/>
      <c r="ALZ278" s="41"/>
      <c r="AMA278" s="41"/>
      <c r="AMB278" s="41"/>
      <c r="AMC278" s="41"/>
      <c r="AMD278" s="41"/>
      <c r="AME278" s="41"/>
    </row>
    <row r="279" spans="1:1019" ht="16.5" customHeight="1" thickBot="1" x14ac:dyDescent="0.25">
      <c r="A279" s="706" t="s">
        <v>17</v>
      </c>
      <c r="B279" s="620" t="s">
        <v>18</v>
      </c>
      <c r="C279" s="711" t="s">
        <v>27</v>
      </c>
      <c r="D279" s="750" t="s">
        <v>31</v>
      </c>
      <c r="E279" s="721" t="s">
        <v>82</v>
      </c>
      <c r="F279" s="727"/>
      <c r="G279" s="764" t="s">
        <v>396</v>
      </c>
      <c r="H279" s="650" t="s">
        <v>21</v>
      </c>
      <c r="I279" s="761" t="s">
        <v>36</v>
      </c>
      <c r="J279" s="275" t="s">
        <v>87</v>
      </c>
      <c r="K279" s="156">
        <f>+L279+N279</f>
        <v>0</v>
      </c>
      <c r="L279" s="333">
        <v>0</v>
      </c>
      <c r="M279" s="333">
        <v>0</v>
      </c>
      <c r="N279" s="237">
        <v>0</v>
      </c>
      <c r="O279" s="153">
        <f>+P279+R279</f>
        <v>0</v>
      </c>
      <c r="P279" s="12">
        <v>0</v>
      </c>
      <c r="Q279" s="12">
        <v>0</v>
      </c>
      <c r="R279" s="109">
        <v>0</v>
      </c>
      <c r="S279" s="156">
        <f>+T279+V279</f>
        <v>0</v>
      </c>
      <c r="T279" s="333">
        <v>0</v>
      </c>
      <c r="U279" s="333">
        <v>0</v>
      </c>
      <c r="V279" s="237">
        <v>0</v>
      </c>
      <c r="W279" s="156">
        <f>+X279+Z279</f>
        <v>0</v>
      </c>
      <c r="X279" s="12">
        <v>0</v>
      </c>
      <c r="Y279" s="12">
        <v>0</v>
      </c>
      <c r="Z279" s="109">
        <v>0</v>
      </c>
      <c r="AA279" s="286">
        <v>0</v>
      </c>
      <c r="AB279" s="286">
        <v>0</v>
      </c>
      <c r="AC279" s="819" t="s">
        <v>206</v>
      </c>
      <c r="AD279" s="815">
        <v>0</v>
      </c>
      <c r="AE279" s="536">
        <v>0</v>
      </c>
      <c r="AF279" s="792">
        <v>0</v>
      </c>
      <c r="AG279" s="41"/>
      <c r="AH279" s="41"/>
      <c r="AI279" s="41"/>
      <c r="AJ279" s="41"/>
      <c r="AK279" s="41"/>
      <c r="AL279" s="41"/>
      <c r="AM279" s="41"/>
      <c r="AN279" s="67"/>
      <c r="AO279" s="67"/>
      <c r="AP279" s="67"/>
      <c r="AQ279" s="53"/>
      <c r="AR279" s="53"/>
      <c r="AS279" s="53"/>
      <c r="AT279" s="53"/>
      <c r="AU279" s="53"/>
      <c r="AV279" s="53"/>
      <c r="AW279" s="53"/>
      <c r="AX279" s="53"/>
      <c r="AY279" s="53"/>
      <c r="AZ279" s="53"/>
      <c r="BA279" s="53"/>
      <c r="BB279" s="53"/>
      <c r="BC279" s="53"/>
      <c r="BD279" s="53"/>
      <c r="BE279" s="53"/>
      <c r="BF279" s="53"/>
      <c r="BG279" s="54"/>
      <c r="BH279" s="41"/>
      <c r="BI279" s="41"/>
      <c r="BJ279" s="41"/>
      <c r="BK279" s="41"/>
      <c r="BL279" s="41"/>
      <c r="BM279" s="41"/>
      <c r="BN279" s="41"/>
      <c r="BO279" s="41"/>
      <c r="BP279" s="41"/>
      <c r="BQ279" s="41"/>
      <c r="BR279" s="41"/>
      <c r="BS279" s="41"/>
      <c r="BT279" s="41"/>
      <c r="BU279" s="41"/>
      <c r="BV279" s="41"/>
      <c r="BW279" s="41"/>
      <c r="BX279" s="41"/>
      <c r="BY279" s="41"/>
      <c r="BZ279" s="41"/>
      <c r="CA279" s="41"/>
      <c r="CB279" s="41"/>
      <c r="CC279" s="41"/>
      <c r="CD279" s="41"/>
      <c r="CE279" s="41"/>
      <c r="CF279" s="41"/>
      <c r="CG279" s="41"/>
      <c r="CH279" s="41"/>
      <c r="CI279" s="41"/>
      <c r="CJ279" s="41"/>
      <c r="CK279" s="41"/>
      <c r="CL279" s="41"/>
      <c r="CM279" s="41"/>
      <c r="CN279" s="41"/>
      <c r="CO279" s="41"/>
      <c r="CP279" s="41"/>
      <c r="CQ279" s="41"/>
      <c r="CR279" s="41"/>
      <c r="CS279" s="41"/>
      <c r="CT279" s="41"/>
      <c r="CU279" s="41"/>
      <c r="CV279" s="41"/>
      <c r="CW279" s="41"/>
      <c r="CX279" s="41"/>
      <c r="CY279" s="41"/>
      <c r="CZ279" s="41"/>
      <c r="DA279" s="41"/>
      <c r="DB279" s="41"/>
      <c r="DC279" s="41"/>
      <c r="DD279" s="41"/>
      <c r="DE279" s="41"/>
      <c r="DF279" s="41"/>
      <c r="DG279" s="41"/>
      <c r="DH279" s="41"/>
      <c r="DI279" s="41"/>
      <c r="DJ279" s="41"/>
      <c r="DK279" s="41"/>
      <c r="DL279" s="41"/>
      <c r="DM279" s="41"/>
      <c r="DN279" s="41"/>
      <c r="DO279" s="41"/>
      <c r="DP279" s="41"/>
      <c r="DQ279" s="41"/>
      <c r="DR279" s="41"/>
      <c r="DS279" s="41"/>
      <c r="DT279" s="41"/>
      <c r="DU279" s="41"/>
      <c r="DV279" s="41"/>
      <c r="DW279" s="41"/>
      <c r="DX279" s="41"/>
      <c r="DY279" s="41"/>
      <c r="DZ279" s="41"/>
      <c r="EA279" s="41"/>
      <c r="EB279" s="41"/>
      <c r="EC279" s="41"/>
      <c r="ED279" s="41"/>
      <c r="EE279" s="41"/>
      <c r="EF279" s="41"/>
      <c r="EG279" s="41"/>
      <c r="EH279" s="41"/>
      <c r="EI279" s="41"/>
      <c r="EJ279" s="41"/>
      <c r="EK279" s="41"/>
      <c r="EL279" s="41"/>
      <c r="EM279" s="41"/>
      <c r="EN279" s="41"/>
      <c r="EO279" s="41"/>
      <c r="EP279" s="41"/>
      <c r="EQ279" s="41"/>
      <c r="ER279" s="41"/>
      <c r="ES279" s="41"/>
      <c r="ET279" s="41"/>
      <c r="EU279" s="41"/>
      <c r="EV279" s="41"/>
      <c r="EW279" s="41"/>
      <c r="EX279" s="41"/>
      <c r="EY279" s="41"/>
      <c r="EZ279" s="41"/>
      <c r="FA279" s="41"/>
      <c r="FB279" s="41"/>
      <c r="FC279" s="41"/>
      <c r="FD279" s="41"/>
      <c r="FE279" s="41"/>
      <c r="FF279" s="41"/>
      <c r="FG279" s="41"/>
      <c r="FH279" s="41"/>
      <c r="FI279" s="41"/>
      <c r="FJ279" s="41"/>
      <c r="FK279" s="41"/>
      <c r="FL279" s="41"/>
      <c r="FM279" s="41"/>
      <c r="FN279" s="41"/>
      <c r="FO279" s="41"/>
      <c r="FP279" s="41"/>
      <c r="FQ279" s="41"/>
      <c r="FR279" s="41"/>
      <c r="FS279" s="41"/>
      <c r="FT279" s="41"/>
      <c r="FU279" s="41"/>
      <c r="FV279" s="41"/>
      <c r="FW279" s="41"/>
      <c r="FX279" s="41"/>
      <c r="FY279" s="41"/>
      <c r="FZ279" s="41"/>
      <c r="GA279" s="41"/>
      <c r="GB279" s="41"/>
      <c r="GC279" s="41"/>
      <c r="GD279" s="41"/>
      <c r="GE279" s="41"/>
      <c r="GF279" s="41"/>
      <c r="GG279" s="41"/>
      <c r="GH279" s="41"/>
      <c r="GI279" s="41"/>
      <c r="GJ279" s="41"/>
      <c r="GK279" s="41"/>
      <c r="GL279" s="41"/>
      <c r="GM279" s="41"/>
      <c r="GN279" s="41"/>
      <c r="GO279" s="41"/>
      <c r="GP279" s="41"/>
      <c r="GQ279" s="41"/>
      <c r="GR279" s="41"/>
      <c r="GS279" s="41"/>
      <c r="GT279" s="41"/>
      <c r="GU279" s="41"/>
      <c r="GV279" s="41"/>
      <c r="GW279" s="41"/>
      <c r="GX279" s="41"/>
      <c r="GY279" s="41"/>
      <c r="GZ279" s="41"/>
      <c r="HA279" s="41"/>
      <c r="HB279" s="41"/>
      <c r="HC279" s="41"/>
      <c r="HD279" s="41"/>
      <c r="HE279" s="41"/>
      <c r="HF279" s="41"/>
      <c r="HG279" s="41"/>
      <c r="HH279" s="41"/>
      <c r="HI279" s="41"/>
      <c r="HJ279" s="41"/>
      <c r="HK279" s="41"/>
      <c r="HL279" s="41"/>
      <c r="HM279" s="41"/>
      <c r="HN279" s="41"/>
      <c r="HO279" s="41"/>
      <c r="HP279" s="41"/>
      <c r="HQ279" s="41"/>
      <c r="HR279" s="41"/>
      <c r="HS279" s="41"/>
      <c r="HT279" s="41"/>
      <c r="HU279" s="41"/>
      <c r="HV279" s="41"/>
      <c r="HW279" s="41"/>
      <c r="HX279" s="41"/>
      <c r="HY279" s="41"/>
      <c r="HZ279" s="41"/>
      <c r="IA279" s="41"/>
      <c r="IB279" s="41"/>
      <c r="IC279" s="41"/>
      <c r="ID279" s="41"/>
      <c r="IE279" s="41"/>
      <c r="IF279" s="41"/>
      <c r="IG279" s="41"/>
      <c r="IH279" s="41"/>
      <c r="II279" s="41"/>
      <c r="IJ279" s="41"/>
      <c r="IK279" s="41"/>
      <c r="IL279" s="41"/>
      <c r="IM279" s="41"/>
      <c r="IN279" s="41"/>
      <c r="IO279" s="41"/>
      <c r="IP279" s="41"/>
      <c r="IQ279" s="41"/>
      <c r="IR279" s="41"/>
      <c r="IS279" s="41"/>
      <c r="IT279" s="41"/>
      <c r="IU279" s="41"/>
      <c r="IV279" s="41"/>
      <c r="IW279" s="41"/>
      <c r="IX279" s="41"/>
      <c r="IY279" s="41"/>
      <c r="IZ279" s="41"/>
      <c r="JA279" s="41"/>
      <c r="JB279" s="41"/>
      <c r="JC279" s="41"/>
      <c r="JD279" s="41"/>
      <c r="JE279" s="41"/>
      <c r="JF279" s="41"/>
      <c r="JG279" s="41"/>
      <c r="JH279" s="41"/>
      <c r="JI279" s="41"/>
      <c r="JJ279" s="41"/>
      <c r="JK279" s="41"/>
      <c r="JL279" s="41"/>
      <c r="JM279" s="41"/>
      <c r="JN279" s="41"/>
      <c r="JO279" s="41"/>
      <c r="JP279" s="41"/>
      <c r="JQ279" s="41"/>
      <c r="JR279" s="41"/>
      <c r="JS279" s="41"/>
      <c r="JT279" s="41"/>
      <c r="JU279" s="41"/>
      <c r="JV279" s="41"/>
      <c r="JW279" s="41"/>
      <c r="JX279" s="41"/>
      <c r="JY279" s="41"/>
      <c r="JZ279" s="41"/>
      <c r="KA279" s="41"/>
      <c r="KB279" s="41"/>
      <c r="KC279" s="41"/>
      <c r="KD279" s="41"/>
      <c r="KE279" s="41"/>
      <c r="KF279" s="41"/>
      <c r="KG279" s="41"/>
      <c r="KH279" s="41"/>
      <c r="KI279" s="41"/>
      <c r="KJ279" s="41"/>
      <c r="KK279" s="41"/>
      <c r="KL279" s="41"/>
      <c r="KM279" s="41"/>
      <c r="KN279" s="41"/>
      <c r="KO279" s="41"/>
      <c r="KP279" s="41"/>
      <c r="KQ279" s="41"/>
      <c r="KR279" s="41"/>
      <c r="KS279" s="41"/>
      <c r="KT279" s="41"/>
      <c r="KU279" s="41"/>
      <c r="KV279" s="41"/>
      <c r="KW279" s="41"/>
      <c r="KX279" s="41"/>
      <c r="KY279" s="41"/>
      <c r="KZ279" s="41"/>
      <c r="LA279" s="41"/>
      <c r="LB279" s="41"/>
      <c r="LC279" s="41"/>
      <c r="LD279" s="41"/>
      <c r="LE279" s="41"/>
      <c r="LF279" s="41"/>
      <c r="LG279" s="41"/>
      <c r="LH279" s="41"/>
      <c r="LI279" s="41"/>
      <c r="LJ279" s="41"/>
      <c r="LK279" s="41"/>
      <c r="LL279" s="41"/>
      <c r="LM279" s="41"/>
      <c r="LN279" s="41"/>
      <c r="LO279" s="41"/>
      <c r="LP279" s="41"/>
      <c r="LQ279" s="41"/>
      <c r="LR279" s="41"/>
      <c r="LS279" s="41"/>
      <c r="LT279" s="41"/>
      <c r="LU279" s="41"/>
      <c r="LV279" s="41"/>
      <c r="LW279" s="41"/>
      <c r="LX279" s="41"/>
      <c r="LY279" s="41"/>
      <c r="LZ279" s="41"/>
      <c r="MA279" s="41"/>
      <c r="MB279" s="41"/>
      <c r="MC279" s="41"/>
      <c r="MD279" s="41"/>
      <c r="ME279" s="41"/>
      <c r="MF279" s="41"/>
      <c r="MG279" s="41"/>
      <c r="MH279" s="41"/>
      <c r="MI279" s="41"/>
      <c r="MJ279" s="41"/>
      <c r="MK279" s="41"/>
      <c r="ML279" s="41"/>
      <c r="MM279" s="41"/>
      <c r="MN279" s="41"/>
      <c r="MO279" s="41"/>
      <c r="MP279" s="41"/>
      <c r="MQ279" s="41"/>
      <c r="MR279" s="41"/>
      <c r="MS279" s="41"/>
      <c r="MT279" s="41"/>
      <c r="MU279" s="41"/>
      <c r="MV279" s="41"/>
      <c r="MW279" s="41"/>
      <c r="MX279" s="41"/>
      <c r="MY279" s="41"/>
      <c r="MZ279" s="41"/>
      <c r="NA279" s="41"/>
      <c r="NB279" s="41"/>
      <c r="NC279" s="41"/>
      <c r="ND279" s="41"/>
      <c r="NE279" s="41"/>
      <c r="NF279" s="41"/>
      <c r="NG279" s="41"/>
      <c r="NH279" s="41"/>
      <c r="NI279" s="41"/>
      <c r="NJ279" s="41"/>
      <c r="NK279" s="41"/>
      <c r="NL279" s="41"/>
      <c r="NM279" s="41"/>
      <c r="NN279" s="41"/>
      <c r="NO279" s="41"/>
      <c r="NP279" s="41"/>
      <c r="NQ279" s="41"/>
      <c r="NR279" s="41"/>
      <c r="NS279" s="41"/>
      <c r="NT279" s="41"/>
      <c r="NU279" s="41"/>
      <c r="NV279" s="41"/>
      <c r="NW279" s="41"/>
      <c r="NX279" s="41"/>
      <c r="NY279" s="41"/>
      <c r="NZ279" s="41"/>
      <c r="OA279" s="41"/>
      <c r="OB279" s="41"/>
      <c r="OC279" s="41"/>
      <c r="OD279" s="41"/>
      <c r="OE279" s="41"/>
      <c r="OF279" s="41"/>
      <c r="OG279" s="41"/>
      <c r="OH279" s="41"/>
      <c r="OI279" s="41"/>
      <c r="OJ279" s="41"/>
      <c r="OK279" s="41"/>
      <c r="OL279" s="41"/>
      <c r="OM279" s="41"/>
      <c r="ON279" s="41"/>
      <c r="OO279" s="41"/>
      <c r="OP279" s="41"/>
      <c r="OQ279" s="41"/>
      <c r="OR279" s="41"/>
      <c r="OS279" s="41"/>
      <c r="OT279" s="41"/>
      <c r="OU279" s="41"/>
      <c r="OV279" s="41"/>
      <c r="OW279" s="41"/>
      <c r="OX279" s="41"/>
      <c r="OY279" s="41"/>
      <c r="OZ279" s="41"/>
      <c r="PA279" s="41"/>
      <c r="PB279" s="41"/>
      <c r="PC279" s="41"/>
      <c r="PD279" s="41"/>
      <c r="PE279" s="41"/>
      <c r="PF279" s="41"/>
      <c r="PG279" s="41"/>
      <c r="PH279" s="41"/>
      <c r="PI279" s="41"/>
      <c r="PJ279" s="41"/>
      <c r="PK279" s="41"/>
      <c r="PL279" s="41"/>
      <c r="PM279" s="41"/>
      <c r="PN279" s="41"/>
      <c r="PO279" s="41"/>
      <c r="PP279" s="41"/>
      <c r="PQ279" s="41"/>
      <c r="PR279" s="41"/>
      <c r="PS279" s="41"/>
      <c r="PT279" s="41"/>
      <c r="PU279" s="41"/>
      <c r="PV279" s="41"/>
      <c r="PW279" s="41"/>
      <c r="PX279" s="41"/>
      <c r="PY279" s="41"/>
      <c r="PZ279" s="41"/>
      <c r="QA279" s="41"/>
      <c r="QB279" s="41"/>
      <c r="QC279" s="41"/>
      <c r="QD279" s="41"/>
      <c r="QE279" s="41"/>
      <c r="QF279" s="41"/>
      <c r="QG279" s="41"/>
      <c r="QH279" s="41"/>
      <c r="QI279" s="41"/>
      <c r="QJ279" s="41"/>
      <c r="QK279" s="41"/>
      <c r="QL279" s="41"/>
      <c r="QM279" s="41"/>
      <c r="QN279" s="41"/>
      <c r="QO279" s="41"/>
      <c r="QP279" s="41"/>
      <c r="QQ279" s="41"/>
      <c r="QR279" s="41"/>
      <c r="QS279" s="41"/>
      <c r="QT279" s="41"/>
      <c r="QU279" s="41"/>
      <c r="QV279" s="41"/>
      <c r="QW279" s="41"/>
      <c r="QX279" s="41"/>
      <c r="QY279" s="41"/>
      <c r="QZ279" s="41"/>
      <c r="RA279" s="41"/>
      <c r="RB279" s="41"/>
      <c r="RC279" s="41"/>
      <c r="RD279" s="41"/>
      <c r="RE279" s="41"/>
      <c r="RF279" s="41"/>
      <c r="RG279" s="41"/>
      <c r="RH279" s="41"/>
      <c r="RI279" s="41"/>
      <c r="RJ279" s="41"/>
      <c r="RK279" s="41"/>
      <c r="RL279" s="41"/>
      <c r="RM279" s="41"/>
      <c r="RN279" s="41"/>
      <c r="RO279" s="41"/>
      <c r="RP279" s="41"/>
      <c r="RQ279" s="41"/>
      <c r="RR279" s="41"/>
      <c r="RS279" s="41"/>
      <c r="RT279" s="41"/>
      <c r="RU279" s="41"/>
      <c r="RV279" s="41"/>
      <c r="RW279" s="41"/>
      <c r="RX279" s="41"/>
      <c r="RY279" s="41"/>
      <c r="RZ279" s="41"/>
      <c r="SA279" s="41"/>
      <c r="SB279" s="41"/>
      <c r="SC279" s="41"/>
      <c r="SD279" s="41"/>
      <c r="SE279" s="41"/>
      <c r="SF279" s="41"/>
      <c r="SG279" s="41"/>
      <c r="SH279" s="41"/>
      <c r="SI279" s="41"/>
      <c r="SJ279" s="41"/>
      <c r="SK279" s="41"/>
      <c r="SL279" s="41"/>
      <c r="SM279" s="41"/>
      <c r="SN279" s="41"/>
      <c r="SO279" s="41"/>
      <c r="SP279" s="41"/>
      <c r="SQ279" s="41"/>
      <c r="SR279" s="41"/>
      <c r="SS279" s="41"/>
      <c r="ST279" s="41"/>
      <c r="SU279" s="41"/>
      <c r="SV279" s="41"/>
      <c r="SW279" s="41"/>
      <c r="SX279" s="41"/>
      <c r="SY279" s="41"/>
      <c r="SZ279" s="41"/>
      <c r="TA279" s="41"/>
      <c r="TB279" s="41"/>
      <c r="TC279" s="41"/>
      <c r="TD279" s="41"/>
      <c r="TE279" s="41"/>
      <c r="TF279" s="41"/>
      <c r="TG279" s="41"/>
      <c r="TH279" s="41"/>
      <c r="TI279" s="41"/>
      <c r="TJ279" s="41"/>
      <c r="TK279" s="41"/>
      <c r="TL279" s="41"/>
      <c r="TM279" s="41"/>
      <c r="TN279" s="41"/>
      <c r="TO279" s="41"/>
      <c r="TP279" s="41"/>
      <c r="TQ279" s="41"/>
      <c r="TR279" s="41"/>
      <c r="TS279" s="41"/>
      <c r="TT279" s="41"/>
      <c r="TU279" s="41"/>
      <c r="TV279" s="41"/>
      <c r="TW279" s="41"/>
      <c r="TX279" s="41"/>
      <c r="TY279" s="41"/>
      <c r="TZ279" s="41"/>
      <c r="UA279" s="41"/>
      <c r="UB279" s="41"/>
      <c r="UC279" s="41"/>
      <c r="UD279" s="41"/>
      <c r="UE279" s="41"/>
      <c r="UF279" s="41"/>
      <c r="UG279" s="41"/>
      <c r="UH279" s="41"/>
      <c r="UI279" s="41"/>
      <c r="UJ279" s="41"/>
      <c r="UK279" s="41"/>
      <c r="UL279" s="41"/>
      <c r="UM279" s="41"/>
      <c r="UN279" s="41"/>
      <c r="UO279" s="41"/>
      <c r="UP279" s="41"/>
      <c r="UQ279" s="41"/>
      <c r="UR279" s="41"/>
      <c r="US279" s="41"/>
      <c r="UT279" s="41"/>
      <c r="UU279" s="41"/>
      <c r="UV279" s="41"/>
      <c r="UW279" s="41"/>
      <c r="UX279" s="41"/>
      <c r="UY279" s="41"/>
      <c r="UZ279" s="41"/>
      <c r="VA279" s="41"/>
      <c r="VB279" s="41"/>
      <c r="VC279" s="41"/>
      <c r="VD279" s="41"/>
      <c r="VE279" s="41"/>
      <c r="VF279" s="41"/>
      <c r="VG279" s="41"/>
      <c r="VH279" s="41"/>
      <c r="VI279" s="41"/>
      <c r="VJ279" s="41"/>
      <c r="VK279" s="41"/>
      <c r="VL279" s="41"/>
      <c r="VM279" s="41"/>
      <c r="VN279" s="41"/>
      <c r="VO279" s="41"/>
      <c r="VP279" s="41"/>
      <c r="VQ279" s="41"/>
      <c r="VR279" s="41"/>
      <c r="VS279" s="41"/>
      <c r="VT279" s="41"/>
      <c r="VU279" s="41"/>
      <c r="VV279" s="41"/>
      <c r="VW279" s="41"/>
      <c r="VX279" s="41"/>
      <c r="VY279" s="41"/>
      <c r="VZ279" s="41"/>
      <c r="WA279" s="41"/>
      <c r="WB279" s="41"/>
      <c r="WC279" s="41"/>
      <c r="WD279" s="41"/>
      <c r="WE279" s="41"/>
      <c r="WF279" s="41"/>
      <c r="WG279" s="41"/>
      <c r="WH279" s="41"/>
      <c r="WI279" s="41"/>
      <c r="WJ279" s="41"/>
      <c r="WK279" s="41"/>
      <c r="WL279" s="41"/>
      <c r="WM279" s="41"/>
      <c r="WN279" s="41"/>
      <c r="WO279" s="41"/>
      <c r="WP279" s="41"/>
      <c r="WQ279" s="41"/>
      <c r="WR279" s="41"/>
      <c r="WS279" s="41"/>
      <c r="WT279" s="41"/>
      <c r="WU279" s="41"/>
      <c r="WV279" s="41"/>
      <c r="WW279" s="41"/>
      <c r="WX279" s="41"/>
      <c r="WY279" s="41"/>
      <c r="WZ279" s="41"/>
      <c r="XA279" s="41"/>
      <c r="XB279" s="41"/>
      <c r="XC279" s="41"/>
      <c r="XD279" s="41"/>
      <c r="XE279" s="41"/>
      <c r="XF279" s="41"/>
      <c r="XG279" s="41"/>
      <c r="XH279" s="41"/>
      <c r="XI279" s="41"/>
      <c r="XJ279" s="41"/>
      <c r="XK279" s="41"/>
      <c r="XL279" s="41"/>
      <c r="XM279" s="41"/>
      <c r="XN279" s="41"/>
      <c r="XO279" s="41"/>
      <c r="XP279" s="41"/>
      <c r="XQ279" s="41"/>
      <c r="XR279" s="41"/>
      <c r="XS279" s="41"/>
      <c r="XT279" s="41"/>
      <c r="XU279" s="41"/>
      <c r="XV279" s="41"/>
      <c r="XW279" s="41"/>
      <c r="XX279" s="41"/>
      <c r="XY279" s="41"/>
      <c r="XZ279" s="41"/>
      <c r="YA279" s="41"/>
      <c r="YB279" s="41"/>
      <c r="YC279" s="41"/>
      <c r="YD279" s="41"/>
      <c r="YE279" s="41"/>
      <c r="YF279" s="41"/>
      <c r="YG279" s="41"/>
      <c r="YH279" s="41"/>
      <c r="YI279" s="41"/>
      <c r="YJ279" s="41"/>
      <c r="YK279" s="41"/>
      <c r="YL279" s="41"/>
      <c r="YM279" s="41"/>
      <c r="YN279" s="41"/>
      <c r="YO279" s="41"/>
      <c r="YP279" s="41"/>
      <c r="YQ279" s="41"/>
      <c r="YR279" s="41"/>
      <c r="YS279" s="41"/>
      <c r="YT279" s="41"/>
      <c r="YU279" s="41"/>
      <c r="YV279" s="41"/>
      <c r="YW279" s="41"/>
      <c r="YX279" s="41"/>
      <c r="YY279" s="41"/>
      <c r="YZ279" s="41"/>
      <c r="ZA279" s="41"/>
      <c r="ZB279" s="41"/>
      <c r="ZC279" s="41"/>
      <c r="ZD279" s="41"/>
      <c r="ZE279" s="41"/>
      <c r="ZF279" s="41"/>
      <c r="ZG279" s="41"/>
      <c r="ZH279" s="41"/>
      <c r="ZI279" s="41"/>
      <c r="ZJ279" s="41"/>
      <c r="ZK279" s="41"/>
      <c r="ZL279" s="41"/>
      <c r="ZM279" s="41"/>
      <c r="ZN279" s="41"/>
      <c r="ZO279" s="41"/>
      <c r="ZP279" s="41"/>
      <c r="ZQ279" s="41"/>
      <c r="ZR279" s="41"/>
      <c r="ZS279" s="41"/>
      <c r="ZT279" s="41"/>
      <c r="ZU279" s="41"/>
      <c r="ZV279" s="41"/>
      <c r="ZW279" s="41"/>
      <c r="ZX279" s="41"/>
      <c r="ZY279" s="41"/>
      <c r="ZZ279" s="41"/>
      <c r="AAA279" s="41"/>
      <c r="AAB279" s="41"/>
      <c r="AAC279" s="41"/>
      <c r="AAD279" s="41"/>
      <c r="AAE279" s="41"/>
      <c r="AAF279" s="41"/>
      <c r="AAG279" s="41"/>
      <c r="AAH279" s="41"/>
      <c r="AAI279" s="41"/>
      <c r="AAJ279" s="41"/>
      <c r="AAK279" s="41"/>
      <c r="AAL279" s="41"/>
      <c r="AAM279" s="41"/>
      <c r="AAN279" s="41"/>
      <c r="AAO279" s="41"/>
      <c r="AAP279" s="41"/>
      <c r="AAQ279" s="41"/>
      <c r="AAR279" s="41"/>
      <c r="AAS279" s="41"/>
      <c r="AAT279" s="41"/>
      <c r="AAU279" s="41"/>
      <c r="AAV279" s="41"/>
      <c r="AAW279" s="41"/>
      <c r="AAX279" s="41"/>
      <c r="AAY279" s="41"/>
      <c r="AAZ279" s="41"/>
      <c r="ABA279" s="41"/>
      <c r="ABB279" s="41"/>
      <c r="ABC279" s="41"/>
      <c r="ABD279" s="41"/>
      <c r="ABE279" s="41"/>
      <c r="ABF279" s="41"/>
      <c r="ABG279" s="41"/>
      <c r="ABH279" s="41"/>
      <c r="ABI279" s="41"/>
      <c r="ABJ279" s="41"/>
      <c r="ABK279" s="41"/>
      <c r="ABL279" s="41"/>
      <c r="ABM279" s="41"/>
      <c r="ABN279" s="41"/>
      <c r="ABO279" s="41"/>
      <c r="ABP279" s="41"/>
      <c r="ABQ279" s="41"/>
      <c r="ABR279" s="41"/>
      <c r="ABS279" s="41"/>
      <c r="ABT279" s="41"/>
      <c r="ABU279" s="41"/>
      <c r="ABV279" s="41"/>
      <c r="ABW279" s="41"/>
      <c r="ABX279" s="41"/>
      <c r="ABY279" s="41"/>
      <c r="ABZ279" s="41"/>
      <c r="ACA279" s="41"/>
      <c r="ACB279" s="41"/>
      <c r="ACC279" s="41"/>
      <c r="ACD279" s="41"/>
      <c r="ACE279" s="41"/>
      <c r="ACF279" s="41"/>
      <c r="ACG279" s="41"/>
      <c r="ACH279" s="41"/>
      <c r="ACI279" s="41"/>
      <c r="ACJ279" s="41"/>
      <c r="ACK279" s="41"/>
      <c r="ACL279" s="41"/>
      <c r="ACM279" s="41"/>
      <c r="ACN279" s="41"/>
      <c r="ACO279" s="41"/>
      <c r="ACP279" s="41"/>
      <c r="ACQ279" s="41"/>
      <c r="ACR279" s="41"/>
      <c r="ACS279" s="41"/>
      <c r="ACT279" s="41"/>
      <c r="ACU279" s="41"/>
      <c r="ACV279" s="41"/>
      <c r="ACW279" s="41"/>
      <c r="ACX279" s="41"/>
      <c r="ACY279" s="41"/>
      <c r="ACZ279" s="41"/>
      <c r="ADA279" s="41"/>
      <c r="ADB279" s="41"/>
      <c r="ADC279" s="41"/>
      <c r="ADD279" s="41"/>
      <c r="ADE279" s="41"/>
      <c r="ADF279" s="41"/>
      <c r="ADG279" s="41"/>
      <c r="ADH279" s="41"/>
      <c r="ADI279" s="41"/>
      <c r="ADJ279" s="41"/>
      <c r="ADK279" s="41"/>
      <c r="ADL279" s="41"/>
      <c r="ADM279" s="41"/>
      <c r="ADN279" s="41"/>
      <c r="ADO279" s="41"/>
      <c r="ADP279" s="41"/>
      <c r="ADQ279" s="41"/>
      <c r="ADR279" s="41"/>
      <c r="ADS279" s="41"/>
      <c r="ADT279" s="41"/>
      <c r="ADU279" s="41"/>
      <c r="ADV279" s="41"/>
      <c r="ADW279" s="41"/>
      <c r="ADX279" s="41"/>
      <c r="ADY279" s="41"/>
      <c r="ADZ279" s="41"/>
      <c r="AEA279" s="41"/>
      <c r="AEB279" s="41"/>
      <c r="AEC279" s="41"/>
      <c r="AED279" s="41"/>
      <c r="AEE279" s="41"/>
      <c r="AEF279" s="41"/>
      <c r="AEG279" s="41"/>
      <c r="AEH279" s="41"/>
      <c r="AEI279" s="41"/>
      <c r="AEJ279" s="41"/>
      <c r="AEK279" s="41"/>
      <c r="AEL279" s="41"/>
      <c r="AEM279" s="41"/>
      <c r="AEN279" s="41"/>
      <c r="AEO279" s="41"/>
      <c r="AEP279" s="41"/>
      <c r="AEQ279" s="41"/>
      <c r="AER279" s="41"/>
      <c r="AES279" s="41"/>
      <c r="AET279" s="41"/>
      <c r="AEU279" s="41"/>
      <c r="AEV279" s="41"/>
      <c r="AEW279" s="41"/>
      <c r="AEX279" s="41"/>
      <c r="AEY279" s="41"/>
      <c r="AEZ279" s="41"/>
      <c r="AFA279" s="41"/>
      <c r="AFB279" s="41"/>
      <c r="AFC279" s="41"/>
      <c r="AFD279" s="41"/>
      <c r="AFE279" s="41"/>
      <c r="AFF279" s="41"/>
      <c r="AFG279" s="41"/>
      <c r="AFH279" s="41"/>
      <c r="AFI279" s="41"/>
      <c r="AFJ279" s="41"/>
      <c r="AFK279" s="41"/>
      <c r="AFL279" s="41"/>
      <c r="AFM279" s="41"/>
      <c r="AFN279" s="41"/>
      <c r="AFO279" s="41"/>
      <c r="AFP279" s="41"/>
      <c r="AFQ279" s="41"/>
      <c r="AFR279" s="41"/>
      <c r="AFS279" s="41"/>
      <c r="AFT279" s="41"/>
      <c r="AFU279" s="41"/>
      <c r="AFV279" s="41"/>
      <c r="AFW279" s="41"/>
      <c r="AFX279" s="41"/>
      <c r="AFY279" s="41"/>
      <c r="AFZ279" s="41"/>
      <c r="AGA279" s="41"/>
      <c r="AGB279" s="41"/>
      <c r="AGC279" s="41"/>
      <c r="AGD279" s="41"/>
      <c r="AGE279" s="41"/>
      <c r="AGF279" s="41"/>
      <c r="AGG279" s="41"/>
      <c r="AGH279" s="41"/>
      <c r="AGI279" s="41"/>
      <c r="AGJ279" s="41"/>
      <c r="AGK279" s="41"/>
      <c r="AGL279" s="41"/>
      <c r="AGM279" s="41"/>
      <c r="AGN279" s="41"/>
      <c r="AGO279" s="41"/>
      <c r="AGP279" s="41"/>
      <c r="AGQ279" s="41"/>
      <c r="AGR279" s="41"/>
      <c r="AGS279" s="41"/>
      <c r="AGT279" s="41"/>
      <c r="AGU279" s="41"/>
      <c r="AGV279" s="41"/>
      <c r="AGW279" s="41"/>
      <c r="AGX279" s="41"/>
      <c r="AGY279" s="41"/>
      <c r="AGZ279" s="41"/>
      <c r="AHA279" s="41"/>
      <c r="AHB279" s="41"/>
      <c r="AHC279" s="41"/>
      <c r="AHD279" s="41"/>
      <c r="AHE279" s="41"/>
      <c r="AHF279" s="41"/>
      <c r="AHG279" s="41"/>
      <c r="AHH279" s="41"/>
      <c r="AHI279" s="41"/>
      <c r="AHJ279" s="41"/>
      <c r="AHK279" s="41"/>
      <c r="AHL279" s="41"/>
      <c r="AHM279" s="41"/>
      <c r="AHN279" s="41"/>
      <c r="AHO279" s="41"/>
      <c r="AHP279" s="41"/>
      <c r="AHQ279" s="41"/>
      <c r="AHR279" s="41"/>
      <c r="AHS279" s="41"/>
      <c r="AHT279" s="41"/>
      <c r="AHU279" s="41"/>
      <c r="AHV279" s="41"/>
      <c r="AHW279" s="41"/>
      <c r="AHX279" s="41"/>
      <c r="AHY279" s="41"/>
      <c r="AHZ279" s="41"/>
      <c r="AIA279" s="41"/>
      <c r="AIB279" s="41"/>
      <c r="AIC279" s="41"/>
      <c r="AID279" s="41"/>
      <c r="AIE279" s="41"/>
      <c r="AIF279" s="41"/>
      <c r="AIG279" s="41"/>
      <c r="AIH279" s="41"/>
      <c r="AII279" s="41"/>
      <c r="AIJ279" s="41"/>
      <c r="AIK279" s="41"/>
      <c r="AIL279" s="41"/>
      <c r="AIM279" s="41"/>
      <c r="AIN279" s="41"/>
      <c r="AIO279" s="41"/>
      <c r="AIP279" s="41"/>
      <c r="AIQ279" s="41"/>
      <c r="AIR279" s="41"/>
      <c r="AIS279" s="41"/>
      <c r="AIT279" s="41"/>
      <c r="AIU279" s="41"/>
      <c r="AIV279" s="41"/>
      <c r="AIW279" s="41"/>
      <c r="AIX279" s="41"/>
      <c r="AIY279" s="41"/>
      <c r="AIZ279" s="41"/>
      <c r="AJA279" s="41"/>
      <c r="AJB279" s="41"/>
      <c r="AJC279" s="41"/>
      <c r="AJD279" s="41"/>
      <c r="AJE279" s="41"/>
      <c r="AJF279" s="41"/>
      <c r="AJG279" s="41"/>
      <c r="AJH279" s="41"/>
      <c r="AJI279" s="41"/>
      <c r="AJJ279" s="41"/>
      <c r="AJK279" s="41"/>
      <c r="AJL279" s="41"/>
      <c r="AJM279" s="41"/>
      <c r="AJN279" s="41"/>
      <c r="AJO279" s="41"/>
      <c r="AJP279" s="41"/>
      <c r="AJQ279" s="41"/>
      <c r="AJR279" s="41"/>
      <c r="AJS279" s="41"/>
      <c r="AJT279" s="41"/>
      <c r="AJU279" s="41"/>
      <c r="AJV279" s="41"/>
      <c r="AJW279" s="41"/>
      <c r="AJX279" s="41"/>
      <c r="AJY279" s="41"/>
      <c r="AJZ279" s="41"/>
      <c r="AKA279" s="41"/>
      <c r="AKB279" s="41"/>
      <c r="AKC279" s="41"/>
      <c r="AKD279" s="41"/>
      <c r="AKE279" s="41"/>
      <c r="AKF279" s="41"/>
      <c r="AKG279" s="41"/>
      <c r="AKH279" s="41"/>
      <c r="AKI279" s="41"/>
      <c r="AKJ279" s="41"/>
      <c r="AKK279" s="41"/>
      <c r="AKL279" s="41"/>
      <c r="AKM279" s="41"/>
      <c r="AKN279" s="41"/>
      <c r="AKO279" s="41"/>
      <c r="AKP279" s="41"/>
      <c r="AKQ279" s="41"/>
      <c r="AKR279" s="41"/>
      <c r="AKS279" s="41"/>
      <c r="AKT279" s="41"/>
      <c r="AKU279" s="41"/>
      <c r="AKV279" s="41"/>
      <c r="AKW279" s="41"/>
      <c r="AKX279" s="41"/>
      <c r="AKY279" s="41"/>
      <c r="AKZ279" s="41"/>
      <c r="ALA279" s="41"/>
      <c r="ALB279" s="41"/>
      <c r="ALC279" s="41"/>
      <c r="ALD279" s="41"/>
      <c r="ALE279" s="41"/>
      <c r="ALF279" s="41"/>
      <c r="ALG279" s="41"/>
      <c r="ALH279" s="41"/>
      <c r="ALI279" s="41"/>
      <c r="ALJ279" s="41"/>
      <c r="ALK279" s="41"/>
      <c r="ALL279" s="41"/>
      <c r="ALM279" s="41"/>
      <c r="ALN279" s="41"/>
      <c r="ALO279" s="41"/>
      <c r="ALP279" s="41"/>
      <c r="ALQ279" s="41"/>
      <c r="ALR279" s="41"/>
      <c r="ALS279" s="41"/>
      <c r="ALT279" s="41"/>
      <c r="ALU279" s="41"/>
      <c r="ALV279" s="41"/>
      <c r="ALW279" s="41"/>
      <c r="ALX279" s="41"/>
      <c r="ALY279" s="41"/>
      <c r="ALZ279" s="41"/>
      <c r="AMA279" s="41"/>
      <c r="AMB279" s="41"/>
      <c r="AMC279" s="41"/>
      <c r="AMD279" s="41"/>
      <c r="AME279" s="41"/>
    </row>
    <row r="280" spans="1:1019" ht="15" customHeight="1" thickBot="1" x14ac:dyDescent="0.25">
      <c r="A280" s="707"/>
      <c r="B280" s="698"/>
      <c r="C280" s="712"/>
      <c r="D280" s="751"/>
      <c r="E280" s="817"/>
      <c r="F280" s="728"/>
      <c r="G280" s="765"/>
      <c r="H280" s="759"/>
      <c r="I280" s="762"/>
      <c r="J280" s="367" t="s">
        <v>28</v>
      </c>
      <c r="K280" s="190">
        <f>L280+N280</f>
        <v>0</v>
      </c>
      <c r="L280" s="96">
        <v>0</v>
      </c>
      <c r="M280" s="96">
        <v>0</v>
      </c>
      <c r="N280" s="282">
        <v>0</v>
      </c>
      <c r="O280" s="184">
        <f>+P280+R280</f>
        <v>0</v>
      </c>
      <c r="P280" s="97">
        <v>0</v>
      </c>
      <c r="Q280" s="97">
        <v>0</v>
      </c>
      <c r="R280" s="280">
        <v>0</v>
      </c>
      <c r="S280" s="190">
        <f>T280+V280</f>
        <v>0</v>
      </c>
      <c r="T280" s="96">
        <v>0</v>
      </c>
      <c r="U280" s="96">
        <v>0</v>
      </c>
      <c r="V280" s="282">
        <v>0</v>
      </c>
      <c r="W280" s="190">
        <f>+X280+Z280</f>
        <v>0</v>
      </c>
      <c r="X280" s="97">
        <v>0</v>
      </c>
      <c r="Y280" s="97">
        <v>0</v>
      </c>
      <c r="Z280" s="280">
        <v>0</v>
      </c>
      <c r="AA280" s="290">
        <v>0</v>
      </c>
      <c r="AB280" s="290">
        <v>0</v>
      </c>
      <c r="AC280" s="819"/>
      <c r="AD280" s="815"/>
      <c r="AE280" s="536"/>
      <c r="AF280" s="792"/>
      <c r="AG280" s="41"/>
      <c r="AH280" s="41"/>
      <c r="AI280" s="41"/>
      <c r="AJ280" s="41"/>
      <c r="AK280" s="41"/>
      <c r="AL280" s="41"/>
      <c r="AM280" s="41"/>
      <c r="AN280" s="67"/>
      <c r="AO280" s="67"/>
      <c r="AP280" s="67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53"/>
      <c r="BC280" s="53"/>
      <c r="BD280" s="53"/>
      <c r="BE280" s="53"/>
      <c r="BF280" s="53"/>
      <c r="BG280" s="54"/>
      <c r="BH280" s="41"/>
      <c r="BI280" s="41"/>
      <c r="BJ280" s="41"/>
      <c r="BK280" s="41"/>
      <c r="BL280" s="41"/>
      <c r="BM280" s="41"/>
      <c r="BN280" s="41"/>
      <c r="BO280" s="41"/>
      <c r="BP280" s="41"/>
      <c r="BQ280" s="41"/>
      <c r="BR280" s="41"/>
      <c r="BS280" s="41"/>
      <c r="BT280" s="41"/>
      <c r="BU280" s="41"/>
      <c r="BV280" s="41"/>
      <c r="BW280" s="41"/>
      <c r="BX280" s="41"/>
      <c r="BY280" s="41"/>
      <c r="BZ280" s="41"/>
      <c r="CA280" s="41"/>
      <c r="CB280" s="41"/>
      <c r="CC280" s="41"/>
      <c r="CD280" s="41"/>
      <c r="CE280" s="41"/>
      <c r="CF280" s="41"/>
      <c r="CG280" s="41"/>
      <c r="CH280" s="41"/>
      <c r="CI280" s="41"/>
      <c r="CJ280" s="41"/>
      <c r="CK280" s="41"/>
      <c r="CL280" s="41"/>
      <c r="CM280" s="41"/>
      <c r="CN280" s="41"/>
      <c r="CO280" s="41"/>
      <c r="CP280" s="41"/>
      <c r="CQ280" s="41"/>
      <c r="CR280" s="41"/>
      <c r="CS280" s="41"/>
      <c r="CT280" s="41"/>
      <c r="CU280" s="41"/>
      <c r="CV280" s="41"/>
      <c r="CW280" s="41"/>
      <c r="CX280" s="41"/>
      <c r="CY280" s="41"/>
      <c r="CZ280" s="41"/>
      <c r="DA280" s="41"/>
      <c r="DB280" s="41"/>
      <c r="DC280" s="41"/>
      <c r="DD280" s="41"/>
      <c r="DE280" s="41"/>
      <c r="DF280" s="41"/>
      <c r="DG280" s="41"/>
      <c r="DH280" s="41"/>
      <c r="DI280" s="41"/>
      <c r="DJ280" s="41"/>
      <c r="DK280" s="41"/>
      <c r="DL280" s="41"/>
      <c r="DM280" s="41"/>
      <c r="DN280" s="41"/>
      <c r="DO280" s="41"/>
      <c r="DP280" s="41"/>
      <c r="DQ280" s="41"/>
      <c r="DR280" s="41"/>
      <c r="DS280" s="41"/>
      <c r="DT280" s="41"/>
      <c r="DU280" s="41"/>
      <c r="DV280" s="41"/>
      <c r="DW280" s="41"/>
      <c r="DX280" s="41"/>
      <c r="DY280" s="41"/>
      <c r="DZ280" s="41"/>
      <c r="EA280" s="41"/>
      <c r="EB280" s="41"/>
      <c r="EC280" s="41"/>
      <c r="ED280" s="41"/>
      <c r="EE280" s="41"/>
      <c r="EF280" s="41"/>
      <c r="EG280" s="41"/>
      <c r="EH280" s="41"/>
      <c r="EI280" s="41"/>
      <c r="EJ280" s="41"/>
      <c r="EK280" s="41"/>
      <c r="EL280" s="41"/>
      <c r="EM280" s="41"/>
      <c r="EN280" s="41"/>
      <c r="EO280" s="41"/>
      <c r="EP280" s="41"/>
      <c r="EQ280" s="41"/>
      <c r="ER280" s="41"/>
      <c r="ES280" s="41"/>
      <c r="ET280" s="41"/>
      <c r="EU280" s="41"/>
      <c r="EV280" s="41"/>
      <c r="EW280" s="41"/>
      <c r="EX280" s="41"/>
      <c r="EY280" s="41"/>
      <c r="EZ280" s="41"/>
      <c r="FA280" s="41"/>
      <c r="FB280" s="41"/>
      <c r="FC280" s="41"/>
      <c r="FD280" s="41"/>
      <c r="FE280" s="41"/>
      <c r="FF280" s="41"/>
      <c r="FG280" s="41"/>
      <c r="FH280" s="41"/>
      <c r="FI280" s="41"/>
      <c r="FJ280" s="41"/>
      <c r="FK280" s="41"/>
      <c r="FL280" s="41"/>
      <c r="FM280" s="41"/>
      <c r="FN280" s="41"/>
      <c r="FO280" s="41"/>
      <c r="FP280" s="41"/>
      <c r="FQ280" s="41"/>
      <c r="FR280" s="41"/>
      <c r="FS280" s="41"/>
      <c r="FT280" s="41"/>
      <c r="FU280" s="41"/>
      <c r="FV280" s="41"/>
      <c r="FW280" s="41"/>
      <c r="FX280" s="41"/>
      <c r="FY280" s="41"/>
      <c r="FZ280" s="41"/>
      <c r="GA280" s="41"/>
      <c r="GB280" s="41"/>
      <c r="GC280" s="41"/>
      <c r="GD280" s="41"/>
      <c r="GE280" s="41"/>
      <c r="GF280" s="41"/>
      <c r="GG280" s="41"/>
      <c r="GH280" s="41"/>
      <c r="GI280" s="41"/>
      <c r="GJ280" s="41"/>
      <c r="GK280" s="41"/>
      <c r="GL280" s="41"/>
      <c r="GM280" s="41"/>
      <c r="GN280" s="41"/>
      <c r="GO280" s="41"/>
      <c r="GP280" s="41"/>
      <c r="GQ280" s="41"/>
      <c r="GR280" s="41"/>
      <c r="GS280" s="41"/>
      <c r="GT280" s="41"/>
      <c r="GU280" s="41"/>
      <c r="GV280" s="41"/>
      <c r="GW280" s="41"/>
      <c r="GX280" s="41"/>
      <c r="GY280" s="41"/>
      <c r="GZ280" s="41"/>
      <c r="HA280" s="41"/>
      <c r="HB280" s="41"/>
      <c r="HC280" s="41"/>
      <c r="HD280" s="41"/>
      <c r="HE280" s="41"/>
      <c r="HF280" s="41"/>
      <c r="HG280" s="41"/>
      <c r="HH280" s="41"/>
      <c r="HI280" s="41"/>
      <c r="HJ280" s="41"/>
      <c r="HK280" s="41"/>
      <c r="HL280" s="41"/>
      <c r="HM280" s="41"/>
      <c r="HN280" s="41"/>
      <c r="HO280" s="41"/>
      <c r="HP280" s="41"/>
      <c r="HQ280" s="41"/>
      <c r="HR280" s="41"/>
      <c r="HS280" s="41"/>
      <c r="HT280" s="41"/>
      <c r="HU280" s="41"/>
      <c r="HV280" s="41"/>
      <c r="HW280" s="41"/>
      <c r="HX280" s="41"/>
      <c r="HY280" s="41"/>
      <c r="HZ280" s="41"/>
      <c r="IA280" s="41"/>
      <c r="IB280" s="41"/>
      <c r="IC280" s="41"/>
      <c r="ID280" s="41"/>
      <c r="IE280" s="41"/>
      <c r="IF280" s="41"/>
      <c r="IG280" s="41"/>
      <c r="IH280" s="41"/>
      <c r="II280" s="41"/>
      <c r="IJ280" s="41"/>
      <c r="IK280" s="41"/>
      <c r="IL280" s="41"/>
      <c r="IM280" s="41"/>
      <c r="IN280" s="41"/>
      <c r="IO280" s="41"/>
      <c r="IP280" s="41"/>
      <c r="IQ280" s="41"/>
      <c r="IR280" s="41"/>
      <c r="IS280" s="41"/>
      <c r="IT280" s="41"/>
      <c r="IU280" s="41"/>
      <c r="IV280" s="41"/>
      <c r="IW280" s="41"/>
      <c r="IX280" s="41"/>
      <c r="IY280" s="41"/>
      <c r="IZ280" s="41"/>
      <c r="JA280" s="41"/>
      <c r="JB280" s="41"/>
      <c r="JC280" s="41"/>
      <c r="JD280" s="41"/>
      <c r="JE280" s="41"/>
      <c r="JF280" s="41"/>
      <c r="JG280" s="41"/>
      <c r="JH280" s="41"/>
      <c r="JI280" s="41"/>
      <c r="JJ280" s="41"/>
      <c r="JK280" s="41"/>
      <c r="JL280" s="41"/>
      <c r="JM280" s="41"/>
      <c r="JN280" s="41"/>
      <c r="JO280" s="41"/>
      <c r="JP280" s="41"/>
      <c r="JQ280" s="41"/>
      <c r="JR280" s="41"/>
      <c r="JS280" s="41"/>
      <c r="JT280" s="41"/>
      <c r="JU280" s="41"/>
      <c r="JV280" s="41"/>
      <c r="JW280" s="41"/>
      <c r="JX280" s="41"/>
      <c r="JY280" s="41"/>
      <c r="JZ280" s="41"/>
      <c r="KA280" s="41"/>
      <c r="KB280" s="41"/>
      <c r="KC280" s="41"/>
      <c r="KD280" s="41"/>
      <c r="KE280" s="41"/>
      <c r="KF280" s="41"/>
      <c r="KG280" s="41"/>
      <c r="KH280" s="41"/>
      <c r="KI280" s="41"/>
      <c r="KJ280" s="41"/>
      <c r="KK280" s="41"/>
      <c r="KL280" s="41"/>
      <c r="KM280" s="41"/>
      <c r="KN280" s="41"/>
      <c r="KO280" s="41"/>
      <c r="KP280" s="41"/>
      <c r="KQ280" s="41"/>
      <c r="KR280" s="41"/>
      <c r="KS280" s="41"/>
      <c r="KT280" s="41"/>
      <c r="KU280" s="41"/>
      <c r="KV280" s="41"/>
      <c r="KW280" s="41"/>
      <c r="KX280" s="41"/>
      <c r="KY280" s="41"/>
      <c r="KZ280" s="41"/>
      <c r="LA280" s="41"/>
      <c r="LB280" s="41"/>
      <c r="LC280" s="41"/>
      <c r="LD280" s="41"/>
      <c r="LE280" s="41"/>
      <c r="LF280" s="41"/>
      <c r="LG280" s="41"/>
      <c r="LH280" s="41"/>
      <c r="LI280" s="41"/>
      <c r="LJ280" s="41"/>
      <c r="LK280" s="41"/>
      <c r="LL280" s="41"/>
      <c r="LM280" s="41"/>
      <c r="LN280" s="41"/>
      <c r="LO280" s="41"/>
      <c r="LP280" s="41"/>
      <c r="LQ280" s="41"/>
      <c r="LR280" s="41"/>
      <c r="LS280" s="41"/>
      <c r="LT280" s="41"/>
      <c r="LU280" s="41"/>
      <c r="LV280" s="41"/>
      <c r="LW280" s="41"/>
      <c r="LX280" s="41"/>
      <c r="LY280" s="41"/>
      <c r="LZ280" s="41"/>
      <c r="MA280" s="41"/>
      <c r="MB280" s="41"/>
      <c r="MC280" s="41"/>
      <c r="MD280" s="41"/>
      <c r="ME280" s="41"/>
      <c r="MF280" s="41"/>
      <c r="MG280" s="41"/>
      <c r="MH280" s="41"/>
      <c r="MI280" s="41"/>
      <c r="MJ280" s="41"/>
      <c r="MK280" s="41"/>
      <c r="ML280" s="41"/>
      <c r="MM280" s="41"/>
      <c r="MN280" s="41"/>
      <c r="MO280" s="41"/>
      <c r="MP280" s="41"/>
      <c r="MQ280" s="41"/>
      <c r="MR280" s="41"/>
      <c r="MS280" s="41"/>
      <c r="MT280" s="41"/>
      <c r="MU280" s="41"/>
      <c r="MV280" s="41"/>
      <c r="MW280" s="41"/>
      <c r="MX280" s="41"/>
      <c r="MY280" s="41"/>
      <c r="MZ280" s="41"/>
      <c r="NA280" s="41"/>
      <c r="NB280" s="41"/>
      <c r="NC280" s="41"/>
      <c r="ND280" s="41"/>
      <c r="NE280" s="41"/>
      <c r="NF280" s="41"/>
      <c r="NG280" s="41"/>
      <c r="NH280" s="41"/>
      <c r="NI280" s="41"/>
      <c r="NJ280" s="41"/>
      <c r="NK280" s="41"/>
      <c r="NL280" s="41"/>
      <c r="NM280" s="41"/>
      <c r="NN280" s="41"/>
      <c r="NO280" s="41"/>
      <c r="NP280" s="41"/>
      <c r="NQ280" s="41"/>
      <c r="NR280" s="41"/>
      <c r="NS280" s="41"/>
      <c r="NT280" s="41"/>
      <c r="NU280" s="41"/>
      <c r="NV280" s="41"/>
      <c r="NW280" s="41"/>
      <c r="NX280" s="41"/>
      <c r="NY280" s="41"/>
      <c r="NZ280" s="41"/>
      <c r="OA280" s="41"/>
      <c r="OB280" s="41"/>
      <c r="OC280" s="41"/>
      <c r="OD280" s="41"/>
      <c r="OE280" s="41"/>
      <c r="OF280" s="41"/>
      <c r="OG280" s="41"/>
      <c r="OH280" s="41"/>
      <c r="OI280" s="41"/>
      <c r="OJ280" s="41"/>
      <c r="OK280" s="41"/>
      <c r="OL280" s="41"/>
      <c r="OM280" s="41"/>
      <c r="ON280" s="41"/>
      <c r="OO280" s="41"/>
      <c r="OP280" s="41"/>
      <c r="OQ280" s="41"/>
      <c r="OR280" s="41"/>
      <c r="OS280" s="41"/>
      <c r="OT280" s="41"/>
      <c r="OU280" s="41"/>
      <c r="OV280" s="41"/>
      <c r="OW280" s="41"/>
      <c r="OX280" s="41"/>
      <c r="OY280" s="41"/>
      <c r="OZ280" s="41"/>
      <c r="PA280" s="41"/>
      <c r="PB280" s="41"/>
      <c r="PC280" s="41"/>
      <c r="PD280" s="41"/>
      <c r="PE280" s="41"/>
      <c r="PF280" s="41"/>
      <c r="PG280" s="41"/>
      <c r="PH280" s="41"/>
      <c r="PI280" s="41"/>
      <c r="PJ280" s="41"/>
      <c r="PK280" s="41"/>
      <c r="PL280" s="41"/>
      <c r="PM280" s="41"/>
      <c r="PN280" s="41"/>
      <c r="PO280" s="41"/>
      <c r="PP280" s="41"/>
      <c r="PQ280" s="41"/>
      <c r="PR280" s="41"/>
      <c r="PS280" s="41"/>
      <c r="PT280" s="41"/>
      <c r="PU280" s="41"/>
      <c r="PV280" s="41"/>
      <c r="PW280" s="41"/>
      <c r="PX280" s="41"/>
      <c r="PY280" s="41"/>
      <c r="PZ280" s="41"/>
      <c r="QA280" s="41"/>
      <c r="QB280" s="41"/>
      <c r="QC280" s="41"/>
      <c r="QD280" s="41"/>
      <c r="QE280" s="41"/>
      <c r="QF280" s="41"/>
      <c r="QG280" s="41"/>
      <c r="QH280" s="41"/>
      <c r="QI280" s="41"/>
      <c r="QJ280" s="41"/>
      <c r="QK280" s="41"/>
      <c r="QL280" s="41"/>
      <c r="QM280" s="41"/>
      <c r="QN280" s="41"/>
      <c r="QO280" s="41"/>
      <c r="QP280" s="41"/>
      <c r="QQ280" s="41"/>
      <c r="QR280" s="41"/>
      <c r="QS280" s="41"/>
      <c r="QT280" s="41"/>
      <c r="QU280" s="41"/>
      <c r="QV280" s="41"/>
      <c r="QW280" s="41"/>
      <c r="QX280" s="41"/>
      <c r="QY280" s="41"/>
      <c r="QZ280" s="41"/>
      <c r="RA280" s="41"/>
      <c r="RB280" s="41"/>
      <c r="RC280" s="41"/>
      <c r="RD280" s="41"/>
      <c r="RE280" s="41"/>
      <c r="RF280" s="41"/>
      <c r="RG280" s="41"/>
      <c r="RH280" s="41"/>
      <c r="RI280" s="41"/>
      <c r="RJ280" s="41"/>
      <c r="RK280" s="41"/>
      <c r="RL280" s="41"/>
      <c r="RM280" s="41"/>
      <c r="RN280" s="41"/>
      <c r="RO280" s="41"/>
      <c r="RP280" s="41"/>
      <c r="RQ280" s="41"/>
      <c r="RR280" s="41"/>
      <c r="RS280" s="41"/>
      <c r="RT280" s="41"/>
      <c r="RU280" s="41"/>
      <c r="RV280" s="41"/>
      <c r="RW280" s="41"/>
      <c r="RX280" s="41"/>
      <c r="RY280" s="41"/>
      <c r="RZ280" s="41"/>
      <c r="SA280" s="41"/>
      <c r="SB280" s="41"/>
      <c r="SC280" s="41"/>
      <c r="SD280" s="41"/>
      <c r="SE280" s="41"/>
      <c r="SF280" s="41"/>
      <c r="SG280" s="41"/>
      <c r="SH280" s="41"/>
      <c r="SI280" s="41"/>
      <c r="SJ280" s="41"/>
      <c r="SK280" s="41"/>
      <c r="SL280" s="41"/>
      <c r="SM280" s="41"/>
      <c r="SN280" s="41"/>
      <c r="SO280" s="41"/>
      <c r="SP280" s="41"/>
      <c r="SQ280" s="41"/>
      <c r="SR280" s="41"/>
      <c r="SS280" s="41"/>
      <c r="ST280" s="41"/>
      <c r="SU280" s="41"/>
      <c r="SV280" s="41"/>
      <c r="SW280" s="41"/>
      <c r="SX280" s="41"/>
      <c r="SY280" s="41"/>
      <c r="SZ280" s="41"/>
      <c r="TA280" s="41"/>
      <c r="TB280" s="41"/>
      <c r="TC280" s="41"/>
      <c r="TD280" s="41"/>
      <c r="TE280" s="41"/>
      <c r="TF280" s="41"/>
      <c r="TG280" s="41"/>
      <c r="TH280" s="41"/>
      <c r="TI280" s="41"/>
      <c r="TJ280" s="41"/>
      <c r="TK280" s="41"/>
      <c r="TL280" s="41"/>
      <c r="TM280" s="41"/>
      <c r="TN280" s="41"/>
      <c r="TO280" s="41"/>
      <c r="TP280" s="41"/>
      <c r="TQ280" s="41"/>
      <c r="TR280" s="41"/>
      <c r="TS280" s="41"/>
      <c r="TT280" s="41"/>
      <c r="TU280" s="41"/>
      <c r="TV280" s="41"/>
      <c r="TW280" s="41"/>
      <c r="TX280" s="41"/>
      <c r="TY280" s="41"/>
      <c r="TZ280" s="41"/>
      <c r="UA280" s="41"/>
      <c r="UB280" s="41"/>
      <c r="UC280" s="41"/>
      <c r="UD280" s="41"/>
      <c r="UE280" s="41"/>
      <c r="UF280" s="41"/>
      <c r="UG280" s="41"/>
      <c r="UH280" s="41"/>
      <c r="UI280" s="41"/>
      <c r="UJ280" s="41"/>
      <c r="UK280" s="41"/>
      <c r="UL280" s="41"/>
      <c r="UM280" s="41"/>
      <c r="UN280" s="41"/>
      <c r="UO280" s="41"/>
      <c r="UP280" s="41"/>
      <c r="UQ280" s="41"/>
      <c r="UR280" s="41"/>
      <c r="US280" s="41"/>
      <c r="UT280" s="41"/>
      <c r="UU280" s="41"/>
      <c r="UV280" s="41"/>
      <c r="UW280" s="41"/>
      <c r="UX280" s="41"/>
      <c r="UY280" s="41"/>
      <c r="UZ280" s="41"/>
      <c r="VA280" s="41"/>
      <c r="VB280" s="41"/>
      <c r="VC280" s="41"/>
      <c r="VD280" s="41"/>
      <c r="VE280" s="41"/>
      <c r="VF280" s="41"/>
      <c r="VG280" s="41"/>
      <c r="VH280" s="41"/>
      <c r="VI280" s="41"/>
      <c r="VJ280" s="41"/>
      <c r="VK280" s="41"/>
      <c r="VL280" s="41"/>
      <c r="VM280" s="41"/>
      <c r="VN280" s="41"/>
      <c r="VO280" s="41"/>
      <c r="VP280" s="41"/>
      <c r="VQ280" s="41"/>
      <c r="VR280" s="41"/>
      <c r="VS280" s="41"/>
      <c r="VT280" s="41"/>
      <c r="VU280" s="41"/>
      <c r="VV280" s="41"/>
      <c r="VW280" s="41"/>
      <c r="VX280" s="41"/>
      <c r="VY280" s="41"/>
      <c r="VZ280" s="41"/>
      <c r="WA280" s="41"/>
      <c r="WB280" s="41"/>
      <c r="WC280" s="41"/>
      <c r="WD280" s="41"/>
      <c r="WE280" s="41"/>
      <c r="WF280" s="41"/>
      <c r="WG280" s="41"/>
      <c r="WH280" s="41"/>
      <c r="WI280" s="41"/>
      <c r="WJ280" s="41"/>
      <c r="WK280" s="41"/>
      <c r="WL280" s="41"/>
      <c r="WM280" s="41"/>
      <c r="WN280" s="41"/>
      <c r="WO280" s="41"/>
      <c r="WP280" s="41"/>
      <c r="WQ280" s="41"/>
      <c r="WR280" s="41"/>
      <c r="WS280" s="41"/>
      <c r="WT280" s="41"/>
      <c r="WU280" s="41"/>
      <c r="WV280" s="41"/>
      <c r="WW280" s="41"/>
      <c r="WX280" s="41"/>
      <c r="WY280" s="41"/>
      <c r="WZ280" s="41"/>
      <c r="XA280" s="41"/>
      <c r="XB280" s="41"/>
      <c r="XC280" s="41"/>
      <c r="XD280" s="41"/>
      <c r="XE280" s="41"/>
      <c r="XF280" s="41"/>
      <c r="XG280" s="41"/>
      <c r="XH280" s="41"/>
      <c r="XI280" s="41"/>
      <c r="XJ280" s="41"/>
      <c r="XK280" s="41"/>
      <c r="XL280" s="41"/>
      <c r="XM280" s="41"/>
      <c r="XN280" s="41"/>
      <c r="XO280" s="41"/>
      <c r="XP280" s="41"/>
      <c r="XQ280" s="41"/>
      <c r="XR280" s="41"/>
      <c r="XS280" s="41"/>
      <c r="XT280" s="41"/>
      <c r="XU280" s="41"/>
      <c r="XV280" s="41"/>
      <c r="XW280" s="41"/>
      <c r="XX280" s="41"/>
      <c r="XY280" s="41"/>
      <c r="XZ280" s="41"/>
      <c r="YA280" s="41"/>
      <c r="YB280" s="41"/>
      <c r="YC280" s="41"/>
      <c r="YD280" s="41"/>
      <c r="YE280" s="41"/>
      <c r="YF280" s="41"/>
      <c r="YG280" s="41"/>
      <c r="YH280" s="41"/>
      <c r="YI280" s="41"/>
      <c r="YJ280" s="41"/>
      <c r="YK280" s="41"/>
      <c r="YL280" s="41"/>
      <c r="YM280" s="41"/>
      <c r="YN280" s="41"/>
      <c r="YO280" s="41"/>
      <c r="YP280" s="41"/>
      <c r="YQ280" s="41"/>
      <c r="YR280" s="41"/>
      <c r="YS280" s="41"/>
      <c r="YT280" s="41"/>
      <c r="YU280" s="41"/>
      <c r="YV280" s="41"/>
      <c r="YW280" s="41"/>
      <c r="YX280" s="41"/>
      <c r="YY280" s="41"/>
      <c r="YZ280" s="41"/>
      <c r="ZA280" s="41"/>
      <c r="ZB280" s="41"/>
      <c r="ZC280" s="41"/>
      <c r="ZD280" s="41"/>
      <c r="ZE280" s="41"/>
      <c r="ZF280" s="41"/>
      <c r="ZG280" s="41"/>
      <c r="ZH280" s="41"/>
      <c r="ZI280" s="41"/>
      <c r="ZJ280" s="41"/>
      <c r="ZK280" s="41"/>
      <c r="ZL280" s="41"/>
      <c r="ZM280" s="41"/>
      <c r="ZN280" s="41"/>
      <c r="ZO280" s="41"/>
      <c r="ZP280" s="41"/>
      <c r="ZQ280" s="41"/>
      <c r="ZR280" s="41"/>
      <c r="ZS280" s="41"/>
      <c r="ZT280" s="41"/>
      <c r="ZU280" s="41"/>
      <c r="ZV280" s="41"/>
      <c r="ZW280" s="41"/>
      <c r="ZX280" s="41"/>
      <c r="ZY280" s="41"/>
      <c r="ZZ280" s="41"/>
      <c r="AAA280" s="41"/>
      <c r="AAB280" s="41"/>
      <c r="AAC280" s="41"/>
      <c r="AAD280" s="41"/>
      <c r="AAE280" s="41"/>
      <c r="AAF280" s="41"/>
      <c r="AAG280" s="41"/>
      <c r="AAH280" s="41"/>
      <c r="AAI280" s="41"/>
      <c r="AAJ280" s="41"/>
      <c r="AAK280" s="41"/>
      <c r="AAL280" s="41"/>
      <c r="AAM280" s="41"/>
      <c r="AAN280" s="41"/>
      <c r="AAO280" s="41"/>
      <c r="AAP280" s="41"/>
      <c r="AAQ280" s="41"/>
      <c r="AAR280" s="41"/>
      <c r="AAS280" s="41"/>
      <c r="AAT280" s="41"/>
      <c r="AAU280" s="41"/>
      <c r="AAV280" s="41"/>
      <c r="AAW280" s="41"/>
      <c r="AAX280" s="41"/>
      <c r="AAY280" s="41"/>
      <c r="AAZ280" s="41"/>
      <c r="ABA280" s="41"/>
      <c r="ABB280" s="41"/>
      <c r="ABC280" s="41"/>
      <c r="ABD280" s="41"/>
      <c r="ABE280" s="41"/>
      <c r="ABF280" s="41"/>
      <c r="ABG280" s="41"/>
      <c r="ABH280" s="41"/>
      <c r="ABI280" s="41"/>
      <c r="ABJ280" s="41"/>
      <c r="ABK280" s="41"/>
      <c r="ABL280" s="41"/>
      <c r="ABM280" s="41"/>
      <c r="ABN280" s="41"/>
      <c r="ABO280" s="41"/>
      <c r="ABP280" s="41"/>
      <c r="ABQ280" s="41"/>
      <c r="ABR280" s="41"/>
      <c r="ABS280" s="41"/>
      <c r="ABT280" s="41"/>
      <c r="ABU280" s="41"/>
      <c r="ABV280" s="41"/>
      <c r="ABW280" s="41"/>
      <c r="ABX280" s="41"/>
      <c r="ABY280" s="41"/>
      <c r="ABZ280" s="41"/>
      <c r="ACA280" s="41"/>
      <c r="ACB280" s="41"/>
      <c r="ACC280" s="41"/>
      <c r="ACD280" s="41"/>
      <c r="ACE280" s="41"/>
      <c r="ACF280" s="41"/>
      <c r="ACG280" s="41"/>
      <c r="ACH280" s="41"/>
      <c r="ACI280" s="41"/>
      <c r="ACJ280" s="41"/>
      <c r="ACK280" s="41"/>
      <c r="ACL280" s="41"/>
      <c r="ACM280" s="41"/>
      <c r="ACN280" s="41"/>
      <c r="ACO280" s="41"/>
      <c r="ACP280" s="41"/>
      <c r="ACQ280" s="41"/>
      <c r="ACR280" s="41"/>
      <c r="ACS280" s="41"/>
      <c r="ACT280" s="41"/>
      <c r="ACU280" s="41"/>
      <c r="ACV280" s="41"/>
      <c r="ACW280" s="41"/>
      <c r="ACX280" s="41"/>
      <c r="ACY280" s="41"/>
      <c r="ACZ280" s="41"/>
      <c r="ADA280" s="41"/>
      <c r="ADB280" s="41"/>
      <c r="ADC280" s="41"/>
      <c r="ADD280" s="41"/>
      <c r="ADE280" s="41"/>
      <c r="ADF280" s="41"/>
      <c r="ADG280" s="41"/>
      <c r="ADH280" s="41"/>
      <c r="ADI280" s="41"/>
      <c r="ADJ280" s="41"/>
      <c r="ADK280" s="41"/>
      <c r="ADL280" s="41"/>
      <c r="ADM280" s="41"/>
      <c r="ADN280" s="41"/>
      <c r="ADO280" s="41"/>
      <c r="ADP280" s="41"/>
      <c r="ADQ280" s="41"/>
      <c r="ADR280" s="41"/>
      <c r="ADS280" s="41"/>
      <c r="ADT280" s="41"/>
      <c r="ADU280" s="41"/>
      <c r="ADV280" s="41"/>
      <c r="ADW280" s="41"/>
      <c r="ADX280" s="41"/>
      <c r="ADY280" s="41"/>
      <c r="ADZ280" s="41"/>
      <c r="AEA280" s="41"/>
      <c r="AEB280" s="41"/>
      <c r="AEC280" s="41"/>
      <c r="AED280" s="41"/>
      <c r="AEE280" s="41"/>
      <c r="AEF280" s="41"/>
      <c r="AEG280" s="41"/>
      <c r="AEH280" s="41"/>
      <c r="AEI280" s="41"/>
      <c r="AEJ280" s="41"/>
      <c r="AEK280" s="41"/>
      <c r="AEL280" s="41"/>
      <c r="AEM280" s="41"/>
      <c r="AEN280" s="41"/>
      <c r="AEO280" s="41"/>
      <c r="AEP280" s="41"/>
      <c r="AEQ280" s="41"/>
      <c r="AER280" s="41"/>
      <c r="AES280" s="41"/>
      <c r="AET280" s="41"/>
      <c r="AEU280" s="41"/>
      <c r="AEV280" s="41"/>
      <c r="AEW280" s="41"/>
      <c r="AEX280" s="41"/>
      <c r="AEY280" s="41"/>
      <c r="AEZ280" s="41"/>
      <c r="AFA280" s="41"/>
      <c r="AFB280" s="41"/>
      <c r="AFC280" s="41"/>
      <c r="AFD280" s="41"/>
      <c r="AFE280" s="41"/>
      <c r="AFF280" s="41"/>
      <c r="AFG280" s="41"/>
      <c r="AFH280" s="41"/>
      <c r="AFI280" s="41"/>
      <c r="AFJ280" s="41"/>
      <c r="AFK280" s="41"/>
      <c r="AFL280" s="41"/>
      <c r="AFM280" s="41"/>
      <c r="AFN280" s="41"/>
      <c r="AFO280" s="41"/>
      <c r="AFP280" s="41"/>
      <c r="AFQ280" s="41"/>
      <c r="AFR280" s="41"/>
      <c r="AFS280" s="41"/>
      <c r="AFT280" s="41"/>
      <c r="AFU280" s="41"/>
      <c r="AFV280" s="41"/>
      <c r="AFW280" s="41"/>
      <c r="AFX280" s="41"/>
      <c r="AFY280" s="41"/>
      <c r="AFZ280" s="41"/>
      <c r="AGA280" s="41"/>
      <c r="AGB280" s="41"/>
      <c r="AGC280" s="41"/>
      <c r="AGD280" s="41"/>
      <c r="AGE280" s="41"/>
      <c r="AGF280" s="41"/>
      <c r="AGG280" s="41"/>
      <c r="AGH280" s="41"/>
      <c r="AGI280" s="41"/>
      <c r="AGJ280" s="41"/>
      <c r="AGK280" s="41"/>
      <c r="AGL280" s="41"/>
      <c r="AGM280" s="41"/>
      <c r="AGN280" s="41"/>
      <c r="AGO280" s="41"/>
      <c r="AGP280" s="41"/>
      <c r="AGQ280" s="41"/>
      <c r="AGR280" s="41"/>
      <c r="AGS280" s="41"/>
      <c r="AGT280" s="41"/>
      <c r="AGU280" s="41"/>
      <c r="AGV280" s="41"/>
      <c r="AGW280" s="41"/>
      <c r="AGX280" s="41"/>
      <c r="AGY280" s="41"/>
      <c r="AGZ280" s="41"/>
      <c r="AHA280" s="41"/>
      <c r="AHB280" s="41"/>
      <c r="AHC280" s="41"/>
      <c r="AHD280" s="41"/>
      <c r="AHE280" s="41"/>
      <c r="AHF280" s="41"/>
      <c r="AHG280" s="41"/>
      <c r="AHH280" s="41"/>
      <c r="AHI280" s="41"/>
      <c r="AHJ280" s="41"/>
      <c r="AHK280" s="41"/>
      <c r="AHL280" s="41"/>
      <c r="AHM280" s="41"/>
      <c r="AHN280" s="41"/>
      <c r="AHO280" s="41"/>
      <c r="AHP280" s="41"/>
      <c r="AHQ280" s="41"/>
      <c r="AHR280" s="41"/>
      <c r="AHS280" s="41"/>
      <c r="AHT280" s="41"/>
      <c r="AHU280" s="41"/>
      <c r="AHV280" s="41"/>
      <c r="AHW280" s="41"/>
      <c r="AHX280" s="41"/>
      <c r="AHY280" s="41"/>
      <c r="AHZ280" s="41"/>
      <c r="AIA280" s="41"/>
      <c r="AIB280" s="41"/>
      <c r="AIC280" s="41"/>
      <c r="AID280" s="41"/>
      <c r="AIE280" s="41"/>
      <c r="AIF280" s="41"/>
      <c r="AIG280" s="41"/>
      <c r="AIH280" s="41"/>
      <c r="AII280" s="41"/>
      <c r="AIJ280" s="41"/>
      <c r="AIK280" s="41"/>
      <c r="AIL280" s="41"/>
      <c r="AIM280" s="41"/>
      <c r="AIN280" s="41"/>
      <c r="AIO280" s="41"/>
      <c r="AIP280" s="41"/>
      <c r="AIQ280" s="41"/>
      <c r="AIR280" s="41"/>
      <c r="AIS280" s="41"/>
      <c r="AIT280" s="41"/>
      <c r="AIU280" s="41"/>
      <c r="AIV280" s="41"/>
      <c r="AIW280" s="41"/>
      <c r="AIX280" s="41"/>
      <c r="AIY280" s="41"/>
      <c r="AIZ280" s="41"/>
      <c r="AJA280" s="41"/>
      <c r="AJB280" s="41"/>
      <c r="AJC280" s="41"/>
      <c r="AJD280" s="41"/>
      <c r="AJE280" s="41"/>
      <c r="AJF280" s="41"/>
      <c r="AJG280" s="41"/>
      <c r="AJH280" s="41"/>
      <c r="AJI280" s="41"/>
      <c r="AJJ280" s="41"/>
      <c r="AJK280" s="41"/>
      <c r="AJL280" s="41"/>
      <c r="AJM280" s="41"/>
      <c r="AJN280" s="41"/>
      <c r="AJO280" s="41"/>
      <c r="AJP280" s="41"/>
      <c r="AJQ280" s="41"/>
      <c r="AJR280" s="41"/>
      <c r="AJS280" s="41"/>
      <c r="AJT280" s="41"/>
      <c r="AJU280" s="41"/>
      <c r="AJV280" s="41"/>
      <c r="AJW280" s="41"/>
      <c r="AJX280" s="41"/>
      <c r="AJY280" s="41"/>
      <c r="AJZ280" s="41"/>
      <c r="AKA280" s="41"/>
      <c r="AKB280" s="41"/>
      <c r="AKC280" s="41"/>
      <c r="AKD280" s="41"/>
      <c r="AKE280" s="41"/>
      <c r="AKF280" s="41"/>
      <c r="AKG280" s="41"/>
      <c r="AKH280" s="41"/>
      <c r="AKI280" s="41"/>
      <c r="AKJ280" s="41"/>
      <c r="AKK280" s="41"/>
      <c r="AKL280" s="41"/>
      <c r="AKM280" s="41"/>
      <c r="AKN280" s="41"/>
      <c r="AKO280" s="41"/>
      <c r="AKP280" s="41"/>
      <c r="AKQ280" s="41"/>
      <c r="AKR280" s="41"/>
      <c r="AKS280" s="41"/>
      <c r="AKT280" s="41"/>
      <c r="AKU280" s="41"/>
      <c r="AKV280" s="41"/>
      <c r="AKW280" s="41"/>
      <c r="AKX280" s="41"/>
      <c r="AKY280" s="41"/>
      <c r="AKZ280" s="41"/>
      <c r="ALA280" s="41"/>
      <c r="ALB280" s="41"/>
      <c r="ALC280" s="41"/>
      <c r="ALD280" s="41"/>
      <c r="ALE280" s="41"/>
      <c r="ALF280" s="41"/>
      <c r="ALG280" s="41"/>
      <c r="ALH280" s="41"/>
      <c r="ALI280" s="41"/>
      <c r="ALJ280" s="41"/>
      <c r="ALK280" s="41"/>
      <c r="ALL280" s="41"/>
      <c r="ALM280" s="41"/>
      <c r="ALN280" s="41"/>
      <c r="ALO280" s="41"/>
      <c r="ALP280" s="41"/>
      <c r="ALQ280" s="41"/>
      <c r="ALR280" s="41"/>
      <c r="ALS280" s="41"/>
      <c r="ALT280" s="41"/>
      <c r="ALU280" s="41"/>
      <c r="ALV280" s="41"/>
      <c r="ALW280" s="41"/>
      <c r="ALX280" s="41"/>
      <c r="ALY280" s="41"/>
      <c r="ALZ280" s="41"/>
      <c r="AMA280" s="41"/>
      <c r="AMB280" s="41"/>
      <c r="AMC280" s="41"/>
      <c r="AMD280" s="41"/>
      <c r="AME280" s="41"/>
    </row>
    <row r="281" spans="1:1019" ht="18.75" customHeight="1" thickBot="1" x14ac:dyDescent="0.25">
      <c r="A281" s="707"/>
      <c r="B281" s="698"/>
      <c r="C281" s="712"/>
      <c r="D281" s="751"/>
      <c r="E281" s="817"/>
      <c r="F281" s="728"/>
      <c r="G281" s="765"/>
      <c r="H281" s="759"/>
      <c r="I281" s="762"/>
      <c r="J281" s="455" t="s">
        <v>317</v>
      </c>
      <c r="K281" s="125">
        <f>+L281+N281</f>
        <v>0</v>
      </c>
      <c r="L281" s="98">
        <v>0</v>
      </c>
      <c r="M281" s="98">
        <v>0</v>
      </c>
      <c r="N281" s="239">
        <v>0</v>
      </c>
      <c r="O281" s="125">
        <f>+P281+R281</f>
        <v>0</v>
      </c>
      <c r="P281" s="98">
        <v>0</v>
      </c>
      <c r="Q281" s="98">
        <v>0</v>
      </c>
      <c r="R281" s="239">
        <v>0</v>
      </c>
      <c r="S281" s="125">
        <f>+T281+V281</f>
        <v>0</v>
      </c>
      <c r="T281" s="98">
        <v>0</v>
      </c>
      <c r="U281" s="98">
        <v>0</v>
      </c>
      <c r="V281" s="239">
        <v>0</v>
      </c>
      <c r="W281" s="187">
        <f>+X281+Z281</f>
        <v>0</v>
      </c>
      <c r="X281" s="98">
        <v>0</v>
      </c>
      <c r="Y281" s="98">
        <v>0</v>
      </c>
      <c r="Z281" s="239">
        <v>0</v>
      </c>
      <c r="AA281" s="289">
        <v>0</v>
      </c>
      <c r="AB281" s="289">
        <v>0</v>
      </c>
      <c r="AC281" s="819"/>
      <c r="AD281" s="815"/>
      <c r="AE281" s="536"/>
      <c r="AF281" s="792"/>
      <c r="AG281" s="41"/>
      <c r="AH281" s="41"/>
      <c r="AI281" s="41"/>
      <c r="AJ281" s="41"/>
      <c r="AK281" s="41"/>
      <c r="AL281" s="41"/>
      <c r="AM281" s="41"/>
      <c r="AN281" s="67"/>
      <c r="AO281" s="67"/>
      <c r="AP281" s="67"/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  <c r="BB281" s="53"/>
      <c r="BC281" s="53"/>
      <c r="BD281" s="53"/>
      <c r="BE281" s="53"/>
      <c r="BF281" s="53"/>
      <c r="BG281" s="54"/>
      <c r="BH281" s="41"/>
      <c r="BI281" s="41"/>
      <c r="BJ281" s="41"/>
      <c r="BK281" s="41"/>
      <c r="BL281" s="41"/>
      <c r="BM281" s="41"/>
      <c r="BN281" s="41"/>
      <c r="BO281" s="41"/>
      <c r="BP281" s="41"/>
      <c r="BQ281" s="41"/>
      <c r="BR281" s="41"/>
      <c r="BS281" s="41"/>
      <c r="BT281" s="41"/>
      <c r="BU281" s="41"/>
      <c r="BV281" s="41"/>
      <c r="BW281" s="41"/>
      <c r="BX281" s="41"/>
      <c r="BY281" s="41"/>
      <c r="BZ281" s="41"/>
      <c r="CA281" s="41"/>
      <c r="CB281" s="41"/>
      <c r="CC281" s="41"/>
      <c r="CD281" s="41"/>
      <c r="CE281" s="41"/>
      <c r="CF281" s="41"/>
      <c r="CG281" s="41"/>
      <c r="CH281" s="41"/>
      <c r="CI281" s="41"/>
      <c r="CJ281" s="41"/>
      <c r="CK281" s="41"/>
      <c r="CL281" s="41"/>
      <c r="CM281" s="41"/>
      <c r="CN281" s="41"/>
      <c r="CO281" s="41"/>
      <c r="CP281" s="41"/>
      <c r="CQ281" s="41"/>
      <c r="CR281" s="41"/>
      <c r="CS281" s="41"/>
      <c r="CT281" s="41"/>
      <c r="CU281" s="41"/>
      <c r="CV281" s="41"/>
      <c r="CW281" s="41"/>
      <c r="CX281" s="41"/>
      <c r="CY281" s="41"/>
      <c r="CZ281" s="41"/>
      <c r="DA281" s="41"/>
      <c r="DB281" s="41"/>
      <c r="DC281" s="41"/>
      <c r="DD281" s="41"/>
      <c r="DE281" s="41"/>
      <c r="DF281" s="41"/>
      <c r="DG281" s="41"/>
      <c r="DH281" s="41"/>
      <c r="DI281" s="41"/>
      <c r="DJ281" s="41"/>
      <c r="DK281" s="41"/>
      <c r="DL281" s="41"/>
      <c r="DM281" s="41"/>
      <c r="DN281" s="41"/>
      <c r="DO281" s="41"/>
      <c r="DP281" s="41"/>
      <c r="DQ281" s="41"/>
      <c r="DR281" s="41"/>
      <c r="DS281" s="41"/>
      <c r="DT281" s="41"/>
      <c r="DU281" s="41"/>
      <c r="DV281" s="41"/>
      <c r="DW281" s="41"/>
      <c r="DX281" s="41"/>
      <c r="DY281" s="41"/>
      <c r="DZ281" s="41"/>
      <c r="EA281" s="41"/>
      <c r="EB281" s="41"/>
      <c r="EC281" s="41"/>
      <c r="ED281" s="41"/>
      <c r="EE281" s="41"/>
      <c r="EF281" s="41"/>
      <c r="EG281" s="41"/>
      <c r="EH281" s="41"/>
      <c r="EI281" s="41"/>
      <c r="EJ281" s="41"/>
      <c r="EK281" s="41"/>
      <c r="EL281" s="41"/>
      <c r="EM281" s="41"/>
      <c r="EN281" s="41"/>
      <c r="EO281" s="41"/>
      <c r="EP281" s="41"/>
      <c r="EQ281" s="41"/>
      <c r="ER281" s="41"/>
      <c r="ES281" s="41"/>
      <c r="ET281" s="41"/>
      <c r="EU281" s="41"/>
      <c r="EV281" s="41"/>
      <c r="EW281" s="41"/>
      <c r="EX281" s="41"/>
      <c r="EY281" s="41"/>
      <c r="EZ281" s="41"/>
      <c r="FA281" s="41"/>
      <c r="FB281" s="41"/>
      <c r="FC281" s="41"/>
      <c r="FD281" s="41"/>
      <c r="FE281" s="41"/>
      <c r="FF281" s="41"/>
      <c r="FG281" s="41"/>
      <c r="FH281" s="41"/>
      <c r="FI281" s="41"/>
      <c r="FJ281" s="41"/>
      <c r="FK281" s="41"/>
      <c r="FL281" s="41"/>
      <c r="FM281" s="41"/>
      <c r="FN281" s="41"/>
      <c r="FO281" s="41"/>
      <c r="FP281" s="41"/>
      <c r="FQ281" s="41"/>
      <c r="FR281" s="41"/>
      <c r="FS281" s="41"/>
      <c r="FT281" s="41"/>
      <c r="FU281" s="41"/>
      <c r="FV281" s="41"/>
      <c r="FW281" s="41"/>
      <c r="FX281" s="41"/>
      <c r="FY281" s="41"/>
      <c r="FZ281" s="41"/>
      <c r="GA281" s="41"/>
      <c r="GB281" s="41"/>
      <c r="GC281" s="41"/>
      <c r="GD281" s="41"/>
      <c r="GE281" s="41"/>
      <c r="GF281" s="41"/>
      <c r="GG281" s="41"/>
      <c r="GH281" s="41"/>
      <c r="GI281" s="41"/>
      <c r="GJ281" s="41"/>
      <c r="GK281" s="41"/>
      <c r="GL281" s="41"/>
      <c r="GM281" s="41"/>
      <c r="GN281" s="41"/>
      <c r="GO281" s="41"/>
      <c r="GP281" s="41"/>
      <c r="GQ281" s="41"/>
      <c r="GR281" s="41"/>
      <c r="GS281" s="41"/>
      <c r="GT281" s="41"/>
      <c r="GU281" s="41"/>
      <c r="GV281" s="41"/>
      <c r="GW281" s="41"/>
      <c r="GX281" s="41"/>
      <c r="GY281" s="41"/>
      <c r="GZ281" s="41"/>
      <c r="HA281" s="41"/>
      <c r="HB281" s="41"/>
      <c r="HC281" s="41"/>
      <c r="HD281" s="41"/>
      <c r="HE281" s="41"/>
      <c r="HF281" s="41"/>
      <c r="HG281" s="41"/>
      <c r="HH281" s="41"/>
      <c r="HI281" s="41"/>
      <c r="HJ281" s="41"/>
      <c r="HK281" s="41"/>
      <c r="HL281" s="41"/>
      <c r="HM281" s="41"/>
      <c r="HN281" s="41"/>
      <c r="HO281" s="41"/>
      <c r="HP281" s="41"/>
      <c r="HQ281" s="41"/>
      <c r="HR281" s="41"/>
      <c r="HS281" s="41"/>
      <c r="HT281" s="41"/>
      <c r="HU281" s="41"/>
      <c r="HV281" s="41"/>
      <c r="HW281" s="41"/>
      <c r="HX281" s="41"/>
      <c r="HY281" s="41"/>
      <c r="HZ281" s="41"/>
      <c r="IA281" s="41"/>
      <c r="IB281" s="41"/>
      <c r="IC281" s="41"/>
      <c r="ID281" s="41"/>
      <c r="IE281" s="41"/>
      <c r="IF281" s="41"/>
      <c r="IG281" s="41"/>
      <c r="IH281" s="41"/>
      <c r="II281" s="41"/>
      <c r="IJ281" s="41"/>
      <c r="IK281" s="41"/>
      <c r="IL281" s="41"/>
      <c r="IM281" s="41"/>
      <c r="IN281" s="41"/>
      <c r="IO281" s="41"/>
      <c r="IP281" s="41"/>
      <c r="IQ281" s="41"/>
      <c r="IR281" s="41"/>
      <c r="IS281" s="41"/>
      <c r="IT281" s="41"/>
      <c r="IU281" s="41"/>
      <c r="IV281" s="41"/>
      <c r="IW281" s="41"/>
      <c r="IX281" s="41"/>
      <c r="IY281" s="41"/>
      <c r="IZ281" s="41"/>
      <c r="JA281" s="41"/>
      <c r="JB281" s="41"/>
      <c r="JC281" s="41"/>
      <c r="JD281" s="41"/>
      <c r="JE281" s="41"/>
      <c r="JF281" s="41"/>
      <c r="JG281" s="41"/>
      <c r="JH281" s="41"/>
      <c r="JI281" s="41"/>
      <c r="JJ281" s="41"/>
      <c r="JK281" s="41"/>
      <c r="JL281" s="41"/>
      <c r="JM281" s="41"/>
      <c r="JN281" s="41"/>
      <c r="JO281" s="41"/>
      <c r="JP281" s="41"/>
      <c r="JQ281" s="41"/>
      <c r="JR281" s="41"/>
      <c r="JS281" s="41"/>
      <c r="JT281" s="41"/>
      <c r="JU281" s="41"/>
      <c r="JV281" s="41"/>
      <c r="JW281" s="41"/>
      <c r="JX281" s="41"/>
      <c r="JY281" s="41"/>
      <c r="JZ281" s="41"/>
      <c r="KA281" s="41"/>
      <c r="KB281" s="41"/>
      <c r="KC281" s="41"/>
      <c r="KD281" s="41"/>
      <c r="KE281" s="41"/>
      <c r="KF281" s="41"/>
      <c r="KG281" s="41"/>
      <c r="KH281" s="41"/>
      <c r="KI281" s="41"/>
      <c r="KJ281" s="41"/>
      <c r="KK281" s="41"/>
      <c r="KL281" s="41"/>
      <c r="KM281" s="41"/>
      <c r="KN281" s="41"/>
      <c r="KO281" s="41"/>
      <c r="KP281" s="41"/>
      <c r="KQ281" s="41"/>
      <c r="KR281" s="41"/>
      <c r="KS281" s="41"/>
      <c r="KT281" s="41"/>
      <c r="KU281" s="41"/>
      <c r="KV281" s="41"/>
      <c r="KW281" s="41"/>
      <c r="KX281" s="41"/>
      <c r="KY281" s="41"/>
      <c r="KZ281" s="41"/>
      <c r="LA281" s="41"/>
      <c r="LB281" s="41"/>
      <c r="LC281" s="41"/>
      <c r="LD281" s="41"/>
      <c r="LE281" s="41"/>
      <c r="LF281" s="41"/>
      <c r="LG281" s="41"/>
      <c r="LH281" s="41"/>
      <c r="LI281" s="41"/>
      <c r="LJ281" s="41"/>
      <c r="LK281" s="41"/>
      <c r="LL281" s="41"/>
      <c r="LM281" s="41"/>
      <c r="LN281" s="41"/>
      <c r="LO281" s="41"/>
      <c r="LP281" s="41"/>
      <c r="LQ281" s="41"/>
      <c r="LR281" s="41"/>
      <c r="LS281" s="41"/>
      <c r="LT281" s="41"/>
      <c r="LU281" s="41"/>
      <c r="LV281" s="41"/>
      <c r="LW281" s="41"/>
      <c r="LX281" s="41"/>
      <c r="LY281" s="41"/>
      <c r="LZ281" s="41"/>
      <c r="MA281" s="41"/>
      <c r="MB281" s="41"/>
      <c r="MC281" s="41"/>
      <c r="MD281" s="41"/>
      <c r="ME281" s="41"/>
      <c r="MF281" s="41"/>
      <c r="MG281" s="41"/>
      <c r="MH281" s="41"/>
      <c r="MI281" s="41"/>
      <c r="MJ281" s="41"/>
      <c r="MK281" s="41"/>
      <c r="ML281" s="41"/>
      <c r="MM281" s="41"/>
      <c r="MN281" s="41"/>
      <c r="MO281" s="41"/>
      <c r="MP281" s="41"/>
      <c r="MQ281" s="41"/>
      <c r="MR281" s="41"/>
      <c r="MS281" s="41"/>
      <c r="MT281" s="41"/>
      <c r="MU281" s="41"/>
      <c r="MV281" s="41"/>
      <c r="MW281" s="41"/>
      <c r="MX281" s="41"/>
      <c r="MY281" s="41"/>
      <c r="MZ281" s="41"/>
      <c r="NA281" s="41"/>
      <c r="NB281" s="41"/>
      <c r="NC281" s="41"/>
      <c r="ND281" s="41"/>
      <c r="NE281" s="41"/>
      <c r="NF281" s="41"/>
      <c r="NG281" s="41"/>
      <c r="NH281" s="41"/>
      <c r="NI281" s="41"/>
      <c r="NJ281" s="41"/>
      <c r="NK281" s="41"/>
      <c r="NL281" s="41"/>
      <c r="NM281" s="41"/>
      <c r="NN281" s="41"/>
      <c r="NO281" s="41"/>
      <c r="NP281" s="41"/>
      <c r="NQ281" s="41"/>
      <c r="NR281" s="41"/>
      <c r="NS281" s="41"/>
      <c r="NT281" s="41"/>
      <c r="NU281" s="41"/>
      <c r="NV281" s="41"/>
      <c r="NW281" s="41"/>
      <c r="NX281" s="41"/>
      <c r="NY281" s="41"/>
      <c r="NZ281" s="41"/>
      <c r="OA281" s="41"/>
      <c r="OB281" s="41"/>
      <c r="OC281" s="41"/>
      <c r="OD281" s="41"/>
      <c r="OE281" s="41"/>
      <c r="OF281" s="41"/>
      <c r="OG281" s="41"/>
      <c r="OH281" s="41"/>
      <c r="OI281" s="41"/>
      <c r="OJ281" s="41"/>
      <c r="OK281" s="41"/>
      <c r="OL281" s="41"/>
      <c r="OM281" s="41"/>
      <c r="ON281" s="41"/>
      <c r="OO281" s="41"/>
      <c r="OP281" s="41"/>
      <c r="OQ281" s="41"/>
      <c r="OR281" s="41"/>
      <c r="OS281" s="41"/>
      <c r="OT281" s="41"/>
      <c r="OU281" s="41"/>
      <c r="OV281" s="41"/>
      <c r="OW281" s="41"/>
      <c r="OX281" s="41"/>
      <c r="OY281" s="41"/>
      <c r="OZ281" s="41"/>
      <c r="PA281" s="41"/>
      <c r="PB281" s="41"/>
      <c r="PC281" s="41"/>
      <c r="PD281" s="41"/>
      <c r="PE281" s="41"/>
      <c r="PF281" s="41"/>
      <c r="PG281" s="41"/>
      <c r="PH281" s="41"/>
      <c r="PI281" s="41"/>
      <c r="PJ281" s="41"/>
      <c r="PK281" s="41"/>
      <c r="PL281" s="41"/>
      <c r="PM281" s="41"/>
      <c r="PN281" s="41"/>
      <c r="PO281" s="41"/>
      <c r="PP281" s="41"/>
      <c r="PQ281" s="41"/>
      <c r="PR281" s="41"/>
      <c r="PS281" s="41"/>
      <c r="PT281" s="41"/>
      <c r="PU281" s="41"/>
      <c r="PV281" s="41"/>
      <c r="PW281" s="41"/>
      <c r="PX281" s="41"/>
      <c r="PY281" s="41"/>
      <c r="PZ281" s="41"/>
      <c r="QA281" s="41"/>
      <c r="QB281" s="41"/>
      <c r="QC281" s="41"/>
      <c r="QD281" s="41"/>
      <c r="QE281" s="41"/>
      <c r="QF281" s="41"/>
      <c r="QG281" s="41"/>
      <c r="QH281" s="41"/>
      <c r="QI281" s="41"/>
      <c r="QJ281" s="41"/>
      <c r="QK281" s="41"/>
      <c r="QL281" s="41"/>
      <c r="QM281" s="41"/>
      <c r="QN281" s="41"/>
      <c r="QO281" s="41"/>
      <c r="QP281" s="41"/>
      <c r="QQ281" s="41"/>
      <c r="QR281" s="41"/>
      <c r="QS281" s="41"/>
      <c r="QT281" s="41"/>
      <c r="QU281" s="41"/>
      <c r="QV281" s="41"/>
      <c r="QW281" s="41"/>
      <c r="QX281" s="41"/>
      <c r="QY281" s="41"/>
      <c r="QZ281" s="41"/>
      <c r="RA281" s="41"/>
      <c r="RB281" s="41"/>
      <c r="RC281" s="41"/>
      <c r="RD281" s="41"/>
      <c r="RE281" s="41"/>
      <c r="RF281" s="41"/>
      <c r="RG281" s="41"/>
      <c r="RH281" s="41"/>
      <c r="RI281" s="41"/>
      <c r="RJ281" s="41"/>
      <c r="RK281" s="41"/>
      <c r="RL281" s="41"/>
      <c r="RM281" s="41"/>
      <c r="RN281" s="41"/>
      <c r="RO281" s="41"/>
      <c r="RP281" s="41"/>
      <c r="RQ281" s="41"/>
      <c r="RR281" s="41"/>
      <c r="RS281" s="41"/>
      <c r="RT281" s="41"/>
      <c r="RU281" s="41"/>
      <c r="RV281" s="41"/>
      <c r="RW281" s="41"/>
      <c r="RX281" s="41"/>
      <c r="RY281" s="41"/>
      <c r="RZ281" s="41"/>
      <c r="SA281" s="41"/>
      <c r="SB281" s="41"/>
      <c r="SC281" s="41"/>
      <c r="SD281" s="41"/>
      <c r="SE281" s="41"/>
      <c r="SF281" s="41"/>
      <c r="SG281" s="41"/>
      <c r="SH281" s="41"/>
      <c r="SI281" s="41"/>
      <c r="SJ281" s="41"/>
      <c r="SK281" s="41"/>
      <c r="SL281" s="41"/>
      <c r="SM281" s="41"/>
      <c r="SN281" s="41"/>
      <c r="SO281" s="41"/>
      <c r="SP281" s="41"/>
      <c r="SQ281" s="41"/>
      <c r="SR281" s="41"/>
      <c r="SS281" s="41"/>
      <c r="ST281" s="41"/>
      <c r="SU281" s="41"/>
      <c r="SV281" s="41"/>
      <c r="SW281" s="41"/>
      <c r="SX281" s="41"/>
      <c r="SY281" s="41"/>
      <c r="SZ281" s="41"/>
      <c r="TA281" s="41"/>
      <c r="TB281" s="41"/>
      <c r="TC281" s="41"/>
      <c r="TD281" s="41"/>
      <c r="TE281" s="41"/>
      <c r="TF281" s="41"/>
      <c r="TG281" s="41"/>
      <c r="TH281" s="41"/>
      <c r="TI281" s="41"/>
      <c r="TJ281" s="41"/>
      <c r="TK281" s="41"/>
      <c r="TL281" s="41"/>
      <c r="TM281" s="41"/>
      <c r="TN281" s="41"/>
      <c r="TO281" s="41"/>
      <c r="TP281" s="41"/>
      <c r="TQ281" s="41"/>
      <c r="TR281" s="41"/>
      <c r="TS281" s="41"/>
      <c r="TT281" s="41"/>
      <c r="TU281" s="41"/>
      <c r="TV281" s="41"/>
      <c r="TW281" s="41"/>
      <c r="TX281" s="41"/>
      <c r="TY281" s="41"/>
      <c r="TZ281" s="41"/>
      <c r="UA281" s="41"/>
      <c r="UB281" s="41"/>
      <c r="UC281" s="41"/>
      <c r="UD281" s="41"/>
      <c r="UE281" s="41"/>
      <c r="UF281" s="41"/>
      <c r="UG281" s="41"/>
      <c r="UH281" s="41"/>
      <c r="UI281" s="41"/>
      <c r="UJ281" s="41"/>
      <c r="UK281" s="41"/>
      <c r="UL281" s="41"/>
      <c r="UM281" s="41"/>
      <c r="UN281" s="41"/>
      <c r="UO281" s="41"/>
      <c r="UP281" s="41"/>
      <c r="UQ281" s="41"/>
      <c r="UR281" s="41"/>
      <c r="US281" s="41"/>
      <c r="UT281" s="41"/>
      <c r="UU281" s="41"/>
      <c r="UV281" s="41"/>
      <c r="UW281" s="41"/>
      <c r="UX281" s="41"/>
      <c r="UY281" s="41"/>
      <c r="UZ281" s="41"/>
      <c r="VA281" s="41"/>
      <c r="VB281" s="41"/>
      <c r="VC281" s="41"/>
      <c r="VD281" s="41"/>
      <c r="VE281" s="41"/>
      <c r="VF281" s="41"/>
      <c r="VG281" s="41"/>
      <c r="VH281" s="41"/>
      <c r="VI281" s="41"/>
      <c r="VJ281" s="41"/>
      <c r="VK281" s="41"/>
      <c r="VL281" s="41"/>
      <c r="VM281" s="41"/>
      <c r="VN281" s="41"/>
      <c r="VO281" s="41"/>
      <c r="VP281" s="41"/>
      <c r="VQ281" s="41"/>
      <c r="VR281" s="41"/>
      <c r="VS281" s="41"/>
      <c r="VT281" s="41"/>
      <c r="VU281" s="41"/>
      <c r="VV281" s="41"/>
      <c r="VW281" s="41"/>
      <c r="VX281" s="41"/>
      <c r="VY281" s="41"/>
      <c r="VZ281" s="41"/>
      <c r="WA281" s="41"/>
      <c r="WB281" s="41"/>
      <c r="WC281" s="41"/>
      <c r="WD281" s="41"/>
      <c r="WE281" s="41"/>
      <c r="WF281" s="41"/>
      <c r="WG281" s="41"/>
      <c r="WH281" s="41"/>
      <c r="WI281" s="41"/>
      <c r="WJ281" s="41"/>
      <c r="WK281" s="41"/>
      <c r="WL281" s="41"/>
      <c r="WM281" s="41"/>
      <c r="WN281" s="41"/>
      <c r="WO281" s="41"/>
      <c r="WP281" s="41"/>
      <c r="WQ281" s="41"/>
      <c r="WR281" s="41"/>
      <c r="WS281" s="41"/>
      <c r="WT281" s="41"/>
      <c r="WU281" s="41"/>
      <c r="WV281" s="41"/>
      <c r="WW281" s="41"/>
      <c r="WX281" s="41"/>
      <c r="WY281" s="41"/>
      <c r="WZ281" s="41"/>
      <c r="XA281" s="41"/>
      <c r="XB281" s="41"/>
      <c r="XC281" s="41"/>
      <c r="XD281" s="41"/>
      <c r="XE281" s="41"/>
      <c r="XF281" s="41"/>
      <c r="XG281" s="41"/>
      <c r="XH281" s="41"/>
      <c r="XI281" s="41"/>
      <c r="XJ281" s="41"/>
      <c r="XK281" s="41"/>
      <c r="XL281" s="41"/>
      <c r="XM281" s="41"/>
      <c r="XN281" s="41"/>
      <c r="XO281" s="41"/>
      <c r="XP281" s="41"/>
      <c r="XQ281" s="41"/>
      <c r="XR281" s="41"/>
      <c r="XS281" s="41"/>
      <c r="XT281" s="41"/>
      <c r="XU281" s="41"/>
      <c r="XV281" s="41"/>
      <c r="XW281" s="41"/>
      <c r="XX281" s="41"/>
      <c r="XY281" s="41"/>
      <c r="XZ281" s="41"/>
      <c r="YA281" s="41"/>
      <c r="YB281" s="41"/>
      <c r="YC281" s="41"/>
      <c r="YD281" s="41"/>
      <c r="YE281" s="41"/>
      <c r="YF281" s="41"/>
      <c r="YG281" s="41"/>
      <c r="YH281" s="41"/>
      <c r="YI281" s="41"/>
      <c r="YJ281" s="41"/>
      <c r="YK281" s="41"/>
      <c r="YL281" s="41"/>
      <c r="YM281" s="41"/>
      <c r="YN281" s="41"/>
      <c r="YO281" s="41"/>
      <c r="YP281" s="41"/>
      <c r="YQ281" s="41"/>
      <c r="YR281" s="41"/>
      <c r="YS281" s="41"/>
      <c r="YT281" s="41"/>
      <c r="YU281" s="41"/>
      <c r="YV281" s="41"/>
      <c r="YW281" s="41"/>
      <c r="YX281" s="41"/>
      <c r="YY281" s="41"/>
      <c r="YZ281" s="41"/>
      <c r="ZA281" s="41"/>
      <c r="ZB281" s="41"/>
      <c r="ZC281" s="41"/>
      <c r="ZD281" s="41"/>
      <c r="ZE281" s="41"/>
      <c r="ZF281" s="41"/>
      <c r="ZG281" s="41"/>
      <c r="ZH281" s="41"/>
      <c r="ZI281" s="41"/>
      <c r="ZJ281" s="41"/>
      <c r="ZK281" s="41"/>
      <c r="ZL281" s="41"/>
      <c r="ZM281" s="41"/>
      <c r="ZN281" s="41"/>
      <c r="ZO281" s="41"/>
      <c r="ZP281" s="41"/>
      <c r="ZQ281" s="41"/>
      <c r="ZR281" s="41"/>
      <c r="ZS281" s="41"/>
      <c r="ZT281" s="41"/>
      <c r="ZU281" s="41"/>
      <c r="ZV281" s="41"/>
      <c r="ZW281" s="41"/>
      <c r="ZX281" s="41"/>
      <c r="ZY281" s="41"/>
      <c r="ZZ281" s="41"/>
      <c r="AAA281" s="41"/>
      <c r="AAB281" s="41"/>
      <c r="AAC281" s="41"/>
      <c r="AAD281" s="41"/>
      <c r="AAE281" s="41"/>
      <c r="AAF281" s="41"/>
      <c r="AAG281" s="41"/>
      <c r="AAH281" s="41"/>
      <c r="AAI281" s="41"/>
      <c r="AAJ281" s="41"/>
      <c r="AAK281" s="41"/>
      <c r="AAL281" s="41"/>
      <c r="AAM281" s="41"/>
      <c r="AAN281" s="41"/>
      <c r="AAO281" s="41"/>
      <c r="AAP281" s="41"/>
      <c r="AAQ281" s="41"/>
      <c r="AAR281" s="41"/>
      <c r="AAS281" s="41"/>
      <c r="AAT281" s="41"/>
      <c r="AAU281" s="41"/>
      <c r="AAV281" s="41"/>
      <c r="AAW281" s="41"/>
      <c r="AAX281" s="41"/>
      <c r="AAY281" s="41"/>
      <c r="AAZ281" s="41"/>
      <c r="ABA281" s="41"/>
      <c r="ABB281" s="41"/>
      <c r="ABC281" s="41"/>
      <c r="ABD281" s="41"/>
      <c r="ABE281" s="41"/>
      <c r="ABF281" s="41"/>
      <c r="ABG281" s="41"/>
      <c r="ABH281" s="41"/>
      <c r="ABI281" s="41"/>
      <c r="ABJ281" s="41"/>
      <c r="ABK281" s="41"/>
      <c r="ABL281" s="41"/>
      <c r="ABM281" s="41"/>
      <c r="ABN281" s="41"/>
      <c r="ABO281" s="41"/>
      <c r="ABP281" s="41"/>
      <c r="ABQ281" s="41"/>
      <c r="ABR281" s="41"/>
      <c r="ABS281" s="41"/>
      <c r="ABT281" s="41"/>
      <c r="ABU281" s="41"/>
      <c r="ABV281" s="41"/>
      <c r="ABW281" s="41"/>
      <c r="ABX281" s="41"/>
      <c r="ABY281" s="41"/>
      <c r="ABZ281" s="41"/>
      <c r="ACA281" s="41"/>
      <c r="ACB281" s="41"/>
      <c r="ACC281" s="41"/>
      <c r="ACD281" s="41"/>
      <c r="ACE281" s="41"/>
      <c r="ACF281" s="41"/>
      <c r="ACG281" s="41"/>
      <c r="ACH281" s="41"/>
      <c r="ACI281" s="41"/>
      <c r="ACJ281" s="41"/>
      <c r="ACK281" s="41"/>
      <c r="ACL281" s="41"/>
      <c r="ACM281" s="41"/>
      <c r="ACN281" s="41"/>
      <c r="ACO281" s="41"/>
      <c r="ACP281" s="41"/>
      <c r="ACQ281" s="41"/>
      <c r="ACR281" s="41"/>
      <c r="ACS281" s="41"/>
      <c r="ACT281" s="41"/>
      <c r="ACU281" s="41"/>
      <c r="ACV281" s="41"/>
      <c r="ACW281" s="41"/>
      <c r="ACX281" s="41"/>
      <c r="ACY281" s="41"/>
      <c r="ACZ281" s="41"/>
      <c r="ADA281" s="41"/>
      <c r="ADB281" s="41"/>
      <c r="ADC281" s="41"/>
      <c r="ADD281" s="41"/>
      <c r="ADE281" s="41"/>
      <c r="ADF281" s="41"/>
      <c r="ADG281" s="41"/>
      <c r="ADH281" s="41"/>
      <c r="ADI281" s="41"/>
      <c r="ADJ281" s="41"/>
      <c r="ADK281" s="41"/>
      <c r="ADL281" s="41"/>
      <c r="ADM281" s="41"/>
      <c r="ADN281" s="41"/>
      <c r="ADO281" s="41"/>
      <c r="ADP281" s="41"/>
      <c r="ADQ281" s="41"/>
      <c r="ADR281" s="41"/>
      <c r="ADS281" s="41"/>
      <c r="ADT281" s="41"/>
      <c r="ADU281" s="41"/>
      <c r="ADV281" s="41"/>
      <c r="ADW281" s="41"/>
      <c r="ADX281" s="41"/>
      <c r="ADY281" s="41"/>
      <c r="ADZ281" s="41"/>
      <c r="AEA281" s="41"/>
      <c r="AEB281" s="41"/>
      <c r="AEC281" s="41"/>
      <c r="AED281" s="41"/>
      <c r="AEE281" s="41"/>
      <c r="AEF281" s="41"/>
      <c r="AEG281" s="41"/>
      <c r="AEH281" s="41"/>
      <c r="AEI281" s="41"/>
      <c r="AEJ281" s="41"/>
      <c r="AEK281" s="41"/>
      <c r="AEL281" s="41"/>
      <c r="AEM281" s="41"/>
      <c r="AEN281" s="41"/>
      <c r="AEO281" s="41"/>
      <c r="AEP281" s="41"/>
      <c r="AEQ281" s="41"/>
      <c r="AER281" s="41"/>
      <c r="AES281" s="41"/>
      <c r="AET281" s="41"/>
      <c r="AEU281" s="41"/>
      <c r="AEV281" s="41"/>
      <c r="AEW281" s="41"/>
      <c r="AEX281" s="41"/>
      <c r="AEY281" s="41"/>
      <c r="AEZ281" s="41"/>
      <c r="AFA281" s="41"/>
      <c r="AFB281" s="41"/>
      <c r="AFC281" s="41"/>
      <c r="AFD281" s="41"/>
      <c r="AFE281" s="41"/>
      <c r="AFF281" s="41"/>
      <c r="AFG281" s="41"/>
      <c r="AFH281" s="41"/>
      <c r="AFI281" s="41"/>
      <c r="AFJ281" s="41"/>
      <c r="AFK281" s="41"/>
      <c r="AFL281" s="41"/>
      <c r="AFM281" s="41"/>
      <c r="AFN281" s="41"/>
      <c r="AFO281" s="41"/>
      <c r="AFP281" s="41"/>
      <c r="AFQ281" s="41"/>
      <c r="AFR281" s="41"/>
      <c r="AFS281" s="41"/>
      <c r="AFT281" s="41"/>
      <c r="AFU281" s="41"/>
      <c r="AFV281" s="41"/>
      <c r="AFW281" s="41"/>
      <c r="AFX281" s="41"/>
      <c r="AFY281" s="41"/>
      <c r="AFZ281" s="41"/>
      <c r="AGA281" s="41"/>
      <c r="AGB281" s="41"/>
      <c r="AGC281" s="41"/>
      <c r="AGD281" s="41"/>
      <c r="AGE281" s="41"/>
      <c r="AGF281" s="41"/>
      <c r="AGG281" s="41"/>
      <c r="AGH281" s="41"/>
      <c r="AGI281" s="41"/>
      <c r="AGJ281" s="41"/>
      <c r="AGK281" s="41"/>
      <c r="AGL281" s="41"/>
      <c r="AGM281" s="41"/>
      <c r="AGN281" s="41"/>
      <c r="AGO281" s="41"/>
      <c r="AGP281" s="41"/>
      <c r="AGQ281" s="41"/>
      <c r="AGR281" s="41"/>
      <c r="AGS281" s="41"/>
      <c r="AGT281" s="41"/>
      <c r="AGU281" s="41"/>
      <c r="AGV281" s="41"/>
      <c r="AGW281" s="41"/>
      <c r="AGX281" s="41"/>
      <c r="AGY281" s="41"/>
      <c r="AGZ281" s="41"/>
      <c r="AHA281" s="41"/>
      <c r="AHB281" s="41"/>
      <c r="AHC281" s="41"/>
      <c r="AHD281" s="41"/>
      <c r="AHE281" s="41"/>
      <c r="AHF281" s="41"/>
      <c r="AHG281" s="41"/>
      <c r="AHH281" s="41"/>
      <c r="AHI281" s="41"/>
      <c r="AHJ281" s="41"/>
      <c r="AHK281" s="41"/>
      <c r="AHL281" s="41"/>
      <c r="AHM281" s="41"/>
      <c r="AHN281" s="41"/>
      <c r="AHO281" s="41"/>
      <c r="AHP281" s="41"/>
      <c r="AHQ281" s="41"/>
      <c r="AHR281" s="41"/>
      <c r="AHS281" s="41"/>
      <c r="AHT281" s="41"/>
      <c r="AHU281" s="41"/>
      <c r="AHV281" s="41"/>
      <c r="AHW281" s="41"/>
      <c r="AHX281" s="41"/>
      <c r="AHY281" s="41"/>
      <c r="AHZ281" s="41"/>
      <c r="AIA281" s="41"/>
      <c r="AIB281" s="41"/>
      <c r="AIC281" s="41"/>
      <c r="AID281" s="41"/>
      <c r="AIE281" s="41"/>
      <c r="AIF281" s="41"/>
      <c r="AIG281" s="41"/>
      <c r="AIH281" s="41"/>
      <c r="AII281" s="41"/>
      <c r="AIJ281" s="41"/>
      <c r="AIK281" s="41"/>
      <c r="AIL281" s="41"/>
      <c r="AIM281" s="41"/>
      <c r="AIN281" s="41"/>
      <c r="AIO281" s="41"/>
      <c r="AIP281" s="41"/>
      <c r="AIQ281" s="41"/>
      <c r="AIR281" s="41"/>
      <c r="AIS281" s="41"/>
      <c r="AIT281" s="41"/>
      <c r="AIU281" s="41"/>
      <c r="AIV281" s="41"/>
      <c r="AIW281" s="41"/>
      <c r="AIX281" s="41"/>
      <c r="AIY281" s="41"/>
      <c r="AIZ281" s="41"/>
      <c r="AJA281" s="41"/>
      <c r="AJB281" s="41"/>
      <c r="AJC281" s="41"/>
      <c r="AJD281" s="41"/>
      <c r="AJE281" s="41"/>
      <c r="AJF281" s="41"/>
      <c r="AJG281" s="41"/>
      <c r="AJH281" s="41"/>
      <c r="AJI281" s="41"/>
      <c r="AJJ281" s="41"/>
      <c r="AJK281" s="41"/>
      <c r="AJL281" s="41"/>
      <c r="AJM281" s="41"/>
      <c r="AJN281" s="41"/>
      <c r="AJO281" s="41"/>
      <c r="AJP281" s="41"/>
      <c r="AJQ281" s="41"/>
      <c r="AJR281" s="41"/>
      <c r="AJS281" s="41"/>
      <c r="AJT281" s="41"/>
      <c r="AJU281" s="41"/>
      <c r="AJV281" s="41"/>
      <c r="AJW281" s="41"/>
      <c r="AJX281" s="41"/>
      <c r="AJY281" s="41"/>
      <c r="AJZ281" s="41"/>
      <c r="AKA281" s="41"/>
      <c r="AKB281" s="41"/>
      <c r="AKC281" s="41"/>
      <c r="AKD281" s="41"/>
      <c r="AKE281" s="41"/>
      <c r="AKF281" s="41"/>
      <c r="AKG281" s="41"/>
      <c r="AKH281" s="41"/>
      <c r="AKI281" s="41"/>
      <c r="AKJ281" s="41"/>
      <c r="AKK281" s="41"/>
      <c r="AKL281" s="41"/>
      <c r="AKM281" s="41"/>
      <c r="AKN281" s="41"/>
      <c r="AKO281" s="41"/>
      <c r="AKP281" s="41"/>
      <c r="AKQ281" s="41"/>
      <c r="AKR281" s="41"/>
      <c r="AKS281" s="41"/>
      <c r="AKT281" s="41"/>
      <c r="AKU281" s="41"/>
      <c r="AKV281" s="41"/>
      <c r="AKW281" s="41"/>
      <c r="AKX281" s="41"/>
      <c r="AKY281" s="41"/>
      <c r="AKZ281" s="41"/>
      <c r="ALA281" s="41"/>
      <c r="ALB281" s="41"/>
      <c r="ALC281" s="41"/>
      <c r="ALD281" s="41"/>
      <c r="ALE281" s="41"/>
      <c r="ALF281" s="41"/>
      <c r="ALG281" s="41"/>
      <c r="ALH281" s="41"/>
      <c r="ALI281" s="41"/>
      <c r="ALJ281" s="41"/>
      <c r="ALK281" s="41"/>
      <c r="ALL281" s="41"/>
      <c r="ALM281" s="41"/>
      <c r="ALN281" s="41"/>
      <c r="ALO281" s="41"/>
      <c r="ALP281" s="41"/>
      <c r="ALQ281" s="41"/>
      <c r="ALR281" s="41"/>
      <c r="ALS281" s="41"/>
      <c r="ALT281" s="41"/>
      <c r="ALU281" s="41"/>
      <c r="ALV281" s="41"/>
      <c r="ALW281" s="41"/>
      <c r="ALX281" s="41"/>
      <c r="ALY281" s="41"/>
      <c r="ALZ281" s="41"/>
      <c r="AMA281" s="41"/>
      <c r="AMB281" s="41"/>
      <c r="AMC281" s="41"/>
      <c r="AMD281" s="41"/>
      <c r="AME281" s="41"/>
    </row>
    <row r="282" spans="1:1019" ht="20.25" customHeight="1" thickBot="1" x14ac:dyDescent="0.25">
      <c r="A282" s="613"/>
      <c r="B282" s="621"/>
      <c r="C282" s="713"/>
      <c r="D282" s="752"/>
      <c r="E282" s="818"/>
      <c r="F282" s="729"/>
      <c r="G282" s="766"/>
      <c r="H282" s="760"/>
      <c r="I282" s="763"/>
      <c r="J282" s="127" t="s">
        <v>26</v>
      </c>
      <c r="K282" s="8">
        <f t="shared" ref="K282:N282" si="89">SUM(K279:K281)</f>
        <v>0</v>
      </c>
      <c r="L282" s="2">
        <f t="shared" si="89"/>
        <v>0</v>
      </c>
      <c r="M282" s="2">
        <f t="shared" si="89"/>
        <v>0</v>
      </c>
      <c r="N282" s="11">
        <f t="shared" si="89"/>
        <v>0</v>
      </c>
      <c r="O282" s="20">
        <f t="shared" ref="O282:P282" si="90">SUM(O279:O281)</f>
        <v>0</v>
      </c>
      <c r="P282" s="3">
        <f t="shared" si="90"/>
        <v>0</v>
      </c>
      <c r="Q282" s="3">
        <f>SUM(Q279)</f>
        <v>0</v>
      </c>
      <c r="R282" s="21">
        <f t="shared" ref="R282:Z282" si="91">SUM(R279:R281)</f>
        <v>0</v>
      </c>
      <c r="S282" s="8">
        <f t="shared" si="91"/>
        <v>0</v>
      </c>
      <c r="T282" s="2">
        <f t="shared" si="91"/>
        <v>0</v>
      </c>
      <c r="U282" s="2">
        <f t="shared" si="91"/>
        <v>0</v>
      </c>
      <c r="V282" s="11">
        <f t="shared" si="91"/>
        <v>0</v>
      </c>
      <c r="W282" s="8">
        <f t="shared" si="91"/>
        <v>0</v>
      </c>
      <c r="X282" s="2">
        <f t="shared" si="91"/>
        <v>0</v>
      </c>
      <c r="Y282" s="2">
        <f t="shared" si="91"/>
        <v>0</v>
      </c>
      <c r="Z282" s="11">
        <f t="shared" si="91"/>
        <v>0</v>
      </c>
      <c r="AA282" s="23">
        <f>+AA279+AA280+AA281</f>
        <v>0</v>
      </c>
      <c r="AB282" s="23">
        <f>+AB281+AB280</f>
        <v>0</v>
      </c>
      <c r="AC282" s="819"/>
      <c r="AD282" s="816"/>
      <c r="AE282" s="537"/>
      <c r="AF282" s="793"/>
      <c r="AG282" s="41"/>
      <c r="AH282" s="41"/>
      <c r="AI282" s="41"/>
      <c r="AJ282" s="41"/>
      <c r="AK282" s="41"/>
      <c r="AL282" s="41"/>
      <c r="AM282" s="41"/>
      <c r="AN282" s="67"/>
      <c r="AO282" s="67"/>
      <c r="AP282" s="67"/>
      <c r="AQ282" s="53"/>
      <c r="AR282" s="53"/>
      <c r="AS282" s="53"/>
      <c r="AT282" s="53"/>
      <c r="AU282" s="53"/>
      <c r="AV282" s="53"/>
      <c r="AW282" s="53"/>
      <c r="AX282" s="53"/>
      <c r="AY282" s="53"/>
      <c r="AZ282" s="53"/>
      <c r="BA282" s="53"/>
      <c r="BB282" s="53"/>
      <c r="BC282" s="53"/>
      <c r="BD282" s="53"/>
      <c r="BE282" s="53"/>
      <c r="BF282" s="53"/>
      <c r="BG282" s="54"/>
      <c r="BH282" s="41"/>
      <c r="BI282" s="41"/>
      <c r="BJ282" s="41"/>
      <c r="BK282" s="41"/>
      <c r="BL282" s="41"/>
      <c r="BM282" s="41"/>
      <c r="BN282" s="41"/>
      <c r="BO282" s="41"/>
      <c r="BP282" s="41"/>
      <c r="BQ282" s="41"/>
      <c r="BR282" s="41"/>
      <c r="BS282" s="41"/>
      <c r="BT282" s="41"/>
      <c r="BU282" s="41"/>
      <c r="BV282" s="41"/>
      <c r="BW282" s="41"/>
      <c r="BX282" s="41"/>
      <c r="BY282" s="41"/>
      <c r="BZ282" s="41"/>
      <c r="CA282" s="41"/>
      <c r="CB282" s="41"/>
      <c r="CC282" s="41"/>
      <c r="CD282" s="41"/>
      <c r="CE282" s="41"/>
      <c r="CF282" s="41"/>
      <c r="CG282" s="41"/>
      <c r="CH282" s="41"/>
      <c r="CI282" s="41"/>
      <c r="CJ282" s="41"/>
      <c r="CK282" s="41"/>
      <c r="CL282" s="41"/>
      <c r="CM282" s="41"/>
      <c r="CN282" s="41"/>
      <c r="CO282" s="41"/>
      <c r="CP282" s="41"/>
      <c r="CQ282" s="41"/>
      <c r="CR282" s="41"/>
      <c r="CS282" s="41"/>
      <c r="CT282" s="41"/>
      <c r="CU282" s="41"/>
      <c r="CV282" s="41"/>
      <c r="CW282" s="41"/>
      <c r="CX282" s="41"/>
      <c r="CY282" s="41"/>
      <c r="CZ282" s="41"/>
      <c r="DA282" s="41"/>
      <c r="DB282" s="41"/>
      <c r="DC282" s="41"/>
      <c r="DD282" s="41"/>
      <c r="DE282" s="41"/>
      <c r="DF282" s="41"/>
      <c r="DG282" s="41"/>
      <c r="DH282" s="41"/>
      <c r="DI282" s="41"/>
      <c r="DJ282" s="41"/>
      <c r="DK282" s="41"/>
      <c r="DL282" s="41"/>
      <c r="DM282" s="41"/>
      <c r="DN282" s="41"/>
      <c r="DO282" s="41"/>
      <c r="DP282" s="41"/>
      <c r="DQ282" s="41"/>
      <c r="DR282" s="41"/>
      <c r="DS282" s="41"/>
      <c r="DT282" s="41"/>
      <c r="DU282" s="41"/>
      <c r="DV282" s="41"/>
      <c r="DW282" s="41"/>
      <c r="DX282" s="41"/>
      <c r="DY282" s="41"/>
      <c r="DZ282" s="41"/>
      <c r="EA282" s="41"/>
      <c r="EB282" s="41"/>
      <c r="EC282" s="41"/>
      <c r="ED282" s="41"/>
      <c r="EE282" s="41"/>
      <c r="EF282" s="41"/>
      <c r="EG282" s="41"/>
      <c r="EH282" s="41"/>
      <c r="EI282" s="41"/>
      <c r="EJ282" s="41"/>
      <c r="EK282" s="41"/>
      <c r="EL282" s="41"/>
      <c r="EM282" s="41"/>
      <c r="EN282" s="41"/>
      <c r="EO282" s="41"/>
      <c r="EP282" s="41"/>
      <c r="EQ282" s="41"/>
      <c r="ER282" s="41"/>
      <c r="ES282" s="41"/>
      <c r="ET282" s="41"/>
      <c r="EU282" s="41"/>
      <c r="EV282" s="41"/>
      <c r="EW282" s="41"/>
      <c r="EX282" s="41"/>
      <c r="EY282" s="41"/>
      <c r="EZ282" s="41"/>
      <c r="FA282" s="41"/>
      <c r="FB282" s="41"/>
      <c r="FC282" s="41"/>
      <c r="FD282" s="41"/>
      <c r="FE282" s="41"/>
      <c r="FF282" s="41"/>
      <c r="FG282" s="41"/>
      <c r="FH282" s="41"/>
      <c r="FI282" s="41"/>
      <c r="FJ282" s="41"/>
      <c r="FK282" s="41"/>
      <c r="FL282" s="41"/>
      <c r="FM282" s="41"/>
      <c r="FN282" s="41"/>
      <c r="FO282" s="41"/>
      <c r="FP282" s="41"/>
      <c r="FQ282" s="41"/>
      <c r="FR282" s="41"/>
      <c r="FS282" s="41"/>
      <c r="FT282" s="41"/>
      <c r="FU282" s="41"/>
      <c r="FV282" s="41"/>
      <c r="FW282" s="41"/>
      <c r="FX282" s="41"/>
      <c r="FY282" s="41"/>
      <c r="FZ282" s="41"/>
      <c r="GA282" s="41"/>
      <c r="GB282" s="41"/>
      <c r="GC282" s="41"/>
      <c r="GD282" s="41"/>
      <c r="GE282" s="41"/>
      <c r="GF282" s="41"/>
      <c r="GG282" s="41"/>
      <c r="GH282" s="41"/>
      <c r="GI282" s="41"/>
      <c r="GJ282" s="41"/>
      <c r="GK282" s="41"/>
      <c r="GL282" s="41"/>
      <c r="GM282" s="41"/>
      <c r="GN282" s="41"/>
      <c r="GO282" s="41"/>
      <c r="GP282" s="41"/>
      <c r="GQ282" s="41"/>
      <c r="GR282" s="41"/>
      <c r="GS282" s="41"/>
      <c r="GT282" s="41"/>
      <c r="GU282" s="41"/>
      <c r="GV282" s="41"/>
      <c r="GW282" s="41"/>
      <c r="GX282" s="41"/>
      <c r="GY282" s="41"/>
      <c r="GZ282" s="41"/>
      <c r="HA282" s="41"/>
      <c r="HB282" s="41"/>
      <c r="HC282" s="41"/>
      <c r="HD282" s="41"/>
      <c r="HE282" s="41"/>
      <c r="HF282" s="41"/>
      <c r="HG282" s="41"/>
      <c r="HH282" s="41"/>
      <c r="HI282" s="41"/>
      <c r="HJ282" s="41"/>
      <c r="HK282" s="41"/>
      <c r="HL282" s="41"/>
      <c r="HM282" s="41"/>
      <c r="HN282" s="41"/>
      <c r="HO282" s="41"/>
      <c r="HP282" s="41"/>
      <c r="HQ282" s="41"/>
      <c r="HR282" s="41"/>
      <c r="HS282" s="41"/>
      <c r="HT282" s="41"/>
      <c r="HU282" s="41"/>
      <c r="HV282" s="41"/>
      <c r="HW282" s="41"/>
      <c r="HX282" s="41"/>
      <c r="HY282" s="41"/>
      <c r="HZ282" s="41"/>
      <c r="IA282" s="41"/>
      <c r="IB282" s="41"/>
      <c r="IC282" s="41"/>
      <c r="ID282" s="41"/>
      <c r="IE282" s="41"/>
      <c r="IF282" s="41"/>
      <c r="IG282" s="41"/>
      <c r="IH282" s="41"/>
      <c r="II282" s="41"/>
      <c r="IJ282" s="41"/>
      <c r="IK282" s="41"/>
      <c r="IL282" s="41"/>
      <c r="IM282" s="41"/>
      <c r="IN282" s="41"/>
      <c r="IO282" s="41"/>
      <c r="IP282" s="41"/>
      <c r="IQ282" s="41"/>
      <c r="IR282" s="41"/>
      <c r="IS282" s="41"/>
      <c r="IT282" s="41"/>
      <c r="IU282" s="41"/>
      <c r="IV282" s="41"/>
      <c r="IW282" s="41"/>
      <c r="IX282" s="41"/>
      <c r="IY282" s="41"/>
      <c r="IZ282" s="41"/>
      <c r="JA282" s="41"/>
      <c r="JB282" s="41"/>
      <c r="JC282" s="41"/>
      <c r="JD282" s="41"/>
      <c r="JE282" s="41"/>
      <c r="JF282" s="41"/>
      <c r="JG282" s="41"/>
      <c r="JH282" s="41"/>
      <c r="JI282" s="41"/>
      <c r="JJ282" s="41"/>
      <c r="JK282" s="41"/>
      <c r="JL282" s="41"/>
      <c r="JM282" s="41"/>
      <c r="JN282" s="41"/>
      <c r="JO282" s="41"/>
      <c r="JP282" s="41"/>
      <c r="JQ282" s="41"/>
      <c r="JR282" s="41"/>
      <c r="JS282" s="41"/>
      <c r="JT282" s="41"/>
      <c r="JU282" s="41"/>
      <c r="JV282" s="41"/>
      <c r="JW282" s="41"/>
      <c r="JX282" s="41"/>
      <c r="JY282" s="41"/>
      <c r="JZ282" s="41"/>
      <c r="KA282" s="41"/>
      <c r="KB282" s="41"/>
      <c r="KC282" s="41"/>
      <c r="KD282" s="41"/>
      <c r="KE282" s="41"/>
      <c r="KF282" s="41"/>
      <c r="KG282" s="41"/>
      <c r="KH282" s="41"/>
      <c r="KI282" s="41"/>
      <c r="KJ282" s="41"/>
      <c r="KK282" s="41"/>
      <c r="KL282" s="41"/>
      <c r="KM282" s="41"/>
      <c r="KN282" s="41"/>
      <c r="KO282" s="41"/>
      <c r="KP282" s="41"/>
      <c r="KQ282" s="41"/>
      <c r="KR282" s="41"/>
      <c r="KS282" s="41"/>
      <c r="KT282" s="41"/>
      <c r="KU282" s="41"/>
      <c r="KV282" s="41"/>
      <c r="KW282" s="41"/>
      <c r="KX282" s="41"/>
      <c r="KY282" s="41"/>
      <c r="KZ282" s="41"/>
      <c r="LA282" s="41"/>
      <c r="LB282" s="41"/>
      <c r="LC282" s="41"/>
      <c r="LD282" s="41"/>
      <c r="LE282" s="41"/>
      <c r="LF282" s="41"/>
      <c r="LG282" s="41"/>
      <c r="LH282" s="41"/>
      <c r="LI282" s="41"/>
      <c r="LJ282" s="41"/>
      <c r="LK282" s="41"/>
      <c r="LL282" s="41"/>
      <c r="LM282" s="41"/>
      <c r="LN282" s="41"/>
      <c r="LO282" s="41"/>
      <c r="LP282" s="41"/>
      <c r="LQ282" s="41"/>
      <c r="LR282" s="41"/>
      <c r="LS282" s="41"/>
      <c r="LT282" s="41"/>
      <c r="LU282" s="41"/>
      <c r="LV282" s="41"/>
      <c r="LW282" s="41"/>
      <c r="LX282" s="41"/>
      <c r="LY282" s="41"/>
      <c r="LZ282" s="41"/>
      <c r="MA282" s="41"/>
      <c r="MB282" s="41"/>
      <c r="MC282" s="41"/>
      <c r="MD282" s="41"/>
      <c r="ME282" s="41"/>
      <c r="MF282" s="41"/>
      <c r="MG282" s="41"/>
      <c r="MH282" s="41"/>
      <c r="MI282" s="41"/>
      <c r="MJ282" s="41"/>
      <c r="MK282" s="41"/>
      <c r="ML282" s="41"/>
      <c r="MM282" s="41"/>
      <c r="MN282" s="41"/>
      <c r="MO282" s="41"/>
      <c r="MP282" s="41"/>
      <c r="MQ282" s="41"/>
      <c r="MR282" s="41"/>
      <c r="MS282" s="41"/>
      <c r="MT282" s="41"/>
      <c r="MU282" s="41"/>
      <c r="MV282" s="41"/>
      <c r="MW282" s="41"/>
      <c r="MX282" s="41"/>
      <c r="MY282" s="41"/>
      <c r="MZ282" s="41"/>
      <c r="NA282" s="41"/>
      <c r="NB282" s="41"/>
      <c r="NC282" s="41"/>
      <c r="ND282" s="41"/>
      <c r="NE282" s="41"/>
      <c r="NF282" s="41"/>
      <c r="NG282" s="41"/>
      <c r="NH282" s="41"/>
      <c r="NI282" s="41"/>
      <c r="NJ282" s="41"/>
      <c r="NK282" s="41"/>
      <c r="NL282" s="41"/>
      <c r="NM282" s="41"/>
      <c r="NN282" s="41"/>
      <c r="NO282" s="41"/>
      <c r="NP282" s="41"/>
      <c r="NQ282" s="41"/>
      <c r="NR282" s="41"/>
      <c r="NS282" s="41"/>
      <c r="NT282" s="41"/>
      <c r="NU282" s="41"/>
      <c r="NV282" s="41"/>
      <c r="NW282" s="41"/>
      <c r="NX282" s="41"/>
      <c r="NY282" s="41"/>
      <c r="NZ282" s="41"/>
      <c r="OA282" s="41"/>
      <c r="OB282" s="41"/>
      <c r="OC282" s="41"/>
      <c r="OD282" s="41"/>
      <c r="OE282" s="41"/>
      <c r="OF282" s="41"/>
      <c r="OG282" s="41"/>
      <c r="OH282" s="41"/>
      <c r="OI282" s="41"/>
      <c r="OJ282" s="41"/>
      <c r="OK282" s="41"/>
      <c r="OL282" s="41"/>
      <c r="OM282" s="41"/>
      <c r="ON282" s="41"/>
      <c r="OO282" s="41"/>
      <c r="OP282" s="41"/>
      <c r="OQ282" s="41"/>
      <c r="OR282" s="41"/>
      <c r="OS282" s="41"/>
      <c r="OT282" s="41"/>
      <c r="OU282" s="41"/>
      <c r="OV282" s="41"/>
      <c r="OW282" s="41"/>
      <c r="OX282" s="41"/>
      <c r="OY282" s="41"/>
      <c r="OZ282" s="41"/>
      <c r="PA282" s="41"/>
      <c r="PB282" s="41"/>
      <c r="PC282" s="41"/>
      <c r="PD282" s="41"/>
      <c r="PE282" s="41"/>
      <c r="PF282" s="41"/>
      <c r="PG282" s="41"/>
      <c r="PH282" s="41"/>
      <c r="PI282" s="41"/>
      <c r="PJ282" s="41"/>
      <c r="PK282" s="41"/>
      <c r="PL282" s="41"/>
      <c r="PM282" s="41"/>
      <c r="PN282" s="41"/>
      <c r="PO282" s="41"/>
      <c r="PP282" s="41"/>
      <c r="PQ282" s="41"/>
      <c r="PR282" s="41"/>
      <c r="PS282" s="41"/>
      <c r="PT282" s="41"/>
      <c r="PU282" s="41"/>
      <c r="PV282" s="41"/>
      <c r="PW282" s="41"/>
      <c r="PX282" s="41"/>
      <c r="PY282" s="41"/>
      <c r="PZ282" s="41"/>
      <c r="QA282" s="41"/>
      <c r="QB282" s="41"/>
      <c r="QC282" s="41"/>
      <c r="QD282" s="41"/>
      <c r="QE282" s="41"/>
      <c r="QF282" s="41"/>
      <c r="QG282" s="41"/>
      <c r="QH282" s="41"/>
      <c r="QI282" s="41"/>
      <c r="QJ282" s="41"/>
      <c r="QK282" s="41"/>
      <c r="QL282" s="41"/>
      <c r="QM282" s="41"/>
      <c r="QN282" s="41"/>
      <c r="QO282" s="41"/>
      <c r="QP282" s="41"/>
      <c r="QQ282" s="41"/>
      <c r="QR282" s="41"/>
      <c r="QS282" s="41"/>
      <c r="QT282" s="41"/>
      <c r="QU282" s="41"/>
      <c r="QV282" s="41"/>
      <c r="QW282" s="41"/>
      <c r="QX282" s="41"/>
      <c r="QY282" s="41"/>
      <c r="QZ282" s="41"/>
      <c r="RA282" s="41"/>
      <c r="RB282" s="41"/>
      <c r="RC282" s="41"/>
      <c r="RD282" s="41"/>
      <c r="RE282" s="41"/>
      <c r="RF282" s="41"/>
      <c r="RG282" s="41"/>
      <c r="RH282" s="41"/>
      <c r="RI282" s="41"/>
      <c r="RJ282" s="41"/>
      <c r="RK282" s="41"/>
      <c r="RL282" s="41"/>
      <c r="RM282" s="41"/>
      <c r="RN282" s="41"/>
      <c r="RO282" s="41"/>
      <c r="RP282" s="41"/>
      <c r="RQ282" s="41"/>
      <c r="RR282" s="41"/>
      <c r="RS282" s="41"/>
      <c r="RT282" s="41"/>
      <c r="RU282" s="41"/>
      <c r="RV282" s="41"/>
      <c r="RW282" s="41"/>
      <c r="RX282" s="41"/>
      <c r="RY282" s="41"/>
      <c r="RZ282" s="41"/>
      <c r="SA282" s="41"/>
      <c r="SB282" s="41"/>
      <c r="SC282" s="41"/>
      <c r="SD282" s="41"/>
      <c r="SE282" s="41"/>
      <c r="SF282" s="41"/>
      <c r="SG282" s="41"/>
      <c r="SH282" s="41"/>
      <c r="SI282" s="41"/>
      <c r="SJ282" s="41"/>
      <c r="SK282" s="41"/>
      <c r="SL282" s="41"/>
      <c r="SM282" s="41"/>
      <c r="SN282" s="41"/>
      <c r="SO282" s="41"/>
      <c r="SP282" s="41"/>
      <c r="SQ282" s="41"/>
      <c r="SR282" s="41"/>
      <c r="SS282" s="41"/>
      <c r="ST282" s="41"/>
      <c r="SU282" s="41"/>
      <c r="SV282" s="41"/>
      <c r="SW282" s="41"/>
      <c r="SX282" s="41"/>
      <c r="SY282" s="41"/>
      <c r="SZ282" s="41"/>
      <c r="TA282" s="41"/>
      <c r="TB282" s="41"/>
      <c r="TC282" s="41"/>
      <c r="TD282" s="41"/>
      <c r="TE282" s="41"/>
      <c r="TF282" s="41"/>
      <c r="TG282" s="41"/>
      <c r="TH282" s="41"/>
      <c r="TI282" s="41"/>
      <c r="TJ282" s="41"/>
      <c r="TK282" s="41"/>
      <c r="TL282" s="41"/>
      <c r="TM282" s="41"/>
      <c r="TN282" s="41"/>
      <c r="TO282" s="41"/>
      <c r="TP282" s="41"/>
      <c r="TQ282" s="41"/>
      <c r="TR282" s="41"/>
      <c r="TS282" s="41"/>
      <c r="TT282" s="41"/>
      <c r="TU282" s="41"/>
      <c r="TV282" s="41"/>
      <c r="TW282" s="41"/>
      <c r="TX282" s="41"/>
      <c r="TY282" s="41"/>
      <c r="TZ282" s="41"/>
      <c r="UA282" s="41"/>
      <c r="UB282" s="41"/>
      <c r="UC282" s="41"/>
      <c r="UD282" s="41"/>
      <c r="UE282" s="41"/>
      <c r="UF282" s="41"/>
      <c r="UG282" s="41"/>
      <c r="UH282" s="41"/>
      <c r="UI282" s="41"/>
      <c r="UJ282" s="41"/>
      <c r="UK282" s="41"/>
      <c r="UL282" s="41"/>
      <c r="UM282" s="41"/>
      <c r="UN282" s="41"/>
      <c r="UO282" s="41"/>
      <c r="UP282" s="41"/>
      <c r="UQ282" s="41"/>
      <c r="UR282" s="41"/>
      <c r="US282" s="41"/>
      <c r="UT282" s="41"/>
      <c r="UU282" s="41"/>
      <c r="UV282" s="41"/>
      <c r="UW282" s="41"/>
      <c r="UX282" s="41"/>
      <c r="UY282" s="41"/>
      <c r="UZ282" s="41"/>
      <c r="VA282" s="41"/>
      <c r="VB282" s="41"/>
      <c r="VC282" s="41"/>
      <c r="VD282" s="41"/>
      <c r="VE282" s="41"/>
      <c r="VF282" s="41"/>
      <c r="VG282" s="41"/>
      <c r="VH282" s="41"/>
      <c r="VI282" s="41"/>
      <c r="VJ282" s="41"/>
      <c r="VK282" s="41"/>
      <c r="VL282" s="41"/>
      <c r="VM282" s="41"/>
      <c r="VN282" s="41"/>
      <c r="VO282" s="41"/>
      <c r="VP282" s="41"/>
      <c r="VQ282" s="41"/>
      <c r="VR282" s="41"/>
      <c r="VS282" s="41"/>
      <c r="VT282" s="41"/>
      <c r="VU282" s="41"/>
      <c r="VV282" s="41"/>
      <c r="VW282" s="41"/>
      <c r="VX282" s="41"/>
      <c r="VY282" s="41"/>
      <c r="VZ282" s="41"/>
      <c r="WA282" s="41"/>
      <c r="WB282" s="41"/>
      <c r="WC282" s="41"/>
      <c r="WD282" s="41"/>
      <c r="WE282" s="41"/>
      <c r="WF282" s="41"/>
      <c r="WG282" s="41"/>
      <c r="WH282" s="41"/>
      <c r="WI282" s="41"/>
      <c r="WJ282" s="41"/>
      <c r="WK282" s="41"/>
      <c r="WL282" s="41"/>
      <c r="WM282" s="41"/>
      <c r="WN282" s="41"/>
      <c r="WO282" s="41"/>
      <c r="WP282" s="41"/>
      <c r="WQ282" s="41"/>
      <c r="WR282" s="41"/>
      <c r="WS282" s="41"/>
      <c r="WT282" s="41"/>
      <c r="WU282" s="41"/>
      <c r="WV282" s="41"/>
      <c r="WW282" s="41"/>
      <c r="WX282" s="41"/>
      <c r="WY282" s="41"/>
      <c r="WZ282" s="41"/>
      <c r="XA282" s="41"/>
      <c r="XB282" s="41"/>
      <c r="XC282" s="41"/>
      <c r="XD282" s="41"/>
      <c r="XE282" s="41"/>
      <c r="XF282" s="41"/>
      <c r="XG282" s="41"/>
      <c r="XH282" s="41"/>
      <c r="XI282" s="41"/>
      <c r="XJ282" s="41"/>
      <c r="XK282" s="41"/>
      <c r="XL282" s="41"/>
      <c r="XM282" s="41"/>
      <c r="XN282" s="41"/>
      <c r="XO282" s="41"/>
      <c r="XP282" s="41"/>
      <c r="XQ282" s="41"/>
      <c r="XR282" s="41"/>
      <c r="XS282" s="41"/>
      <c r="XT282" s="41"/>
      <c r="XU282" s="41"/>
      <c r="XV282" s="41"/>
      <c r="XW282" s="41"/>
      <c r="XX282" s="41"/>
      <c r="XY282" s="41"/>
      <c r="XZ282" s="41"/>
      <c r="YA282" s="41"/>
      <c r="YB282" s="41"/>
      <c r="YC282" s="41"/>
      <c r="YD282" s="41"/>
      <c r="YE282" s="41"/>
      <c r="YF282" s="41"/>
      <c r="YG282" s="41"/>
      <c r="YH282" s="41"/>
      <c r="YI282" s="41"/>
      <c r="YJ282" s="41"/>
      <c r="YK282" s="41"/>
      <c r="YL282" s="41"/>
      <c r="YM282" s="41"/>
      <c r="YN282" s="41"/>
      <c r="YO282" s="41"/>
      <c r="YP282" s="41"/>
      <c r="YQ282" s="41"/>
      <c r="YR282" s="41"/>
      <c r="YS282" s="41"/>
      <c r="YT282" s="41"/>
      <c r="YU282" s="41"/>
      <c r="YV282" s="41"/>
      <c r="YW282" s="41"/>
      <c r="YX282" s="41"/>
      <c r="YY282" s="41"/>
      <c r="YZ282" s="41"/>
      <c r="ZA282" s="41"/>
      <c r="ZB282" s="41"/>
      <c r="ZC282" s="41"/>
      <c r="ZD282" s="41"/>
      <c r="ZE282" s="41"/>
      <c r="ZF282" s="41"/>
      <c r="ZG282" s="41"/>
      <c r="ZH282" s="41"/>
      <c r="ZI282" s="41"/>
      <c r="ZJ282" s="41"/>
      <c r="ZK282" s="41"/>
      <c r="ZL282" s="41"/>
      <c r="ZM282" s="41"/>
      <c r="ZN282" s="41"/>
      <c r="ZO282" s="41"/>
      <c r="ZP282" s="41"/>
      <c r="ZQ282" s="41"/>
      <c r="ZR282" s="41"/>
      <c r="ZS282" s="41"/>
      <c r="ZT282" s="41"/>
      <c r="ZU282" s="41"/>
      <c r="ZV282" s="41"/>
      <c r="ZW282" s="41"/>
      <c r="ZX282" s="41"/>
      <c r="ZY282" s="41"/>
      <c r="ZZ282" s="41"/>
      <c r="AAA282" s="41"/>
      <c r="AAB282" s="41"/>
      <c r="AAC282" s="41"/>
      <c r="AAD282" s="41"/>
      <c r="AAE282" s="41"/>
      <c r="AAF282" s="41"/>
      <c r="AAG282" s="41"/>
      <c r="AAH282" s="41"/>
      <c r="AAI282" s="41"/>
      <c r="AAJ282" s="41"/>
      <c r="AAK282" s="41"/>
      <c r="AAL282" s="41"/>
      <c r="AAM282" s="41"/>
      <c r="AAN282" s="41"/>
      <c r="AAO282" s="41"/>
      <c r="AAP282" s="41"/>
      <c r="AAQ282" s="41"/>
      <c r="AAR282" s="41"/>
      <c r="AAS282" s="41"/>
      <c r="AAT282" s="41"/>
      <c r="AAU282" s="41"/>
      <c r="AAV282" s="41"/>
      <c r="AAW282" s="41"/>
      <c r="AAX282" s="41"/>
      <c r="AAY282" s="41"/>
      <c r="AAZ282" s="41"/>
      <c r="ABA282" s="41"/>
      <c r="ABB282" s="41"/>
      <c r="ABC282" s="41"/>
      <c r="ABD282" s="41"/>
      <c r="ABE282" s="41"/>
      <c r="ABF282" s="41"/>
      <c r="ABG282" s="41"/>
      <c r="ABH282" s="41"/>
      <c r="ABI282" s="41"/>
      <c r="ABJ282" s="41"/>
      <c r="ABK282" s="41"/>
      <c r="ABL282" s="41"/>
      <c r="ABM282" s="41"/>
      <c r="ABN282" s="41"/>
      <c r="ABO282" s="41"/>
      <c r="ABP282" s="41"/>
      <c r="ABQ282" s="41"/>
      <c r="ABR282" s="41"/>
      <c r="ABS282" s="41"/>
      <c r="ABT282" s="41"/>
      <c r="ABU282" s="41"/>
      <c r="ABV282" s="41"/>
      <c r="ABW282" s="41"/>
      <c r="ABX282" s="41"/>
      <c r="ABY282" s="41"/>
      <c r="ABZ282" s="41"/>
      <c r="ACA282" s="41"/>
      <c r="ACB282" s="41"/>
      <c r="ACC282" s="41"/>
      <c r="ACD282" s="41"/>
      <c r="ACE282" s="41"/>
      <c r="ACF282" s="41"/>
      <c r="ACG282" s="41"/>
      <c r="ACH282" s="41"/>
      <c r="ACI282" s="41"/>
      <c r="ACJ282" s="41"/>
      <c r="ACK282" s="41"/>
      <c r="ACL282" s="41"/>
      <c r="ACM282" s="41"/>
      <c r="ACN282" s="41"/>
      <c r="ACO282" s="41"/>
      <c r="ACP282" s="41"/>
      <c r="ACQ282" s="41"/>
      <c r="ACR282" s="41"/>
      <c r="ACS282" s="41"/>
      <c r="ACT282" s="41"/>
      <c r="ACU282" s="41"/>
      <c r="ACV282" s="41"/>
      <c r="ACW282" s="41"/>
      <c r="ACX282" s="41"/>
      <c r="ACY282" s="41"/>
      <c r="ACZ282" s="41"/>
      <c r="ADA282" s="41"/>
      <c r="ADB282" s="41"/>
      <c r="ADC282" s="41"/>
      <c r="ADD282" s="41"/>
      <c r="ADE282" s="41"/>
      <c r="ADF282" s="41"/>
      <c r="ADG282" s="41"/>
      <c r="ADH282" s="41"/>
      <c r="ADI282" s="41"/>
      <c r="ADJ282" s="41"/>
      <c r="ADK282" s="41"/>
      <c r="ADL282" s="41"/>
      <c r="ADM282" s="41"/>
      <c r="ADN282" s="41"/>
      <c r="ADO282" s="41"/>
      <c r="ADP282" s="41"/>
      <c r="ADQ282" s="41"/>
      <c r="ADR282" s="41"/>
      <c r="ADS282" s="41"/>
      <c r="ADT282" s="41"/>
      <c r="ADU282" s="41"/>
      <c r="ADV282" s="41"/>
      <c r="ADW282" s="41"/>
      <c r="ADX282" s="41"/>
      <c r="ADY282" s="41"/>
      <c r="ADZ282" s="41"/>
      <c r="AEA282" s="41"/>
      <c r="AEB282" s="41"/>
      <c r="AEC282" s="41"/>
      <c r="AED282" s="41"/>
      <c r="AEE282" s="41"/>
      <c r="AEF282" s="41"/>
      <c r="AEG282" s="41"/>
      <c r="AEH282" s="41"/>
      <c r="AEI282" s="41"/>
      <c r="AEJ282" s="41"/>
      <c r="AEK282" s="41"/>
      <c r="AEL282" s="41"/>
      <c r="AEM282" s="41"/>
      <c r="AEN282" s="41"/>
      <c r="AEO282" s="41"/>
      <c r="AEP282" s="41"/>
      <c r="AEQ282" s="41"/>
      <c r="AER282" s="41"/>
      <c r="AES282" s="41"/>
      <c r="AET282" s="41"/>
      <c r="AEU282" s="41"/>
      <c r="AEV282" s="41"/>
      <c r="AEW282" s="41"/>
      <c r="AEX282" s="41"/>
      <c r="AEY282" s="41"/>
      <c r="AEZ282" s="41"/>
      <c r="AFA282" s="41"/>
      <c r="AFB282" s="41"/>
      <c r="AFC282" s="41"/>
      <c r="AFD282" s="41"/>
      <c r="AFE282" s="41"/>
      <c r="AFF282" s="41"/>
      <c r="AFG282" s="41"/>
      <c r="AFH282" s="41"/>
      <c r="AFI282" s="41"/>
      <c r="AFJ282" s="41"/>
      <c r="AFK282" s="41"/>
      <c r="AFL282" s="41"/>
      <c r="AFM282" s="41"/>
      <c r="AFN282" s="41"/>
      <c r="AFO282" s="41"/>
      <c r="AFP282" s="41"/>
      <c r="AFQ282" s="41"/>
      <c r="AFR282" s="41"/>
      <c r="AFS282" s="41"/>
      <c r="AFT282" s="41"/>
      <c r="AFU282" s="41"/>
      <c r="AFV282" s="41"/>
      <c r="AFW282" s="41"/>
      <c r="AFX282" s="41"/>
      <c r="AFY282" s="41"/>
      <c r="AFZ282" s="41"/>
      <c r="AGA282" s="41"/>
      <c r="AGB282" s="41"/>
      <c r="AGC282" s="41"/>
      <c r="AGD282" s="41"/>
      <c r="AGE282" s="41"/>
      <c r="AGF282" s="41"/>
      <c r="AGG282" s="41"/>
      <c r="AGH282" s="41"/>
      <c r="AGI282" s="41"/>
      <c r="AGJ282" s="41"/>
      <c r="AGK282" s="41"/>
      <c r="AGL282" s="41"/>
      <c r="AGM282" s="41"/>
      <c r="AGN282" s="41"/>
      <c r="AGO282" s="41"/>
      <c r="AGP282" s="41"/>
      <c r="AGQ282" s="41"/>
      <c r="AGR282" s="41"/>
      <c r="AGS282" s="41"/>
      <c r="AGT282" s="41"/>
      <c r="AGU282" s="41"/>
      <c r="AGV282" s="41"/>
      <c r="AGW282" s="41"/>
      <c r="AGX282" s="41"/>
      <c r="AGY282" s="41"/>
      <c r="AGZ282" s="41"/>
      <c r="AHA282" s="41"/>
      <c r="AHB282" s="41"/>
      <c r="AHC282" s="41"/>
      <c r="AHD282" s="41"/>
      <c r="AHE282" s="41"/>
      <c r="AHF282" s="41"/>
      <c r="AHG282" s="41"/>
      <c r="AHH282" s="41"/>
      <c r="AHI282" s="41"/>
      <c r="AHJ282" s="41"/>
      <c r="AHK282" s="41"/>
      <c r="AHL282" s="41"/>
      <c r="AHM282" s="41"/>
      <c r="AHN282" s="41"/>
      <c r="AHO282" s="41"/>
      <c r="AHP282" s="41"/>
      <c r="AHQ282" s="41"/>
      <c r="AHR282" s="41"/>
      <c r="AHS282" s="41"/>
      <c r="AHT282" s="41"/>
      <c r="AHU282" s="41"/>
      <c r="AHV282" s="41"/>
      <c r="AHW282" s="41"/>
      <c r="AHX282" s="41"/>
      <c r="AHY282" s="41"/>
      <c r="AHZ282" s="41"/>
      <c r="AIA282" s="41"/>
      <c r="AIB282" s="41"/>
      <c r="AIC282" s="41"/>
      <c r="AID282" s="41"/>
      <c r="AIE282" s="41"/>
      <c r="AIF282" s="41"/>
      <c r="AIG282" s="41"/>
      <c r="AIH282" s="41"/>
      <c r="AII282" s="41"/>
      <c r="AIJ282" s="41"/>
      <c r="AIK282" s="41"/>
      <c r="AIL282" s="41"/>
      <c r="AIM282" s="41"/>
      <c r="AIN282" s="41"/>
      <c r="AIO282" s="41"/>
      <c r="AIP282" s="41"/>
      <c r="AIQ282" s="41"/>
      <c r="AIR282" s="41"/>
      <c r="AIS282" s="41"/>
      <c r="AIT282" s="41"/>
      <c r="AIU282" s="41"/>
      <c r="AIV282" s="41"/>
      <c r="AIW282" s="41"/>
      <c r="AIX282" s="41"/>
      <c r="AIY282" s="41"/>
      <c r="AIZ282" s="41"/>
      <c r="AJA282" s="41"/>
      <c r="AJB282" s="41"/>
      <c r="AJC282" s="41"/>
      <c r="AJD282" s="41"/>
      <c r="AJE282" s="41"/>
      <c r="AJF282" s="41"/>
      <c r="AJG282" s="41"/>
      <c r="AJH282" s="41"/>
      <c r="AJI282" s="41"/>
      <c r="AJJ282" s="41"/>
      <c r="AJK282" s="41"/>
      <c r="AJL282" s="41"/>
      <c r="AJM282" s="41"/>
      <c r="AJN282" s="41"/>
      <c r="AJO282" s="41"/>
      <c r="AJP282" s="41"/>
      <c r="AJQ282" s="41"/>
      <c r="AJR282" s="41"/>
      <c r="AJS282" s="41"/>
      <c r="AJT282" s="41"/>
      <c r="AJU282" s="41"/>
      <c r="AJV282" s="41"/>
      <c r="AJW282" s="41"/>
      <c r="AJX282" s="41"/>
      <c r="AJY282" s="41"/>
      <c r="AJZ282" s="41"/>
      <c r="AKA282" s="41"/>
      <c r="AKB282" s="41"/>
      <c r="AKC282" s="41"/>
      <c r="AKD282" s="41"/>
      <c r="AKE282" s="41"/>
      <c r="AKF282" s="41"/>
      <c r="AKG282" s="41"/>
      <c r="AKH282" s="41"/>
      <c r="AKI282" s="41"/>
      <c r="AKJ282" s="41"/>
      <c r="AKK282" s="41"/>
      <c r="AKL282" s="41"/>
      <c r="AKM282" s="41"/>
      <c r="AKN282" s="41"/>
      <c r="AKO282" s="41"/>
      <c r="AKP282" s="41"/>
      <c r="AKQ282" s="41"/>
      <c r="AKR282" s="41"/>
      <c r="AKS282" s="41"/>
      <c r="AKT282" s="41"/>
      <c r="AKU282" s="41"/>
      <c r="AKV282" s="41"/>
      <c r="AKW282" s="41"/>
      <c r="AKX282" s="41"/>
      <c r="AKY282" s="41"/>
      <c r="AKZ282" s="41"/>
      <c r="ALA282" s="41"/>
      <c r="ALB282" s="41"/>
      <c r="ALC282" s="41"/>
      <c r="ALD282" s="41"/>
      <c r="ALE282" s="41"/>
      <c r="ALF282" s="41"/>
      <c r="ALG282" s="41"/>
      <c r="ALH282" s="41"/>
      <c r="ALI282" s="41"/>
      <c r="ALJ282" s="41"/>
      <c r="ALK282" s="41"/>
      <c r="ALL282" s="41"/>
      <c r="ALM282" s="41"/>
      <c r="ALN282" s="41"/>
      <c r="ALO282" s="41"/>
      <c r="ALP282" s="41"/>
      <c r="ALQ282" s="41"/>
      <c r="ALR282" s="41"/>
      <c r="ALS282" s="41"/>
      <c r="ALT282" s="41"/>
      <c r="ALU282" s="41"/>
      <c r="ALV282" s="41"/>
      <c r="ALW282" s="41"/>
      <c r="ALX282" s="41"/>
      <c r="ALY282" s="41"/>
      <c r="ALZ282" s="41"/>
      <c r="AMA282" s="41"/>
      <c r="AMB282" s="41"/>
      <c r="AMC282" s="41"/>
      <c r="AMD282" s="41"/>
      <c r="AME282" s="41"/>
    </row>
    <row r="283" spans="1:1019" ht="17.25" customHeight="1" x14ac:dyDescent="0.2">
      <c r="A283" s="706" t="s">
        <v>17</v>
      </c>
      <c r="B283" s="711" t="s">
        <v>18</v>
      </c>
      <c r="C283" s="711" t="s">
        <v>27</v>
      </c>
      <c r="D283" s="1259" t="s">
        <v>30</v>
      </c>
      <c r="E283" s="1260" t="s">
        <v>415</v>
      </c>
      <c r="F283" s="1261"/>
      <c r="G283" s="1262" t="s">
        <v>302</v>
      </c>
      <c r="H283" s="1263" t="s">
        <v>84</v>
      </c>
      <c r="I283" s="1264" t="s">
        <v>36</v>
      </c>
      <c r="J283" s="311" t="s">
        <v>24</v>
      </c>
      <c r="K283" s="347">
        <f>+L283+N283</f>
        <v>0</v>
      </c>
      <c r="L283" s="1265">
        <v>0</v>
      </c>
      <c r="M283" s="1265">
        <v>0</v>
      </c>
      <c r="N283" s="1266">
        <v>0</v>
      </c>
      <c r="O283" s="320">
        <f>+P283+R283</f>
        <v>0</v>
      </c>
      <c r="P283" s="313">
        <v>0</v>
      </c>
      <c r="Q283" s="313">
        <v>0</v>
      </c>
      <c r="R283" s="314">
        <v>0</v>
      </c>
      <c r="S283" s="347">
        <f>+T283+V283</f>
        <v>168</v>
      </c>
      <c r="T283" s="1265">
        <v>0</v>
      </c>
      <c r="U283" s="1265">
        <v>0</v>
      </c>
      <c r="V283" s="1266">
        <v>168</v>
      </c>
      <c r="W283" s="178">
        <f>+X283+Z283</f>
        <v>0</v>
      </c>
      <c r="X283" s="99">
        <v>0</v>
      </c>
      <c r="Y283" s="99">
        <v>0</v>
      </c>
      <c r="Z283" s="100">
        <v>0</v>
      </c>
      <c r="AA283" s="101">
        <v>0</v>
      </c>
      <c r="AB283" s="316">
        <v>0</v>
      </c>
      <c r="AC283" s="1093" t="s">
        <v>208</v>
      </c>
      <c r="AD283" s="947">
        <v>1</v>
      </c>
      <c r="AE283" s="947">
        <v>0</v>
      </c>
      <c r="AF283" s="942">
        <v>0</v>
      </c>
      <c r="AG283" s="41"/>
      <c r="AH283" s="41"/>
      <c r="AI283" s="41"/>
      <c r="AJ283" s="41"/>
      <c r="AK283" s="41"/>
      <c r="AL283" s="41"/>
      <c r="AM283" s="41"/>
      <c r="AN283" s="67"/>
      <c r="AO283" s="67"/>
      <c r="AP283" s="67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3"/>
      <c r="BF283" s="53"/>
      <c r="BG283" s="54"/>
      <c r="BH283" s="41"/>
      <c r="BI283" s="41"/>
      <c r="BJ283" s="41"/>
      <c r="BK283" s="41"/>
      <c r="BL283" s="41"/>
      <c r="BM283" s="41"/>
      <c r="BN283" s="41"/>
      <c r="BO283" s="41"/>
      <c r="BP283" s="41"/>
      <c r="BQ283" s="41"/>
      <c r="BR283" s="41"/>
      <c r="BS283" s="41"/>
      <c r="BT283" s="41"/>
      <c r="BU283" s="41"/>
      <c r="BV283" s="41"/>
      <c r="BW283" s="41"/>
      <c r="BX283" s="41"/>
      <c r="BY283" s="41"/>
      <c r="BZ283" s="41"/>
      <c r="CA283" s="41"/>
      <c r="CB283" s="41"/>
      <c r="CC283" s="41"/>
      <c r="CD283" s="41"/>
      <c r="CE283" s="41"/>
      <c r="CF283" s="41"/>
      <c r="CG283" s="41"/>
      <c r="CH283" s="41"/>
      <c r="CI283" s="41"/>
      <c r="CJ283" s="41"/>
      <c r="CK283" s="41"/>
      <c r="CL283" s="41"/>
      <c r="CM283" s="41"/>
      <c r="CN283" s="41"/>
      <c r="CO283" s="41"/>
      <c r="CP283" s="41"/>
      <c r="CQ283" s="41"/>
      <c r="CR283" s="41"/>
      <c r="CS283" s="41"/>
      <c r="CT283" s="41"/>
      <c r="CU283" s="41"/>
      <c r="CV283" s="41"/>
      <c r="CW283" s="41"/>
      <c r="CX283" s="41"/>
      <c r="CY283" s="41"/>
      <c r="CZ283" s="41"/>
      <c r="DA283" s="41"/>
      <c r="DB283" s="41"/>
      <c r="DC283" s="41"/>
      <c r="DD283" s="41"/>
      <c r="DE283" s="41"/>
      <c r="DF283" s="41"/>
      <c r="DG283" s="41"/>
      <c r="DH283" s="41"/>
      <c r="DI283" s="41"/>
      <c r="DJ283" s="41"/>
      <c r="DK283" s="41"/>
      <c r="DL283" s="41"/>
      <c r="DM283" s="41"/>
      <c r="DN283" s="41"/>
      <c r="DO283" s="41"/>
      <c r="DP283" s="41"/>
      <c r="DQ283" s="41"/>
      <c r="DR283" s="41"/>
      <c r="DS283" s="41"/>
      <c r="DT283" s="41"/>
      <c r="DU283" s="41"/>
      <c r="DV283" s="41"/>
      <c r="DW283" s="41"/>
      <c r="DX283" s="41"/>
      <c r="DY283" s="41"/>
      <c r="DZ283" s="41"/>
      <c r="EA283" s="41"/>
      <c r="EB283" s="41"/>
      <c r="EC283" s="41"/>
      <c r="ED283" s="41"/>
      <c r="EE283" s="41"/>
      <c r="EF283" s="41"/>
      <c r="EG283" s="41"/>
      <c r="EH283" s="41"/>
      <c r="EI283" s="41"/>
      <c r="EJ283" s="41"/>
      <c r="EK283" s="41"/>
      <c r="EL283" s="41"/>
      <c r="EM283" s="41"/>
      <c r="EN283" s="41"/>
      <c r="EO283" s="41"/>
      <c r="EP283" s="41"/>
      <c r="EQ283" s="41"/>
      <c r="ER283" s="41"/>
      <c r="ES283" s="41"/>
      <c r="ET283" s="41"/>
      <c r="EU283" s="41"/>
      <c r="EV283" s="41"/>
      <c r="EW283" s="41"/>
      <c r="EX283" s="41"/>
      <c r="EY283" s="41"/>
      <c r="EZ283" s="41"/>
      <c r="FA283" s="41"/>
      <c r="FB283" s="41"/>
      <c r="FC283" s="41"/>
      <c r="FD283" s="41"/>
      <c r="FE283" s="41"/>
      <c r="FF283" s="41"/>
      <c r="FG283" s="41"/>
      <c r="FH283" s="41"/>
      <c r="FI283" s="41"/>
      <c r="FJ283" s="41"/>
      <c r="FK283" s="41"/>
      <c r="FL283" s="41"/>
      <c r="FM283" s="41"/>
      <c r="FN283" s="41"/>
      <c r="FO283" s="41"/>
      <c r="FP283" s="41"/>
      <c r="FQ283" s="41"/>
      <c r="FR283" s="41"/>
      <c r="FS283" s="41"/>
      <c r="FT283" s="41"/>
      <c r="FU283" s="41"/>
      <c r="FV283" s="41"/>
      <c r="FW283" s="41"/>
      <c r="FX283" s="41"/>
      <c r="FY283" s="41"/>
      <c r="FZ283" s="41"/>
      <c r="GA283" s="41"/>
      <c r="GB283" s="41"/>
      <c r="GC283" s="41"/>
      <c r="GD283" s="41"/>
      <c r="GE283" s="41"/>
      <c r="GF283" s="41"/>
      <c r="GG283" s="41"/>
      <c r="GH283" s="41"/>
      <c r="GI283" s="41"/>
      <c r="GJ283" s="41"/>
      <c r="GK283" s="41"/>
      <c r="GL283" s="41"/>
      <c r="GM283" s="41"/>
      <c r="GN283" s="41"/>
      <c r="GO283" s="41"/>
      <c r="GP283" s="41"/>
      <c r="GQ283" s="41"/>
      <c r="GR283" s="41"/>
      <c r="GS283" s="41"/>
      <c r="GT283" s="41"/>
      <c r="GU283" s="41"/>
      <c r="GV283" s="41"/>
      <c r="GW283" s="41"/>
      <c r="GX283" s="41"/>
      <c r="GY283" s="41"/>
      <c r="GZ283" s="41"/>
      <c r="HA283" s="41"/>
      <c r="HB283" s="41"/>
      <c r="HC283" s="41"/>
      <c r="HD283" s="41"/>
      <c r="HE283" s="41"/>
      <c r="HF283" s="41"/>
      <c r="HG283" s="41"/>
      <c r="HH283" s="41"/>
      <c r="HI283" s="41"/>
      <c r="HJ283" s="41"/>
      <c r="HK283" s="41"/>
      <c r="HL283" s="41"/>
      <c r="HM283" s="41"/>
      <c r="HN283" s="41"/>
      <c r="HO283" s="41"/>
      <c r="HP283" s="41"/>
      <c r="HQ283" s="41"/>
      <c r="HR283" s="41"/>
      <c r="HS283" s="41"/>
      <c r="HT283" s="41"/>
      <c r="HU283" s="41"/>
      <c r="HV283" s="41"/>
      <c r="HW283" s="41"/>
      <c r="HX283" s="41"/>
      <c r="HY283" s="41"/>
      <c r="HZ283" s="41"/>
      <c r="IA283" s="41"/>
      <c r="IB283" s="41"/>
      <c r="IC283" s="41"/>
      <c r="ID283" s="41"/>
      <c r="IE283" s="41"/>
      <c r="IF283" s="41"/>
      <c r="IG283" s="41"/>
      <c r="IH283" s="41"/>
      <c r="II283" s="41"/>
      <c r="IJ283" s="41"/>
      <c r="IK283" s="41"/>
      <c r="IL283" s="41"/>
      <c r="IM283" s="41"/>
      <c r="IN283" s="41"/>
      <c r="IO283" s="41"/>
      <c r="IP283" s="41"/>
      <c r="IQ283" s="41"/>
      <c r="IR283" s="41"/>
      <c r="IS283" s="41"/>
      <c r="IT283" s="41"/>
      <c r="IU283" s="41"/>
      <c r="IV283" s="41"/>
      <c r="IW283" s="41"/>
      <c r="IX283" s="41"/>
      <c r="IY283" s="41"/>
      <c r="IZ283" s="41"/>
      <c r="JA283" s="41"/>
      <c r="JB283" s="41"/>
      <c r="JC283" s="41"/>
      <c r="JD283" s="41"/>
      <c r="JE283" s="41"/>
      <c r="JF283" s="41"/>
      <c r="JG283" s="41"/>
      <c r="JH283" s="41"/>
      <c r="JI283" s="41"/>
      <c r="JJ283" s="41"/>
      <c r="JK283" s="41"/>
      <c r="JL283" s="41"/>
      <c r="JM283" s="41"/>
      <c r="JN283" s="41"/>
      <c r="JO283" s="41"/>
      <c r="JP283" s="41"/>
      <c r="JQ283" s="41"/>
      <c r="JR283" s="41"/>
      <c r="JS283" s="41"/>
      <c r="JT283" s="41"/>
      <c r="JU283" s="41"/>
      <c r="JV283" s="41"/>
      <c r="JW283" s="41"/>
      <c r="JX283" s="41"/>
      <c r="JY283" s="41"/>
      <c r="JZ283" s="41"/>
      <c r="KA283" s="41"/>
      <c r="KB283" s="41"/>
      <c r="KC283" s="41"/>
      <c r="KD283" s="41"/>
      <c r="KE283" s="41"/>
      <c r="KF283" s="41"/>
      <c r="KG283" s="41"/>
      <c r="KH283" s="41"/>
      <c r="KI283" s="41"/>
      <c r="KJ283" s="41"/>
      <c r="KK283" s="41"/>
      <c r="KL283" s="41"/>
      <c r="KM283" s="41"/>
      <c r="KN283" s="41"/>
      <c r="KO283" s="41"/>
      <c r="KP283" s="41"/>
      <c r="KQ283" s="41"/>
      <c r="KR283" s="41"/>
      <c r="KS283" s="41"/>
      <c r="KT283" s="41"/>
      <c r="KU283" s="41"/>
      <c r="KV283" s="41"/>
      <c r="KW283" s="41"/>
      <c r="KX283" s="41"/>
      <c r="KY283" s="41"/>
      <c r="KZ283" s="41"/>
      <c r="LA283" s="41"/>
      <c r="LB283" s="41"/>
      <c r="LC283" s="41"/>
      <c r="LD283" s="41"/>
      <c r="LE283" s="41"/>
      <c r="LF283" s="41"/>
      <c r="LG283" s="41"/>
      <c r="LH283" s="41"/>
      <c r="LI283" s="41"/>
      <c r="LJ283" s="41"/>
      <c r="LK283" s="41"/>
      <c r="LL283" s="41"/>
      <c r="LM283" s="41"/>
      <c r="LN283" s="41"/>
      <c r="LO283" s="41"/>
      <c r="LP283" s="41"/>
      <c r="LQ283" s="41"/>
      <c r="LR283" s="41"/>
      <c r="LS283" s="41"/>
      <c r="LT283" s="41"/>
      <c r="LU283" s="41"/>
      <c r="LV283" s="41"/>
      <c r="LW283" s="41"/>
      <c r="LX283" s="41"/>
      <c r="LY283" s="41"/>
      <c r="LZ283" s="41"/>
      <c r="MA283" s="41"/>
      <c r="MB283" s="41"/>
      <c r="MC283" s="41"/>
      <c r="MD283" s="41"/>
      <c r="ME283" s="41"/>
      <c r="MF283" s="41"/>
      <c r="MG283" s="41"/>
      <c r="MH283" s="41"/>
      <c r="MI283" s="41"/>
      <c r="MJ283" s="41"/>
      <c r="MK283" s="41"/>
      <c r="ML283" s="41"/>
      <c r="MM283" s="41"/>
      <c r="MN283" s="41"/>
      <c r="MO283" s="41"/>
      <c r="MP283" s="41"/>
      <c r="MQ283" s="41"/>
      <c r="MR283" s="41"/>
      <c r="MS283" s="41"/>
      <c r="MT283" s="41"/>
      <c r="MU283" s="41"/>
      <c r="MV283" s="41"/>
      <c r="MW283" s="41"/>
      <c r="MX283" s="41"/>
      <c r="MY283" s="41"/>
      <c r="MZ283" s="41"/>
      <c r="NA283" s="41"/>
      <c r="NB283" s="41"/>
      <c r="NC283" s="41"/>
      <c r="ND283" s="41"/>
      <c r="NE283" s="41"/>
      <c r="NF283" s="41"/>
      <c r="NG283" s="41"/>
      <c r="NH283" s="41"/>
      <c r="NI283" s="41"/>
      <c r="NJ283" s="41"/>
      <c r="NK283" s="41"/>
      <c r="NL283" s="41"/>
      <c r="NM283" s="41"/>
      <c r="NN283" s="41"/>
      <c r="NO283" s="41"/>
      <c r="NP283" s="41"/>
      <c r="NQ283" s="41"/>
      <c r="NR283" s="41"/>
      <c r="NS283" s="41"/>
      <c r="NT283" s="41"/>
      <c r="NU283" s="41"/>
      <c r="NV283" s="41"/>
      <c r="NW283" s="41"/>
      <c r="NX283" s="41"/>
      <c r="NY283" s="41"/>
      <c r="NZ283" s="41"/>
      <c r="OA283" s="41"/>
      <c r="OB283" s="41"/>
      <c r="OC283" s="41"/>
      <c r="OD283" s="41"/>
      <c r="OE283" s="41"/>
      <c r="OF283" s="41"/>
      <c r="OG283" s="41"/>
      <c r="OH283" s="41"/>
      <c r="OI283" s="41"/>
      <c r="OJ283" s="41"/>
      <c r="OK283" s="41"/>
      <c r="OL283" s="41"/>
      <c r="OM283" s="41"/>
      <c r="ON283" s="41"/>
      <c r="OO283" s="41"/>
      <c r="OP283" s="41"/>
      <c r="OQ283" s="41"/>
      <c r="OR283" s="41"/>
      <c r="OS283" s="41"/>
      <c r="OT283" s="41"/>
      <c r="OU283" s="41"/>
      <c r="OV283" s="41"/>
      <c r="OW283" s="41"/>
      <c r="OX283" s="41"/>
      <c r="OY283" s="41"/>
      <c r="OZ283" s="41"/>
      <c r="PA283" s="41"/>
      <c r="PB283" s="41"/>
      <c r="PC283" s="41"/>
      <c r="PD283" s="41"/>
      <c r="PE283" s="41"/>
      <c r="PF283" s="41"/>
      <c r="PG283" s="41"/>
      <c r="PH283" s="41"/>
      <c r="PI283" s="41"/>
      <c r="PJ283" s="41"/>
      <c r="PK283" s="41"/>
      <c r="PL283" s="41"/>
      <c r="PM283" s="41"/>
      <c r="PN283" s="41"/>
      <c r="PO283" s="41"/>
      <c r="PP283" s="41"/>
      <c r="PQ283" s="41"/>
      <c r="PR283" s="41"/>
      <c r="PS283" s="41"/>
      <c r="PT283" s="41"/>
      <c r="PU283" s="41"/>
      <c r="PV283" s="41"/>
      <c r="PW283" s="41"/>
      <c r="PX283" s="41"/>
      <c r="PY283" s="41"/>
      <c r="PZ283" s="41"/>
      <c r="QA283" s="41"/>
      <c r="QB283" s="41"/>
      <c r="QC283" s="41"/>
      <c r="QD283" s="41"/>
      <c r="QE283" s="41"/>
      <c r="QF283" s="41"/>
      <c r="QG283" s="41"/>
      <c r="QH283" s="41"/>
      <c r="QI283" s="41"/>
      <c r="QJ283" s="41"/>
      <c r="QK283" s="41"/>
      <c r="QL283" s="41"/>
      <c r="QM283" s="41"/>
      <c r="QN283" s="41"/>
      <c r="QO283" s="41"/>
      <c r="QP283" s="41"/>
      <c r="QQ283" s="41"/>
      <c r="QR283" s="41"/>
      <c r="QS283" s="41"/>
      <c r="QT283" s="41"/>
      <c r="QU283" s="41"/>
      <c r="QV283" s="41"/>
      <c r="QW283" s="41"/>
      <c r="QX283" s="41"/>
      <c r="QY283" s="41"/>
      <c r="QZ283" s="41"/>
      <c r="RA283" s="41"/>
      <c r="RB283" s="41"/>
      <c r="RC283" s="41"/>
      <c r="RD283" s="41"/>
      <c r="RE283" s="41"/>
      <c r="RF283" s="41"/>
      <c r="RG283" s="41"/>
      <c r="RH283" s="41"/>
      <c r="RI283" s="41"/>
      <c r="RJ283" s="41"/>
      <c r="RK283" s="41"/>
      <c r="RL283" s="41"/>
      <c r="RM283" s="41"/>
      <c r="RN283" s="41"/>
      <c r="RO283" s="41"/>
      <c r="RP283" s="41"/>
      <c r="RQ283" s="41"/>
      <c r="RR283" s="41"/>
      <c r="RS283" s="41"/>
      <c r="RT283" s="41"/>
      <c r="RU283" s="41"/>
      <c r="RV283" s="41"/>
      <c r="RW283" s="41"/>
      <c r="RX283" s="41"/>
      <c r="RY283" s="41"/>
      <c r="RZ283" s="41"/>
      <c r="SA283" s="41"/>
      <c r="SB283" s="41"/>
      <c r="SC283" s="41"/>
      <c r="SD283" s="41"/>
      <c r="SE283" s="41"/>
      <c r="SF283" s="41"/>
      <c r="SG283" s="41"/>
      <c r="SH283" s="41"/>
      <c r="SI283" s="41"/>
      <c r="SJ283" s="41"/>
      <c r="SK283" s="41"/>
      <c r="SL283" s="41"/>
      <c r="SM283" s="41"/>
      <c r="SN283" s="41"/>
      <c r="SO283" s="41"/>
      <c r="SP283" s="41"/>
      <c r="SQ283" s="41"/>
      <c r="SR283" s="41"/>
      <c r="SS283" s="41"/>
      <c r="ST283" s="41"/>
      <c r="SU283" s="41"/>
      <c r="SV283" s="41"/>
      <c r="SW283" s="41"/>
      <c r="SX283" s="41"/>
      <c r="SY283" s="41"/>
      <c r="SZ283" s="41"/>
      <c r="TA283" s="41"/>
      <c r="TB283" s="41"/>
      <c r="TC283" s="41"/>
      <c r="TD283" s="41"/>
      <c r="TE283" s="41"/>
      <c r="TF283" s="41"/>
      <c r="TG283" s="41"/>
      <c r="TH283" s="41"/>
      <c r="TI283" s="41"/>
      <c r="TJ283" s="41"/>
      <c r="TK283" s="41"/>
      <c r="TL283" s="41"/>
      <c r="TM283" s="41"/>
      <c r="TN283" s="41"/>
      <c r="TO283" s="41"/>
      <c r="TP283" s="41"/>
      <c r="TQ283" s="41"/>
      <c r="TR283" s="41"/>
      <c r="TS283" s="41"/>
      <c r="TT283" s="41"/>
      <c r="TU283" s="41"/>
      <c r="TV283" s="41"/>
      <c r="TW283" s="41"/>
      <c r="TX283" s="41"/>
      <c r="TY283" s="41"/>
      <c r="TZ283" s="41"/>
      <c r="UA283" s="41"/>
      <c r="UB283" s="41"/>
      <c r="UC283" s="41"/>
      <c r="UD283" s="41"/>
      <c r="UE283" s="41"/>
      <c r="UF283" s="41"/>
      <c r="UG283" s="41"/>
      <c r="UH283" s="41"/>
      <c r="UI283" s="41"/>
      <c r="UJ283" s="41"/>
      <c r="UK283" s="41"/>
      <c r="UL283" s="41"/>
      <c r="UM283" s="41"/>
      <c r="UN283" s="41"/>
      <c r="UO283" s="41"/>
      <c r="UP283" s="41"/>
      <c r="UQ283" s="41"/>
      <c r="UR283" s="41"/>
      <c r="US283" s="41"/>
      <c r="UT283" s="41"/>
      <c r="UU283" s="41"/>
      <c r="UV283" s="41"/>
      <c r="UW283" s="41"/>
      <c r="UX283" s="41"/>
      <c r="UY283" s="41"/>
      <c r="UZ283" s="41"/>
      <c r="VA283" s="41"/>
      <c r="VB283" s="41"/>
      <c r="VC283" s="41"/>
      <c r="VD283" s="41"/>
      <c r="VE283" s="41"/>
      <c r="VF283" s="41"/>
      <c r="VG283" s="41"/>
      <c r="VH283" s="41"/>
      <c r="VI283" s="41"/>
      <c r="VJ283" s="41"/>
      <c r="VK283" s="41"/>
      <c r="VL283" s="41"/>
      <c r="VM283" s="41"/>
      <c r="VN283" s="41"/>
      <c r="VO283" s="41"/>
      <c r="VP283" s="41"/>
      <c r="VQ283" s="41"/>
      <c r="VR283" s="41"/>
      <c r="VS283" s="41"/>
      <c r="VT283" s="41"/>
      <c r="VU283" s="41"/>
      <c r="VV283" s="41"/>
      <c r="VW283" s="41"/>
      <c r="VX283" s="41"/>
      <c r="VY283" s="41"/>
      <c r="VZ283" s="41"/>
      <c r="WA283" s="41"/>
      <c r="WB283" s="41"/>
      <c r="WC283" s="41"/>
      <c r="WD283" s="41"/>
      <c r="WE283" s="41"/>
      <c r="WF283" s="41"/>
      <c r="WG283" s="41"/>
      <c r="WH283" s="41"/>
      <c r="WI283" s="41"/>
      <c r="WJ283" s="41"/>
      <c r="WK283" s="41"/>
      <c r="WL283" s="41"/>
      <c r="WM283" s="41"/>
      <c r="WN283" s="41"/>
      <c r="WO283" s="41"/>
      <c r="WP283" s="41"/>
      <c r="WQ283" s="41"/>
      <c r="WR283" s="41"/>
      <c r="WS283" s="41"/>
      <c r="WT283" s="41"/>
      <c r="WU283" s="41"/>
      <c r="WV283" s="41"/>
      <c r="WW283" s="41"/>
      <c r="WX283" s="41"/>
      <c r="WY283" s="41"/>
      <c r="WZ283" s="41"/>
      <c r="XA283" s="41"/>
      <c r="XB283" s="41"/>
      <c r="XC283" s="41"/>
      <c r="XD283" s="41"/>
      <c r="XE283" s="41"/>
      <c r="XF283" s="41"/>
      <c r="XG283" s="41"/>
      <c r="XH283" s="41"/>
      <c r="XI283" s="41"/>
      <c r="XJ283" s="41"/>
      <c r="XK283" s="41"/>
      <c r="XL283" s="41"/>
      <c r="XM283" s="41"/>
      <c r="XN283" s="41"/>
      <c r="XO283" s="41"/>
      <c r="XP283" s="41"/>
      <c r="XQ283" s="41"/>
      <c r="XR283" s="41"/>
      <c r="XS283" s="41"/>
      <c r="XT283" s="41"/>
      <c r="XU283" s="41"/>
      <c r="XV283" s="41"/>
      <c r="XW283" s="41"/>
      <c r="XX283" s="41"/>
      <c r="XY283" s="41"/>
      <c r="XZ283" s="41"/>
      <c r="YA283" s="41"/>
      <c r="YB283" s="41"/>
      <c r="YC283" s="41"/>
      <c r="YD283" s="41"/>
      <c r="YE283" s="41"/>
      <c r="YF283" s="41"/>
      <c r="YG283" s="41"/>
      <c r="YH283" s="41"/>
      <c r="YI283" s="41"/>
      <c r="YJ283" s="41"/>
      <c r="YK283" s="41"/>
      <c r="YL283" s="41"/>
      <c r="YM283" s="41"/>
      <c r="YN283" s="41"/>
      <c r="YO283" s="41"/>
      <c r="YP283" s="41"/>
      <c r="YQ283" s="41"/>
      <c r="YR283" s="41"/>
      <c r="YS283" s="41"/>
      <c r="YT283" s="41"/>
      <c r="YU283" s="41"/>
      <c r="YV283" s="41"/>
      <c r="YW283" s="41"/>
      <c r="YX283" s="41"/>
      <c r="YY283" s="41"/>
      <c r="YZ283" s="41"/>
      <c r="ZA283" s="41"/>
      <c r="ZB283" s="41"/>
      <c r="ZC283" s="41"/>
      <c r="ZD283" s="41"/>
      <c r="ZE283" s="41"/>
      <c r="ZF283" s="41"/>
      <c r="ZG283" s="41"/>
      <c r="ZH283" s="41"/>
      <c r="ZI283" s="41"/>
      <c r="ZJ283" s="41"/>
      <c r="ZK283" s="41"/>
      <c r="ZL283" s="41"/>
      <c r="ZM283" s="41"/>
      <c r="ZN283" s="41"/>
      <c r="ZO283" s="41"/>
      <c r="ZP283" s="41"/>
      <c r="ZQ283" s="41"/>
      <c r="ZR283" s="41"/>
      <c r="ZS283" s="41"/>
      <c r="ZT283" s="41"/>
      <c r="ZU283" s="41"/>
      <c r="ZV283" s="41"/>
      <c r="ZW283" s="41"/>
      <c r="ZX283" s="41"/>
      <c r="ZY283" s="41"/>
      <c r="ZZ283" s="41"/>
      <c r="AAA283" s="41"/>
      <c r="AAB283" s="41"/>
      <c r="AAC283" s="41"/>
      <c r="AAD283" s="41"/>
      <c r="AAE283" s="41"/>
      <c r="AAF283" s="41"/>
      <c r="AAG283" s="41"/>
      <c r="AAH283" s="41"/>
      <c r="AAI283" s="41"/>
      <c r="AAJ283" s="41"/>
      <c r="AAK283" s="41"/>
      <c r="AAL283" s="41"/>
      <c r="AAM283" s="41"/>
      <c r="AAN283" s="41"/>
      <c r="AAO283" s="41"/>
      <c r="AAP283" s="41"/>
      <c r="AAQ283" s="41"/>
      <c r="AAR283" s="41"/>
      <c r="AAS283" s="41"/>
      <c r="AAT283" s="41"/>
      <c r="AAU283" s="41"/>
      <c r="AAV283" s="41"/>
      <c r="AAW283" s="41"/>
      <c r="AAX283" s="41"/>
      <c r="AAY283" s="41"/>
      <c r="AAZ283" s="41"/>
      <c r="ABA283" s="41"/>
      <c r="ABB283" s="41"/>
      <c r="ABC283" s="41"/>
      <c r="ABD283" s="41"/>
      <c r="ABE283" s="41"/>
      <c r="ABF283" s="41"/>
      <c r="ABG283" s="41"/>
      <c r="ABH283" s="41"/>
      <c r="ABI283" s="41"/>
      <c r="ABJ283" s="41"/>
      <c r="ABK283" s="41"/>
      <c r="ABL283" s="41"/>
      <c r="ABM283" s="41"/>
      <c r="ABN283" s="41"/>
      <c r="ABO283" s="41"/>
      <c r="ABP283" s="41"/>
      <c r="ABQ283" s="41"/>
      <c r="ABR283" s="41"/>
      <c r="ABS283" s="41"/>
      <c r="ABT283" s="41"/>
      <c r="ABU283" s="41"/>
      <c r="ABV283" s="41"/>
      <c r="ABW283" s="41"/>
      <c r="ABX283" s="41"/>
      <c r="ABY283" s="41"/>
      <c r="ABZ283" s="41"/>
      <c r="ACA283" s="41"/>
      <c r="ACB283" s="41"/>
      <c r="ACC283" s="41"/>
      <c r="ACD283" s="41"/>
      <c r="ACE283" s="41"/>
      <c r="ACF283" s="41"/>
      <c r="ACG283" s="41"/>
      <c r="ACH283" s="41"/>
      <c r="ACI283" s="41"/>
      <c r="ACJ283" s="41"/>
      <c r="ACK283" s="41"/>
      <c r="ACL283" s="41"/>
      <c r="ACM283" s="41"/>
      <c r="ACN283" s="41"/>
      <c r="ACO283" s="41"/>
      <c r="ACP283" s="41"/>
      <c r="ACQ283" s="41"/>
      <c r="ACR283" s="41"/>
      <c r="ACS283" s="41"/>
      <c r="ACT283" s="41"/>
      <c r="ACU283" s="41"/>
      <c r="ACV283" s="41"/>
      <c r="ACW283" s="41"/>
      <c r="ACX283" s="41"/>
      <c r="ACY283" s="41"/>
      <c r="ACZ283" s="41"/>
      <c r="ADA283" s="41"/>
      <c r="ADB283" s="41"/>
      <c r="ADC283" s="41"/>
      <c r="ADD283" s="41"/>
      <c r="ADE283" s="41"/>
      <c r="ADF283" s="41"/>
      <c r="ADG283" s="41"/>
      <c r="ADH283" s="41"/>
      <c r="ADI283" s="41"/>
      <c r="ADJ283" s="41"/>
      <c r="ADK283" s="41"/>
      <c r="ADL283" s="41"/>
      <c r="ADM283" s="41"/>
      <c r="ADN283" s="41"/>
      <c r="ADO283" s="41"/>
      <c r="ADP283" s="41"/>
      <c r="ADQ283" s="41"/>
      <c r="ADR283" s="41"/>
      <c r="ADS283" s="41"/>
      <c r="ADT283" s="41"/>
      <c r="ADU283" s="41"/>
      <c r="ADV283" s="41"/>
      <c r="ADW283" s="41"/>
      <c r="ADX283" s="41"/>
      <c r="ADY283" s="41"/>
      <c r="ADZ283" s="41"/>
      <c r="AEA283" s="41"/>
      <c r="AEB283" s="41"/>
      <c r="AEC283" s="41"/>
      <c r="AED283" s="41"/>
      <c r="AEE283" s="41"/>
      <c r="AEF283" s="41"/>
      <c r="AEG283" s="41"/>
      <c r="AEH283" s="41"/>
      <c r="AEI283" s="41"/>
      <c r="AEJ283" s="41"/>
      <c r="AEK283" s="41"/>
      <c r="AEL283" s="41"/>
      <c r="AEM283" s="41"/>
      <c r="AEN283" s="41"/>
      <c r="AEO283" s="41"/>
      <c r="AEP283" s="41"/>
      <c r="AEQ283" s="41"/>
      <c r="AER283" s="41"/>
      <c r="AES283" s="41"/>
      <c r="AET283" s="41"/>
      <c r="AEU283" s="41"/>
      <c r="AEV283" s="41"/>
      <c r="AEW283" s="41"/>
      <c r="AEX283" s="41"/>
      <c r="AEY283" s="41"/>
      <c r="AEZ283" s="41"/>
      <c r="AFA283" s="41"/>
      <c r="AFB283" s="41"/>
      <c r="AFC283" s="41"/>
      <c r="AFD283" s="41"/>
      <c r="AFE283" s="41"/>
      <c r="AFF283" s="41"/>
      <c r="AFG283" s="41"/>
      <c r="AFH283" s="41"/>
      <c r="AFI283" s="41"/>
      <c r="AFJ283" s="41"/>
      <c r="AFK283" s="41"/>
      <c r="AFL283" s="41"/>
      <c r="AFM283" s="41"/>
      <c r="AFN283" s="41"/>
      <c r="AFO283" s="41"/>
      <c r="AFP283" s="41"/>
      <c r="AFQ283" s="41"/>
      <c r="AFR283" s="41"/>
      <c r="AFS283" s="41"/>
      <c r="AFT283" s="41"/>
      <c r="AFU283" s="41"/>
      <c r="AFV283" s="41"/>
      <c r="AFW283" s="41"/>
      <c r="AFX283" s="41"/>
      <c r="AFY283" s="41"/>
      <c r="AFZ283" s="41"/>
      <c r="AGA283" s="41"/>
      <c r="AGB283" s="41"/>
      <c r="AGC283" s="41"/>
      <c r="AGD283" s="41"/>
      <c r="AGE283" s="41"/>
      <c r="AGF283" s="41"/>
      <c r="AGG283" s="41"/>
      <c r="AGH283" s="41"/>
      <c r="AGI283" s="41"/>
      <c r="AGJ283" s="41"/>
      <c r="AGK283" s="41"/>
      <c r="AGL283" s="41"/>
      <c r="AGM283" s="41"/>
      <c r="AGN283" s="41"/>
      <c r="AGO283" s="41"/>
      <c r="AGP283" s="41"/>
      <c r="AGQ283" s="41"/>
      <c r="AGR283" s="41"/>
      <c r="AGS283" s="41"/>
      <c r="AGT283" s="41"/>
      <c r="AGU283" s="41"/>
      <c r="AGV283" s="41"/>
      <c r="AGW283" s="41"/>
      <c r="AGX283" s="41"/>
      <c r="AGY283" s="41"/>
      <c r="AGZ283" s="41"/>
      <c r="AHA283" s="41"/>
      <c r="AHB283" s="41"/>
      <c r="AHC283" s="41"/>
      <c r="AHD283" s="41"/>
      <c r="AHE283" s="41"/>
      <c r="AHF283" s="41"/>
      <c r="AHG283" s="41"/>
      <c r="AHH283" s="41"/>
      <c r="AHI283" s="41"/>
      <c r="AHJ283" s="41"/>
      <c r="AHK283" s="41"/>
      <c r="AHL283" s="41"/>
      <c r="AHM283" s="41"/>
      <c r="AHN283" s="41"/>
      <c r="AHO283" s="41"/>
      <c r="AHP283" s="41"/>
      <c r="AHQ283" s="41"/>
      <c r="AHR283" s="41"/>
      <c r="AHS283" s="41"/>
      <c r="AHT283" s="41"/>
      <c r="AHU283" s="41"/>
      <c r="AHV283" s="41"/>
      <c r="AHW283" s="41"/>
      <c r="AHX283" s="41"/>
      <c r="AHY283" s="41"/>
      <c r="AHZ283" s="41"/>
      <c r="AIA283" s="41"/>
      <c r="AIB283" s="41"/>
      <c r="AIC283" s="41"/>
      <c r="AID283" s="41"/>
      <c r="AIE283" s="41"/>
      <c r="AIF283" s="41"/>
      <c r="AIG283" s="41"/>
      <c r="AIH283" s="41"/>
      <c r="AII283" s="41"/>
      <c r="AIJ283" s="41"/>
      <c r="AIK283" s="41"/>
      <c r="AIL283" s="41"/>
      <c r="AIM283" s="41"/>
      <c r="AIN283" s="41"/>
      <c r="AIO283" s="41"/>
      <c r="AIP283" s="41"/>
      <c r="AIQ283" s="41"/>
      <c r="AIR283" s="41"/>
      <c r="AIS283" s="41"/>
      <c r="AIT283" s="41"/>
      <c r="AIU283" s="41"/>
      <c r="AIV283" s="41"/>
      <c r="AIW283" s="41"/>
      <c r="AIX283" s="41"/>
      <c r="AIY283" s="41"/>
      <c r="AIZ283" s="41"/>
      <c r="AJA283" s="41"/>
      <c r="AJB283" s="41"/>
      <c r="AJC283" s="41"/>
      <c r="AJD283" s="41"/>
      <c r="AJE283" s="41"/>
      <c r="AJF283" s="41"/>
      <c r="AJG283" s="41"/>
      <c r="AJH283" s="41"/>
      <c r="AJI283" s="41"/>
      <c r="AJJ283" s="41"/>
      <c r="AJK283" s="41"/>
      <c r="AJL283" s="41"/>
      <c r="AJM283" s="41"/>
      <c r="AJN283" s="41"/>
      <c r="AJO283" s="41"/>
      <c r="AJP283" s="41"/>
      <c r="AJQ283" s="41"/>
      <c r="AJR283" s="41"/>
      <c r="AJS283" s="41"/>
      <c r="AJT283" s="41"/>
      <c r="AJU283" s="41"/>
      <c r="AJV283" s="41"/>
      <c r="AJW283" s="41"/>
      <c r="AJX283" s="41"/>
      <c r="AJY283" s="41"/>
      <c r="AJZ283" s="41"/>
      <c r="AKA283" s="41"/>
      <c r="AKB283" s="41"/>
      <c r="AKC283" s="41"/>
      <c r="AKD283" s="41"/>
      <c r="AKE283" s="41"/>
      <c r="AKF283" s="41"/>
      <c r="AKG283" s="41"/>
      <c r="AKH283" s="41"/>
      <c r="AKI283" s="41"/>
      <c r="AKJ283" s="41"/>
      <c r="AKK283" s="41"/>
      <c r="AKL283" s="41"/>
      <c r="AKM283" s="41"/>
      <c r="AKN283" s="41"/>
      <c r="AKO283" s="41"/>
      <c r="AKP283" s="41"/>
      <c r="AKQ283" s="41"/>
      <c r="AKR283" s="41"/>
      <c r="AKS283" s="41"/>
      <c r="AKT283" s="41"/>
      <c r="AKU283" s="41"/>
      <c r="AKV283" s="41"/>
      <c r="AKW283" s="41"/>
      <c r="AKX283" s="41"/>
      <c r="AKY283" s="41"/>
      <c r="AKZ283" s="41"/>
      <c r="ALA283" s="41"/>
      <c r="ALB283" s="41"/>
      <c r="ALC283" s="41"/>
      <c r="ALD283" s="41"/>
      <c r="ALE283" s="41"/>
      <c r="ALF283" s="41"/>
      <c r="ALG283" s="41"/>
      <c r="ALH283" s="41"/>
      <c r="ALI283" s="41"/>
      <c r="ALJ283" s="41"/>
      <c r="ALK283" s="41"/>
      <c r="ALL283" s="41"/>
      <c r="ALM283" s="41"/>
      <c r="ALN283" s="41"/>
      <c r="ALO283" s="41"/>
      <c r="ALP283" s="41"/>
      <c r="ALQ283" s="41"/>
      <c r="ALR283" s="41"/>
      <c r="ALS283" s="41"/>
      <c r="ALT283" s="41"/>
      <c r="ALU283" s="41"/>
      <c r="ALV283" s="41"/>
      <c r="ALW283" s="41"/>
      <c r="ALX283" s="41"/>
      <c r="ALY283" s="41"/>
      <c r="ALZ283" s="41"/>
      <c r="AMA283" s="41"/>
      <c r="AMB283" s="41"/>
      <c r="AMC283" s="41"/>
      <c r="AMD283" s="41"/>
      <c r="AME283" s="41"/>
    </row>
    <row r="284" spans="1:1019" ht="18" customHeight="1" x14ac:dyDescent="0.2">
      <c r="A284" s="714"/>
      <c r="B284" s="712"/>
      <c r="C284" s="712"/>
      <c r="D284" s="1267"/>
      <c r="E284" s="1268"/>
      <c r="F284" s="1269"/>
      <c r="G284" s="1270"/>
      <c r="H284" s="1271"/>
      <c r="I284" s="1272"/>
      <c r="J284" s="363" t="s">
        <v>28</v>
      </c>
      <c r="K284" s="179">
        <f>+L284+N284</f>
        <v>0</v>
      </c>
      <c r="L284" s="102">
        <v>0</v>
      </c>
      <c r="M284" s="102">
        <v>0</v>
      </c>
      <c r="N284" s="1273">
        <v>0</v>
      </c>
      <c r="O284" s="179">
        <f>+P284+R284</f>
        <v>0</v>
      </c>
      <c r="P284" s="102">
        <v>0</v>
      </c>
      <c r="Q284" s="102">
        <v>0</v>
      </c>
      <c r="R284" s="1273">
        <v>0</v>
      </c>
      <c r="S284" s="179">
        <f>+T284+V284</f>
        <v>0</v>
      </c>
      <c r="T284" s="102">
        <v>0</v>
      </c>
      <c r="U284" s="102">
        <v>0</v>
      </c>
      <c r="V284" s="1273">
        <v>0</v>
      </c>
      <c r="W284" s="180">
        <f>+X284+Z284</f>
        <v>0</v>
      </c>
      <c r="X284" s="102">
        <v>0</v>
      </c>
      <c r="Y284" s="102">
        <v>0</v>
      </c>
      <c r="Z284" s="1274">
        <v>0</v>
      </c>
      <c r="AA284" s="1275">
        <v>0</v>
      </c>
      <c r="AB284" s="1275">
        <v>0</v>
      </c>
      <c r="AC284" s="1094"/>
      <c r="AD284" s="815"/>
      <c r="AE284" s="815"/>
      <c r="AF284" s="943"/>
      <c r="AG284" s="41"/>
      <c r="AH284" s="41"/>
      <c r="AI284" s="41"/>
      <c r="AJ284" s="41"/>
      <c r="AK284" s="41"/>
      <c r="AL284" s="41"/>
      <c r="AM284" s="41"/>
      <c r="AN284" s="67"/>
      <c r="AO284" s="67"/>
      <c r="AP284" s="67"/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  <c r="BB284" s="53"/>
      <c r="BC284" s="53"/>
      <c r="BD284" s="53"/>
      <c r="BE284" s="53"/>
      <c r="BF284" s="53"/>
      <c r="BG284" s="54"/>
      <c r="BH284" s="41"/>
      <c r="BI284" s="41"/>
      <c r="BJ284" s="41"/>
      <c r="BK284" s="41"/>
      <c r="BL284" s="41"/>
      <c r="BM284" s="41"/>
      <c r="BN284" s="41"/>
      <c r="BO284" s="41"/>
      <c r="BP284" s="41"/>
      <c r="BQ284" s="41"/>
      <c r="BR284" s="41"/>
      <c r="BS284" s="41"/>
      <c r="BT284" s="41"/>
      <c r="BU284" s="41"/>
      <c r="BV284" s="41"/>
      <c r="BW284" s="41"/>
      <c r="BX284" s="41"/>
      <c r="BY284" s="41"/>
      <c r="BZ284" s="41"/>
      <c r="CA284" s="41"/>
      <c r="CB284" s="41"/>
      <c r="CC284" s="41"/>
      <c r="CD284" s="41"/>
      <c r="CE284" s="41"/>
      <c r="CF284" s="41"/>
      <c r="CG284" s="41"/>
      <c r="CH284" s="41"/>
      <c r="CI284" s="41"/>
      <c r="CJ284" s="41"/>
      <c r="CK284" s="41"/>
      <c r="CL284" s="41"/>
      <c r="CM284" s="41"/>
      <c r="CN284" s="41"/>
      <c r="CO284" s="41"/>
      <c r="CP284" s="41"/>
      <c r="CQ284" s="41"/>
      <c r="CR284" s="41"/>
      <c r="CS284" s="41"/>
      <c r="CT284" s="41"/>
      <c r="CU284" s="41"/>
      <c r="CV284" s="41"/>
      <c r="CW284" s="41"/>
      <c r="CX284" s="41"/>
      <c r="CY284" s="41"/>
      <c r="CZ284" s="41"/>
      <c r="DA284" s="41"/>
      <c r="DB284" s="41"/>
      <c r="DC284" s="41"/>
      <c r="DD284" s="41"/>
      <c r="DE284" s="41"/>
      <c r="DF284" s="41"/>
      <c r="DG284" s="41"/>
      <c r="DH284" s="41"/>
      <c r="DI284" s="41"/>
      <c r="DJ284" s="41"/>
      <c r="DK284" s="41"/>
      <c r="DL284" s="41"/>
      <c r="DM284" s="41"/>
      <c r="DN284" s="41"/>
      <c r="DO284" s="41"/>
      <c r="DP284" s="41"/>
      <c r="DQ284" s="41"/>
      <c r="DR284" s="41"/>
      <c r="DS284" s="41"/>
      <c r="DT284" s="41"/>
      <c r="DU284" s="41"/>
      <c r="DV284" s="41"/>
      <c r="DW284" s="41"/>
      <c r="DX284" s="41"/>
      <c r="DY284" s="41"/>
      <c r="DZ284" s="41"/>
      <c r="EA284" s="41"/>
      <c r="EB284" s="41"/>
      <c r="EC284" s="41"/>
      <c r="ED284" s="41"/>
      <c r="EE284" s="41"/>
      <c r="EF284" s="41"/>
      <c r="EG284" s="41"/>
      <c r="EH284" s="41"/>
      <c r="EI284" s="41"/>
      <c r="EJ284" s="41"/>
      <c r="EK284" s="41"/>
      <c r="EL284" s="41"/>
      <c r="EM284" s="41"/>
      <c r="EN284" s="41"/>
      <c r="EO284" s="41"/>
      <c r="EP284" s="41"/>
      <c r="EQ284" s="41"/>
      <c r="ER284" s="41"/>
      <c r="ES284" s="41"/>
      <c r="ET284" s="41"/>
      <c r="EU284" s="41"/>
      <c r="EV284" s="41"/>
      <c r="EW284" s="41"/>
      <c r="EX284" s="41"/>
      <c r="EY284" s="41"/>
      <c r="EZ284" s="41"/>
      <c r="FA284" s="41"/>
      <c r="FB284" s="41"/>
      <c r="FC284" s="41"/>
      <c r="FD284" s="41"/>
      <c r="FE284" s="41"/>
      <c r="FF284" s="41"/>
      <c r="FG284" s="41"/>
      <c r="FH284" s="41"/>
      <c r="FI284" s="41"/>
      <c r="FJ284" s="41"/>
      <c r="FK284" s="41"/>
      <c r="FL284" s="41"/>
      <c r="FM284" s="41"/>
      <c r="FN284" s="41"/>
      <c r="FO284" s="41"/>
      <c r="FP284" s="41"/>
      <c r="FQ284" s="41"/>
      <c r="FR284" s="41"/>
      <c r="FS284" s="41"/>
      <c r="FT284" s="41"/>
      <c r="FU284" s="41"/>
      <c r="FV284" s="41"/>
      <c r="FW284" s="41"/>
      <c r="FX284" s="41"/>
      <c r="FY284" s="41"/>
      <c r="FZ284" s="41"/>
      <c r="GA284" s="41"/>
      <c r="GB284" s="41"/>
      <c r="GC284" s="41"/>
      <c r="GD284" s="41"/>
      <c r="GE284" s="41"/>
      <c r="GF284" s="41"/>
      <c r="GG284" s="41"/>
      <c r="GH284" s="41"/>
      <c r="GI284" s="41"/>
      <c r="GJ284" s="41"/>
      <c r="GK284" s="41"/>
      <c r="GL284" s="41"/>
      <c r="GM284" s="41"/>
      <c r="GN284" s="41"/>
      <c r="GO284" s="41"/>
      <c r="GP284" s="41"/>
      <c r="GQ284" s="41"/>
      <c r="GR284" s="41"/>
      <c r="GS284" s="41"/>
      <c r="GT284" s="41"/>
      <c r="GU284" s="41"/>
      <c r="GV284" s="41"/>
      <c r="GW284" s="41"/>
      <c r="GX284" s="41"/>
      <c r="GY284" s="41"/>
      <c r="GZ284" s="41"/>
      <c r="HA284" s="41"/>
      <c r="HB284" s="41"/>
      <c r="HC284" s="41"/>
      <c r="HD284" s="41"/>
      <c r="HE284" s="41"/>
      <c r="HF284" s="41"/>
      <c r="HG284" s="41"/>
      <c r="HH284" s="41"/>
      <c r="HI284" s="41"/>
      <c r="HJ284" s="41"/>
      <c r="HK284" s="41"/>
      <c r="HL284" s="41"/>
      <c r="HM284" s="41"/>
      <c r="HN284" s="41"/>
      <c r="HO284" s="41"/>
      <c r="HP284" s="41"/>
      <c r="HQ284" s="41"/>
      <c r="HR284" s="41"/>
      <c r="HS284" s="41"/>
      <c r="HT284" s="41"/>
      <c r="HU284" s="41"/>
      <c r="HV284" s="41"/>
      <c r="HW284" s="41"/>
      <c r="HX284" s="41"/>
      <c r="HY284" s="41"/>
      <c r="HZ284" s="41"/>
      <c r="IA284" s="41"/>
      <c r="IB284" s="41"/>
      <c r="IC284" s="41"/>
      <c r="ID284" s="41"/>
      <c r="IE284" s="41"/>
      <c r="IF284" s="41"/>
      <c r="IG284" s="41"/>
      <c r="IH284" s="41"/>
      <c r="II284" s="41"/>
      <c r="IJ284" s="41"/>
      <c r="IK284" s="41"/>
      <c r="IL284" s="41"/>
      <c r="IM284" s="41"/>
      <c r="IN284" s="41"/>
      <c r="IO284" s="41"/>
      <c r="IP284" s="41"/>
      <c r="IQ284" s="41"/>
      <c r="IR284" s="41"/>
      <c r="IS284" s="41"/>
      <c r="IT284" s="41"/>
      <c r="IU284" s="41"/>
      <c r="IV284" s="41"/>
      <c r="IW284" s="41"/>
      <c r="IX284" s="41"/>
      <c r="IY284" s="41"/>
      <c r="IZ284" s="41"/>
      <c r="JA284" s="41"/>
      <c r="JB284" s="41"/>
      <c r="JC284" s="41"/>
      <c r="JD284" s="41"/>
      <c r="JE284" s="41"/>
      <c r="JF284" s="41"/>
      <c r="JG284" s="41"/>
      <c r="JH284" s="41"/>
      <c r="JI284" s="41"/>
      <c r="JJ284" s="41"/>
      <c r="JK284" s="41"/>
      <c r="JL284" s="41"/>
      <c r="JM284" s="41"/>
      <c r="JN284" s="41"/>
      <c r="JO284" s="41"/>
      <c r="JP284" s="41"/>
      <c r="JQ284" s="41"/>
      <c r="JR284" s="41"/>
      <c r="JS284" s="41"/>
      <c r="JT284" s="41"/>
      <c r="JU284" s="41"/>
      <c r="JV284" s="41"/>
      <c r="JW284" s="41"/>
      <c r="JX284" s="41"/>
      <c r="JY284" s="41"/>
      <c r="JZ284" s="41"/>
      <c r="KA284" s="41"/>
      <c r="KB284" s="41"/>
      <c r="KC284" s="41"/>
      <c r="KD284" s="41"/>
      <c r="KE284" s="41"/>
      <c r="KF284" s="41"/>
      <c r="KG284" s="41"/>
      <c r="KH284" s="41"/>
      <c r="KI284" s="41"/>
      <c r="KJ284" s="41"/>
      <c r="KK284" s="41"/>
      <c r="KL284" s="41"/>
      <c r="KM284" s="41"/>
      <c r="KN284" s="41"/>
      <c r="KO284" s="41"/>
      <c r="KP284" s="41"/>
      <c r="KQ284" s="41"/>
      <c r="KR284" s="41"/>
      <c r="KS284" s="41"/>
      <c r="KT284" s="41"/>
      <c r="KU284" s="41"/>
      <c r="KV284" s="41"/>
      <c r="KW284" s="41"/>
      <c r="KX284" s="41"/>
      <c r="KY284" s="41"/>
      <c r="KZ284" s="41"/>
      <c r="LA284" s="41"/>
      <c r="LB284" s="41"/>
      <c r="LC284" s="41"/>
      <c r="LD284" s="41"/>
      <c r="LE284" s="41"/>
      <c r="LF284" s="41"/>
      <c r="LG284" s="41"/>
      <c r="LH284" s="41"/>
      <c r="LI284" s="41"/>
      <c r="LJ284" s="41"/>
      <c r="LK284" s="41"/>
      <c r="LL284" s="41"/>
      <c r="LM284" s="41"/>
      <c r="LN284" s="41"/>
      <c r="LO284" s="41"/>
      <c r="LP284" s="41"/>
      <c r="LQ284" s="41"/>
      <c r="LR284" s="41"/>
      <c r="LS284" s="41"/>
      <c r="LT284" s="41"/>
      <c r="LU284" s="41"/>
      <c r="LV284" s="41"/>
      <c r="LW284" s="41"/>
      <c r="LX284" s="41"/>
      <c r="LY284" s="41"/>
      <c r="LZ284" s="41"/>
      <c r="MA284" s="41"/>
      <c r="MB284" s="41"/>
      <c r="MC284" s="41"/>
      <c r="MD284" s="41"/>
      <c r="ME284" s="41"/>
      <c r="MF284" s="41"/>
      <c r="MG284" s="41"/>
      <c r="MH284" s="41"/>
      <c r="MI284" s="41"/>
      <c r="MJ284" s="41"/>
      <c r="MK284" s="41"/>
      <c r="ML284" s="41"/>
      <c r="MM284" s="41"/>
      <c r="MN284" s="41"/>
      <c r="MO284" s="41"/>
      <c r="MP284" s="41"/>
      <c r="MQ284" s="41"/>
      <c r="MR284" s="41"/>
      <c r="MS284" s="41"/>
      <c r="MT284" s="41"/>
      <c r="MU284" s="41"/>
      <c r="MV284" s="41"/>
      <c r="MW284" s="41"/>
      <c r="MX284" s="41"/>
      <c r="MY284" s="41"/>
      <c r="MZ284" s="41"/>
      <c r="NA284" s="41"/>
      <c r="NB284" s="41"/>
      <c r="NC284" s="41"/>
      <c r="ND284" s="41"/>
      <c r="NE284" s="41"/>
      <c r="NF284" s="41"/>
      <c r="NG284" s="41"/>
      <c r="NH284" s="41"/>
      <c r="NI284" s="41"/>
      <c r="NJ284" s="41"/>
      <c r="NK284" s="41"/>
      <c r="NL284" s="41"/>
      <c r="NM284" s="41"/>
      <c r="NN284" s="41"/>
      <c r="NO284" s="41"/>
      <c r="NP284" s="41"/>
      <c r="NQ284" s="41"/>
      <c r="NR284" s="41"/>
      <c r="NS284" s="41"/>
      <c r="NT284" s="41"/>
      <c r="NU284" s="41"/>
      <c r="NV284" s="41"/>
      <c r="NW284" s="41"/>
      <c r="NX284" s="41"/>
      <c r="NY284" s="41"/>
      <c r="NZ284" s="41"/>
      <c r="OA284" s="41"/>
      <c r="OB284" s="41"/>
      <c r="OC284" s="41"/>
      <c r="OD284" s="41"/>
      <c r="OE284" s="41"/>
      <c r="OF284" s="41"/>
      <c r="OG284" s="41"/>
      <c r="OH284" s="41"/>
      <c r="OI284" s="41"/>
      <c r="OJ284" s="41"/>
      <c r="OK284" s="41"/>
      <c r="OL284" s="41"/>
      <c r="OM284" s="41"/>
      <c r="ON284" s="41"/>
      <c r="OO284" s="41"/>
      <c r="OP284" s="41"/>
      <c r="OQ284" s="41"/>
      <c r="OR284" s="41"/>
      <c r="OS284" s="41"/>
      <c r="OT284" s="41"/>
      <c r="OU284" s="41"/>
      <c r="OV284" s="41"/>
      <c r="OW284" s="41"/>
      <c r="OX284" s="41"/>
      <c r="OY284" s="41"/>
      <c r="OZ284" s="41"/>
      <c r="PA284" s="41"/>
      <c r="PB284" s="41"/>
      <c r="PC284" s="41"/>
      <c r="PD284" s="41"/>
      <c r="PE284" s="41"/>
      <c r="PF284" s="41"/>
      <c r="PG284" s="41"/>
      <c r="PH284" s="41"/>
      <c r="PI284" s="41"/>
      <c r="PJ284" s="41"/>
      <c r="PK284" s="41"/>
      <c r="PL284" s="41"/>
      <c r="PM284" s="41"/>
      <c r="PN284" s="41"/>
      <c r="PO284" s="41"/>
      <c r="PP284" s="41"/>
      <c r="PQ284" s="41"/>
      <c r="PR284" s="41"/>
      <c r="PS284" s="41"/>
      <c r="PT284" s="41"/>
      <c r="PU284" s="41"/>
      <c r="PV284" s="41"/>
      <c r="PW284" s="41"/>
      <c r="PX284" s="41"/>
      <c r="PY284" s="41"/>
      <c r="PZ284" s="41"/>
      <c r="QA284" s="41"/>
      <c r="QB284" s="41"/>
      <c r="QC284" s="41"/>
      <c r="QD284" s="41"/>
      <c r="QE284" s="41"/>
      <c r="QF284" s="41"/>
      <c r="QG284" s="41"/>
      <c r="QH284" s="41"/>
      <c r="QI284" s="41"/>
      <c r="QJ284" s="41"/>
      <c r="QK284" s="41"/>
      <c r="QL284" s="41"/>
      <c r="QM284" s="41"/>
      <c r="QN284" s="41"/>
      <c r="QO284" s="41"/>
      <c r="QP284" s="41"/>
      <c r="QQ284" s="41"/>
      <c r="QR284" s="41"/>
      <c r="QS284" s="41"/>
      <c r="QT284" s="41"/>
      <c r="QU284" s="41"/>
      <c r="QV284" s="41"/>
      <c r="QW284" s="41"/>
      <c r="QX284" s="41"/>
      <c r="QY284" s="41"/>
      <c r="QZ284" s="41"/>
      <c r="RA284" s="41"/>
      <c r="RB284" s="41"/>
      <c r="RC284" s="41"/>
      <c r="RD284" s="41"/>
      <c r="RE284" s="41"/>
      <c r="RF284" s="41"/>
      <c r="RG284" s="41"/>
      <c r="RH284" s="41"/>
      <c r="RI284" s="41"/>
      <c r="RJ284" s="41"/>
      <c r="RK284" s="41"/>
      <c r="RL284" s="41"/>
      <c r="RM284" s="41"/>
      <c r="RN284" s="41"/>
      <c r="RO284" s="41"/>
      <c r="RP284" s="41"/>
      <c r="RQ284" s="41"/>
      <c r="RR284" s="41"/>
      <c r="RS284" s="41"/>
      <c r="RT284" s="41"/>
      <c r="RU284" s="41"/>
      <c r="RV284" s="41"/>
      <c r="RW284" s="41"/>
      <c r="RX284" s="41"/>
      <c r="RY284" s="41"/>
      <c r="RZ284" s="41"/>
      <c r="SA284" s="41"/>
      <c r="SB284" s="41"/>
      <c r="SC284" s="41"/>
      <c r="SD284" s="41"/>
      <c r="SE284" s="41"/>
      <c r="SF284" s="41"/>
      <c r="SG284" s="41"/>
      <c r="SH284" s="41"/>
      <c r="SI284" s="41"/>
      <c r="SJ284" s="41"/>
      <c r="SK284" s="41"/>
      <c r="SL284" s="41"/>
      <c r="SM284" s="41"/>
      <c r="SN284" s="41"/>
      <c r="SO284" s="41"/>
      <c r="SP284" s="41"/>
      <c r="SQ284" s="41"/>
      <c r="SR284" s="41"/>
      <c r="SS284" s="41"/>
      <c r="ST284" s="41"/>
      <c r="SU284" s="41"/>
      <c r="SV284" s="41"/>
      <c r="SW284" s="41"/>
      <c r="SX284" s="41"/>
      <c r="SY284" s="41"/>
      <c r="SZ284" s="41"/>
      <c r="TA284" s="41"/>
      <c r="TB284" s="41"/>
      <c r="TC284" s="41"/>
      <c r="TD284" s="41"/>
      <c r="TE284" s="41"/>
      <c r="TF284" s="41"/>
      <c r="TG284" s="41"/>
      <c r="TH284" s="41"/>
      <c r="TI284" s="41"/>
      <c r="TJ284" s="41"/>
      <c r="TK284" s="41"/>
      <c r="TL284" s="41"/>
      <c r="TM284" s="41"/>
      <c r="TN284" s="41"/>
      <c r="TO284" s="41"/>
      <c r="TP284" s="41"/>
      <c r="TQ284" s="41"/>
      <c r="TR284" s="41"/>
      <c r="TS284" s="41"/>
      <c r="TT284" s="41"/>
      <c r="TU284" s="41"/>
      <c r="TV284" s="41"/>
      <c r="TW284" s="41"/>
      <c r="TX284" s="41"/>
      <c r="TY284" s="41"/>
      <c r="TZ284" s="41"/>
      <c r="UA284" s="41"/>
      <c r="UB284" s="41"/>
      <c r="UC284" s="41"/>
      <c r="UD284" s="41"/>
      <c r="UE284" s="41"/>
      <c r="UF284" s="41"/>
      <c r="UG284" s="41"/>
      <c r="UH284" s="41"/>
      <c r="UI284" s="41"/>
      <c r="UJ284" s="41"/>
      <c r="UK284" s="41"/>
      <c r="UL284" s="41"/>
      <c r="UM284" s="41"/>
      <c r="UN284" s="41"/>
      <c r="UO284" s="41"/>
      <c r="UP284" s="41"/>
      <c r="UQ284" s="41"/>
      <c r="UR284" s="41"/>
      <c r="US284" s="41"/>
      <c r="UT284" s="41"/>
      <c r="UU284" s="41"/>
      <c r="UV284" s="41"/>
      <c r="UW284" s="41"/>
      <c r="UX284" s="41"/>
      <c r="UY284" s="41"/>
      <c r="UZ284" s="41"/>
      <c r="VA284" s="41"/>
      <c r="VB284" s="41"/>
      <c r="VC284" s="41"/>
      <c r="VD284" s="41"/>
      <c r="VE284" s="41"/>
      <c r="VF284" s="41"/>
      <c r="VG284" s="41"/>
      <c r="VH284" s="41"/>
      <c r="VI284" s="41"/>
      <c r="VJ284" s="41"/>
      <c r="VK284" s="41"/>
      <c r="VL284" s="41"/>
      <c r="VM284" s="41"/>
      <c r="VN284" s="41"/>
      <c r="VO284" s="41"/>
      <c r="VP284" s="41"/>
      <c r="VQ284" s="41"/>
      <c r="VR284" s="41"/>
      <c r="VS284" s="41"/>
      <c r="VT284" s="41"/>
      <c r="VU284" s="41"/>
      <c r="VV284" s="41"/>
      <c r="VW284" s="41"/>
      <c r="VX284" s="41"/>
      <c r="VY284" s="41"/>
      <c r="VZ284" s="41"/>
      <c r="WA284" s="41"/>
      <c r="WB284" s="41"/>
      <c r="WC284" s="41"/>
      <c r="WD284" s="41"/>
      <c r="WE284" s="41"/>
      <c r="WF284" s="41"/>
      <c r="WG284" s="41"/>
      <c r="WH284" s="41"/>
      <c r="WI284" s="41"/>
      <c r="WJ284" s="41"/>
      <c r="WK284" s="41"/>
      <c r="WL284" s="41"/>
      <c r="WM284" s="41"/>
      <c r="WN284" s="41"/>
      <c r="WO284" s="41"/>
      <c r="WP284" s="41"/>
      <c r="WQ284" s="41"/>
      <c r="WR284" s="41"/>
      <c r="WS284" s="41"/>
      <c r="WT284" s="41"/>
      <c r="WU284" s="41"/>
      <c r="WV284" s="41"/>
      <c r="WW284" s="41"/>
      <c r="WX284" s="41"/>
      <c r="WY284" s="41"/>
      <c r="WZ284" s="41"/>
      <c r="XA284" s="41"/>
      <c r="XB284" s="41"/>
      <c r="XC284" s="41"/>
      <c r="XD284" s="41"/>
      <c r="XE284" s="41"/>
      <c r="XF284" s="41"/>
      <c r="XG284" s="41"/>
      <c r="XH284" s="41"/>
      <c r="XI284" s="41"/>
      <c r="XJ284" s="41"/>
      <c r="XK284" s="41"/>
      <c r="XL284" s="41"/>
      <c r="XM284" s="41"/>
      <c r="XN284" s="41"/>
      <c r="XO284" s="41"/>
      <c r="XP284" s="41"/>
      <c r="XQ284" s="41"/>
      <c r="XR284" s="41"/>
      <c r="XS284" s="41"/>
      <c r="XT284" s="41"/>
      <c r="XU284" s="41"/>
      <c r="XV284" s="41"/>
      <c r="XW284" s="41"/>
      <c r="XX284" s="41"/>
      <c r="XY284" s="41"/>
      <c r="XZ284" s="41"/>
      <c r="YA284" s="41"/>
      <c r="YB284" s="41"/>
      <c r="YC284" s="41"/>
      <c r="YD284" s="41"/>
      <c r="YE284" s="41"/>
      <c r="YF284" s="41"/>
      <c r="YG284" s="41"/>
      <c r="YH284" s="41"/>
      <c r="YI284" s="41"/>
      <c r="YJ284" s="41"/>
      <c r="YK284" s="41"/>
      <c r="YL284" s="41"/>
      <c r="YM284" s="41"/>
      <c r="YN284" s="41"/>
      <c r="YO284" s="41"/>
      <c r="YP284" s="41"/>
      <c r="YQ284" s="41"/>
      <c r="YR284" s="41"/>
      <c r="YS284" s="41"/>
      <c r="YT284" s="41"/>
      <c r="YU284" s="41"/>
      <c r="YV284" s="41"/>
      <c r="YW284" s="41"/>
      <c r="YX284" s="41"/>
      <c r="YY284" s="41"/>
      <c r="YZ284" s="41"/>
      <c r="ZA284" s="41"/>
      <c r="ZB284" s="41"/>
      <c r="ZC284" s="41"/>
      <c r="ZD284" s="41"/>
      <c r="ZE284" s="41"/>
      <c r="ZF284" s="41"/>
      <c r="ZG284" s="41"/>
      <c r="ZH284" s="41"/>
      <c r="ZI284" s="41"/>
      <c r="ZJ284" s="41"/>
      <c r="ZK284" s="41"/>
      <c r="ZL284" s="41"/>
      <c r="ZM284" s="41"/>
      <c r="ZN284" s="41"/>
      <c r="ZO284" s="41"/>
      <c r="ZP284" s="41"/>
      <c r="ZQ284" s="41"/>
      <c r="ZR284" s="41"/>
      <c r="ZS284" s="41"/>
      <c r="ZT284" s="41"/>
      <c r="ZU284" s="41"/>
      <c r="ZV284" s="41"/>
      <c r="ZW284" s="41"/>
      <c r="ZX284" s="41"/>
      <c r="ZY284" s="41"/>
      <c r="ZZ284" s="41"/>
      <c r="AAA284" s="41"/>
      <c r="AAB284" s="41"/>
      <c r="AAC284" s="41"/>
      <c r="AAD284" s="41"/>
      <c r="AAE284" s="41"/>
      <c r="AAF284" s="41"/>
      <c r="AAG284" s="41"/>
      <c r="AAH284" s="41"/>
      <c r="AAI284" s="41"/>
      <c r="AAJ284" s="41"/>
      <c r="AAK284" s="41"/>
      <c r="AAL284" s="41"/>
      <c r="AAM284" s="41"/>
      <c r="AAN284" s="41"/>
      <c r="AAO284" s="41"/>
      <c r="AAP284" s="41"/>
      <c r="AAQ284" s="41"/>
      <c r="AAR284" s="41"/>
      <c r="AAS284" s="41"/>
      <c r="AAT284" s="41"/>
      <c r="AAU284" s="41"/>
      <c r="AAV284" s="41"/>
      <c r="AAW284" s="41"/>
      <c r="AAX284" s="41"/>
      <c r="AAY284" s="41"/>
      <c r="AAZ284" s="41"/>
      <c r="ABA284" s="41"/>
      <c r="ABB284" s="41"/>
      <c r="ABC284" s="41"/>
      <c r="ABD284" s="41"/>
      <c r="ABE284" s="41"/>
      <c r="ABF284" s="41"/>
      <c r="ABG284" s="41"/>
      <c r="ABH284" s="41"/>
      <c r="ABI284" s="41"/>
      <c r="ABJ284" s="41"/>
      <c r="ABK284" s="41"/>
      <c r="ABL284" s="41"/>
      <c r="ABM284" s="41"/>
      <c r="ABN284" s="41"/>
      <c r="ABO284" s="41"/>
      <c r="ABP284" s="41"/>
      <c r="ABQ284" s="41"/>
      <c r="ABR284" s="41"/>
      <c r="ABS284" s="41"/>
      <c r="ABT284" s="41"/>
      <c r="ABU284" s="41"/>
      <c r="ABV284" s="41"/>
      <c r="ABW284" s="41"/>
      <c r="ABX284" s="41"/>
      <c r="ABY284" s="41"/>
      <c r="ABZ284" s="41"/>
      <c r="ACA284" s="41"/>
      <c r="ACB284" s="41"/>
      <c r="ACC284" s="41"/>
      <c r="ACD284" s="41"/>
      <c r="ACE284" s="41"/>
      <c r="ACF284" s="41"/>
      <c r="ACG284" s="41"/>
      <c r="ACH284" s="41"/>
      <c r="ACI284" s="41"/>
      <c r="ACJ284" s="41"/>
      <c r="ACK284" s="41"/>
      <c r="ACL284" s="41"/>
      <c r="ACM284" s="41"/>
      <c r="ACN284" s="41"/>
      <c r="ACO284" s="41"/>
      <c r="ACP284" s="41"/>
      <c r="ACQ284" s="41"/>
      <c r="ACR284" s="41"/>
      <c r="ACS284" s="41"/>
      <c r="ACT284" s="41"/>
      <c r="ACU284" s="41"/>
      <c r="ACV284" s="41"/>
      <c r="ACW284" s="41"/>
      <c r="ACX284" s="41"/>
      <c r="ACY284" s="41"/>
      <c r="ACZ284" s="41"/>
      <c r="ADA284" s="41"/>
      <c r="ADB284" s="41"/>
      <c r="ADC284" s="41"/>
      <c r="ADD284" s="41"/>
      <c r="ADE284" s="41"/>
      <c r="ADF284" s="41"/>
      <c r="ADG284" s="41"/>
      <c r="ADH284" s="41"/>
      <c r="ADI284" s="41"/>
      <c r="ADJ284" s="41"/>
      <c r="ADK284" s="41"/>
      <c r="ADL284" s="41"/>
      <c r="ADM284" s="41"/>
      <c r="ADN284" s="41"/>
      <c r="ADO284" s="41"/>
      <c r="ADP284" s="41"/>
      <c r="ADQ284" s="41"/>
      <c r="ADR284" s="41"/>
      <c r="ADS284" s="41"/>
      <c r="ADT284" s="41"/>
      <c r="ADU284" s="41"/>
      <c r="ADV284" s="41"/>
      <c r="ADW284" s="41"/>
      <c r="ADX284" s="41"/>
      <c r="ADY284" s="41"/>
      <c r="ADZ284" s="41"/>
      <c r="AEA284" s="41"/>
      <c r="AEB284" s="41"/>
      <c r="AEC284" s="41"/>
      <c r="AED284" s="41"/>
      <c r="AEE284" s="41"/>
      <c r="AEF284" s="41"/>
      <c r="AEG284" s="41"/>
      <c r="AEH284" s="41"/>
      <c r="AEI284" s="41"/>
      <c r="AEJ284" s="41"/>
      <c r="AEK284" s="41"/>
      <c r="AEL284" s="41"/>
      <c r="AEM284" s="41"/>
      <c r="AEN284" s="41"/>
      <c r="AEO284" s="41"/>
      <c r="AEP284" s="41"/>
      <c r="AEQ284" s="41"/>
      <c r="AER284" s="41"/>
      <c r="AES284" s="41"/>
      <c r="AET284" s="41"/>
      <c r="AEU284" s="41"/>
      <c r="AEV284" s="41"/>
      <c r="AEW284" s="41"/>
      <c r="AEX284" s="41"/>
      <c r="AEY284" s="41"/>
      <c r="AEZ284" s="41"/>
      <c r="AFA284" s="41"/>
      <c r="AFB284" s="41"/>
      <c r="AFC284" s="41"/>
      <c r="AFD284" s="41"/>
      <c r="AFE284" s="41"/>
      <c r="AFF284" s="41"/>
      <c r="AFG284" s="41"/>
      <c r="AFH284" s="41"/>
      <c r="AFI284" s="41"/>
      <c r="AFJ284" s="41"/>
      <c r="AFK284" s="41"/>
      <c r="AFL284" s="41"/>
      <c r="AFM284" s="41"/>
      <c r="AFN284" s="41"/>
      <c r="AFO284" s="41"/>
      <c r="AFP284" s="41"/>
      <c r="AFQ284" s="41"/>
      <c r="AFR284" s="41"/>
      <c r="AFS284" s="41"/>
      <c r="AFT284" s="41"/>
      <c r="AFU284" s="41"/>
      <c r="AFV284" s="41"/>
      <c r="AFW284" s="41"/>
      <c r="AFX284" s="41"/>
      <c r="AFY284" s="41"/>
      <c r="AFZ284" s="41"/>
      <c r="AGA284" s="41"/>
      <c r="AGB284" s="41"/>
      <c r="AGC284" s="41"/>
      <c r="AGD284" s="41"/>
      <c r="AGE284" s="41"/>
      <c r="AGF284" s="41"/>
      <c r="AGG284" s="41"/>
      <c r="AGH284" s="41"/>
      <c r="AGI284" s="41"/>
      <c r="AGJ284" s="41"/>
      <c r="AGK284" s="41"/>
      <c r="AGL284" s="41"/>
      <c r="AGM284" s="41"/>
      <c r="AGN284" s="41"/>
      <c r="AGO284" s="41"/>
      <c r="AGP284" s="41"/>
      <c r="AGQ284" s="41"/>
      <c r="AGR284" s="41"/>
      <c r="AGS284" s="41"/>
      <c r="AGT284" s="41"/>
      <c r="AGU284" s="41"/>
      <c r="AGV284" s="41"/>
      <c r="AGW284" s="41"/>
      <c r="AGX284" s="41"/>
      <c r="AGY284" s="41"/>
      <c r="AGZ284" s="41"/>
      <c r="AHA284" s="41"/>
      <c r="AHB284" s="41"/>
      <c r="AHC284" s="41"/>
      <c r="AHD284" s="41"/>
      <c r="AHE284" s="41"/>
      <c r="AHF284" s="41"/>
      <c r="AHG284" s="41"/>
      <c r="AHH284" s="41"/>
      <c r="AHI284" s="41"/>
      <c r="AHJ284" s="41"/>
      <c r="AHK284" s="41"/>
      <c r="AHL284" s="41"/>
      <c r="AHM284" s="41"/>
      <c r="AHN284" s="41"/>
      <c r="AHO284" s="41"/>
      <c r="AHP284" s="41"/>
      <c r="AHQ284" s="41"/>
      <c r="AHR284" s="41"/>
      <c r="AHS284" s="41"/>
      <c r="AHT284" s="41"/>
      <c r="AHU284" s="41"/>
      <c r="AHV284" s="41"/>
      <c r="AHW284" s="41"/>
      <c r="AHX284" s="41"/>
      <c r="AHY284" s="41"/>
      <c r="AHZ284" s="41"/>
      <c r="AIA284" s="41"/>
      <c r="AIB284" s="41"/>
      <c r="AIC284" s="41"/>
      <c r="AID284" s="41"/>
      <c r="AIE284" s="41"/>
      <c r="AIF284" s="41"/>
      <c r="AIG284" s="41"/>
      <c r="AIH284" s="41"/>
      <c r="AII284" s="41"/>
      <c r="AIJ284" s="41"/>
      <c r="AIK284" s="41"/>
      <c r="AIL284" s="41"/>
      <c r="AIM284" s="41"/>
      <c r="AIN284" s="41"/>
      <c r="AIO284" s="41"/>
      <c r="AIP284" s="41"/>
      <c r="AIQ284" s="41"/>
      <c r="AIR284" s="41"/>
      <c r="AIS284" s="41"/>
      <c r="AIT284" s="41"/>
      <c r="AIU284" s="41"/>
      <c r="AIV284" s="41"/>
      <c r="AIW284" s="41"/>
      <c r="AIX284" s="41"/>
      <c r="AIY284" s="41"/>
      <c r="AIZ284" s="41"/>
      <c r="AJA284" s="41"/>
      <c r="AJB284" s="41"/>
      <c r="AJC284" s="41"/>
      <c r="AJD284" s="41"/>
      <c r="AJE284" s="41"/>
      <c r="AJF284" s="41"/>
      <c r="AJG284" s="41"/>
      <c r="AJH284" s="41"/>
      <c r="AJI284" s="41"/>
      <c r="AJJ284" s="41"/>
      <c r="AJK284" s="41"/>
      <c r="AJL284" s="41"/>
      <c r="AJM284" s="41"/>
      <c r="AJN284" s="41"/>
      <c r="AJO284" s="41"/>
      <c r="AJP284" s="41"/>
      <c r="AJQ284" s="41"/>
      <c r="AJR284" s="41"/>
      <c r="AJS284" s="41"/>
      <c r="AJT284" s="41"/>
      <c r="AJU284" s="41"/>
      <c r="AJV284" s="41"/>
      <c r="AJW284" s="41"/>
      <c r="AJX284" s="41"/>
      <c r="AJY284" s="41"/>
      <c r="AJZ284" s="41"/>
      <c r="AKA284" s="41"/>
      <c r="AKB284" s="41"/>
      <c r="AKC284" s="41"/>
      <c r="AKD284" s="41"/>
      <c r="AKE284" s="41"/>
      <c r="AKF284" s="41"/>
      <c r="AKG284" s="41"/>
      <c r="AKH284" s="41"/>
      <c r="AKI284" s="41"/>
      <c r="AKJ284" s="41"/>
      <c r="AKK284" s="41"/>
      <c r="AKL284" s="41"/>
      <c r="AKM284" s="41"/>
      <c r="AKN284" s="41"/>
      <c r="AKO284" s="41"/>
      <c r="AKP284" s="41"/>
      <c r="AKQ284" s="41"/>
      <c r="AKR284" s="41"/>
      <c r="AKS284" s="41"/>
      <c r="AKT284" s="41"/>
      <c r="AKU284" s="41"/>
      <c r="AKV284" s="41"/>
      <c r="AKW284" s="41"/>
      <c r="AKX284" s="41"/>
      <c r="AKY284" s="41"/>
      <c r="AKZ284" s="41"/>
      <c r="ALA284" s="41"/>
      <c r="ALB284" s="41"/>
      <c r="ALC284" s="41"/>
      <c r="ALD284" s="41"/>
      <c r="ALE284" s="41"/>
      <c r="ALF284" s="41"/>
      <c r="ALG284" s="41"/>
      <c r="ALH284" s="41"/>
      <c r="ALI284" s="41"/>
      <c r="ALJ284" s="41"/>
      <c r="ALK284" s="41"/>
      <c r="ALL284" s="41"/>
      <c r="ALM284" s="41"/>
      <c r="ALN284" s="41"/>
      <c r="ALO284" s="41"/>
      <c r="ALP284" s="41"/>
      <c r="ALQ284" s="41"/>
      <c r="ALR284" s="41"/>
      <c r="ALS284" s="41"/>
      <c r="ALT284" s="41"/>
      <c r="ALU284" s="41"/>
      <c r="ALV284" s="41"/>
      <c r="ALW284" s="41"/>
      <c r="ALX284" s="41"/>
      <c r="ALY284" s="41"/>
      <c r="ALZ284" s="41"/>
      <c r="AMA284" s="41"/>
      <c r="AMB284" s="41"/>
      <c r="AMC284" s="41"/>
      <c r="AMD284" s="41"/>
      <c r="AME284" s="41"/>
    </row>
    <row r="285" spans="1:1019" ht="18" customHeight="1" thickBot="1" x14ac:dyDescent="0.25">
      <c r="A285" s="714"/>
      <c r="B285" s="712"/>
      <c r="C285" s="712"/>
      <c r="D285" s="1267"/>
      <c r="E285" s="1268"/>
      <c r="F285" s="1269"/>
      <c r="G285" s="1270"/>
      <c r="H285" s="1271"/>
      <c r="I285" s="1272"/>
      <c r="J285" s="1276" t="s">
        <v>317</v>
      </c>
      <c r="K285" s="181">
        <f>L285+N285</f>
        <v>0</v>
      </c>
      <c r="L285" s="1277">
        <v>0</v>
      </c>
      <c r="M285" s="1277">
        <v>0</v>
      </c>
      <c r="N285" s="1278">
        <v>0</v>
      </c>
      <c r="O285" s="181">
        <f>+P285+R285</f>
        <v>0</v>
      </c>
      <c r="P285" s="1277">
        <v>0</v>
      </c>
      <c r="Q285" s="1277">
        <v>0</v>
      </c>
      <c r="R285" s="1278">
        <v>0</v>
      </c>
      <c r="S285" s="181">
        <f>T285+V285</f>
        <v>0</v>
      </c>
      <c r="T285" s="1277">
        <v>0</v>
      </c>
      <c r="U285" s="1277">
        <v>0</v>
      </c>
      <c r="V285" s="1278">
        <v>0</v>
      </c>
      <c r="W285" s="1279">
        <f>+X285+Z285</f>
        <v>0</v>
      </c>
      <c r="X285" s="1277">
        <v>0</v>
      </c>
      <c r="Y285" s="1277">
        <v>0</v>
      </c>
      <c r="Z285" s="1280">
        <v>0</v>
      </c>
      <c r="AA285" s="1281">
        <v>0</v>
      </c>
      <c r="AB285" s="1281">
        <v>0</v>
      </c>
      <c r="AC285" s="1094"/>
      <c r="AD285" s="815"/>
      <c r="AE285" s="815"/>
      <c r="AF285" s="943"/>
      <c r="AG285" s="41"/>
      <c r="AH285" s="41"/>
      <c r="AI285" s="41"/>
      <c r="AJ285" s="41"/>
      <c r="AK285" s="41"/>
      <c r="AL285" s="41"/>
      <c r="AM285" s="41"/>
      <c r="AN285" s="67"/>
      <c r="AO285" s="67"/>
      <c r="AP285" s="67"/>
      <c r="AQ285" s="53"/>
      <c r="AR285" s="53"/>
      <c r="AS285" s="53"/>
      <c r="AT285" s="53"/>
      <c r="AU285" s="53"/>
      <c r="AV285" s="53"/>
      <c r="AW285" s="53"/>
      <c r="AX285" s="53"/>
      <c r="AY285" s="53"/>
      <c r="AZ285" s="53"/>
      <c r="BA285" s="53"/>
      <c r="BB285" s="53"/>
      <c r="BC285" s="53"/>
      <c r="BD285" s="53"/>
      <c r="BE285" s="53"/>
      <c r="BF285" s="53"/>
      <c r="BG285" s="54"/>
      <c r="BH285" s="41"/>
      <c r="BI285" s="41"/>
      <c r="BJ285" s="41"/>
      <c r="BK285" s="41"/>
      <c r="BL285" s="41"/>
      <c r="BM285" s="41"/>
      <c r="BN285" s="41"/>
      <c r="BO285" s="41"/>
      <c r="BP285" s="41"/>
      <c r="BQ285" s="41"/>
      <c r="BR285" s="41"/>
      <c r="BS285" s="41"/>
      <c r="BT285" s="41"/>
      <c r="BU285" s="41"/>
      <c r="BV285" s="41"/>
      <c r="BW285" s="41"/>
      <c r="BX285" s="41"/>
      <c r="BY285" s="41"/>
      <c r="BZ285" s="41"/>
      <c r="CA285" s="41"/>
      <c r="CB285" s="41"/>
      <c r="CC285" s="41"/>
      <c r="CD285" s="41"/>
      <c r="CE285" s="41"/>
      <c r="CF285" s="41"/>
      <c r="CG285" s="41"/>
      <c r="CH285" s="41"/>
      <c r="CI285" s="41"/>
      <c r="CJ285" s="41"/>
      <c r="CK285" s="41"/>
      <c r="CL285" s="41"/>
      <c r="CM285" s="41"/>
      <c r="CN285" s="41"/>
      <c r="CO285" s="41"/>
      <c r="CP285" s="41"/>
      <c r="CQ285" s="41"/>
      <c r="CR285" s="41"/>
      <c r="CS285" s="41"/>
      <c r="CT285" s="41"/>
      <c r="CU285" s="41"/>
      <c r="CV285" s="41"/>
      <c r="CW285" s="41"/>
      <c r="CX285" s="41"/>
      <c r="CY285" s="41"/>
      <c r="CZ285" s="41"/>
      <c r="DA285" s="41"/>
      <c r="DB285" s="41"/>
      <c r="DC285" s="41"/>
      <c r="DD285" s="41"/>
      <c r="DE285" s="41"/>
      <c r="DF285" s="41"/>
      <c r="DG285" s="41"/>
      <c r="DH285" s="41"/>
      <c r="DI285" s="41"/>
      <c r="DJ285" s="41"/>
      <c r="DK285" s="41"/>
      <c r="DL285" s="41"/>
      <c r="DM285" s="41"/>
      <c r="DN285" s="41"/>
      <c r="DO285" s="41"/>
      <c r="DP285" s="41"/>
      <c r="DQ285" s="41"/>
      <c r="DR285" s="41"/>
      <c r="DS285" s="41"/>
      <c r="DT285" s="41"/>
      <c r="DU285" s="41"/>
      <c r="DV285" s="41"/>
      <c r="DW285" s="41"/>
      <c r="DX285" s="41"/>
      <c r="DY285" s="41"/>
      <c r="DZ285" s="41"/>
      <c r="EA285" s="41"/>
      <c r="EB285" s="41"/>
      <c r="EC285" s="41"/>
      <c r="ED285" s="41"/>
      <c r="EE285" s="41"/>
      <c r="EF285" s="41"/>
      <c r="EG285" s="41"/>
      <c r="EH285" s="41"/>
      <c r="EI285" s="41"/>
      <c r="EJ285" s="41"/>
      <c r="EK285" s="41"/>
      <c r="EL285" s="41"/>
      <c r="EM285" s="41"/>
      <c r="EN285" s="41"/>
      <c r="EO285" s="41"/>
      <c r="EP285" s="41"/>
      <c r="EQ285" s="41"/>
      <c r="ER285" s="41"/>
      <c r="ES285" s="41"/>
      <c r="ET285" s="41"/>
      <c r="EU285" s="41"/>
      <c r="EV285" s="41"/>
      <c r="EW285" s="41"/>
      <c r="EX285" s="41"/>
      <c r="EY285" s="41"/>
      <c r="EZ285" s="41"/>
      <c r="FA285" s="41"/>
      <c r="FB285" s="41"/>
      <c r="FC285" s="41"/>
      <c r="FD285" s="41"/>
      <c r="FE285" s="41"/>
      <c r="FF285" s="41"/>
      <c r="FG285" s="41"/>
      <c r="FH285" s="41"/>
      <c r="FI285" s="41"/>
      <c r="FJ285" s="41"/>
      <c r="FK285" s="41"/>
      <c r="FL285" s="41"/>
      <c r="FM285" s="41"/>
      <c r="FN285" s="41"/>
      <c r="FO285" s="41"/>
      <c r="FP285" s="41"/>
      <c r="FQ285" s="41"/>
      <c r="FR285" s="41"/>
      <c r="FS285" s="41"/>
      <c r="FT285" s="41"/>
      <c r="FU285" s="41"/>
      <c r="FV285" s="41"/>
      <c r="FW285" s="41"/>
      <c r="FX285" s="41"/>
      <c r="FY285" s="41"/>
      <c r="FZ285" s="41"/>
      <c r="GA285" s="41"/>
      <c r="GB285" s="41"/>
      <c r="GC285" s="41"/>
      <c r="GD285" s="41"/>
      <c r="GE285" s="41"/>
      <c r="GF285" s="41"/>
      <c r="GG285" s="41"/>
      <c r="GH285" s="41"/>
      <c r="GI285" s="41"/>
      <c r="GJ285" s="41"/>
      <c r="GK285" s="41"/>
      <c r="GL285" s="41"/>
      <c r="GM285" s="41"/>
      <c r="GN285" s="41"/>
      <c r="GO285" s="41"/>
      <c r="GP285" s="41"/>
      <c r="GQ285" s="41"/>
      <c r="GR285" s="41"/>
      <c r="GS285" s="41"/>
      <c r="GT285" s="41"/>
      <c r="GU285" s="41"/>
      <c r="GV285" s="41"/>
      <c r="GW285" s="41"/>
      <c r="GX285" s="41"/>
      <c r="GY285" s="41"/>
      <c r="GZ285" s="41"/>
      <c r="HA285" s="41"/>
      <c r="HB285" s="41"/>
      <c r="HC285" s="41"/>
      <c r="HD285" s="41"/>
      <c r="HE285" s="41"/>
      <c r="HF285" s="41"/>
      <c r="HG285" s="41"/>
      <c r="HH285" s="41"/>
      <c r="HI285" s="41"/>
      <c r="HJ285" s="41"/>
      <c r="HK285" s="41"/>
      <c r="HL285" s="41"/>
      <c r="HM285" s="41"/>
      <c r="HN285" s="41"/>
      <c r="HO285" s="41"/>
      <c r="HP285" s="41"/>
      <c r="HQ285" s="41"/>
      <c r="HR285" s="41"/>
      <c r="HS285" s="41"/>
      <c r="HT285" s="41"/>
      <c r="HU285" s="41"/>
      <c r="HV285" s="41"/>
      <c r="HW285" s="41"/>
      <c r="HX285" s="41"/>
      <c r="HY285" s="41"/>
      <c r="HZ285" s="41"/>
      <c r="IA285" s="41"/>
      <c r="IB285" s="41"/>
      <c r="IC285" s="41"/>
      <c r="ID285" s="41"/>
      <c r="IE285" s="41"/>
      <c r="IF285" s="41"/>
      <c r="IG285" s="41"/>
      <c r="IH285" s="41"/>
      <c r="II285" s="41"/>
      <c r="IJ285" s="41"/>
      <c r="IK285" s="41"/>
      <c r="IL285" s="41"/>
      <c r="IM285" s="41"/>
      <c r="IN285" s="41"/>
      <c r="IO285" s="41"/>
      <c r="IP285" s="41"/>
      <c r="IQ285" s="41"/>
      <c r="IR285" s="41"/>
      <c r="IS285" s="41"/>
      <c r="IT285" s="41"/>
      <c r="IU285" s="41"/>
      <c r="IV285" s="41"/>
      <c r="IW285" s="41"/>
      <c r="IX285" s="41"/>
      <c r="IY285" s="41"/>
      <c r="IZ285" s="41"/>
      <c r="JA285" s="41"/>
      <c r="JB285" s="41"/>
      <c r="JC285" s="41"/>
      <c r="JD285" s="41"/>
      <c r="JE285" s="41"/>
      <c r="JF285" s="41"/>
      <c r="JG285" s="41"/>
      <c r="JH285" s="41"/>
      <c r="JI285" s="41"/>
      <c r="JJ285" s="41"/>
      <c r="JK285" s="41"/>
      <c r="JL285" s="41"/>
      <c r="JM285" s="41"/>
      <c r="JN285" s="41"/>
      <c r="JO285" s="41"/>
      <c r="JP285" s="41"/>
      <c r="JQ285" s="41"/>
      <c r="JR285" s="41"/>
      <c r="JS285" s="41"/>
      <c r="JT285" s="41"/>
      <c r="JU285" s="41"/>
      <c r="JV285" s="41"/>
      <c r="JW285" s="41"/>
      <c r="JX285" s="41"/>
      <c r="JY285" s="41"/>
      <c r="JZ285" s="41"/>
      <c r="KA285" s="41"/>
      <c r="KB285" s="41"/>
      <c r="KC285" s="41"/>
      <c r="KD285" s="41"/>
      <c r="KE285" s="41"/>
      <c r="KF285" s="41"/>
      <c r="KG285" s="41"/>
      <c r="KH285" s="41"/>
      <c r="KI285" s="41"/>
      <c r="KJ285" s="41"/>
      <c r="KK285" s="41"/>
      <c r="KL285" s="41"/>
      <c r="KM285" s="41"/>
      <c r="KN285" s="41"/>
      <c r="KO285" s="41"/>
      <c r="KP285" s="41"/>
      <c r="KQ285" s="41"/>
      <c r="KR285" s="41"/>
      <c r="KS285" s="41"/>
      <c r="KT285" s="41"/>
      <c r="KU285" s="41"/>
      <c r="KV285" s="41"/>
      <c r="KW285" s="41"/>
      <c r="KX285" s="41"/>
      <c r="KY285" s="41"/>
      <c r="KZ285" s="41"/>
      <c r="LA285" s="41"/>
      <c r="LB285" s="41"/>
      <c r="LC285" s="41"/>
      <c r="LD285" s="41"/>
      <c r="LE285" s="41"/>
      <c r="LF285" s="41"/>
      <c r="LG285" s="41"/>
      <c r="LH285" s="41"/>
      <c r="LI285" s="41"/>
      <c r="LJ285" s="41"/>
      <c r="LK285" s="41"/>
      <c r="LL285" s="41"/>
      <c r="LM285" s="41"/>
      <c r="LN285" s="41"/>
      <c r="LO285" s="41"/>
      <c r="LP285" s="41"/>
      <c r="LQ285" s="41"/>
      <c r="LR285" s="41"/>
      <c r="LS285" s="41"/>
      <c r="LT285" s="41"/>
      <c r="LU285" s="41"/>
      <c r="LV285" s="41"/>
      <c r="LW285" s="41"/>
      <c r="LX285" s="41"/>
      <c r="LY285" s="41"/>
      <c r="LZ285" s="41"/>
      <c r="MA285" s="41"/>
      <c r="MB285" s="41"/>
      <c r="MC285" s="41"/>
      <c r="MD285" s="41"/>
      <c r="ME285" s="41"/>
      <c r="MF285" s="41"/>
      <c r="MG285" s="41"/>
      <c r="MH285" s="41"/>
      <c r="MI285" s="41"/>
      <c r="MJ285" s="41"/>
      <c r="MK285" s="41"/>
      <c r="ML285" s="41"/>
      <c r="MM285" s="41"/>
      <c r="MN285" s="41"/>
      <c r="MO285" s="41"/>
      <c r="MP285" s="41"/>
      <c r="MQ285" s="41"/>
      <c r="MR285" s="41"/>
      <c r="MS285" s="41"/>
      <c r="MT285" s="41"/>
      <c r="MU285" s="41"/>
      <c r="MV285" s="41"/>
      <c r="MW285" s="41"/>
      <c r="MX285" s="41"/>
      <c r="MY285" s="41"/>
      <c r="MZ285" s="41"/>
      <c r="NA285" s="41"/>
      <c r="NB285" s="41"/>
      <c r="NC285" s="41"/>
      <c r="ND285" s="41"/>
      <c r="NE285" s="41"/>
      <c r="NF285" s="41"/>
      <c r="NG285" s="41"/>
      <c r="NH285" s="41"/>
      <c r="NI285" s="41"/>
      <c r="NJ285" s="41"/>
      <c r="NK285" s="41"/>
      <c r="NL285" s="41"/>
      <c r="NM285" s="41"/>
      <c r="NN285" s="41"/>
      <c r="NO285" s="41"/>
      <c r="NP285" s="41"/>
      <c r="NQ285" s="41"/>
      <c r="NR285" s="41"/>
      <c r="NS285" s="41"/>
      <c r="NT285" s="41"/>
      <c r="NU285" s="41"/>
      <c r="NV285" s="41"/>
      <c r="NW285" s="41"/>
      <c r="NX285" s="41"/>
      <c r="NY285" s="41"/>
      <c r="NZ285" s="41"/>
      <c r="OA285" s="41"/>
      <c r="OB285" s="41"/>
      <c r="OC285" s="41"/>
      <c r="OD285" s="41"/>
      <c r="OE285" s="41"/>
      <c r="OF285" s="41"/>
      <c r="OG285" s="41"/>
      <c r="OH285" s="41"/>
      <c r="OI285" s="41"/>
      <c r="OJ285" s="41"/>
      <c r="OK285" s="41"/>
      <c r="OL285" s="41"/>
      <c r="OM285" s="41"/>
      <c r="ON285" s="41"/>
      <c r="OO285" s="41"/>
      <c r="OP285" s="41"/>
      <c r="OQ285" s="41"/>
      <c r="OR285" s="41"/>
      <c r="OS285" s="41"/>
      <c r="OT285" s="41"/>
      <c r="OU285" s="41"/>
      <c r="OV285" s="41"/>
      <c r="OW285" s="41"/>
      <c r="OX285" s="41"/>
      <c r="OY285" s="41"/>
      <c r="OZ285" s="41"/>
      <c r="PA285" s="41"/>
      <c r="PB285" s="41"/>
      <c r="PC285" s="41"/>
      <c r="PD285" s="41"/>
      <c r="PE285" s="41"/>
      <c r="PF285" s="41"/>
      <c r="PG285" s="41"/>
      <c r="PH285" s="41"/>
      <c r="PI285" s="41"/>
      <c r="PJ285" s="41"/>
      <c r="PK285" s="41"/>
      <c r="PL285" s="41"/>
      <c r="PM285" s="41"/>
      <c r="PN285" s="41"/>
      <c r="PO285" s="41"/>
      <c r="PP285" s="41"/>
      <c r="PQ285" s="41"/>
      <c r="PR285" s="41"/>
      <c r="PS285" s="41"/>
      <c r="PT285" s="41"/>
      <c r="PU285" s="41"/>
      <c r="PV285" s="41"/>
      <c r="PW285" s="41"/>
      <c r="PX285" s="41"/>
      <c r="PY285" s="41"/>
      <c r="PZ285" s="41"/>
      <c r="QA285" s="41"/>
      <c r="QB285" s="41"/>
      <c r="QC285" s="41"/>
      <c r="QD285" s="41"/>
      <c r="QE285" s="41"/>
      <c r="QF285" s="41"/>
      <c r="QG285" s="41"/>
      <c r="QH285" s="41"/>
      <c r="QI285" s="41"/>
      <c r="QJ285" s="41"/>
      <c r="QK285" s="41"/>
      <c r="QL285" s="41"/>
      <c r="QM285" s="41"/>
      <c r="QN285" s="41"/>
      <c r="QO285" s="41"/>
      <c r="QP285" s="41"/>
      <c r="QQ285" s="41"/>
      <c r="QR285" s="41"/>
      <c r="QS285" s="41"/>
      <c r="QT285" s="41"/>
      <c r="QU285" s="41"/>
      <c r="QV285" s="41"/>
      <c r="QW285" s="41"/>
      <c r="QX285" s="41"/>
      <c r="QY285" s="41"/>
      <c r="QZ285" s="41"/>
      <c r="RA285" s="41"/>
      <c r="RB285" s="41"/>
      <c r="RC285" s="41"/>
      <c r="RD285" s="41"/>
      <c r="RE285" s="41"/>
      <c r="RF285" s="41"/>
      <c r="RG285" s="41"/>
      <c r="RH285" s="41"/>
      <c r="RI285" s="41"/>
      <c r="RJ285" s="41"/>
      <c r="RK285" s="41"/>
      <c r="RL285" s="41"/>
      <c r="RM285" s="41"/>
      <c r="RN285" s="41"/>
      <c r="RO285" s="41"/>
      <c r="RP285" s="41"/>
      <c r="RQ285" s="41"/>
      <c r="RR285" s="41"/>
      <c r="RS285" s="41"/>
      <c r="RT285" s="41"/>
      <c r="RU285" s="41"/>
      <c r="RV285" s="41"/>
      <c r="RW285" s="41"/>
      <c r="RX285" s="41"/>
      <c r="RY285" s="41"/>
      <c r="RZ285" s="41"/>
      <c r="SA285" s="41"/>
      <c r="SB285" s="41"/>
      <c r="SC285" s="41"/>
      <c r="SD285" s="41"/>
      <c r="SE285" s="41"/>
      <c r="SF285" s="41"/>
      <c r="SG285" s="41"/>
      <c r="SH285" s="41"/>
      <c r="SI285" s="41"/>
      <c r="SJ285" s="41"/>
      <c r="SK285" s="41"/>
      <c r="SL285" s="41"/>
      <c r="SM285" s="41"/>
      <c r="SN285" s="41"/>
      <c r="SO285" s="41"/>
      <c r="SP285" s="41"/>
      <c r="SQ285" s="41"/>
      <c r="SR285" s="41"/>
      <c r="SS285" s="41"/>
      <c r="ST285" s="41"/>
      <c r="SU285" s="41"/>
      <c r="SV285" s="41"/>
      <c r="SW285" s="41"/>
      <c r="SX285" s="41"/>
      <c r="SY285" s="41"/>
      <c r="SZ285" s="41"/>
      <c r="TA285" s="41"/>
      <c r="TB285" s="41"/>
      <c r="TC285" s="41"/>
      <c r="TD285" s="41"/>
      <c r="TE285" s="41"/>
      <c r="TF285" s="41"/>
      <c r="TG285" s="41"/>
      <c r="TH285" s="41"/>
      <c r="TI285" s="41"/>
      <c r="TJ285" s="41"/>
      <c r="TK285" s="41"/>
      <c r="TL285" s="41"/>
      <c r="TM285" s="41"/>
      <c r="TN285" s="41"/>
      <c r="TO285" s="41"/>
      <c r="TP285" s="41"/>
      <c r="TQ285" s="41"/>
      <c r="TR285" s="41"/>
      <c r="TS285" s="41"/>
      <c r="TT285" s="41"/>
      <c r="TU285" s="41"/>
      <c r="TV285" s="41"/>
      <c r="TW285" s="41"/>
      <c r="TX285" s="41"/>
      <c r="TY285" s="41"/>
      <c r="TZ285" s="41"/>
      <c r="UA285" s="41"/>
      <c r="UB285" s="41"/>
      <c r="UC285" s="41"/>
      <c r="UD285" s="41"/>
      <c r="UE285" s="41"/>
      <c r="UF285" s="41"/>
      <c r="UG285" s="41"/>
      <c r="UH285" s="41"/>
      <c r="UI285" s="41"/>
      <c r="UJ285" s="41"/>
      <c r="UK285" s="41"/>
      <c r="UL285" s="41"/>
      <c r="UM285" s="41"/>
      <c r="UN285" s="41"/>
      <c r="UO285" s="41"/>
      <c r="UP285" s="41"/>
      <c r="UQ285" s="41"/>
      <c r="UR285" s="41"/>
      <c r="US285" s="41"/>
      <c r="UT285" s="41"/>
      <c r="UU285" s="41"/>
      <c r="UV285" s="41"/>
      <c r="UW285" s="41"/>
      <c r="UX285" s="41"/>
      <c r="UY285" s="41"/>
      <c r="UZ285" s="41"/>
      <c r="VA285" s="41"/>
      <c r="VB285" s="41"/>
      <c r="VC285" s="41"/>
      <c r="VD285" s="41"/>
      <c r="VE285" s="41"/>
      <c r="VF285" s="41"/>
      <c r="VG285" s="41"/>
      <c r="VH285" s="41"/>
      <c r="VI285" s="41"/>
      <c r="VJ285" s="41"/>
      <c r="VK285" s="41"/>
      <c r="VL285" s="41"/>
      <c r="VM285" s="41"/>
      <c r="VN285" s="41"/>
      <c r="VO285" s="41"/>
      <c r="VP285" s="41"/>
      <c r="VQ285" s="41"/>
      <c r="VR285" s="41"/>
      <c r="VS285" s="41"/>
      <c r="VT285" s="41"/>
      <c r="VU285" s="41"/>
      <c r="VV285" s="41"/>
      <c r="VW285" s="41"/>
      <c r="VX285" s="41"/>
      <c r="VY285" s="41"/>
      <c r="VZ285" s="41"/>
      <c r="WA285" s="41"/>
      <c r="WB285" s="41"/>
      <c r="WC285" s="41"/>
      <c r="WD285" s="41"/>
      <c r="WE285" s="41"/>
      <c r="WF285" s="41"/>
      <c r="WG285" s="41"/>
      <c r="WH285" s="41"/>
      <c r="WI285" s="41"/>
      <c r="WJ285" s="41"/>
      <c r="WK285" s="41"/>
      <c r="WL285" s="41"/>
      <c r="WM285" s="41"/>
      <c r="WN285" s="41"/>
      <c r="WO285" s="41"/>
      <c r="WP285" s="41"/>
      <c r="WQ285" s="41"/>
      <c r="WR285" s="41"/>
      <c r="WS285" s="41"/>
      <c r="WT285" s="41"/>
      <c r="WU285" s="41"/>
      <c r="WV285" s="41"/>
      <c r="WW285" s="41"/>
      <c r="WX285" s="41"/>
      <c r="WY285" s="41"/>
      <c r="WZ285" s="41"/>
      <c r="XA285" s="41"/>
      <c r="XB285" s="41"/>
      <c r="XC285" s="41"/>
      <c r="XD285" s="41"/>
      <c r="XE285" s="41"/>
      <c r="XF285" s="41"/>
      <c r="XG285" s="41"/>
      <c r="XH285" s="41"/>
      <c r="XI285" s="41"/>
      <c r="XJ285" s="41"/>
      <c r="XK285" s="41"/>
      <c r="XL285" s="41"/>
      <c r="XM285" s="41"/>
      <c r="XN285" s="41"/>
      <c r="XO285" s="41"/>
      <c r="XP285" s="41"/>
      <c r="XQ285" s="41"/>
      <c r="XR285" s="41"/>
      <c r="XS285" s="41"/>
      <c r="XT285" s="41"/>
      <c r="XU285" s="41"/>
      <c r="XV285" s="41"/>
      <c r="XW285" s="41"/>
      <c r="XX285" s="41"/>
      <c r="XY285" s="41"/>
      <c r="XZ285" s="41"/>
      <c r="YA285" s="41"/>
      <c r="YB285" s="41"/>
      <c r="YC285" s="41"/>
      <c r="YD285" s="41"/>
      <c r="YE285" s="41"/>
      <c r="YF285" s="41"/>
      <c r="YG285" s="41"/>
      <c r="YH285" s="41"/>
      <c r="YI285" s="41"/>
      <c r="YJ285" s="41"/>
      <c r="YK285" s="41"/>
      <c r="YL285" s="41"/>
      <c r="YM285" s="41"/>
      <c r="YN285" s="41"/>
      <c r="YO285" s="41"/>
      <c r="YP285" s="41"/>
      <c r="YQ285" s="41"/>
      <c r="YR285" s="41"/>
      <c r="YS285" s="41"/>
      <c r="YT285" s="41"/>
      <c r="YU285" s="41"/>
      <c r="YV285" s="41"/>
      <c r="YW285" s="41"/>
      <c r="YX285" s="41"/>
      <c r="YY285" s="41"/>
      <c r="YZ285" s="41"/>
      <c r="ZA285" s="41"/>
      <c r="ZB285" s="41"/>
      <c r="ZC285" s="41"/>
      <c r="ZD285" s="41"/>
      <c r="ZE285" s="41"/>
      <c r="ZF285" s="41"/>
      <c r="ZG285" s="41"/>
      <c r="ZH285" s="41"/>
      <c r="ZI285" s="41"/>
      <c r="ZJ285" s="41"/>
      <c r="ZK285" s="41"/>
      <c r="ZL285" s="41"/>
      <c r="ZM285" s="41"/>
      <c r="ZN285" s="41"/>
      <c r="ZO285" s="41"/>
      <c r="ZP285" s="41"/>
      <c r="ZQ285" s="41"/>
      <c r="ZR285" s="41"/>
      <c r="ZS285" s="41"/>
      <c r="ZT285" s="41"/>
      <c r="ZU285" s="41"/>
      <c r="ZV285" s="41"/>
      <c r="ZW285" s="41"/>
      <c r="ZX285" s="41"/>
      <c r="ZY285" s="41"/>
      <c r="ZZ285" s="41"/>
      <c r="AAA285" s="41"/>
      <c r="AAB285" s="41"/>
      <c r="AAC285" s="41"/>
      <c r="AAD285" s="41"/>
      <c r="AAE285" s="41"/>
      <c r="AAF285" s="41"/>
      <c r="AAG285" s="41"/>
      <c r="AAH285" s="41"/>
      <c r="AAI285" s="41"/>
      <c r="AAJ285" s="41"/>
      <c r="AAK285" s="41"/>
      <c r="AAL285" s="41"/>
      <c r="AAM285" s="41"/>
      <c r="AAN285" s="41"/>
      <c r="AAO285" s="41"/>
      <c r="AAP285" s="41"/>
      <c r="AAQ285" s="41"/>
      <c r="AAR285" s="41"/>
      <c r="AAS285" s="41"/>
      <c r="AAT285" s="41"/>
      <c r="AAU285" s="41"/>
      <c r="AAV285" s="41"/>
      <c r="AAW285" s="41"/>
      <c r="AAX285" s="41"/>
      <c r="AAY285" s="41"/>
      <c r="AAZ285" s="41"/>
      <c r="ABA285" s="41"/>
      <c r="ABB285" s="41"/>
      <c r="ABC285" s="41"/>
      <c r="ABD285" s="41"/>
      <c r="ABE285" s="41"/>
      <c r="ABF285" s="41"/>
      <c r="ABG285" s="41"/>
      <c r="ABH285" s="41"/>
      <c r="ABI285" s="41"/>
      <c r="ABJ285" s="41"/>
      <c r="ABK285" s="41"/>
      <c r="ABL285" s="41"/>
      <c r="ABM285" s="41"/>
      <c r="ABN285" s="41"/>
      <c r="ABO285" s="41"/>
      <c r="ABP285" s="41"/>
      <c r="ABQ285" s="41"/>
      <c r="ABR285" s="41"/>
      <c r="ABS285" s="41"/>
      <c r="ABT285" s="41"/>
      <c r="ABU285" s="41"/>
      <c r="ABV285" s="41"/>
      <c r="ABW285" s="41"/>
      <c r="ABX285" s="41"/>
      <c r="ABY285" s="41"/>
      <c r="ABZ285" s="41"/>
      <c r="ACA285" s="41"/>
      <c r="ACB285" s="41"/>
      <c r="ACC285" s="41"/>
      <c r="ACD285" s="41"/>
      <c r="ACE285" s="41"/>
      <c r="ACF285" s="41"/>
      <c r="ACG285" s="41"/>
      <c r="ACH285" s="41"/>
      <c r="ACI285" s="41"/>
      <c r="ACJ285" s="41"/>
      <c r="ACK285" s="41"/>
      <c r="ACL285" s="41"/>
      <c r="ACM285" s="41"/>
      <c r="ACN285" s="41"/>
      <c r="ACO285" s="41"/>
      <c r="ACP285" s="41"/>
      <c r="ACQ285" s="41"/>
      <c r="ACR285" s="41"/>
      <c r="ACS285" s="41"/>
      <c r="ACT285" s="41"/>
      <c r="ACU285" s="41"/>
      <c r="ACV285" s="41"/>
      <c r="ACW285" s="41"/>
      <c r="ACX285" s="41"/>
      <c r="ACY285" s="41"/>
      <c r="ACZ285" s="41"/>
      <c r="ADA285" s="41"/>
      <c r="ADB285" s="41"/>
      <c r="ADC285" s="41"/>
      <c r="ADD285" s="41"/>
      <c r="ADE285" s="41"/>
      <c r="ADF285" s="41"/>
      <c r="ADG285" s="41"/>
      <c r="ADH285" s="41"/>
      <c r="ADI285" s="41"/>
      <c r="ADJ285" s="41"/>
      <c r="ADK285" s="41"/>
      <c r="ADL285" s="41"/>
      <c r="ADM285" s="41"/>
      <c r="ADN285" s="41"/>
      <c r="ADO285" s="41"/>
      <c r="ADP285" s="41"/>
      <c r="ADQ285" s="41"/>
      <c r="ADR285" s="41"/>
      <c r="ADS285" s="41"/>
      <c r="ADT285" s="41"/>
      <c r="ADU285" s="41"/>
      <c r="ADV285" s="41"/>
      <c r="ADW285" s="41"/>
      <c r="ADX285" s="41"/>
      <c r="ADY285" s="41"/>
      <c r="ADZ285" s="41"/>
      <c r="AEA285" s="41"/>
      <c r="AEB285" s="41"/>
      <c r="AEC285" s="41"/>
      <c r="AED285" s="41"/>
      <c r="AEE285" s="41"/>
      <c r="AEF285" s="41"/>
      <c r="AEG285" s="41"/>
      <c r="AEH285" s="41"/>
      <c r="AEI285" s="41"/>
      <c r="AEJ285" s="41"/>
      <c r="AEK285" s="41"/>
      <c r="AEL285" s="41"/>
      <c r="AEM285" s="41"/>
      <c r="AEN285" s="41"/>
      <c r="AEO285" s="41"/>
      <c r="AEP285" s="41"/>
      <c r="AEQ285" s="41"/>
      <c r="AER285" s="41"/>
      <c r="AES285" s="41"/>
      <c r="AET285" s="41"/>
      <c r="AEU285" s="41"/>
      <c r="AEV285" s="41"/>
      <c r="AEW285" s="41"/>
      <c r="AEX285" s="41"/>
      <c r="AEY285" s="41"/>
      <c r="AEZ285" s="41"/>
      <c r="AFA285" s="41"/>
      <c r="AFB285" s="41"/>
      <c r="AFC285" s="41"/>
      <c r="AFD285" s="41"/>
      <c r="AFE285" s="41"/>
      <c r="AFF285" s="41"/>
      <c r="AFG285" s="41"/>
      <c r="AFH285" s="41"/>
      <c r="AFI285" s="41"/>
      <c r="AFJ285" s="41"/>
      <c r="AFK285" s="41"/>
      <c r="AFL285" s="41"/>
      <c r="AFM285" s="41"/>
      <c r="AFN285" s="41"/>
      <c r="AFO285" s="41"/>
      <c r="AFP285" s="41"/>
      <c r="AFQ285" s="41"/>
      <c r="AFR285" s="41"/>
      <c r="AFS285" s="41"/>
      <c r="AFT285" s="41"/>
      <c r="AFU285" s="41"/>
      <c r="AFV285" s="41"/>
      <c r="AFW285" s="41"/>
      <c r="AFX285" s="41"/>
      <c r="AFY285" s="41"/>
      <c r="AFZ285" s="41"/>
      <c r="AGA285" s="41"/>
      <c r="AGB285" s="41"/>
      <c r="AGC285" s="41"/>
      <c r="AGD285" s="41"/>
      <c r="AGE285" s="41"/>
      <c r="AGF285" s="41"/>
      <c r="AGG285" s="41"/>
      <c r="AGH285" s="41"/>
      <c r="AGI285" s="41"/>
      <c r="AGJ285" s="41"/>
      <c r="AGK285" s="41"/>
      <c r="AGL285" s="41"/>
      <c r="AGM285" s="41"/>
      <c r="AGN285" s="41"/>
      <c r="AGO285" s="41"/>
      <c r="AGP285" s="41"/>
      <c r="AGQ285" s="41"/>
      <c r="AGR285" s="41"/>
      <c r="AGS285" s="41"/>
      <c r="AGT285" s="41"/>
      <c r="AGU285" s="41"/>
      <c r="AGV285" s="41"/>
      <c r="AGW285" s="41"/>
      <c r="AGX285" s="41"/>
      <c r="AGY285" s="41"/>
      <c r="AGZ285" s="41"/>
      <c r="AHA285" s="41"/>
      <c r="AHB285" s="41"/>
      <c r="AHC285" s="41"/>
      <c r="AHD285" s="41"/>
      <c r="AHE285" s="41"/>
      <c r="AHF285" s="41"/>
      <c r="AHG285" s="41"/>
      <c r="AHH285" s="41"/>
      <c r="AHI285" s="41"/>
      <c r="AHJ285" s="41"/>
      <c r="AHK285" s="41"/>
      <c r="AHL285" s="41"/>
      <c r="AHM285" s="41"/>
      <c r="AHN285" s="41"/>
      <c r="AHO285" s="41"/>
      <c r="AHP285" s="41"/>
      <c r="AHQ285" s="41"/>
      <c r="AHR285" s="41"/>
      <c r="AHS285" s="41"/>
      <c r="AHT285" s="41"/>
      <c r="AHU285" s="41"/>
      <c r="AHV285" s="41"/>
      <c r="AHW285" s="41"/>
      <c r="AHX285" s="41"/>
      <c r="AHY285" s="41"/>
      <c r="AHZ285" s="41"/>
      <c r="AIA285" s="41"/>
      <c r="AIB285" s="41"/>
      <c r="AIC285" s="41"/>
      <c r="AID285" s="41"/>
      <c r="AIE285" s="41"/>
      <c r="AIF285" s="41"/>
      <c r="AIG285" s="41"/>
      <c r="AIH285" s="41"/>
      <c r="AII285" s="41"/>
      <c r="AIJ285" s="41"/>
      <c r="AIK285" s="41"/>
      <c r="AIL285" s="41"/>
      <c r="AIM285" s="41"/>
      <c r="AIN285" s="41"/>
      <c r="AIO285" s="41"/>
      <c r="AIP285" s="41"/>
      <c r="AIQ285" s="41"/>
      <c r="AIR285" s="41"/>
      <c r="AIS285" s="41"/>
      <c r="AIT285" s="41"/>
      <c r="AIU285" s="41"/>
      <c r="AIV285" s="41"/>
      <c r="AIW285" s="41"/>
      <c r="AIX285" s="41"/>
      <c r="AIY285" s="41"/>
      <c r="AIZ285" s="41"/>
      <c r="AJA285" s="41"/>
      <c r="AJB285" s="41"/>
      <c r="AJC285" s="41"/>
      <c r="AJD285" s="41"/>
      <c r="AJE285" s="41"/>
      <c r="AJF285" s="41"/>
      <c r="AJG285" s="41"/>
      <c r="AJH285" s="41"/>
      <c r="AJI285" s="41"/>
      <c r="AJJ285" s="41"/>
      <c r="AJK285" s="41"/>
      <c r="AJL285" s="41"/>
      <c r="AJM285" s="41"/>
      <c r="AJN285" s="41"/>
      <c r="AJO285" s="41"/>
      <c r="AJP285" s="41"/>
      <c r="AJQ285" s="41"/>
      <c r="AJR285" s="41"/>
      <c r="AJS285" s="41"/>
      <c r="AJT285" s="41"/>
      <c r="AJU285" s="41"/>
      <c r="AJV285" s="41"/>
      <c r="AJW285" s="41"/>
      <c r="AJX285" s="41"/>
      <c r="AJY285" s="41"/>
      <c r="AJZ285" s="41"/>
      <c r="AKA285" s="41"/>
      <c r="AKB285" s="41"/>
      <c r="AKC285" s="41"/>
      <c r="AKD285" s="41"/>
      <c r="AKE285" s="41"/>
      <c r="AKF285" s="41"/>
      <c r="AKG285" s="41"/>
      <c r="AKH285" s="41"/>
      <c r="AKI285" s="41"/>
      <c r="AKJ285" s="41"/>
      <c r="AKK285" s="41"/>
      <c r="AKL285" s="41"/>
      <c r="AKM285" s="41"/>
      <c r="AKN285" s="41"/>
      <c r="AKO285" s="41"/>
      <c r="AKP285" s="41"/>
      <c r="AKQ285" s="41"/>
      <c r="AKR285" s="41"/>
      <c r="AKS285" s="41"/>
      <c r="AKT285" s="41"/>
      <c r="AKU285" s="41"/>
      <c r="AKV285" s="41"/>
      <c r="AKW285" s="41"/>
      <c r="AKX285" s="41"/>
      <c r="AKY285" s="41"/>
      <c r="AKZ285" s="41"/>
      <c r="ALA285" s="41"/>
      <c r="ALB285" s="41"/>
      <c r="ALC285" s="41"/>
      <c r="ALD285" s="41"/>
      <c r="ALE285" s="41"/>
      <c r="ALF285" s="41"/>
      <c r="ALG285" s="41"/>
      <c r="ALH285" s="41"/>
      <c r="ALI285" s="41"/>
      <c r="ALJ285" s="41"/>
      <c r="ALK285" s="41"/>
      <c r="ALL285" s="41"/>
      <c r="ALM285" s="41"/>
      <c r="ALN285" s="41"/>
      <c r="ALO285" s="41"/>
      <c r="ALP285" s="41"/>
      <c r="ALQ285" s="41"/>
      <c r="ALR285" s="41"/>
      <c r="ALS285" s="41"/>
      <c r="ALT285" s="41"/>
      <c r="ALU285" s="41"/>
      <c r="ALV285" s="41"/>
      <c r="ALW285" s="41"/>
      <c r="ALX285" s="41"/>
      <c r="ALY285" s="41"/>
      <c r="ALZ285" s="41"/>
      <c r="AMA285" s="41"/>
      <c r="AMB285" s="41"/>
      <c r="AMC285" s="41"/>
      <c r="AMD285" s="41"/>
      <c r="AME285" s="41"/>
    </row>
    <row r="286" spans="1:1019" ht="21.75" customHeight="1" thickBot="1" x14ac:dyDescent="0.25">
      <c r="A286" s="570"/>
      <c r="B286" s="713"/>
      <c r="C286" s="713"/>
      <c r="D286" s="1282"/>
      <c r="E286" s="964"/>
      <c r="F286" s="1283"/>
      <c r="G286" s="1284"/>
      <c r="H286" s="1285"/>
      <c r="I286" s="1286"/>
      <c r="J286" s="127" t="s">
        <v>26</v>
      </c>
      <c r="K286" s="8">
        <f>SUM(K283:K285)</f>
        <v>0</v>
      </c>
      <c r="L286" s="1">
        <f t="shared" ref="L286:N286" si="92">SUM(L283:L285)</f>
        <v>0</v>
      </c>
      <c r="M286" s="1">
        <f t="shared" si="92"/>
        <v>0</v>
      </c>
      <c r="N286" s="11">
        <f t="shared" si="92"/>
        <v>0</v>
      </c>
      <c r="O286" s="20">
        <f t="shared" ref="O286:AB286" si="93">SUM(O283:O284)</f>
        <v>0</v>
      </c>
      <c r="P286" s="22">
        <f>SUM(P283:P285)</f>
        <v>0</v>
      </c>
      <c r="Q286" s="22">
        <f>SUM(Q283:Q285)</f>
        <v>0</v>
      </c>
      <c r="R286" s="21">
        <f>SUM(R283:R285)</f>
        <v>0</v>
      </c>
      <c r="S286" s="8">
        <f>SUM(S283:S285)</f>
        <v>168</v>
      </c>
      <c r="T286" s="1">
        <f t="shared" ref="T286:V286" si="94">SUM(T283:T285)</f>
        <v>0</v>
      </c>
      <c r="U286" s="1">
        <f t="shared" si="94"/>
        <v>0</v>
      </c>
      <c r="V286" s="11">
        <f t="shared" si="94"/>
        <v>168</v>
      </c>
      <c r="W286" s="8">
        <f t="shared" si="93"/>
        <v>0</v>
      </c>
      <c r="X286" s="1">
        <f>SUM(X283:X285)</f>
        <v>0</v>
      </c>
      <c r="Y286" s="1">
        <f>SUM(Y283:Y285)</f>
        <v>0</v>
      </c>
      <c r="Z286" s="7">
        <f>SUM(Z283:Z285)</f>
        <v>0</v>
      </c>
      <c r="AA286" s="23">
        <f t="shared" si="93"/>
        <v>0</v>
      </c>
      <c r="AB286" s="23">
        <f t="shared" si="93"/>
        <v>0</v>
      </c>
      <c r="AC286" s="819"/>
      <c r="AD286" s="816"/>
      <c r="AE286" s="816"/>
      <c r="AF286" s="944"/>
      <c r="AG286" s="41"/>
      <c r="AH286" s="41"/>
      <c r="AI286" s="41"/>
      <c r="AJ286" s="41"/>
      <c r="AK286" s="41"/>
      <c r="AL286" s="41"/>
      <c r="AM286" s="41"/>
      <c r="AN286" s="67"/>
      <c r="AO286" s="67"/>
      <c r="AP286" s="67"/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  <c r="BB286" s="53"/>
      <c r="BC286" s="53"/>
      <c r="BD286" s="53"/>
      <c r="BE286" s="53"/>
      <c r="BF286" s="53"/>
      <c r="BG286" s="54"/>
      <c r="BH286" s="41"/>
      <c r="BI286" s="41"/>
      <c r="BJ286" s="41"/>
      <c r="BK286" s="41"/>
      <c r="BL286" s="41"/>
      <c r="BM286" s="41"/>
      <c r="BN286" s="41"/>
      <c r="BO286" s="41"/>
      <c r="BP286" s="41"/>
      <c r="BQ286" s="41"/>
      <c r="BR286" s="41"/>
      <c r="BS286" s="41"/>
      <c r="BT286" s="41"/>
      <c r="BU286" s="41"/>
      <c r="BV286" s="41"/>
      <c r="BW286" s="41"/>
      <c r="BX286" s="41"/>
      <c r="BY286" s="41"/>
      <c r="BZ286" s="41"/>
      <c r="CA286" s="41"/>
      <c r="CB286" s="41"/>
      <c r="CC286" s="41"/>
      <c r="CD286" s="41"/>
      <c r="CE286" s="41"/>
      <c r="CF286" s="41"/>
      <c r="CG286" s="41"/>
      <c r="CH286" s="41"/>
      <c r="CI286" s="41"/>
      <c r="CJ286" s="41"/>
      <c r="CK286" s="41"/>
      <c r="CL286" s="41"/>
      <c r="CM286" s="41"/>
      <c r="CN286" s="41"/>
      <c r="CO286" s="41"/>
      <c r="CP286" s="41"/>
      <c r="CQ286" s="41"/>
      <c r="CR286" s="41"/>
      <c r="CS286" s="41"/>
      <c r="CT286" s="41"/>
      <c r="CU286" s="41"/>
      <c r="CV286" s="41"/>
      <c r="CW286" s="41"/>
      <c r="CX286" s="41"/>
      <c r="CY286" s="41"/>
      <c r="CZ286" s="41"/>
      <c r="DA286" s="41"/>
      <c r="DB286" s="41"/>
      <c r="DC286" s="41"/>
      <c r="DD286" s="41"/>
      <c r="DE286" s="41"/>
      <c r="DF286" s="41"/>
      <c r="DG286" s="41"/>
      <c r="DH286" s="41"/>
      <c r="DI286" s="41"/>
      <c r="DJ286" s="41"/>
      <c r="DK286" s="41"/>
      <c r="DL286" s="41"/>
      <c r="DM286" s="41"/>
      <c r="DN286" s="41"/>
      <c r="DO286" s="41"/>
      <c r="DP286" s="41"/>
      <c r="DQ286" s="41"/>
      <c r="DR286" s="41"/>
      <c r="DS286" s="41"/>
      <c r="DT286" s="41"/>
      <c r="DU286" s="41"/>
      <c r="DV286" s="41"/>
      <c r="DW286" s="41"/>
      <c r="DX286" s="41"/>
      <c r="DY286" s="41"/>
      <c r="DZ286" s="41"/>
      <c r="EA286" s="41"/>
      <c r="EB286" s="41"/>
      <c r="EC286" s="41"/>
      <c r="ED286" s="41"/>
      <c r="EE286" s="41"/>
      <c r="EF286" s="41"/>
      <c r="EG286" s="41"/>
      <c r="EH286" s="41"/>
      <c r="EI286" s="41"/>
      <c r="EJ286" s="41"/>
      <c r="EK286" s="41"/>
      <c r="EL286" s="41"/>
      <c r="EM286" s="41"/>
      <c r="EN286" s="41"/>
      <c r="EO286" s="41"/>
      <c r="EP286" s="41"/>
      <c r="EQ286" s="41"/>
      <c r="ER286" s="41"/>
      <c r="ES286" s="41"/>
      <c r="ET286" s="41"/>
      <c r="EU286" s="41"/>
      <c r="EV286" s="41"/>
      <c r="EW286" s="41"/>
      <c r="EX286" s="41"/>
      <c r="EY286" s="41"/>
      <c r="EZ286" s="41"/>
      <c r="FA286" s="41"/>
      <c r="FB286" s="41"/>
      <c r="FC286" s="41"/>
      <c r="FD286" s="41"/>
      <c r="FE286" s="41"/>
      <c r="FF286" s="41"/>
      <c r="FG286" s="41"/>
      <c r="FH286" s="41"/>
      <c r="FI286" s="41"/>
      <c r="FJ286" s="41"/>
      <c r="FK286" s="41"/>
      <c r="FL286" s="41"/>
      <c r="FM286" s="41"/>
      <c r="FN286" s="41"/>
      <c r="FO286" s="41"/>
      <c r="FP286" s="41"/>
      <c r="FQ286" s="41"/>
      <c r="FR286" s="41"/>
      <c r="FS286" s="41"/>
      <c r="FT286" s="41"/>
      <c r="FU286" s="41"/>
      <c r="FV286" s="41"/>
      <c r="FW286" s="41"/>
      <c r="FX286" s="41"/>
      <c r="FY286" s="41"/>
      <c r="FZ286" s="41"/>
      <c r="GA286" s="41"/>
      <c r="GB286" s="41"/>
      <c r="GC286" s="41"/>
      <c r="GD286" s="41"/>
      <c r="GE286" s="41"/>
      <c r="GF286" s="41"/>
      <c r="GG286" s="41"/>
      <c r="GH286" s="41"/>
      <c r="GI286" s="41"/>
      <c r="GJ286" s="41"/>
      <c r="GK286" s="41"/>
      <c r="GL286" s="41"/>
      <c r="GM286" s="41"/>
      <c r="GN286" s="41"/>
      <c r="GO286" s="41"/>
      <c r="GP286" s="41"/>
      <c r="GQ286" s="41"/>
      <c r="GR286" s="41"/>
      <c r="GS286" s="41"/>
      <c r="GT286" s="41"/>
      <c r="GU286" s="41"/>
      <c r="GV286" s="41"/>
      <c r="GW286" s="41"/>
      <c r="GX286" s="41"/>
      <c r="GY286" s="41"/>
      <c r="GZ286" s="41"/>
      <c r="HA286" s="41"/>
      <c r="HB286" s="41"/>
      <c r="HC286" s="41"/>
      <c r="HD286" s="41"/>
      <c r="HE286" s="41"/>
      <c r="HF286" s="41"/>
      <c r="HG286" s="41"/>
      <c r="HH286" s="41"/>
      <c r="HI286" s="41"/>
      <c r="HJ286" s="41"/>
      <c r="HK286" s="41"/>
      <c r="HL286" s="41"/>
      <c r="HM286" s="41"/>
      <c r="HN286" s="41"/>
      <c r="HO286" s="41"/>
      <c r="HP286" s="41"/>
      <c r="HQ286" s="41"/>
      <c r="HR286" s="41"/>
      <c r="HS286" s="41"/>
      <c r="HT286" s="41"/>
      <c r="HU286" s="41"/>
      <c r="HV286" s="41"/>
      <c r="HW286" s="41"/>
      <c r="HX286" s="41"/>
      <c r="HY286" s="41"/>
      <c r="HZ286" s="41"/>
      <c r="IA286" s="41"/>
      <c r="IB286" s="41"/>
      <c r="IC286" s="41"/>
      <c r="ID286" s="41"/>
      <c r="IE286" s="41"/>
      <c r="IF286" s="41"/>
      <c r="IG286" s="41"/>
      <c r="IH286" s="41"/>
      <c r="II286" s="41"/>
      <c r="IJ286" s="41"/>
      <c r="IK286" s="41"/>
      <c r="IL286" s="41"/>
      <c r="IM286" s="41"/>
      <c r="IN286" s="41"/>
      <c r="IO286" s="41"/>
      <c r="IP286" s="41"/>
      <c r="IQ286" s="41"/>
      <c r="IR286" s="41"/>
      <c r="IS286" s="41"/>
      <c r="IT286" s="41"/>
      <c r="IU286" s="41"/>
      <c r="IV286" s="41"/>
      <c r="IW286" s="41"/>
      <c r="IX286" s="41"/>
      <c r="IY286" s="41"/>
      <c r="IZ286" s="41"/>
      <c r="JA286" s="41"/>
      <c r="JB286" s="41"/>
      <c r="JC286" s="41"/>
      <c r="JD286" s="41"/>
      <c r="JE286" s="41"/>
      <c r="JF286" s="41"/>
      <c r="JG286" s="41"/>
      <c r="JH286" s="41"/>
      <c r="JI286" s="41"/>
      <c r="JJ286" s="41"/>
      <c r="JK286" s="41"/>
      <c r="JL286" s="41"/>
      <c r="JM286" s="41"/>
      <c r="JN286" s="41"/>
      <c r="JO286" s="41"/>
      <c r="JP286" s="41"/>
      <c r="JQ286" s="41"/>
      <c r="JR286" s="41"/>
      <c r="JS286" s="41"/>
      <c r="JT286" s="41"/>
      <c r="JU286" s="41"/>
      <c r="JV286" s="41"/>
      <c r="JW286" s="41"/>
      <c r="JX286" s="41"/>
      <c r="JY286" s="41"/>
      <c r="JZ286" s="41"/>
      <c r="KA286" s="41"/>
      <c r="KB286" s="41"/>
      <c r="KC286" s="41"/>
      <c r="KD286" s="41"/>
      <c r="KE286" s="41"/>
      <c r="KF286" s="41"/>
      <c r="KG286" s="41"/>
      <c r="KH286" s="41"/>
      <c r="KI286" s="41"/>
      <c r="KJ286" s="41"/>
      <c r="KK286" s="41"/>
      <c r="KL286" s="41"/>
      <c r="KM286" s="41"/>
      <c r="KN286" s="41"/>
      <c r="KO286" s="41"/>
      <c r="KP286" s="41"/>
      <c r="KQ286" s="41"/>
      <c r="KR286" s="41"/>
      <c r="KS286" s="41"/>
      <c r="KT286" s="41"/>
      <c r="KU286" s="41"/>
      <c r="KV286" s="41"/>
      <c r="KW286" s="41"/>
      <c r="KX286" s="41"/>
      <c r="KY286" s="41"/>
      <c r="KZ286" s="41"/>
      <c r="LA286" s="41"/>
      <c r="LB286" s="41"/>
      <c r="LC286" s="41"/>
      <c r="LD286" s="41"/>
      <c r="LE286" s="41"/>
      <c r="LF286" s="41"/>
      <c r="LG286" s="41"/>
      <c r="LH286" s="41"/>
      <c r="LI286" s="41"/>
      <c r="LJ286" s="41"/>
      <c r="LK286" s="41"/>
      <c r="LL286" s="41"/>
      <c r="LM286" s="41"/>
      <c r="LN286" s="41"/>
      <c r="LO286" s="41"/>
      <c r="LP286" s="41"/>
      <c r="LQ286" s="41"/>
      <c r="LR286" s="41"/>
      <c r="LS286" s="41"/>
      <c r="LT286" s="41"/>
      <c r="LU286" s="41"/>
      <c r="LV286" s="41"/>
      <c r="LW286" s="41"/>
      <c r="LX286" s="41"/>
      <c r="LY286" s="41"/>
      <c r="LZ286" s="41"/>
      <c r="MA286" s="41"/>
      <c r="MB286" s="41"/>
      <c r="MC286" s="41"/>
      <c r="MD286" s="41"/>
      <c r="ME286" s="41"/>
      <c r="MF286" s="41"/>
      <c r="MG286" s="41"/>
      <c r="MH286" s="41"/>
      <c r="MI286" s="41"/>
      <c r="MJ286" s="41"/>
      <c r="MK286" s="41"/>
      <c r="ML286" s="41"/>
      <c r="MM286" s="41"/>
      <c r="MN286" s="41"/>
      <c r="MO286" s="41"/>
      <c r="MP286" s="41"/>
      <c r="MQ286" s="41"/>
      <c r="MR286" s="41"/>
      <c r="MS286" s="41"/>
      <c r="MT286" s="41"/>
      <c r="MU286" s="41"/>
      <c r="MV286" s="41"/>
      <c r="MW286" s="41"/>
      <c r="MX286" s="41"/>
      <c r="MY286" s="41"/>
      <c r="MZ286" s="41"/>
      <c r="NA286" s="41"/>
      <c r="NB286" s="41"/>
      <c r="NC286" s="41"/>
      <c r="ND286" s="41"/>
      <c r="NE286" s="41"/>
      <c r="NF286" s="41"/>
      <c r="NG286" s="41"/>
      <c r="NH286" s="41"/>
      <c r="NI286" s="41"/>
      <c r="NJ286" s="41"/>
      <c r="NK286" s="41"/>
      <c r="NL286" s="41"/>
      <c r="NM286" s="41"/>
      <c r="NN286" s="41"/>
      <c r="NO286" s="41"/>
      <c r="NP286" s="41"/>
      <c r="NQ286" s="41"/>
      <c r="NR286" s="41"/>
      <c r="NS286" s="41"/>
      <c r="NT286" s="41"/>
      <c r="NU286" s="41"/>
      <c r="NV286" s="41"/>
      <c r="NW286" s="41"/>
      <c r="NX286" s="41"/>
      <c r="NY286" s="41"/>
      <c r="NZ286" s="41"/>
      <c r="OA286" s="41"/>
      <c r="OB286" s="41"/>
      <c r="OC286" s="41"/>
      <c r="OD286" s="41"/>
      <c r="OE286" s="41"/>
      <c r="OF286" s="41"/>
      <c r="OG286" s="41"/>
      <c r="OH286" s="41"/>
      <c r="OI286" s="41"/>
      <c r="OJ286" s="41"/>
      <c r="OK286" s="41"/>
      <c r="OL286" s="41"/>
      <c r="OM286" s="41"/>
      <c r="ON286" s="41"/>
      <c r="OO286" s="41"/>
      <c r="OP286" s="41"/>
      <c r="OQ286" s="41"/>
      <c r="OR286" s="41"/>
      <c r="OS286" s="41"/>
      <c r="OT286" s="41"/>
      <c r="OU286" s="41"/>
      <c r="OV286" s="41"/>
      <c r="OW286" s="41"/>
      <c r="OX286" s="41"/>
      <c r="OY286" s="41"/>
      <c r="OZ286" s="41"/>
      <c r="PA286" s="41"/>
      <c r="PB286" s="41"/>
      <c r="PC286" s="41"/>
      <c r="PD286" s="41"/>
      <c r="PE286" s="41"/>
      <c r="PF286" s="41"/>
      <c r="PG286" s="41"/>
      <c r="PH286" s="41"/>
      <c r="PI286" s="41"/>
      <c r="PJ286" s="41"/>
      <c r="PK286" s="41"/>
      <c r="PL286" s="41"/>
      <c r="PM286" s="41"/>
      <c r="PN286" s="41"/>
      <c r="PO286" s="41"/>
      <c r="PP286" s="41"/>
      <c r="PQ286" s="41"/>
      <c r="PR286" s="41"/>
      <c r="PS286" s="41"/>
      <c r="PT286" s="41"/>
      <c r="PU286" s="41"/>
      <c r="PV286" s="41"/>
      <c r="PW286" s="41"/>
      <c r="PX286" s="41"/>
      <c r="PY286" s="41"/>
      <c r="PZ286" s="41"/>
      <c r="QA286" s="41"/>
      <c r="QB286" s="41"/>
      <c r="QC286" s="41"/>
      <c r="QD286" s="41"/>
      <c r="QE286" s="41"/>
      <c r="QF286" s="41"/>
      <c r="QG286" s="41"/>
      <c r="QH286" s="41"/>
      <c r="QI286" s="41"/>
      <c r="QJ286" s="41"/>
      <c r="QK286" s="41"/>
      <c r="QL286" s="41"/>
      <c r="QM286" s="41"/>
      <c r="QN286" s="41"/>
      <c r="QO286" s="41"/>
      <c r="QP286" s="41"/>
      <c r="QQ286" s="41"/>
      <c r="QR286" s="41"/>
      <c r="QS286" s="41"/>
      <c r="QT286" s="41"/>
      <c r="QU286" s="41"/>
      <c r="QV286" s="41"/>
      <c r="QW286" s="41"/>
      <c r="QX286" s="41"/>
      <c r="QY286" s="41"/>
      <c r="QZ286" s="41"/>
      <c r="RA286" s="41"/>
      <c r="RB286" s="41"/>
      <c r="RC286" s="41"/>
      <c r="RD286" s="41"/>
      <c r="RE286" s="41"/>
      <c r="RF286" s="41"/>
      <c r="RG286" s="41"/>
      <c r="RH286" s="41"/>
      <c r="RI286" s="41"/>
      <c r="RJ286" s="41"/>
      <c r="RK286" s="41"/>
      <c r="RL286" s="41"/>
      <c r="RM286" s="41"/>
      <c r="RN286" s="41"/>
      <c r="RO286" s="41"/>
      <c r="RP286" s="41"/>
      <c r="RQ286" s="41"/>
      <c r="RR286" s="41"/>
      <c r="RS286" s="41"/>
      <c r="RT286" s="41"/>
      <c r="RU286" s="41"/>
      <c r="RV286" s="41"/>
      <c r="RW286" s="41"/>
      <c r="RX286" s="41"/>
      <c r="RY286" s="41"/>
      <c r="RZ286" s="41"/>
      <c r="SA286" s="41"/>
      <c r="SB286" s="41"/>
      <c r="SC286" s="41"/>
      <c r="SD286" s="41"/>
      <c r="SE286" s="41"/>
      <c r="SF286" s="41"/>
      <c r="SG286" s="41"/>
      <c r="SH286" s="41"/>
      <c r="SI286" s="41"/>
      <c r="SJ286" s="41"/>
      <c r="SK286" s="41"/>
      <c r="SL286" s="41"/>
      <c r="SM286" s="41"/>
      <c r="SN286" s="41"/>
      <c r="SO286" s="41"/>
      <c r="SP286" s="41"/>
      <c r="SQ286" s="41"/>
      <c r="SR286" s="41"/>
      <c r="SS286" s="41"/>
      <c r="ST286" s="41"/>
      <c r="SU286" s="41"/>
      <c r="SV286" s="41"/>
      <c r="SW286" s="41"/>
      <c r="SX286" s="41"/>
      <c r="SY286" s="41"/>
      <c r="SZ286" s="41"/>
      <c r="TA286" s="41"/>
      <c r="TB286" s="41"/>
      <c r="TC286" s="41"/>
      <c r="TD286" s="41"/>
      <c r="TE286" s="41"/>
      <c r="TF286" s="41"/>
      <c r="TG286" s="41"/>
      <c r="TH286" s="41"/>
      <c r="TI286" s="41"/>
      <c r="TJ286" s="41"/>
      <c r="TK286" s="41"/>
      <c r="TL286" s="41"/>
      <c r="TM286" s="41"/>
      <c r="TN286" s="41"/>
      <c r="TO286" s="41"/>
      <c r="TP286" s="41"/>
      <c r="TQ286" s="41"/>
      <c r="TR286" s="41"/>
      <c r="TS286" s="41"/>
      <c r="TT286" s="41"/>
      <c r="TU286" s="41"/>
      <c r="TV286" s="41"/>
      <c r="TW286" s="41"/>
      <c r="TX286" s="41"/>
      <c r="TY286" s="41"/>
      <c r="TZ286" s="41"/>
      <c r="UA286" s="41"/>
      <c r="UB286" s="41"/>
      <c r="UC286" s="41"/>
      <c r="UD286" s="41"/>
      <c r="UE286" s="41"/>
      <c r="UF286" s="41"/>
      <c r="UG286" s="41"/>
      <c r="UH286" s="41"/>
      <c r="UI286" s="41"/>
      <c r="UJ286" s="41"/>
      <c r="UK286" s="41"/>
      <c r="UL286" s="41"/>
      <c r="UM286" s="41"/>
      <c r="UN286" s="41"/>
      <c r="UO286" s="41"/>
      <c r="UP286" s="41"/>
      <c r="UQ286" s="41"/>
      <c r="UR286" s="41"/>
      <c r="US286" s="41"/>
      <c r="UT286" s="41"/>
      <c r="UU286" s="41"/>
      <c r="UV286" s="41"/>
      <c r="UW286" s="41"/>
      <c r="UX286" s="41"/>
      <c r="UY286" s="41"/>
      <c r="UZ286" s="41"/>
      <c r="VA286" s="41"/>
      <c r="VB286" s="41"/>
      <c r="VC286" s="41"/>
      <c r="VD286" s="41"/>
      <c r="VE286" s="41"/>
      <c r="VF286" s="41"/>
      <c r="VG286" s="41"/>
      <c r="VH286" s="41"/>
      <c r="VI286" s="41"/>
      <c r="VJ286" s="41"/>
      <c r="VK286" s="41"/>
      <c r="VL286" s="41"/>
      <c r="VM286" s="41"/>
      <c r="VN286" s="41"/>
      <c r="VO286" s="41"/>
      <c r="VP286" s="41"/>
      <c r="VQ286" s="41"/>
      <c r="VR286" s="41"/>
      <c r="VS286" s="41"/>
      <c r="VT286" s="41"/>
      <c r="VU286" s="41"/>
      <c r="VV286" s="41"/>
      <c r="VW286" s="41"/>
      <c r="VX286" s="41"/>
      <c r="VY286" s="41"/>
      <c r="VZ286" s="41"/>
      <c r="WA286" s="41"/>
      <c r="WB286" s="41"/>
      <c r="WC286" s="41"/>
      <c r="WD286" s="41"/>
      <c r="WE286" s="41"/>
      <c r="WF286" s="41"/>
      <c r="WG286" s="41"/>
      <c r="WH286" s="41"/>
      <c r="WI286" s="41"/>
      <c r="WJ286" s="41"/>
      <c r="WK286" s="41"/>
      <c r="WL286" s="41"/>
      <c r="WM286" s="41"/>
      <c r="WN286" s="41"/>
      <c r="WO286" s="41"/>
      <c r="WP286" s="41"/>
      <c r="WQ286" s="41"/>
      <c r="WR286" s="41"/>
      <c r="WS286" s="41"/>
      <c r="WT286" s="41"/>
      <c r="WU286" s="41"/>
      <c r="WV286" s="41"/>
      <c r="WW286" s="41"/>
      <c r="WX286" s="41"/>
      <c r="WY286" s="41"/>
      <c r="WZ286" s="41"/>
      <c r="XA286" s="41"/>
      <c r="XB286" s="41"/>
      <c r="XC286" s="41"/>
      <c r="XD286" s="41"/>
      <c r="XE286" s="41"/>
      <c r="XF286" s="41"/>
      <c r="XG286" s="41"/>
      <c r="XH286" s="41"/>
      <c r="XI286" s="41"/>
      <c r="XJ286" s="41"/>
      <c r="XK286" s="41"/>
      <c r="XL286" s="41"/>
      <c r="XM286" s="41"/>
      <c r="XN286" s="41"/>
      <c r="XO286" s="41"/>
      <c r="XP286" s="41"/>
      <c r="XQ286" s="41"/>
      <c r="XR286" s="41"/>
      <c r="XS286" s="41"/>
      <c r="XT286" s="41"/>
      <c r="XU286" s="41"/>
      <c r="XV286" s="41"/>
      <c r="XW286" s="41"/>
      <c r="XX286" s="41"/>
      <c r="XY286" s="41"/>
      <c r="XZ286" s="41"/>
      <c r="YA286" s="41"/>
      <c r="YB286" s="41"/>
      <c r="YC286" s="41"/>
      <c r="YD286" s="41"/>
      <c r="YE286" s="41"/>
      <c r="YF286" s="41"/>
      <c r="YG286" s="41"/>
      <c r="YH286" s="41"/>
      <c r="YI286" s="41"/>
      <c r="YJ286" s="41"/>
      <c r="YK286" s="41"/>
      <c r="YL286" s="41"/>
      <c r="YM286" s="41"/>
      <c r="YN286" s="41"/>
      <c r="YO286" s="41"/>
      <c r="YP286" s="41"/>
      <c r="YQ286" s="41"/>
      <c r="YR286" s="41"/>
      <c r="YS286" s="41"/>
      <c r="YT286" s="41"/>
      <c r="YU286" s="41"/>
      <c r="YV286" s="41"/>
      <c r="YW286" s="41"/>
      <c r="YX286" s="41"/>
      <c r="YY286" s="41"/>
      <c r="YZ286" s="41"/>
      <c r="ZA286" s="41"/>
      <c r="ZB286" s="41"/>
      <c r="ZC286" s="41"/>
      <c r="ZD286" s="41"/>
      <c r="ZE286" s="41"/>
      <c r="ZF286" s="41"/>
      <c r="ZG286" s="41"/>
      <c r="ZH286" s="41"/>
      <c r="ZI286" s="41"/>
      <c r="ZJ286" s="41"/>
      <c r="ZK286" s="41"/>
      <c r="ZL286" s="41"/>
      <c r="ZM286" s="41"/>
      <c r="ZN286" s="41"/>
      <c r="ZO286" s="41"/>
      <c r="ZP286" s="41"/>
      <c r="ZQ286" s="41"/>
      <c r="ZR286" s="41"/>
      <c r="ZS286" s="41"/>
      <c r="ZT286" s="41"/>
      <c r="ZU286" s="41"/>
      <c r="ZV286" s="41"/>
      <c r="ZW286" s="41"/>
      <c r="ZX286" s="41"/>
      <c r="ZY286" s="41"/>
      <c r="ZZ286" s="41"/>
      <c r="AAA286" s="41"/>
      <c r="AAB286" s="41"/>
      <c r="AAC286" s="41"/>
      <c r="AAD286" s="41"/>
      <c r="AAE286" s="41"/>
      <c r="AAF286" s="41"/>
      <c r="AAG286" s="41"/>
      <c r="AAH286" s="41"/>
      <c r="AAI286" s="41"/>
      <c r="AAJ286" s="41"/>
      <c r="AAK286" s="41"/>
      <c r="AAL286" s="41"/>
      <c r="AAM286" s="41"/>
      <c r="AAN286" s="41"/>
      <c r="AAO286" s="41"/>
      <c r="AAP286" s="41"/>
      <c r="AAQ286" s="41"/>
      <c r="AAR286" s="41"/>
      <c r="AAS286" s="41"/>
      <c r="AAT286" s="41"/>
      <c r="AAU286" s="41"/>
      <c r="AAV286" s="41"/>
      <c r="AAW286" s="41"/>
      <c r="AAX286" s="41"/>
      <c r="AAY286" s="41"/>
      <c r="AAZ286" s="41"/>
      <c r="ABA286" s="41"/>
      <c r="ABB286" s="41"/>
      <c r="ABC286" s="41"/>
      <c r="ABD286" s="41"/>
      <c r="ABE286" s="41"/>
      <c r="ABF286" s="41"/>
      <c r="ABG286" s="41"/>
      <c r="ABH286" s="41"/>
      <c r="ABI286" s="41"/>
      <c r="ABJ286" s="41"/>
      <c r="ABK286" s="41"/>
      <c r="ABL286" s="41"/>
      <c r="ABM286" s="41"/>
      <c r="ABN286" s="41"/>
      <c r="ABO286" s="41"/>
      <c r="ABP286" s="41"/>
      <c r="ABQ286" s="41"/>
      <c r="ABR286" s="41"/>
      <c r="ABS286" s="41"/>
      <c r="ABT286" s="41"/>
      <c r="ABU286" s="41"/>
      <c r="ABV286" s="41"/>
      <c r="ABW286" s="41"/>
      <c r="ABX286" s="41"/>
      <c r="ABY286" s="41"/>
      <c r="ABZ286" s="41"/>
      <c r="ACA286" s="41"/>
      <c r="ACB286" s="41"/>
      <c r="ACC286" s="41"/>
      <c r="ACD286" s="41"/>
      <c r="ACE286" s="41"/>
      <c r="ACF286" s="41"/>
      <c r="ACG286" s="41"/>
      <c r="ACH286" s="41"/>
      <c r="ACI286" s="41"/>
      <c r="ACJ286" s="41"/>
      <c r="ACK286" s="41"/>
      <c r="ACL286" s="41"/>
      <c r="ACM286" s="41"/>
      <c r="ACN286" s="41"/>
      <c r="ACO286" s="41"/>
      <c r="ACP286" s="41"/>
      <c r="ACQ286" s="41"/>
      <c r="ACR286" s="41"/>
      <c r="ACS286" s="41"/>
      <c r="ACT286" s="41"/>
      <c r="ACU286" s="41"/>
      <c r="ACV286" s="41"/>
      <c r="ACW286" s="41"/>
      <c r="ACX286" s="41"/>
      <c r="ACY286" s="41"/>
      <c r="ACZ286" s="41"/>
      <c r="ADA286" s="41"/>
      <c r="ADB286" s="41"/>
      <c r="ADC286" s="41"/>
      <c r="ADD286" s="41"/>
      <c r="ADE286" s="41"/>
      <c r="ADF286" s="41"/>
      <c r="ADG286" s="41"/>
      <c r="ADH286" s="41"/>
      <c r="ADI286" s="41"/>
      <c r="ADJ286" s="41"/>
      <c r="ADK286" s="41"/>
      <c r="ADL286" s="41"/>
      <c r="ADM286" s="41"/>
      <c r="ADN286" s="41"/>
      <c r="ADO286" s="41"/>
      <c r="ADP286" s="41"/>
      <c r="ADQ286" s="41"/>
      <c r="ADR286" s="41"/>
      <c r="ADS286" s="41"/>
      <c r="ADT286" s="41"/>
      <c r="ADU286" s="41"/>
      <c r="ADV286" s="41"/>
      <c r="ADW286" s="41"/>
      <c r="ADX286" s="41"/>
      <c r="ADY286" s="41"/>
      <c r="ADZ286" s="41"/>
      <c r="AEA286" s="41"/>
      <c r="AEB286" s="41"/>
      <c r="AEC286" s="41"/>
      <c r="AED286" s="41"/>
      <c r="AEE286" s="41"/>
      <c r="AEF286" s="41"/>
      <c r="AEG286" s="41"/>
      <c r="AEH286" s="41"/>
      <c r="AEI286" s="41"/>
      <c r="AEJ286" s="41"/>
      <c r="AEK286" s="41"/>
      <c r="AEL286" s="41"/>
      <c r="AEM286" s="41"/>
      <c r="AEN286" s="41"/>
      <c r="AEO286" s="41"/>
      <c r="AEP286" s="41"/>
      <c r="AEQ286" s="41"/>
      <c r="AER286" s="41"/>
      <c r="AES286" s="41"/>
      <c r="AET286" s="41"/>
      <c r="AEU286" s="41"/>
      <c r="AEV286" s="41"/>
      <c r="AEW286" s="41"/>
      <c r="AEX286" s="41"/>
      <c r="AEY286" s="41"/>
      <c r="AEZ286" s="41"/>
      <c r="AFA286" s="41"/>
      <c r="AFB286" s="41"/>
      <c r="AFC286" s="41"/>
      <c r="AFD286" s="41"/>
      <c r="AFE286" s="41"/>
      <c r="AFF286" s="41"/>
      <c r="AFG286" s="41"/>
      <c r="AFH286" s="41"/>
      <c r="AFI286" s="41"/>
      <c r="AFJ286" s="41"/>
      <c r="AFK286" s="41"/>
      <c r="AFL286" s="41"/>
      <c r="AFM286" s="41"/>
      <c r="AFN286" s="41"/>
      <c r="AFO286" s="41"/>
      <c r="AFP286" s="41"/>
      <c r="AFQ286" s="41"/>
      <c r="AFR286" s="41"/>
      <c r="AFS286" s="41"/>
      <c r="AFT286" s="41"/>
      <c r="AFU286" s="41"/>
      <c r="AFV286" s="41"/>
      <c r="AFW286" s="41"/>
      <c r="AFX286" s="41"/>
      <c r="AFY286" s="41"/>
      <c r="AFZ286" s="41"/>
      <c r="AGA286" s="41"/>
      <c r="AGB286" s="41"/>
      <c r="AGC286" s="41"/>
      <c r="AGD286" s="41"/>
      <c r="AGE286" s="41"/>
      <c r="AGF286" s="41"/>
      <c r="AGG286" s="41"/>
      <c r="AGH286" s="41"/>
      <c r="AGI286" s="41"/>
      <c r="AGJ286" s="41"/>
      <c r="AGK286" s="41"/>
      <c r="AGL286" s="41"/>
      <c r="AGM286" s="41"/>
      <c r="AGN286" s="41"/>
      <c r="AGO286" s="41"/>
      <c r="AGP286" s="41"/>
      <c r="AGQ286" s="41"/>
      <c r="AGR286" s="41"/>
      <c r="AGS286" s="41"/>
      <c r="AGT286" s="41"/>
      <c r="AGU286" s="41"/>
      <c r="AGV286" s="41"/>
      <c r="AGW286" s="41"/>
      <c r="AGX286" s="41"/>
      <c r="AGY286" s="41"/>
      <c r="AGZ286" s="41"/>
      <c r="AHA286" s="41"/>
      <c r="AHB286" s="41"/>
      <c r="AHC286" s="41"/>
      <c r="AHD286" s="41"/>
      <c r="AHE286" s="41"/>
      <c r="AHF286" s="41"/>
      <c r="AHG286" s="41"/>
      <c r="AHH286" s="41"/>
      <c r="AHI286" s="41"/>
      <c r="AHJ286" s="41"/>
      <c r="AHK286" s="41"/>
      <c r="AHL286" s="41"/>
      <c r="AHM286" s="41"/>
      <c r="AHN286" s="41"/>
      <c r="AHO286" s="41"/>
      <c r="AHP286" s="41"/>
      <c r="AHQ286" s="41"/>
      <c r="AHR286" s="41"/>
      <c r="AHS286" s="41"/>
      <c r="AHT286" s="41"/>
      <c r="AHU286" s="41"/>
      <c r="AHV286" s="41"/>
      <c r="AHW286" s="41"/>
      <c r="AHX286" s="41"/>
      <c r="AHY286" s="41"/>
      <c r="AHZ286" s="41"/>
      <c r="AIA286" s="41"/>
      <c r="AIB286" s="41"/>
      <c r="AIC286" s="41"/>
      <c r="AID286" s="41"/>
      <c r="AIE286" s="41"/>
      <c r="AIF286" s="41"/>
      <c r="AIG286" s="41"/>
      <c r="AIH286" s="41"/>
      <c r="AII286" s="41"/>
      <c r="AIJ286" s="41"/>
      <c r="AIK286" s="41"/>
      <c r="AIL286" s="41"/>
      <c r="AIM286" s="41"/>
      <c r="AIN286" s="41"/>
      <c r="AIO286" s="41"/>
      <c r="AIP286" s="41"/>
      <c r="AIQ286" s="41"/>
      <c r="AIR286" s="41"/>
      <c r="AIS286" s="41"/>
      <c r="AIT286" s="41"/>
      <c r="AIU286" s="41"/>
      <c r="AIV286" s="41"/>
      <c r="AIW286" s="41"/>
      <c r="AIX286" s="41"/>
      <c r="AIY286" s="41"/>
      <c r="AIZ286" s="41"/>
      <c r="AJA286" s="41"/>
      <c r="AJB286" s="41"/>
      <c r="AJC286" s="41"/>
      <c r="AJD286" s="41"/>
      <c r="AJE286" s="41"/>
      <c r="AJF286" s="41"/>
      <c r="AJG286" s="41"/>
      <c r="AJH286" s="41"/>
      <c r="AJI286" s="41"/>
      <c r="AJJ286" s="41"/>
      <c r="AJK286" s="41"/>
      <c r="AJL286" s="41"/>
      <c r="AJM286" s="41"/>
      <c r="AJN286" s="41"/>
      <c r="AJO286" s="41"/>
      <c r="AJP286" s="41"/>
      <c r="AJQ286" s="41"/>
      <c r="AJR286" s="41"/>
      <c r="AJS286" s="41"/>
      <c r="AJT286" s="41"/>
      <c r="AJU286" s="41"/>
      <c r="AJV286" s="41"/>
      <c r="AJW286" s="41"/>
      <c r="AJX286" s="41"/>
      <c r="AJY286" s="41"/>
      <c r="AJZ286" s="41"/>
      <c r="AKA286" s="41"/>
      <c r="AKB286" s="41"/>
      <c r="AKC286" s="41"/>
      <c r="AKD286" s="41"/>
      <c r="AKE286" s="41"/>
      <c r="AKF286" s="41"/>
      <c r="AKG286" s="41"/>
      <c r="AKH286" s="41"/>
      <c r="AKI286" s="41"/>
      <c r="AKJ286" s="41"/>
      <c r="AKK286" s="41"/>
      <c r="AKL286" s="41"/>
      <c r="AKM286" s="41"/>
      <c r="AKN286" s="41"/>
      <c r="AKO286" s="41"/>
      <c r="AKP286" s="41"/>
      <c r="AKQ286" s="41"/>
      <c r="AKR286" s="41"/>
      <c r="AKS286" s="41"/>
      <c r="AKT286" s="41"/>
      <c r="AKU286" s="41"/>
      <c r="AKV286" s="41"/>
      <c r="AKW286" s="41"/>
      <c r="AKX286" s="41"/>
      <c r="AKY286" s="41"/>
      <c r="AKZ286" s="41"/>
      <c r="ALA286" s="41"/>
      <c r="ALB286" s="41"/>
      <c r="ALC286" s="41"/>
      <c r="ALD286" s="41"/>
      <c r="ALE286" s="41"/>
      <c r="ALF286" s="41"/>
      <c r="ALG286" s="41"/>
      <c r="ALH286" s="41"/>
      <c r="ALI286" s="41"/>
      <c r="ALJ286" s="41"/>
      <c r="ALK286" s="41"/>
      <c r="ALL286" s="41"/>
      <c r="ALM286" s="41"/>
      <c r="ALN286" s="41"/>
      <c r="ALO286" s="41"/>
      <c r="ALP286" s="41"/>
      <c r="ALQ286" s="41"/>
      <c r="ALR286" s="41"/>
      <c r="ALS286" s="41"/>
      <c r="ALT286" s="41"/>
      <c r="ALU286" s="41"/>
      <c r="ALV286" s="41"/>
      <c r="ALW286" s="41"/>
      <c r="ALX286" s="41"/>
      <c r="ALY286" s="41"/>
      <c r="ALZ286" s="41"/>
      <c r="AMA286" s="41"/>
      <c r="AMB286" s="41"/>
      <c r="AMC286" s="41"/>
      <c r="AMD286" s="41"/>
      <c r="AME286" s="41"/>
    </row>
    <row r="287" spans="1:1019" ht="38.25" customHeight="1" x14ac:dyDescent="0.2">
      <c r="A287" s="708" t="s">
        <v>17</v>
      </c>
      <c r="B287" s="620" t="s">
        <v>18</v>
      </c>
      <c r="C287" s="711" t="s">
        <v>27</v>
      </c>
      <c r="D287" s="715" t="s">
        <v>17</v>
      </c>
      <c r="E287" s="801" t="s">
        <v>404</v>
      </c>
      <c r="F287" s="771"/>
      <c r="G287" s="806" t="s">
        <v>157</v>
      </c>
      <c r="H287" s="779" t="s">
        <v>84</v>
      </c>
      <c r="I287" s="808" t="s">
        <v>36</v>
      </c>
      <c r="J287" s="551" t="s">
        <v>85</v>
      </c>
      <c r="K287" s="552">
        <f>+L287+N287</f>
        <v>7.7</v>
      </c>
      <c r="L287" s="476">
        <v>7.7</v>
      </c>
      <c r="M287" s="476">
        <v>0</v>
      </c>
      <c r="N287" s="554">
        <v>0</v>
      </c>
      <c r="O287" s="552">
        <f>+P287+R287</f>
        <v>8.9</v>
      </c>
      <c r="P287" s="476">
        <v>8.9</v>
      </c>
      <c r="Q287" s="476">
        <v>0</v>
      </c>
      <c r="R287" s="554">
        <v>0</v>
      </c>
      <c r="S287" s="552">
        <f>+T287+V287</f>
        <v>8.9</v>
      </c>
      <c r="T287" s="476">
        <v>8.9</v>
      </c>
      <c r="U287" s="476">
        <v>0</v>
      </c>
      <c r="V287" s="554">
        <v>0</v>
      </c>
      <c r="W287" s="552">
        <f>+X287+Z287</f>
        <v>0</v>
      </c>
      <c r="X287" s="476">
        <v>0</v>
      </c>
      <c r="Y287" s="476">
        <v>0</v>
      </c>
      <c r="Z287" s="554">
        <v>0</v>
      </c>
      <c r="AA287" s="479">
        <v>8.9</v>
      </c>
      <c r="AB287" s="479">
        <v>8.9</v>
      </c>
      <c r="AC287" s="555" t="s">
        <v>405</v>
      </c>
      <c r="AD287" s="556">
        <v>0</v>
      </c>
      <c r="AE287" s="556">
        <v>1</v>
      </c>
      <c r="AF287" s="557">
        <v>1</v>
      </c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53"/>
      <c r="AR287" s="53"/>
      <c r="AS287" s="53"/>
      <c r="AT287" s="53"/>
      <c r="AU287" s="53"/>
      <c r="AV287" s="53"/>
      <c r="AW287" s="53"/>
      <c r="AX287" s="53"/>
      <c r="AY287" s="53"/>
      <c r="AZ287" s="53"/>
      <c r="BA287" s="53"/>
      <c r="BB287" s="53"/>
      <c r="BC287" s="53"/>
      <c r="BD287" s="53"/>
      <c r="BE287" s="53"/>
      <c r="BF287" s="53"/>
      <c r="BG287" s="54"/>
      <c r="BH287" s="41"/>
      <c r="BI287" s="41"/>
      <c r="BJ287" s="41"/>
      <c r="BK287" s="41"/>
      <c r="BL287" s="41"/>
      <c r="BM287" s="41"/>
      <c r="BN287" s="41"/>
      <c r="BO287" s="41"/>
      <c r="BP287" s="41"/>
      <c r="BQ287" s="41"/>
      <c r="BR287" s="41"/>
      <c r="BS287" s="41"/>
      <c r="BT287" s="41"/>
      <c r="BU287" s="41"/>
      <c r="BV287" s="41"/>
      <c r="BW287" s="41"/>
      <c r="BX287" s="41"/>
      <c r="BY287" s="41"/>
      <c r="BZ287" s="41"/>
      <c r="CA287" s="41"/>
      <c r="CB287" s="41"/>
      <c r="CC287" s="41"/>
      <c r="CD287" s="41"/>
      <c r="CE287" s="41"/>
      <c r="CF287" s="41"/>
      <c r="CG287" s="41"/>
      <c r="CH287" s="41"/>
      <c r="CI287" s="41"/>
      <c r="CJ287" s="41"/>
      <c r="CK287" s="41"/>
      <c r="CL287" s="41"/>
      <c r="CM287" s="41"/>
      <c r="CN287" s="41"/>
      <c r="CO287" s="41"/>
      <c r="CP287" s="41"/>
      <c r="CQ287" s="41"/>
      <c r="CR287" s="41"/>
      <c r="CS287" s="41"/>
      <c r="CT287" s="41"/>
      <c r="CU287" s="41"/>
      <c r="CV287" s="41"/>
      <c r="CW287" s="41"/>
      <c r="CX287" s="41"/>
      <c r="CY287" s="41"/>
      <c r="CZ287" s="41"/>
      <c r="DA287" s="41"/>
      <c r="DB287" s="41"/>
      <c r="DC287" s="41"/>
      <c r="DD287" s="41"/>
      <c r="DE287" s="41"/>
      <c r="DF287" s="41"/>
      <c r="DG287" s="41"/>
      <c r="DH287" s="41"/>
      <c r="DI287" s="41"/>
      <c r="DJ287" s="41"/>
      <c r="DK287" s="41"/>
      <c r="DL287" s="41"/>
      <c r="DM287" s="41"/>
      <c r="DN287" s="41"/>
      <c r="DO287" s="41"/>
      <c r="DP287" s="41"/>
      <c r="DQ287" s="41"/>
      <c r="DR287" s="41"/>
      <c r="DS287" s="41"/>
      <c r="DT287" s="41"/>
      <c r="DU287" s="41"/>
      <c r="DV287" s="41"/>
      <c r="DW287" s="41"/>
      <c r="DX287" s="41"/>
      <c r="DY287" s="41"/>
      <c r="DZ287" s="41"/>
      <c r="EA287" s="41"/>
      <c r="EB287" s="41"/>
      <c r="EC287" s="41"/>
      <c r="ED287" s="41"/>
      <c r="EE287" s="41"/>
      <c r="EF287" s="41"/>
      <c r="EG287" s="41"/>
      <c r="EH287" s="41"/>
      <c r="EI287" s="41"/>
      <c r="EJ287" s="41"/>
      <c r="EK287" s="41"/>
      <c r="EL287" s="41"/>
      <c r="EM287" s="41"/>
      <c r="EN287" s="41"/>
      <c r="EO287" s="41"/>
      <c r="EP287" s="41"/>
      <c r="EQ287" s="41"/>
      <c r="ER287" s="41"/>
      <c r="ES287" s="41"/>
      <c r="ET287" s="41"/>
      <c r="EU287" s="41"/>
      <c r="EV287" s="41"/>
      <c r="EW287" s="41"/>
      <c r="EX287" s="41"/>
      <c r="EY287" s="41"/>
      <c r="EZ287" s="41"/>
      <c r="FA287" s="41"/>
      <c r="FB287" s="41"/>
      <c r="FC287" s="41"/>
      <c r="FD287" s="41"/>
      <c r="FE287" s="41"/>
      <c r="FF287" s="41"/>
      <c r="FG287" s="41"/>
      <c r="FH287" s="41"/>
      <c r="FI287" s="41"/>
      <c r="FJ287" s="41"/>
      <c r="FK287" s="41"/>
      <c r="FL287" s="41"/>
      <c r="FM287" s="41"/>
      <c r="FN287" s="41"/>
      <c r="FO287" s="41"/>
      <c r="FP287" s="41"/>
      <c r="FQ287" s="41"/>
      <c r="FR287" s="41"/>
      <c r="FS287" s="41"/>
      <c r="FT287" s="41"/>
      <c r="FU287" s="41"/>
      <c r="FV287" s="41"/>
      <c r="FW287" s="41"/>
      <c r="FX287" s="41"/>
      <c r="FY287" s="41"/>
      <c r="FZ287" s="41"/>
      <c r="GA287" s="41"/>
      <c r="GB287" s="41"/>
      <c r="GC287" s="41"/>
      <c r="GD287" s="41"/>
      <c r="GE287" s="41"/>
      <c r="GF287" s="41"/>
      <c r="GG287" s="41"/>
      <c r="GH287" s="41"/>
      <c r="GI287" s="41"/>
      <c r="GJ287" s="41"/>
      <c r="GK287" s="41"/>
      <c r="GL287" s="41"/>
      <c r="GM287" s="41"/>
      <c r="GN287" s="41"/>
      <c r="GO287" s="41"/>
      <c r="GP287" s="41"/>
      <c r="GQ287" s="41"/>
      <c r="GR287" s="41"/>
      <c r="GS287" s="41"/>
      <c r="GT287" s="41"/>
      <c r="GU287" s="41"/>
      <c r="GV287" s="41"/>
      <c r="GW287" s="41"/>
      <c r="GX287" s="41"/>
      <c r="GY287" s="41"/>
      <c r="GZ287" s="41"/>
      <c r="HA287" s="41"/>
      <c r="HB287" s="41"/>
      <c r="HC287" s="41"/>
      <c r="HD287" s="41"/>
      <c r="HE287" s="41"/>
      <c r="HF287" s="41"/>
      <c r="HG287" s="41"/>
      <c r="HH287" s="41"/>
      <c r="HI287" s="41"/>
      <c r="HJ287" s="41"/>
      <c r="HK287" s="41"/>
      <c r="HL287" s="41"/>
      <c r="HM287" s="41"/>
      <c r="HN287" s="41"/>
      <c r="HO287" s="41"/>
      <c r="HP287" s="41"/>
      <c r="HQ287" s="41"/>
      <c r="HR287" s="41"/>
      <c r="HS287" s="41"/>
      <c r="HT287" s="41"/>
      <c r="HU287" s="41"/>
      <c r="HV287" s="41"/>
      <c r="HW287" s="41"/>
      <c r="HX287" s="41"/>
      <c r="HY287" s="41"/>
      <c r="HZ287" s="41"/>
      <c r="IA287" s="41"/>
      <c r="IB287" s="41"/>
      <c r="IC287" s="41"/>
      <c r="ID287" s="41"/>
      <c r="IE287" s="41"/>
      <c r="IF287" s="41"/>
      <c r="IG287" s="41"/>
      <c r="IH287" s="41"/>
      <c r="II287" s="41"/>
      <c r="IJ287" s="41"/>
      <c r="IK287" s="41"/>
      <c r="IL287" s="41"/>
      <c r="IM287" s="41"/>
      <c r="IN287" s="41"/>
      <c r="IO287" s="41"/>
      <c r="IP287" s="41"/>
      <c r="IQ287" s="41"/>
      <c r="IR287" s="41"/>
      <c r="IS287" s="41"/>
      <c r="IT287" s="41"/>
      <c r="IU287" s="41"/>
      <c r="IV287" s="41"/>
      <c r="IW287" s="41"/>
      <c r="IX287" s="41"/>
      <c r="IY287" s="41"/>
      <c r="IZ287" s="41"/>
      <c r="JA287" s="41"/>
      <c r="JB287" s="41"/>
      <c r="JC287" s="41"/>
      <c r="JD287" s="41"/>
      <c r="JE287" s="41"/>
      <c r="JF287" s="41"/>
      <c r="JG287" s="41"/>
      <c r="JH287" s="41"/>
      <c r="JI287" s="41"/>
      <c r="JJ287" s="41"/>
      <c r="JK287" s="41"/>
      <c r="JL287" s="41"/>
      <c r="JM287" s="41"/>
      <c r="JN287" s="41"/>
      <c r="JO287" s="41"/>
      <c r="JP287" s="41"/>
      <c r="JQ287" s="41"/>
      <c r="JR287" s="41"/>
      <c r="JS287" s="41"/>
      <c r="JT287" s="41"/>
      <c r="JU287" s="41"/>
      <c r="JV287" s="41"/>
      <c r="JW287" s="41"/>
      <c r="JX287" s="41"/>
      <c r="JY287" s="41"/>
      <c r="JZ287" s="41"/>
      <c r="KA287" s="41"/>
      <c r="KB287" s="41"/>
      <c r="KC287" s="41"/>
      <c r="KD287" s="41"/>
      <c r="KE287" s="41"/>
      <c r="KF287" s="41"/>
      <c r="KG287" s="41"/>
      <c r="KH287" s="41"/>
      <c r="KI287" s="41"/>
      <c r="KJ287" s="41"/>
      <c r="KK287" s="41"/>
      <c r="KL287" s="41"/>
      <c r="KM287" s="41"/>
      <c r="KN287" s="41"/>
      <c r="KO287" s="41"/>
      <c r="KP287" s="41"/>
      <c r="KQ287" s="41"/>
      <c r="KR287" s="41"/>
      <c r="KS287" s="41"/>
      <c r="KT287" s="41"/>
      <c r="KU287" s="41"/>
      <c r="KV287" s="41"/>
      <c r="KW287" s="41"/>
      <c r="KX287" s="41"/>
      <c r="KY287" s="41"/>
      <c r="KZ287" s="41"/>
      <c r="LA287" s="41"/>
      <c r="LB287" s="41"/>
      <c r="LC287" s="41"/>
      <c r="LD287" s="41"/>
      <c r="LE287" s="41"/>
      <c r="LF287" s="41"/>
      <c r="LG287" s="41"/>
      <c r="LH287" s="41"/>
      <c r="LI287" s="41"/>
      <c r="LJ287" s="41"/>
      <c r="LK287" s="41"/>
      <c r="LL287" s="41"/>
      <c r="LM287" s="41"/>
      <c r="LN287" s="41"/>
      <c r="LO287" s="41"/>
      <c r="LP287" s="41"/>
      <c r="LQ287" s="41"/>
      <c r="LR287" s="41"/>
      <c r="LS287" s="41"/>
      <c r="LT287" s="41"/>
      <c r="LU287" s="41"/>
      <c r="LV287" s="41"/>
      <c r="LW287" s="41"/>
      <c r="LX287" s="41"/>
      <c r="LY287" s="41"/>
      <c r="LZ287" s="41"/>
      <c r="MA287" s="41"/>
      <c r="MB287" s="41"/>
      <c r="MC287" s="41"/>
      <c r="MD287" s="41"/>
      <c r="ME287" s="41"/>
      <c r="MF287" s="41"/>
      <c r="MG287" s="41"/>
      <c r="MH287" s="41"/>
      <c r="MI287" s="41"/>
      <c r="MJ287" s="41"/>
      <c r="MK287" s="41"/>
      <c r="ML287" s="41"/>
      <c r="MM287" s="41"/>
      <c r="MN287" s="41"/>
      <c r="MO287" s="41"/>
      <c r="MP287" s="41"/>
      <c r="MQ287" s="41"/>
      <c r="MR287" s="41"/>
      <c r="MS287" s="41"/>
      <c r="MT287" s="41"/>
      <c r="MU287" s="41"/>
      <c r="MV287" s="41"/>
      <c r="MW287" s="41"/>
      <c r="MX287" s="41"/>
      <c r="MY287" s="41"/>
      <c r="MZ287" s="41"/>
      <c r="NA287" s="41"/>
      <c r="NB287" s="41"/>
      <c r="NC287" s="41"/>
      <c r="ND287" s="41"/>
      <c r="NE287" s="41"/>
      <c r="NF287" s="41"/>
      <c r="NG287" s="41"/>
      <c r="NH287" s="41"/>
      <c r="NI287" s="41"/>
      <c r="NJ287" s="41"/>
      <c r="NK287" s="41"/>
      <c r="NL287" s="41"/>
      <c r="NM287" s="41"/>
      <c r="NN287" s="41"/>
      <c r="NO287" s="41"/>
      <c r="NP287" s="41"/>
      <c r="NQ287" s="41"/>
      <c r="NR287" s="41"/>
      <c r="NS287" s="41"/>
      <c r="NT287" s="41"/>
      <c r="NU287" s="41"/>
      <c r="NV287" s="41"/>
      <c r="NW287" s="41"/>
      <c r="NX287" s="41"/>
      <c r="NY287" s="41"/>
      <c r="NZ287" s="41"/>
      <c r="OA287" s="41"/>
      <c r="OB287" s="41"/>
      <c r="OC287" s="41"/>
      <c r="OD287" s="41"/>
      <c r="OE287" s="41"/>
      <c r="OF287" s="41"/>
      <c r="OG287" s="41"/>
      <c r="OH287" s="41"/>
      <c r="OI287" s="41"/>
      <c r="OJ287" s="41"/>
      <c r="OK287" s="41"/>
      <c r="OL287" s="41"/>
      <c r="OM287" s="41"/>
      <c r="ON287" s="41"/>
      <c r="OO287" s="41"/>
      <c r="OP287" s="41"/>
      <c r="OQ287" s="41"/>
      <c r="OR287" s="41"/>
      <c r="OS287" s="41"/>
      <c r="OT287" s="41"/>
      <c r="OU287" s="41"/>
      <c r="OV287" s="41"/>
      <c r="OW287" s="41"/>
      <c r="OX287" s="41"/>
      <c r="OY287" s="41"/>
      <c r="OZ287" s="41"/>
      <c r="PA287" s="41"/>
      <c r="PB287" s="41"/>
      <c r="PC287" s="41"/>
      <c r="PD287" s="41"/>
      <c r="PE287" s="41"/>
      <c r="PF287" s="41"/>
      <c r="PG287" s="41"/>
      <c r="PH287" s="41"/>
      <c r="PI287" s="41"/>
      <c r="PJ287" s="41"/>
      <c r="PK287" s="41"/>
      <c r="PL287" s="41"/>
      <c r="PM287" s="41"/>
      <c r="PN287" s="41"/>
      <c r="PO287" s="41"/>
      <c r="PP287" s="41"/>
      <c r="PQ287" s="41"/>
      <c r="PR287" s="41"/>
      <c r="PS287" s="41"/>
      <c r="PT287" s="41"/>
      <c r="PU287" s="41"/>
      <c r="PV287" s="41"/>
      <c r="PW287" s="41"/>
      <c r="PX287" s="41"/>
      <c r="PY287" s="41"/>
      <c r="PZ287" s="41"/>
      <c r="QA287" s="41"/>
      <c r="QB287" s="41"/>
      <c r="QC287" s="41"/>
      <c r="QD287" s="41"/>
      <c r="QE287" s="41"/>
      <c r="QF287" s="41"/>
      <c r="QG287" s="41"/>
      <c r="QH287" s="41"/>
      <c r="QI287" s="41"/>
      <c r="QJ287" s="41"/>
      <c r="QK287" s="41"/>
      <c r="QL287" s="41"/>
      <c r="QM287" s="41"/>
      <c r="QN287" s="41"/>
      <c r="QO287" s="41"/>
      <c r="QP287" s="41"/>
      <c r="QQ287" s="41"/>
      <c r="QR287" s="41"/>
      <c r="QS287" s="41"/>
      <c r="QT287" s="41"/>
      <c r="QU287" s="41"/>
      <c r="QV287" s="41"/>
      <c r="QW287" s="41"/>
      <c r="QX287" s="41"/>
      <c r="QY287" s="41"/>
      <c r="QZ287" s="41"/>
      <c r="RA287" s="41"/>
      <c r="RB287" s="41"/>
      <c r="RC287" s="41"/>
      <c r="RD287" s="41"/>
      <c r="RE287" s="41"/>
      <c r="RF287" s="41"/>
      <c r="RG287" s="41"/>
      <c r="RH287" s="41"/>
      <c r="RI287" s="41"/>
      <c r="RJ287" s="41"/>
      <c r="RK287" s="41"/>
      <c r="RL287" s="41"/>
      <c r="RM287" s="41"/>
      <c r="RN287" s="41"/>
      <c r="RO287" s="41"/>
      <c r="RP287" s="41"/>
      <c r="RQ287" s="41"/>
      <c r="RR287" s="41"/>
      <c r="RS287" s="41"/>
      <c r="RT287" s="41"/>
      <c r="RU287" s="41"/>
      <c r="RV287" s="41"/>
      <c r="RW287" s="41"/>
      <c r="RX287" s="41"/>
      <c r="RY287" s="41"/>
      <c r="RZ287" s="41"/>
      <c r="SA287" s="41"/>
      <c r="SB287" s="41"/>
      <c r="SC287" s="41"/>
      <c r="SD287" s="41"/>
      <c r="SE287" s="41"/>
      <c r="SF287" s="41"/>
      <c r="SG287" s="41"/>
      <c r="SH287" s="41"/>
      <c r="SI287" s="41"/>
      <c r="SJ287" s="41"/>
      <c r="SK287" s="41"/>
      <c r="SL287" s="41"/>
      <c r="SM287" s="41"/>
      <c r="SN287" s="41"/>
      <c r="SO287" s="41"/>
      <c r="SP287" s="41"/>
      <c r="SQ287" s="41"/>
      <c r="SR287" s="41"/>
      <c r="SS287" s="41"/>
      <c r="ST287" s="41"/>
      <c r="SU287" s="41"/>
      <c r="SV287" s="41"/>
      <c r="SW287" s="41"/>
      <c r="SX287" s="41"/>
      <c r="SY287" s="41"/>
      <c r="SZ287" s="41"/>
      <c r="TA287" s="41"/>
      <c r="TB287" s="41"/>
      <c r="TC287" s="41"/>
      <c r="TD287" s="41"/>
      <c r="TE287" s="41"/>
      <c r="TF287" s="41"/>
      <c r="TG287" s="41"/>
      <c r="TH287" s="41"/>
      <c r="TI287" s="41"/>
      <c r="TJ287" s="41"/>
      <c r="TK287" s="41"/>
      <c r="TL287" s="41"/>
      <c r="TM287" s="41"/>
      <c r="TN287" s="41"/>
      <c r="TO287" s="41"/>
      <c r="TP287" s="41"/>
      <c r="TQ287" s="41"/>
      <c r="TR287" s="41"/>
      <c r="TS287" s="41"/>
      <c r="TT287" s="41"/>
      <c r="TU287" s="41"/>
      <c r="TV287" s="41"/>
      <c r="TW287" s="41"/>
      <c r="TX287" s="41"/>
      <c r="TY287" s="41"/>
      <c r="TZ287" s="41"/>
      <c r="UA287" s="41"/>
      <c r="UB287" s="41"/>
      <c r="UC287" s="41"/>
      <c r="UD287" s="41"/>
      <c r="UE287" s="41"/>
      <c r="UF287" s="41"/>
      <c r="UG287" s="41"/>
      <c r="UH287" s="41"/>
      <c r="UI287" s="41"/>
      <c r="UJ287" s="41"/>
      <c r="UK287" s="41"/>
      <c r="UL287" s="41"/>
      <c r="UM287" s="41"/>
      <c r="UN287" s="41"/>
      <c r="UO287" s="41"/>
      <c r="UP287" s="41"/>
      <c r="UQ287" s="41"/>
      <c r="UR287" s="41"/>
      <c r="US287" s="41"/>
      <c r="UT287" s="41"/>
      <c r="UU287" s="41"/>
      <c r="UV287" s="41"/>
      <c r="UW287" s="41"/>
      <c r="UX287" s="41"/>
      <c r="UY287" s="41"/>
      <c r="UZ287" s="41"/>
      <c r="VA287" s="41"/>
      <c r="VB287" s="41"/>
      <c r="VC287" s="41"/>
      <c r="VD287" s="41"/>
      <c r="VE287" s="41"/>
      <c r="VF287" s="41"/>
      <c r="VG287" s="41"/>
      <c r="VH287" s="41"/>
      <c r="VI287" s="41"/>
      <c r="VJ287" s="41"/>
      <c r="VK287" s="41"/>
      <c r="VL287" s="41"/>
      <c r="VM287" s="41"/>
      <c r="VN287" s="41"/>
      <c r="VO287" s="41"/>
      <c r="VP287" s="41"/>
      <c r="VQ287" s="41"/>
      <c r="VR287" s="41"/>
      <c r="VS287" s="41"/>
      <c r="VT287" s="41"/>
      <c r="VU287" s="41"/>
      <c r="VV287" s="41"/>
      <c r="VW287" s="41"/>
      <c r="VX287" s="41"/>
      <c r="VY287" s="41"/>
      <c r="VZ287" s="41"/>
      <c r="WA287" s="41"/>
      <c r="WB287" s="41"/>
      <c r="WC287" s="41"/>
      <c r="WD287" s="41"/>
      <c r="WE287" s="41"/>
      <c r="WF287" s="41"/>
      <c r="WG287" s="41"/>
      <c r="WH287" s="41"/>
      <c r="WI287" s="41"/>
      <c r="WJ287" s="41"/>
      <c r="WK287" s="41"/>
      <c r="WL287" s="41"/>
      <c r="WM287" s="41"/>
      <c r="WN287" s="41"/>
      <c r="WO287" s="41"/>
      <c r="WP287" s="41"/>
      <c r="WQ287" s="41"/>
      <c r="WR287" s="41"/>
      <c r="WS287" s="41"/>
      <c r="WT287" s="41"/>
      <c r="WU287" s="41"/>
      <c r="WV287" s="41"/>
      <c r="WW287" s="41"/>
      <c r="WX287" s="41"/>
      <c r="WY287" s="41"/>
      <c r="WZ287" s="41"/>
      <c r="XA287" s="41"/>
      <c r="XB287" s="41"/>
      <c r="XC287" s="41"/>
      <c r="XD287" s="41"/>
      <c r="XE287" s="41"/>
      <c r="XF287" s="41"/>
      <c r="XG287" s="41"/>
      <c r="XH287" s="41"/>
      <c r="XI287" s="41"/>
      <c r="XJ287" s="41"/>
      <c r="XK287" s="41"/>
      <c r="XL287" s="41"/>
      <c r="XM287" s="41"/>
      <c r="XN287" s="41"/>
      <c r="XO287" s="41"/>
      <c r="XP287" s="41"/>
      <c r="XQ287" s="41"/>
      <c r="XR287" s="41"/>
      <c r="XS287" s="41"/>
      <c r="XT287" s="41"/>
      <c r="XU287" s="41"/>
      <c r="XV287" s="41"/>
      <c r="XW287" s="41"/>
      <c r="XX287" s="41"/>
      <c r="XY287" s="41"/>
      <c r="XZ287" s="41"/>
      <c r="YA287" s="41"/>
      <c r="YB287" s="41"/>
      <c r="YC287" s="41"/>
      <c r="YD287" s="41"/>
      <c r="YE287" s="41"/>
      <c r="YF287" s="41"/>
      <c r="YG287" s="41"/>
      <c r="YH287" s="41"/>
      <c r="YI287" s="41"/>
      <c r="YJ287" s="41"/>
      <c r="YK287" s="41"/>
      <c r="YL287" s="41"/>
      <c r="YM287" s="41"/>
      <c r="YN287" s="41"/>
      <c r="YO287" s="41"/>
      <c r="YP287" s="41"/>
      <c r="YQ287" s="41"/>
      <c r="YR287" s="41"/>
      <c r="YS287" s="41"/>
      <c r="YT287" s="41"/>
      <c r="YU287" s="41"/>
      <c r="YV287" s="41"/>
      <c r="YW287" s="41"/>
      <c r="YX287" s="41"/>
      <c r="YY287" s="41"/>
      <c r="YZ287" s="41"/>
      <c r="ZA287" s="41"/>
      <c r="ZB287" s="41"/>
      <c r="ZC287" s="41"/>
      <c r="ZD287" s="41"/>
      <c r="ZE287" s="41"/>
      <c r="ZF287" s="41"/>
      <c r="ZG287" s="41"/>
      <c r="ZH287" s="41"/>
      <c r="ZI287" s="41"/>
      <c r="ZJ287" s="41"/>
      <c r="ZK287" s="41"/>
      <c r="ZL287" s="41"/>
      <c r="ZM287" s="41"/>
      <c r="ZN287" s="41"/>
      <c r="ZO287" s="41"/>
      <c r="ZP287" s="41"/>
      <c r="ZQ287" s="41"/>
      <c r="ZR287" s="41"/>
      <c r="ZS287" s="41"/>
      <c r="ZT287" s="41"/>
      <c r="ZU287" s="41"/>
      <c r="ZV287" s="41"/>
      <c r="ZW287" s="41"/>
      <c r="ZX287" s="41"/>
      <c r="ZY287" s="41"/>
      <c r="ZZ287" s="41"/>
      <c r="AAA287" s="41"/>
      <c r="AAB287" s="41"/>
      <c r="AAC287" s="41"/>
      <c r="AAD287" s="41"/>
      <c r="AAE287" s="41"/>
      <c r="AAF287" s="41"/>
      <c r="AAG287" s="41"/>
      <c r="AAH287" s="41"/>
      <c r="AAI287" s="41"/>
      <c r="AAJ287" s="41"/>
      <c r="AAK287" s="41"/>
      <c r="AAL287" s="41"/>
      <c r="AAM287" s="41"/>
      <c r="AAN287" s="41"/>
      <c r="AAO287" s="41"/>
      <c r="AAP287" s="41"/>
      <c r="AAQ287" s="41"/>
      <c r="AAR287" s="41"/>
      <c r="AAS287" s="41"/>
      <c r="AAT287" s="41"/>
      <c r="AAU287" s="41"/>
      <c r="AAV287" s="41"/>
      <c r="AAW287" s="41"/>
      <c r="AAX287" s="41"/>
      <c r="AAY287" s="41"/>
      <c r="AAZ287" s="41"/>
      <c r="ABA287" s="41"/>
      <c r="ABB287" s="41"/>
      <c r="ABC287" s="41"/>
      <c r="ABD287" s="41"/>
      <c r="ABE287" s="41"/>
      <c r="ABF287" s="41"/>
      <c r="ABG287" s="41"/>
      <c r="ABH287" s="41"/>
      <c r="ABI287" s="41"/>
      <c r="ABJ287" s="41"/>
      <c r="ABK287" s="41"/>
      <c r="ABL287" s="41"/>
      <c r="ABM287" s="41"/>
      <c r="ABN287" s="41"/>
      <c r="ABO287" s="41"/>
      <c r="ABP287" s="41"/>
      <c r="ABQ287" s="41"/>
      <c r="ABR287" s="41"/>
      <c r="ABS287" s="41"/>
      <c r="ABT287" s="41"/>
      <c r="ABU287" s="41"/>
      <c r="ABV287" s="41"/>
      <c r="ABW287" s="41"/>
      <c r="ABX287" s="41"/>
      <c r="ABY287" s="41"/>
      <c r="ABZ287" s="41"/>
      <c r="ACA287" s="41"/>
      <c r="ACB287" s="41"/>
      <c r="ACC287" s="41"/>
      <c r="ACD287" s="41"/>
      <c r="ACE287" s="41"/>
      <c r="ACF287" s="41"/>
      <c r="ACG287" s="41"/>
      <c r="ACH287" s="41"/>
      <c r="ACI287" s="41"/>
      <c r="ACJ287" s="41"/>
      <c r="ACK287" s="41"/>
      <c r="ACL287" s="41"/>
      <c r="ACM287" s="41"/>
      <c r="ACN287" s="41"/>
      <c r="ACO287" s="41"/>
      <c r="ACP287" s="41"/>
      <c r="ACQ287" s="41"/>
      <c r="ACR287" s="41"/>
      <c r="ACS287" s="41"/>
      <c r="ACT287" s="41"/>
      <c r="ACU287" s="41"/>
      <c r="ACV287" s="41"/>
      <c r="ACW287" s="41"/>
      <c r="ACX287" s="41"/>
      <c r="ACY287" s="41"/>
      <c r="ACZ287" s="41"/>
      <c r="ADA287" s="41"/>
      <c r="ADB287" s="41"/>
      <c r="ADC287" s="41"/>
      <c r="ADD287" s="41"/>
      <c r="ADE287" s="41"/>
      <c r="ADF287" s="41"/>
      <c r="ADG287" s="41"/>
      <c r="ADH287" s="41"/>
      <c r="ADI287" s="41"/>
      <c r="ADJ287" s="41"/>
      <c r="ADK287" s="41"/>
      <c r="ADL287" s="41"/>
      <c r="ADM287" s="41"/>
      <c r="ADN287" s="41"/>
      <c r="ADO287" s="41"/>
      <c r="ADP287" s="41"/>
      <c r="ADQ287" s="41"/>
      <c r="ADR287" s="41"/>
      <c r="ADS287" s="41"/>
      <c r="ADT287" s="41"/>
      <c r="ADU287" s="41"/>
      <c r="ADV287" s="41"/>
      <c r="ADW287" s="41"/>
      <c r="ADX287" s="41"/>
      <c r="ADY287" s="41"/>
      <c r="ADZ287" s="41"/>
      <c r="AEA287" s="41"/>
      <c r="AEB287" s="41"/>
      <c r="AEC287" s="41"/>
      <c r="AED287" s="41"/>
      <c r="AEE287" s="41"/>
      <c r="AEF287" s="41"/>
      <c r="AEG287" s="41"/>
      <c r="AEH287" s="41"/>
      <c r="AEI287" s="41"/>
      <c r="AEJ287" s="41"/>
      <c r="AEK287" s="41"/>
      <c r="AEL287" s="41"/>
      <c r="AEM287" s="41"/>
      <c r="AEN287" s="41"/>
      <c r="AEO287" s="41"/>
      <c r="AEP287" s="41"/>
      <c r="AEQ287" s="41"/>
      <c r="AER287" s="41"/>
      <c r="AES287" s="41"/>
      <c r="AET287" s="41"/>
      <c r="AEU287" s="41"/>
      <c r="AEV287" s="41"/>
      <c r="AEW287" s="41"/>
      <c r="AEX287" s="41"/>
      <c r="AEY287" s="41"/>
      <c r="AEZ287" s="41"/>
      <c r="AFA287" s="41"/>
      <c r="AFB287" s="41"/>
      <c r="AFC287" s="41"/>
      <c r="AFD287" s="41"/>
      <c r="AFE287" s="41"/>
      <c r="AFF287" s="41"/>
      <c r="AFG287" s="41"/>
      <c r="AFH287" s="41"/>
      <c r="AFI287" s="41"/>
      <c r="AFJ287" s="41"/>
      <c r="AFK287" s="41"/>
      <c r="AFL287" s="41"/>
      <c r="AFM287" s="41"/>
      <c r="AFN287" s="41"/>
      <c r="AFO287" s="41"/>
      <c r="AFP287" s="41"/>
      <c r="AFQ287" s="41"/>
      <c r="AFR287" s="41"/>
      <c r="AFS287" s="41"/>
      <c r="AFT287" s="41"/>
      <c r="AFU287" s="41"/>
      <c r="AFV287" s="41"/>
      <c r="AFW287" s="41"/>
      <c r="AFX287" s="41"/>
      <c r="AFY287" s="41"/>
      <c r="AFZ287" s="41"/>
      <c r="AGA287" s="41"/>
      <c r="AGB287" s="41"/>
      <c r="AGC287" s="41"/>
      <c r="AGD287" s="41"/>
      <c r="AGE287" s="41"/>
      <c r="AGF287" s="41"/>
      <c r="AGG287" s="41"/>
      <c r="AGH287" s="41"/>
      <c r="AGI287" s="41"/>
      <c r="AGJ287" s="41"/>
      <c r="AGK287" s="41"/>
      <c r="AGL287" s="41"/>
      <c r="AGM287" s="41"/>
      <c r="AGN287" s="41"/>
      <c r="AGO287" s="41"/>
      <c r="AGP287" s="41"/>
      <c r="AGQ287" s="41"/>
      <c r="AGR287" s="41"/>
      <c r="AGS287" s="41"/>
      <c r="AGT287" s="41"/>
      <c r="AGU287" s="41"/>
      <c r="AGV287" s="41"/>
      <c r="AGW287" s="41"/>
      <c r="AGX287" s="41"/>
      <c r="AGY287" s="41"/>
      <c r="AGZ287" s="41"/>
      <c r="AHA287" s="41"/>
      <c r="AHB287" s="41"/>
      <c r="AHC287" s="41"/>
      <c r="AHD287" s="41"/>
      <c r="AHE287" s="41"/>
      <c r="AHF287" s="41"/>
      <c r="AHG287" s="41"/>
      <c r="AHH287" s="41"/>
      <c r="AHI287" s="41"/>
      <c r="AHJ287" s="41"/>
      <c r="AHK287" s="41"/>
      <c r="AHL287" s="41"/>
      <c r="AHM287" s="41"/>
      <c r="AHN287" s="41"/>
      <c r="AHO287" s="41"/>
      <c r="AHP287" s="41"/>
      <c r="AHQ287" s="41"/>
      <c r="AHR287" s="41"/>
      <c r="AHS287" s="41"/>
      <c r="AHT287" s="41"/>
      <c r="AHU287" s="41"/>
      <c r="AHV287" s="41"/>
      <c r="AHW287" s="41"/>
      <c r="AHX287" s="41"/>
      <c r="AHY287" s="41"/>
      <c r="AHZ287" s="41"/>
      <c r="AIA287" s="41"/>
      <c r="AIB287" s="41"/>
      <c r="AIC287" s="41"/>
      <c r="AID287" s="41"/>
      <c r="AIE287" s="41"/>
      <c r="AIF287" s="41"/>
      <c r="AIG287" s="41"/>
      <c r="AIH287" s="41"/>
      <c r="AII287" s="41"/>
      <c r="AIJ287" s="41"/>
      <c r="AIK287" s="41"/>
      <c r="AIL287" s="41"/>
      <c r="AIM287" s="41"/>
      <c r="AIN287" s="41"/>
      <c r="AIO287" s="41"/>
      <c r="AIP287" s="41"/>
      <c r="AIQ287" s="41"/>
      <c r="AIR287" s="41"/>
      <c r="AIS287" s="41"/>
      <c r="AIT287" s="41"/>
      <c r="AIU287" s="41"/>
      <c r="AIV287" s="41"/>
      <c r="AIW287" s="41"/>
      <c r="AIX287" s="41"/>
      <c r="AIY287" s="41"/>
      <c r="AIZ287" s="41"/>
      <c r="AJA287" s="41"/>
      <c r="AJB287" s="41"/>
      <c r="AJC287" s="41"/>
      <c r="AJD287" s="41"/>
      <c r="AJE287" s="41"/>
      <c r="AJF287" s="41"/>
      <c r="AJG287" s="41"/>
      <c r="AJH287" s="41"/>
      <c r="AJI287" s="41"/>
      <c r="AJJ287" s="41"/>
      <c r="AJK287" s="41"/>
      <c r="AJL287" s="41"/>
      <c r="AJM287" s="41"/>
      <c r="AJN287" s="41"/>
      <c r="AJO287" s="41"/>
      <c r="AJP287" s="41"/>
      <c r="AJQ287" s="41"/>
      <c r="AJR287" s="41"/>
      <c r="AJS287" s="41"/>
      <c r="AJT287" s="41"/>
      <c r="AJU287" s="41"/>
      <c r="AJV287" s="41"/>
      <c r="AJW287" s="41"/>
      <c r="AJX287" s="41"/>
      <c r="AJY287" s="41"/>
      <c r="AJZ287" s="41"/>
      <c r="AKA287" s="41"/>
      <c r="AKB287" s="41"/>
      <c r="AKC287" s="41"/>
      <c r="AKD287" s="41"/>
      <c r="AKE287" s="41"/>
      <c r="AKF287" s="41"/>
      <c r="AKG287" s="41"/>
      <c r="AKH287" s="41"/>
      <c r="AKI287" s="41"/>
      <c r="AKJ287" s="41"/>
      <c r="AKK287" s="41"/>
      <c r="AKL287" s="41"/>
      <c r="AKM287" s="41"/>
      <c r="AKN287" s="41"/>
      <c r="AKO287" s="41"/>
      <c r="AKP287" s="41"/>
      <c r="AKQ287" s="41"/>
      <c r="AKR287" s="41"/>
      <c r="AKS287" s="41"/>
      <c r="AKT287" s="41"/>
      <c r="AKU287" s="41"/>
      <c r="AKV287" s="41"/>
      <c r="AKW287" s="41"/>
      <c r="AKX287" s="41"/>
      <c r="AKY287" s="41"/>
      <c r="AKZ287" s="41"/>
      <c r="ALA287" s="41"/>
      <c r="ALB287" s="41"/>
      <c r="ALC287" s="41"/>
      <c r="ALD287" s="41"/>
      <c r="ALE287" s="41"/>
      <c r="ALF287" s="41"/>
      <c r="ALG287" s="41"/>
      <c r="ALH287" s="41"/>
      <c r="ALI287" s="41"/>
      <c r="ALJ287" s="41"/>
      <c r="ALK287" s="41"/>
      <c r="ALL287" s="41"/>
      <c r="ALM287" s="41"/>
      <c r="ALN287" s="41"/>
      <c r="ALO287" s="41"/>
      <c r="ALP287" s="41"/>
      <c r="ALQ287" s="41"/>
      <c r="ALR287" s="41"/>
      <c r="ALS287" s="41"/>
      <c r="ALT287" s="41"/>
      <c r="ALU287" s="41"/>
      <c r="ALV287" s="41"/>
      <c r="ALW287" s="41"/>
      <c r="ALX287" s="41"/>
      <c r="ALY287" s="41"/>
      <c r="ALZ287" s="41"/>
      <c r="AMA287" s="41"/>
      <c r="AMB287" s="41"/>
      <c r="AMC287" s="41"/>
      <c r="AMD287" s="41"/>
      <c r="AME287" s="41"/>
    </row>
    <row r="288" spans="1:1019" ht="38.25" customHeight="1" x14ac:dyDescent="0.2">
      <c r="A288" s="709"/>
      <c r="B288" s="698"/>
      <c r="C288" s="712"/>
      <c r="D288" s="716"/>
      <c r="E288" s="802"/>
      <c r="F288" s="772"/>
      <c r="G288" s="807"/>
      <c r="H288" s="780"/>
      <c r="I288" s="809"/>
      <c r="J288" s="551"/>
      <c r="K288" s="552"/>
      <c r="L288" s="476"/>
      <c r="M288" s="476"/>
      <c r="N288" s="478"/>
      <c r="O288" s="552"/>
      <c r="P288" s="476"/>
      <c r="Q288" s="476"/>
      <c r="R288" s="554"/>
      <c r="S288" s="552"/>
      <c r="T288" s="476"/>
      <c r="U288" s="476"/>
      <c r="V288" s="478"/>
      <c r="W288" s="552"/>
      <c r="X288" s="476"/>
      <c r="Y288" s="476"/>
      <c r="Z288" s="478"/>
      <c r="AA288" s="479"/>
      <c r="AB288" s="479"/>
      <c r="AC288" s="558" t="s">
        <v>406</v>
      </c>
      <c r="AD288" s="559">
        <v>0</v>
      </c>
      <c r="AE288" s="559">
        <v>1</v>
      </c>
      <c r="AF288" s="560">
        <v>1</v>
      </c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  <c r="BB288" s="53"/>
      <c r="BC288" s="53"/>
      <c r="BD288" s="53"/>
      <c r="BE288" s="53"/>
      <c r="BF288" s="53"/>
      <c r="BG288" s="54"/>
      <c r="BH288" s="41"/>
      <c r="BI288" s="41"/>
      <c r="BJ288" s="41"/>
      <c r="BK288" s="41"/>
      <c r="BL288" s="41"/>
      <c r="BM288" s="41"/>
      <c r="BN288" s="41"/>
      <c r="BO288" s="41"/>
      <c r="BP288" s="41"/>
      <c r="BQ288" s="41"/>
      <c r="BR288" s="41"/>
      <c r="BS288" s="41"/>
      <c r="BT288" s="41"/>
      <c r="BU288" s="41"/>
      <c r="BV288" s="41"/>
      <c r="BW288" s="41"/>
      <c r="BX288" s="41"/>
      <c r="BY288" s="41"/>
      <c r="BZ288" s="41"/>
      <c r="CA288" s="41"/>
      <c r="CB288" s="41"/>
      <c r="CC288" s="41"/>
      <c r="CD288" s="41"/>
      <c r="CE288" s="41"/>
      <c r="CF288" s="41"/>
      <c r="CG288" s="41"/>
      <c r="CH288" s="41"/>
      <c r="CI288" s="41"/>
      <c r="CJ288" s="41"/>
      <c r="CK288" s="41"/>
      <c r="CL288" s="41"/>
      <c r="CM288" s="41"/>
      <c r="CN288" s="41"/>
      <c r="CO288" s="41"/>
      <c r="CP288" s="41"/>
      <c r="CQ288" s="41"/>
      <c r="CR288" s="41"/>
      <c r="CS288" s="41"/>
      <c r="CT288" s="41"/>
      <c r="CU288" s="41"/>
      <c r="CV288" s="41"/>
      <c r="CW288" s="41"/>
      <c r="CX288" s="41"/>
      <c r="CY288" s="41"/>
      <c r="CZ288" s="41"/>
      <c r="DA288" s="41"/>
      <c r="DB288" s="41"/>
      <c r="DC288" s="41"/>
      <c r="DD288" s="41"/>
      <c r="DE288" s="41"/>
      <c r="DF288" s="41"/>
      <c r="DG288" s="41"/>
      <c r="DH288" s="41"/>
      <c r="DI288" s="41"/>
      <c r="DJ288" s="41"/>
      <c r="DK288" s="41"/>
      <c r="DL288" s="41"/>
      <c r="DM288" s="41"/>
      <c r="DN288" s="41"/>
      <c r="DO288" s="41"/>
      <c r="DP288" s="41"/>
      <c r="DQ288" s="41"/>
      <c r="DR288" s="41"/>
      <c r="DS288" s="41"/>
      <c r="DT288" s="41"/>
      <c r="DU288" s="41"/>
      <c r="DV288" s="41"/>
      <c r="DW288" s="41"/>
      <c r="DX288" s="41"/>
      <c r="DY288" s="41"/>
      <c r="DZ288" s="41"/>
      <c r="EA288" s="41"/>
      <c r="EB288" s="41"/>
      <c r="EC288" s="41"/>
      <c r="ED288" s="41"/>
      <c r="EE288" s="41"/>
      <c r="EF288" s="41"/>
      <c r="EG288" s="41"/>
      <c r="EH288" s="41"/>
      <c r="EI288" s="41"/>
      <c r="EJ288" s="41"/>
      <c r="EK288" s="41"/>
      <c r="EL288" s="41"/>
      <c r="EM288" s="41"/>
      <c r="EN288" s="41"/>
      <c r="EO288" s="41"/>
      <c r="EP288" s="41"/>
      <c r="EQ288" s="41"/>
      <c r="ER288" s="41"/>
      <c r="ES288" s="41"/>
      <c r="ET288" s="41"/>
      <c r="EU288" s="41"/>
      <c r="EV288" s="41"/>
      <c r="EW288" s="41"/>
      <c r="EX288" s="41"/>
      <c r="EY288" s="41"/>
      <c r="EZ288" s="41"/>
      <c r="FA288" s="41"/>
      <c r="FB288" s="41"/>
      <c r="FC288" s="41"/>
      <c r="FD288" s="41"/>
      <c r="FE288" s="41"/>
      <c r="FF288" s="41"/>
      <c r="FG288" s="41"/>
      <c r="FH288" s="41"/>
      <c r="FI288" s="41"/>
      <c r="FJ288" s="41"/>
      <c r="FK288" s="41"/>
      <c r="FL288" s="41"/>
      <c r="FM288" s="41"/>
      <c r="FN288" s="41"/>
      <c r="FO288" s="41"/>
      <c r="FP288" s="41"/>
      <c r="FQ288" s="41"/>
      <c r="FR288" s="41"/>
      <c r="FS288" s="41"/>
      <c r="FT288" s="41"/>
      <c r="FU288" s="41"/>
      <c r="FV288" s="41"/>
      <c r="FW288" s="41"/>
      <c r="FX288" s="41"/>
      <c r="FY288" s="41"/>
      <c r="FZ288" s="41"/>
      <c r="GA288" s="41"/>
      <c r="GB288" s="41"/>
      <c r="GC288" s="41"/>
      <c r="GD288" s="41"/>
      <c r="GE288" s="41"/>
      <c r="GF288" s="41"/>
      <c r="GG288" s="41"/>
      <c r="GH288" s="41"/>
      <c r="GI288" s="41"/>
      <c r="GJ288" s="41"/>
      <c r="GK288" s="41"/>
      <c r="GL288" s="41"/>
      <c r="GM288" s="41"/>
      <c r="GN288" s="41"/>
      <c r="GO288" s="41"/>
      <c r="GP288" s="41"/>
      <c r="GQ288" s="41"/>
      <c r="GR288" s="41"/>
      <c r="GS288" s="41"/>
      <c r="GT288" s="41"/>
      <c r="GU288" s="41"/>
      <c r="GV288" s="41"/>
      <c r="GW288" s="41"/>
      <c r="GX288" s="41"/>
      <c r="GY288" s="41"/>
      <c r="GZ288" s="41"/>
      <c r="HA288" s="41"/>
      <c r="HB288" s="41"/>
      <c r="HC288" s="41"/>
      <c r="HD288" s="41"/>
      <c r="HE288" s="41"/>
      <c r="HF288" s="41"/>
      <c r="HG288" s="41"/>
      <c r="HH288" s="41"/>
      <c r="HI288" s="41"/>
      <c r="HJ288" s="41"/>
      <c r="HK288" s="41"/>
      <c r="HL288" s="41"/>
      <c r="HM288" s="41"/>
      <c r="HN288" s="41"/>
      <c r="HO288" s="41"/>
      <c r="HP288" s="41"/>
      <c r="HQ288" s="41"/>
      <c r="HR288" s="41"/>
      <c r="HS288" s="41"/>
      <c r="HT288" s="41"/>
      <c r="HU288" s="41"/>
      <c r="HV288" s="41"/>
      <c r="HW288" s="41"/>
      <c r="HX288" s="41"/>
      <c r="HY288" s="41"/>
      <c r="HZ288" s="41"/>
      <c r="IA288" s="41"/>
      <c r="IB288" s="41"/>
      <c r="IC288" s="41"/>
      <c r="ID288" s="41"/>
      <c r="IE288" s="41"/>
      <c r="IF288" s="41"/>
      <c r="IG288" s="41"/>
      <c r="IH288" s="41"/>
      <c r="II288" s="41"/>
      <c r="IJ288" s="41"/>
      <c r="IK288" s="41"/>
      <c r="IL288" s="41"/>
      <c r="IM288" s="41"/>
      <c r="IN288" s="41"/>
      <c r="IO288" s="41"/>
      <c r="IP288" s="41"/>
      <c r="IQ288" s="41"/>
      <c r="IR288" s="41"/>
      <c r="IS288" s="41"/>
      <c r="IT288" s="41"/>
      <c r="IU288" s="41"/>
      <c r="IV288" s="41"/>
      <c r="IW288" s="41"/>
      <c r="IX288" s="41"/>
      <c r="IY288" s="41"/>
      <c r="IZ288" s="41"/>
      <c r="JA288" s="41"/>
      <c r="JB288" s="41"/>
      <c r="JC288" s="41"/>
      <c r="JD288" s="41"/>
      <c r="JE288" s="41"/>
      <c r="JF288" s="41"/>
      <c r="JG288" s="41"/>
      <c r="JH288" s="41"/>
      <c r="JI288" s="41"/>
      <c r="JJ288" s="41"/>
      <c r="JK288" s="41"/>
      <c r="JL288" s="41"/>
      <c r="JM288" s="41"/>
      <c r="JN288" s="41"/>
      <c r="JO288" s="41"/>
      <c r="JP288" s="41"/>
      <c r="JQ288" s="41"/>
      <c r="JR288" s="41"/>
      <c r="JS288" s="41"/>
      <c r="JT288" s="41"/>
      <c r="JU288" s="41"/>
      <c r="JV288" s="41"/>
      <c r="JW288" s="41"/>
      <c r="JX288" s="41"/>
      <c r="JY288" s="41"/>
      <c r="JZ288" s="41"/>
      <c r="KA288" s="41"/>
      <c r="KB288" s="41"/>
      <c r="KC288" s="41"/>
      <c r="KD288" s="41"/>
      <c r="KE288" s="41"/>
      <c r="KF288" s="41"/>
      <c r="KG288" s="41"/>
      <c r="KH288" s="41"/>
      <c r="KI288" s="41"/>
      <c r="KJ288" s="41"/>
      <c r="KK288" s="41"/>
      <c r="KL288" s="41"/>
      <c r="KM288" s="41"/>
      <c r="KN288" s="41"/>
      <c r="KO288" s="41"/>
      <c r="KP288" s="41"/>
      <c r="KQ288" s="41"/>
      <c r="KR288" s="41"/>
      <c r="KS288" s="41"/>
      <c r="KT288" s="41"/>
      <c r="KU288" s="41"/>
      <c r="KV288" s="41"/>
      <c r="KW288" s="41"/>
      <c r="KX288" s="41"/>
      <c r="KY288" s="41"/>
      <c r="KZ288" s="41"/>
      <c r="LA288" s="41"/>
      <c r="LB288" s="41"/>
      <c r="LC288" s="41"/>
      <c r="LD288" s="41"/>
      <c r="LE288" s="41"/>
      <c r="LF288" s="41"/>
      <c r="LG288" s="41"/>
      <c r="LH288" s="41"/>
      <c r="LI288" s="41"/>
      <c r="LJ288" s="41"/>
      <c r="LK288" s="41"/>
      <c r="LL288" s="41"/>
      <c r="LM288" s="41"/>
      <c r="LN288" s="41"/>
      <c r="LO288" s="41"/>
      <c r="LP288" s="41"/>
      <c r="LQ288" s="41"/>
      <c r="LR288" s="41"/>
      <c r="LS288" s="41"/>
      <c r="LT288" s="41"/>
      <c r="LU288" s="41"/>
      <c r="LV288" s="41"/>
      <c r="LW288" s="41"/>
      <c r="LX288" s="41"/>
      <c r="LY288" s="41"/>
      <c r="LZ288" s="41"/>
      <c r="MA288" s="41"/>
      <c r="MB288" s="41"/>
      <c r="MC288" s="41"/>
      <c r="MD288" s="41"/>
      <c r="ME288" s="41"/>
      <c r="MF288" s="41"/>
      <c r="MG288" s="41"/>
      <c r="MH288" s="41"/>
      <c r="MI288" s="41"/>
      <c r="MJ288" s="41"/>
      <c r="MK288" s="41"/>
      <c r="ML288" s="41"/>
      <c r="MM288" s="41"/>
      <c r="MN288" s="41"/>
      <c r="MO288" s="41"/>
      <c r="MP288" s="41"/>
      <c r="MQ288" s="41"/>
      <c r="MR288" s="41"/>
      <c r="MS288" s="41"/>
      <c r="MT288" s="41"/>
      <c r="MU288" s="41"/>
      <c r="MV288" s="41"/>
      <c r="MW288" s="41"/>
      <c r="MX288" s="41"/>
      <c r="MY288" s="41"/>
      <c r="MZ288" s="41"/>
      <c r="NA288" s="41"/>
      <c r="NB288" s="41"/>
      <c r="NC288" s="41"/>
      <c r="ND288" s="41"/>
      <c r="NE288" s="41"/>
      <c r="NF288" s="41"/>
      <c r="NG288" s="41"/>
      <c r="NH288" s="41"/>
      <c r="NI288" s="41"/>
      <c r="NJ288" s="41"/>
      <c r="NK288" s="41"/>
      <c r="NL288" s="41"/>
      <c r="NM288" s="41"/>
      <c r="NN288" s="41"/>
      <c r="NO288" s="41"/>
      <c r="NP288" s="41"/>
      <c r="NQ288" s="41"/>
      <c r="NR288" s="41"/>
      <c r="NS288" s="41"/>
      <c r="NT288" s="41"/>
      <c r="NU288" s="41"/>
      <c r="NV288" s="41"/>
      <c r="NW288" s="41"/>
      <c r="NX288" s="41"/>
      <c r="NY288" s="41"/>
      <c r="NZ288" s="41"/>
      <c r="OA288" s="41"/>
      <c r="OB288" s="41"/>
      <c r="OC288" s="41"/>
      <c r="OD288" s="41"/>
      <c r="OE288" s="41"/>
      <c r="OF288" s="41"/>
      <c r="OG288" s="41"/>
      <c r="OH288" s="41"/>
      <c r="OI288" s="41"/>
      <c r="OJ288" s="41"/>
      <c r="OK288" s="41"/>
      <c r="OL288" s="41"/>
      <c r="OM288" s="41"/>
      <c r="ON288" s="41"/>
      <c r="OO288" s="41"/>
      <c r="OP288" s="41"/>
      <c r="OQ288" s="41"/>
      <c r="OR288" s="41"/>
      <c r="OS288" s="41"/>
      <c r="OT288" s="41"/>
      <c r="OU288" s="41"/>
      <c r="OV288" s="41"/>
      <c r="OW288" s="41"/>
      <c r="OX288" s="41"/>
      <c r="OY288" s="41"/>
      <c r="OZ288" s="41"/>
      <c r="PA288" s="41"/>
      <c r="PB288" s="41"/>
      <c r="PC288" s="41"/>
      <c r="PD288" s="41"/>
      <c r="PE288" s="41"/>
      <c r="PF288" s="41"/>
      <c r="PG288" s="41"/>
      <c r="PH288" s="41"/>
      <c r="PI288" s="41"/>
      <c r="PJ288" s="41"/>
      <c r="PK288" s="41"/>
      <c r="PL288" s="41"/>
      <c r="PM288" s="41"/>
      <c r="PN288" s="41"/>
      <c r="PO288" s="41"/>
      <c r="PP288" s="41"/>
      <c r="PQ288" s="41"/>
      <c r="PR288" s="41"/>
      <c r="PS288" s="41"/>
      <c r="PT288" s="41"/>
      <c r="PU288" s="41"/>
      <c r="PV288" s="41"/>
      <c r="PW288" s="41"/>
      <c r="PX288" s="41"/>
      <c r="PY288" s="41"/>
      <c r="PZ288" s="41"/>
      <c r="QA288" s="41"/>
      <c r="QB288" s="41"/>
      <c r="QC288" s="41"/>
      <c r="QD288" s="41"/>
      <c r="QE288" s="41"/>
      <c r="QF288" s="41"/>
      <c r="QG288" s="41"/>
      <c r="QH288" s="41"/>
      <c r="QI288" s="41"/>
      <c r="QJ288" s="41"/>
      <c r="QK288" s="41"/>
      <c r="QL288" s="41"/>
      <c r="QM288" s="41"/>
      <c r="QN288" s="41"/>
      <c r="QO288" s="41"/>
      <c r="QP288" s="41"/>
      <c r="QQ288" s="41"/>
      <c r="QR288" s="41"/>
      <c r="QS288" s="41"/>
      <c r="QT288" s="41"/>
      <c r="QU288" s="41"/>
      <c r="QV288" s="41"/>
      <c r="QW288" s="41"/>
      <c r="QX288" s="41"/>
      <c r="QY288" s="41"/>
      <c r="QZ288" s="41"/>
      <c r="RA288" s="41"/>
      <c r="RB288" s="41"/>
      <c r="RC288" s="41"/>
      <c r="RD288" s="41"/>
      <c r="RE288" s="41"/>
      <c r="RF288" s="41"/>
      <c r="RG288" s="41"/>
      <c r="RH288" s="41"/>
      <c r="RI288" s="41"/>
      <c r="RJ288" s="41"/>
      <c r="RK288" s="41"/>
      <c r="RL288" s="41"/>
      <c r="RM288" s="41"/>
      <c r="RN288" s="41"/>
      <c r="RO288" s="41"/>
      <c r="RP288" s="41"/>
      <c r="RQ288" s="41"/>
      <c r="RR288" s="41"/>
      <c r="RS288" s="41"/>
      <c r="RT288" s="41"/>
      <c r="RU288" s="41"/>
      <c r="RV288" s="41"/>
      <c r="RW288" s="41"/>
      <c r="RX288" s="41"/>
      <c r="RY288" s="41"/>
      <c r="RZ288" s="41"/>
      <c r="SA288" s="41"/>
      <c r="SB288" s="41"/>
      <c r="SC288" s="41"/>
      <c r="SD288" s="41"/>
      <c r="SE288" s="41"/>
      <c r="SF288" s="41"/>
      <c r="SG288" s="41"/>
      <c r="SH288" s="41"/>
      <c r="SI288" s="41"/>
      <c r="SJ288" s="41"/>
      <c r="SK288" s="41"/>
      <c r="SL288" s="41"/>
      <c r="SM288" s="41"/>
      <c r="SN288" s="41"/>
      <c r="SO288" s="41"/>
      <c r="SP288" s="41"/>
      <c r="SQ288" s="41"/>
      <c r="SR288" s="41"/>
      <c r="SS288" s="41"/>
      <c r="ST288" s="41"/>
      <c r="SU288" s="41"/>
      <c r="SV288" s="41"/>
      <c r="SW288" s="41"/>
      <c r="SX288" s="41"/>
      <c r="SY288" s="41"/>
      <c r="SZ288" s="41"/>
      <c r="TA288" s="41"/>
      <c r="TB288" s="41"/>
      <c r="TC288" s="41"/>
      <c r="TD288" s="41"/>
      <c r="TE288" s="41"/>
      <c r="TF288" s="41"/>
      <c r="TG288" s="41"/>
      <c r="TH288" s="41"/>
      <c r="TI288" s="41"/>
      <c r="TJ288" s="41"/>
      <c r="TK288" s="41"/>
      <c r="TL288" s="41"/>
      <c r="TM288" s="41"/>
      <c r="TN288" s="41"/>
      <c r="TO288" s="41"/>
      <c r="TP288" s="41"/>
      <c r="TQ288" s="41"/>
      <c r="TR288" s="41"/>
      <c r="TS288" s="41"/>
      <c r="TT288" s="41"/>
      <c r="TU288" s="41"/>
      <c r="TV288" s="41"/>
      <c r="TW288" s="41"/>
      <c r="TX288" s="41"/>
      <c r="TY288" s="41"/>
      <c r="TZ288" s="41"/>
      <c r="UA288" s="41"/>
      <c r="UB288" s="41"/>
      <c r="UC288" s="41"/>
      <c r="UD288" s="41"/>
      <c r="UE288" s="41"/>
      <c r="UF288" s="41"/>
      <c r="UG288" s="41"/>
      <c r="UH288" s="41"/>
      <c r="UI288" s="41"/>
      <c r="UJ288" s="41"/>
      <c r="UK288" s="41"/>
      <c r="UL288" s="41"/>
      <c r="UM288" s="41"/>
      <c r="UN288" s="41"/>
      <c r="UO288" s="41"/>
      <c r="UP288" s="41"/>
      <c r="UQ288" s="41"/>
      <c r="UR288" s="41"/>
      <c r="US288" s="41"/>
      <c r="UT288" s="41"/>
      <c r="UU288" s="41"/>
      <c r="UV288" s="41"/>
      <c r="UW288" s="41"/>
      <c r="UX288" s="41"/>
      <c r="UY288" s="41"/>
      <c r="UZ288" s="41"/>
      <c r="VA288" s="41"/>
      <c r="VB288" s="41"/>
      <c r="VC288" s="41"/>
      <c r="VD288" s="41"/>
      <c r="VE288" s="41"/>
      <c r="VF288" s="41"/>
      <c r="VG288" s="41"/>
      <c r="VH288" s="41"/>
      <c r="VI288" s="41"/>
      <c r="VJ288" s="41"/>
      <c r="VK288" s="41"/>
      <c r="VL288" s="41"/>
      <c r="VM288" s="41"/>
      <c r="VN288" s="41"/>
      <c r="VO288" s="41"/>
      <c r="VP288" s="41"/>
      <c r="VQ288" s="41"/>
      <c r="VR288" s="41"/>
      <c r="VS288" s="41"/>
      <c r="VT288" s="41"/>
      <c r="VU288" s="41"/>
      <c r="VV288" s="41"/>
      <c r="VW288" s="41"/>
      <c r="VX288" s="41"/>
      <c r="VY288" s="41"/>
      <c r="VZ288" s="41"/>
      <c r="WA288" s="41"/>
      <c r="WB288" s="41"/>
      <c r="WC288" s="41"/>
      <c r="WD288" s="41"/>
      <c r="WE288" s="41"/>
      <c r="WF288" s="41"/>
      <c r="WG288" s="41"/>
      <c r="WH288" s="41"/>
      <c r="WI288" s="41"/>
      <c r="WJ288" s="41"/>
      <c r="WK288" s="41"/>
      <c r="WL288" s="41"/>
      <c r="WM288" s="41"/>
      <c r="WN288" s="41"/>
      <c r="WO288" s="41"/>
      <c r="WP288" s="41"/>
      <c r="WQ288" s="41"/>
      <c r="WR288" s="41"/>
      <c r="WS288" s="41"/>
      <c r="WT288" s="41"/>
      <c r="WU288" s="41"/>
      <c r="WV288" s="41"/>
      <c r="WW288" s="41"/>
      <c r="WX288" s="41"/>
      <c r="WY288" s="41"/>
      <c r="WZ288" s="41"/>
      <c r="XA288" s="41"/>
      <c r="XB288" s="41"/>
      <c r="XC288" s="41"/>
      <c r="XD288" s="41"/>
      <c r="XE288" s="41"/>
      <c r="XF288" s="41"/>
      <c r="XG288" s="41"/>
      <c r="XH288" s="41"/>
      <c r="XI288" s="41"/>
      <c r="XJ288" s="41"/>
      <c r="XK288" s="41"/>
      <c r="XL288" s="41"/>
      <c r="XM288" s="41"/>
      <c r="XN288" s="41"/>
      <c r="XO288" s="41"/>
      <c r="XP288" s="41"/>
      <c r="XQ288" s="41"/>
      <c r="XR288" s="41"/>
      <c r="XS288" s="41"/>
      <c r="XT288" s="41"/>
      <c r="XU288" s="41"/>
      <c r="XV288" s="41"/>
      <c r="XW288" s="41"/>
      <c r="XX288" s="41"/>
      <c r="XY288" s="41"/>
      <c r="XZ288" s="41"/>
      <c r="YA288" s="41"/>
      <c r="YB288" s="41"/>
      <c r="YC288" s="41"/>
      <c r="YD288" s="41"/>
      <c r="YE288" s="41"/>
      <c r="YF288" s="41"/>
      <c r="YG288" s="41"/>
      <c r="YH288" s="41"/>
      <c r="YI288" s="41"/>
      <c r="YJ288" s="41"/>
      <c r="YK288" s="41"/>
      <c r="YL288" s="41"/>
      <c r="YM288" s="41"/>
      <c r="YN288" s="41"/>
      <c r="YO288" s="41"/>
      <c r="YP288" s="41"/>
      <c r="YQ288" s="41"/>
      <c r="YR288" s="41"/>
      <c r="YS288" s="41"/>
      <c r="YT288" s="41"/>
      <c r="YU288" s="41"/>
      <c r="YV288" s="41"/>
      <c r="YW288" s="41"/>
      <c r="YX288" s="41"/>
      <c r="YY288" s="41"/>
      <c r="YZ288" s="41"/>
      <c r="ZA288" s="41"/>
      <c r="ZB288" s="41"/>
      <c r="ZC288" s="41"/>
      <c r="ZD288" s="41"/>
      <c r="ZE288" s="41"/>
      <c r="ZF288" s="41"/>
      <c r="ZG288" s="41"/>
      <c r="ZH288" s="41"/>
      <c r="ZI288" s="41"/>
      <c r="ZJ288" s="41"/>
      <c r="ZK288" s="41"/>
      <c r="ZL288" s="41"/>
      <c r="ZM288" s="41"/>
      <c r="ZN288" s="41"/>
      <c r="ZO288" s="41"/>
      <c r="ZP288" s="41"/>
      <c r="ZQ288" s="41"/>
      <c r="ZR288" s="41"/>
      <c r="ZS288" s="41"/>
      <c r="ZT288" s="41"/>
      <c r="ZU288" s="41"/>
      <c r="ZV288" s="41"/>
      <c r="ZW288" s="41"/>
      <c r="ZX288" s="41"/>
      <c r="ZY288" s="41"/>
      <c r="ZZ288" s="41"/>
      <c r="AAA288" s="41"/>
      <c r="AAB288" s="41"/>
      <c r="AAC288" s="41"/>
      <c r="AAD288" s="41"/>
      <c r="AAE288" s="41"/>
      <c r="AAF288" s="41"/>
      <c r="AAG288" s="41"/>
      <c r="AAH288" s="41"/>
      <c r="AAI288" s="41"/>
      <c r="AAJ288" s="41"/>
      <c r="AAK288" s="41"/>
      <c r="AAL288" s="41"/>
      <c r="AAM288" s="41"/>
      <c r="AAN288" s="41"/>
      <c r="AAO288" s="41"/>
      <c r="AAP288" s="41"/>
      <c r="AAQ288" s="41"/>
      <c r="AAR288" s="41"/>
      <c r="AAS288" s="41"/>
      <c r="AAT288" s="41"/>
      <c r="AAU288" s="41"/>
      <c r="AAV288" s="41"/>
      <c r="AAW288" s="41"/>
      <c r="AAX288" s="41"/>
      <c r="AAY288" s="41"/>
      <c r="AAZ288" s="41"/>
      <c r="ABA288" s="41"/>
      <c r="ABB288" s="41"/>
      <c r="ABC288" s="41"/>
      <c r="ABD288" s="41"/>
      <c r="ABE288" s="41"/>
      <c r="ABF288" s="41"/>
      <c r="ABG288" s="41"/>
      <c r="ABH288" s="41"/>
      <c r="ABI288" s="41"/>
      <c r="ABJ288" s="41"/>
      <c r="ABK288" s="41"/>
      <c r="ABL288" s="41"/>
      <c r="ABM288" s="41"/>
      <c r="ABN288" s="41"/>
      <c r="ABO288" s="41"/>
      <c r="ABP288" s="41"/>
      <c r="ABQ288" s="41"/>
      <c r="ABR288" s="41"/>
      <c r="ABS288" s="41"/>
      <c r="ABT288" s="41"/>
      <c r="ABU288" s="41"/>
      <c r="ABV288" s="41"/>
      <c r="ABW288" s="41"/>
      <c r="ABX288" s="41"/>
      <c r="ABY288" s="41"/>
      <c r="ABZ288" s="41"/>
      <c r="ACA288" s="41"/>
      <c r="ACB288" s="41"/>
      <c r="ACC288" s="41"/>
      <c r="ACD288" s="41"/>
      <c r="ACE288" s="41"/>
      <c r="ACF288" s="41"/>
      <c r="ACG288" s="41"/>
      <c r="ACH288" s="41"/>
      <c r="ACI288" s="41"/>
      <c r="ACJ288" s="41"/>
      <c r="ACK288" s="41"/>
      <c r="ACL288" s="41"/>
      <c r="ACM288" s="41"/>
      <c r="ACN288" s="41"/>
      <c r="ACO288" s="41"/>
      <c r="ACP288" s="41"/>
      <c r="ACQ288" s="41"/>
      <c r="ACR288" s="41"/>
      <c r="ACS288" s="41"/>
      <c r="ACT288" s="41"/>
      <c r="ACU288" s="41"/>
      <c r="ACV288" s="41"/>
      <c r="ACW288" s="41"/>
      <c r="ACX288" s="41"/>
      <c r="ACY288" s="41"/>
      <c r="ACZ288" s="41"/>
      <c r="ADA288" s="41"/>
      <c r="ADB288" s="41"/>
      <c r="ADC288" s="41"/>
      <c r="ADD288" s="41"/>
      <c r="ADE288" s="41"/>
      <c r="ADF288" s="41"/>
      <c r="ADG288" s="41"/>
      <c r="ADH288" s="41"/>
      <c r="ADI288" s="41"/>
      <c r="ADJ288" s="41"/>
      <c r="ADK288" s="41"/>
      <c r="ADL288" s="41"/>
      <c r="ADM288" s="41"/>
      <c r="ADN288" s="41"/>
      <c r="ADO288" s="41"/>
      <c r="ADP288" s="41"/>
      <c r="ADQ288" s="41"/>
      <c r="ADR288" s="41"/>
      <c r="ADS288" s="41"/>
      <c r="ADT288" s="41"/>
      <c r="ADU288" s="41"/>
      <c r="ADV288" s="41"/>
      <c r="ADW288" s="41"/>
      <c r="ADX288" s="41"/>
      <c r="ADY288" s="41"/>
      <c r="ADZ288" s="41"/>
      <c r="AEA288" s="41"/>
      <c r="AEB288" s="41"/>
      <c r="AEC288" s="41"/>
      <c r="AED288" s="41"/>
      <c r="AEE288" s="41"/>
      <c r="AEF288" s="41"/>
      <c r="AEG288" s="41"/>
      <c r="AEH288" s="41"/>
      <c r="AEI288" s="41"/>
      <c r="AEJ288" s="41"/>
      <c r="AEK288" s="41"/>
      <c r="AEL288" s="41"/>
      <c r="AEM288" s="41"/>
      <c r="AEN288" s="41"/>
      <c r="AEO288" s="41"/>
      <c r="AEP288" s="41"/>
      <c r="AEQ288" s="41"/>
      <c r="AER288" s="41"/>
      <c r="AES288" s="41"/>
      <c r="AET288" s="41"/>
      <c r="AEU288" s="41"/>
      <c r="AEV288" s="41"/>
      <c r="AEW288" s="41"/>
      <c r="AEX288" s="41"/>
      <c r="AEY288" s="41"/>
      <c r="AEZ288" s="41"/>
      <c r="AFA288" s="41"/>
      <c r="AFB288" s="41"/>
      <c r="AFC288" s="41"/>
      <c r="AFD288" s="41"/>
      <c r="AFE288" s="41"/>
      <c r="AFF288" s="41"/>
      <c r="AFG288" s="41"/>
      <c r="AFH288" s="41"/>
      <c r="AFI288" s="41"/>
      <c r="AFJ288" s="41"/>
      <c r="AFK288" s="41"/>
      <c r="AFL288" s="41"/>
      <c r="AFM288" s="41"/>
      <c r="AFN288" s="41"/>
      <c r="AFO288" s="41"/>
      <c r="AFP288" s="41"/>
      <c r="AFQ288" s="41"/>
      <c r="AFR288" s="41"/>
      <c r="AFS288" s="41"/>
      <c r="AFT288" s="41"/>
      <c r="AFU288" s="41"/>
      <c r="AFV288" s="41"/>
      <c r="AFW288" s="41"/>
      <c r="AFX288" s="41"/>
      <c r="AFY288" s="41"/>
      <c r="AFZ288" s="41"/>
      <c r="AGA288" s="41"/>
      <c r="AGB288" s="41"/>
      <c r="AGC288" s="41"/>
      <c r="AGD288" s="41"/>
      <c r="AGE288" s="41"/>
      <c r="AGF288" s="41"/>
      <c r="AGG288" s="41"/>
      <c r="AGH288" s="41"/>
      <c r="AGI288" s="41"/>
      <c r="AGJ288" s="41"/>
      <c r="AGK288" s="41"/>
      <c r="AGL288" s="41"/>
      <c r="AGM288" s="41"/>
      <c r="AGN288" s="41"/>
      <c r="AGO288" s="41"/>
      <c r="AGP288" s="41"/>
      <c r="AGQ288" s="41"/>
      <c r="AGR288" s="41"/>
      <c r="AGS288" s="41"/>
      <c r="AGT288" s="41"/>
      <c r="AGU288" s="41"/>
      <c r="AGV288" s="41"/>
      <c r="AGW288" s="41"/>
      <c r="AGX288" s="41"/>
      <c r="AGY288" s="41"/>
      <c r="AGZ288" s="41"/>
      <c r="AHA288" s="41"/>
      <c r="AHB288" s="41"/>
      <c r="AHC288" s="41"/>
      <c r="AHD288" s="41"/>
      <c r="AHE288" s="41"/>
      <c r="AHF288" s="41"/>
      <c r="AHG288" s="41"/>
      <c r="AHH288" s="41"/>
      <c r="AHI288" s="41"/>
      <c r="AHJ288" s="41"/>
      <c r="AHK288" s="41"/>
      <c r="AHL288" s="41"/>
      <c r="AHM288" s="41"/>
      <c r="AHN288" s="41"/>
      <c r="AHO288" s="41"/>
      <c r="AHP288" s="41"/>
      <c r="AHQ288" s="41"/>
      <c r="AHR288" s="41"/>
      <c r="AHS288" s="41"/>
      <c r="AHT288" s="41"/>
      <c r="AHU288" s="41"/>
      <c r="AHV288" s="41"/>
      <c r="AHW288" s="41"/>
      <c r="AHX288" s="41"/>
      <c r="AHY288" s="41"/>
      <c r="AHZ288" s="41"/>
      <c r="AIA288" s="41"/>
      <c r="AIB288" s="41"/>
      <c r="AIC288" s="41"/>
      <c r="AID288" s="41"/>
      <c r="AIE288" s="41"/>
      <c r="AIF288" s="41"/>
      <c r="AIG288" s="41"/>
      <c r="AIH288" s="41"/>
      <c r="AII288" s="41"/>
      <c r="AIJ288" s="41"/>
      <c r="AIK288" s="41"/>
      <c r="AIL288" s="41"/>
      <c r="AIM288" s="41"/>
      <c r="AIN288" s="41"/>
      <c r="AIO288" s="41"/>
      <c r="AIP288" s="41"/>
      <c r="AIQ288" s="41"/>
      <c r="AIR288" s="41"/>
      <c r="AIS288" s="41"/>
      <c r="AIT288" s="41"/>
      <c r="AIU288" s="41"/>
      <c r="AIV288" s="41"/>
      <c r="AIW288" s="41"/>
      <c r="AIX288" s="41"/>
      <c r="AIY288" s="41"/>
      <c r="AIZ288" s="41"/>
      <c r="AJA288" s="41"/>
      <c r="AJB288" s="41"/>
      <c r="AJC288" s="41"/>
      <c r="AJD288" s="41"/>
      <c r="AJE288" s="41"/>
      <c r="AJF288" s="41"/>
      <c r="AJG288" s="41"/>
      <c r="AJH288" s="41"/>
      <c r="AJI288" s="41"/>
      <c r="AJJ288" s="41"/>
      <c r="AJK288" s="41"/>
      <c r="AJL288" s="41"/>
      <c r="AJM288" s="41"/>
      <c r="AJN288" s="41"/>
      <c r="AJO288" s="41"/>
      <c r="AJP288" s="41"/>
      <c r="AJQ288" s="41"/>
      <c r="AJR288" s="41"/>
      <c r="AJS288" s="41"/>
      <c r="AJT288" s="41"/>
      <c r="AJU288" s="41"/>
      <c r="AJV288" s="41"/>
      <c r="AJW288" s="41"/>
      <c r="AJX288" s="41"/>
      <c r="AJY288" s="41"/>
      <c r="AJZ288" s="41"/>
      <c r="AKA288" s="41"/>
      <c r="AKB288" s="41"/>
      <c r="AKC288" s="41"/>
      <c r="AKD288" s="41"/>
      <c r="AKE288" s="41"/>
      <c r="AKF288" s="41"/>
      <c r="AKG288" s="41"/>
      <c r="AKH288" s="41"/>
      <c r="AKI288" s="41"/>
      <c r="AKJ288" s="41"/>
      <c r="AKK288" s="41"/>
      <c r="AKL288" s="41"/>
      <c r="AKM288" s="41"/>
      <c r="AKN288" s="41"/>
      <c r="AKO288" s="41"/>
      <c r="AKP288" s="41"/>
      <c r="AKQ288" s="41"/>
      <c r="AKR288" s="41"/>
      <c r="AKS288" s="41"/>
      <c r="AKT288" s="41"/>
      <c r="AKU288" s="41"/>
      <c r="AKV288" s="41"/>
      <c r="AKW288" s="41"/>
      <c r="AKX288" s="41"/>
      <c r="AKY288" s="41"/>
      <c r="AKZ288" s="41"/>
      <c r="ALA288" s="41"/>
      <c r="ALB288" s="41"/>
      <c r="ALC288" s="41"/>
      <c r="ALD288" s="41"/>
      <c r="ALE288" s="41"/>
      <c r="ALF288" s="41"/>
      <c r="ALG288" s="41"/>
      <c r="ALH288" s="41"/>
      <c r="ALI288" s="41"/>
      <c r="ALJ288" s="41"/>
      <c r="ALK288" s="41"/>
      <c r="ALL288" s="41"/>
      <c r="ALM288" s="41"/>
      <c r="ALN288" s="41"/>
      <c r="ALO288" s="41"/>
      <c r="ALP288" s="41"/>
      <c r="ALQ288" s="41"/>
      <c r="ALR288" s="41"/>
      <c r="ALS288" s="41"/>
      <c r="ALT288" s="41"/>
      <c r="ALU288" s="41"/>
      <c r="ALV288" s="41"/>
      <c r="ALW288" s="41"/>
      <c r="ALX288" s="41"/>
      <c r="ALY288" s="41"/>
      <c r="ALZ288" s="41"/>
      <c r="AMA288" s="41"/>
      <c r="AMB288" s="41"/>
      <c r="AMC288" s="41"/>
      <c r="AMD288" s="41"/>
      <c r="AME288" s="41"/>
    </row>
    <row r="289" spans="1:1019" ht="36" customHeight="1" thickBot="1" x14ac:dyDescent="0.25">
      <c r="A289" s="709"/>
      <c r="B289" s="698"/>
      <c r="C289" s="712"/>
      <c r="D289" s="716"/>
      <c r="E289" s="802"/>
      <c r="F289" s="772"/>
      <c r="G289" s="807"/>
      <c r="H289" s="780"/>
      <c r="I289" s="809"/>
      <c r="J289" s="551"/>
      <c r="K289" s="552"/>
      <c r="L289" s="476"/>
      <c r="M289" s="476"/>
      <c r="N289" s="478"/>
      <c r="O289" s="552"/>
      <c r="P289" s="476"/>
      <c r="Q289" s="476"/>
      <c r="R289" s="554"/>
      <c r="S289" s="552"/>
      <c r="T289" s="476"/>
      <c r="U289" s="476"/>
      <c r="V289" s="478"/>
      <c r="W289" s="552"/>
      <c r="X289" s="476"/>
      <c r="Y289" s="476"/>
      <c r="Z289" s="478"/>
      <c r="AA289" s="479"/>
      <c r="AB289" s="479"/>
      <c r="AC289" s="558" t="s">
        <v>407</v>
      </c>
      <c r="AD289" s="559">
        <v>0</v>
      </c>
      <c r="AE289" s="559">
        <v>1</v>
      </c>
      <c r="AF289" s="560">
        <v>1</v>
      </c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53"/>
      <c r="AR289" s="53"/>
      <c r="AS289" s="53"/>
      <c r="AT289" s="53"/>
      <c r="AU289" s="53"/>
      <c r="AV289" s="53"/>
      <c r="AW289" s="53"/>
      <c r="AX289" s="53"/>
      <c r="AY289" s="53"/>
      <c r="AZ289" s="53"/>
      <c r="BA289" s="53"/>
      <c r="BB289" s="53"/>
      <c r="BC289" s="53"/>
      <c r="BD289" s="53"/>
      <c r="BE289" s="53"/>
      <c r="BF289" s="53"/>
      <c r="BG289" s="54"/>
      <c r="BH289" s="41"/>
      <c r="BI289" s="41"/>
      <c r="BJ289" s="41"/>
      <c r="BK289" s="41"/>
      <c r="BL289" s="41"/>
      <c r="BM289" s="41"/>
      <c r="BN289" s="41"/>
      <c r="BO289" s="41"/>
      <c r="BP289" s="41"/>
      <c r="BQ289" s="41"/>
      <c r="BR289" s="41"/>
      <c r="BS289" s="41"/>
      <c r="BT289" s="41"/>
      <c r="BU289" s="41"/>
      <c r="BV289" s="41"/>
      <c r="BW289" s="41"/>
      <c r="BX289" s="41"/>
      <c r="BY289" s="41"/>
      <c r="BZ289" s="41"/>
      <c r="CA289" s="41"/>
      <c r="CB289" s="41"/>
      <c r="CC289" s="41"/>
      <c r="CD289" s="41"/>
      <c r="CE289" s="41"/>
      <c r="CF289" s="41"/>
      <c r="CG289" s="41"/>
      <c r="CH289" s="41"/>
      <c r="CI289" s="41"/>
      <c r="CJ289" s="41"/>
      <c r="CK289" s="41"/>
      <c r="CL289" s="41"/>
      <c r="CM289" s="41"/>
      <c r="CN289" s="41"/>
      <c r="CO289" s="41"/>
      <c r="CP289" s="41"/>
      <c r="CQ289" s="41"/>
      <c r="CR289" s="41"/>
      <c r="CS289" s="41"/>
      <c r="CT289" s="41"/>
      <c r="CU289" s="41"/>
      <c r="CV289" s="41"/>
      <c r="CW289" s="41"/>
      <c r="CX289" s="41"/>
      <c r="CY289" s="41"/>
      <c r="CZ289" s="41"/>
      <c r="DA289" s="41"/>
      <c r="DB289" s="41"/>
      <c r="DC289" s="41"/>
      <c r="DD289" s="41"/>
      <c r="DE289" s="41"/>
      <c r="DF289" s="41"/>
      <c r="DG289" s="41"/>
      <c r="DH289" s="41"/>
      <c r="DI289" s="41"/>
      <c r="DJ289" s="41"/>
      <c r="DK289" s="41"/>
      <c r="DL289" s="41"/>
      <c r="DM289" s="41"/>
      <c r="DN289" s="41"/>
      <c r="DO289" s="41"/>
      <c r="DP289" s="41"/>
      <c r="DQ289" s="41"/>
      <c r="DR289" s="41"/>
      <c r="DS289" s="41"/>
      <c r="DT289" s="41"/>
      <c r="DU289" s="41"/>
      <c r="DV289" s="41"/>
      <c r="DW289" s="41"/>
      <c r="DX289" s="41"/>
      <c r="DY289" s="41"/>
      <c r="DZ289" s="41"/>
      <c r="EA289" s="41"/>
      <c r="EB289" s="41"/>
      <c r="EC289" s="41"/>
      <c r="ED289" s="41"/>
      <c r="EE289" s="41"/>
      <c r="EF289" s="41"/>
      <c r="EG289" s="41"/>
      <c r="EH289" s="41"/>
      <c r="EI289" s="41"/>
      <c r="EJ289" s="41"/>
      <c r="EK289" s="41"/>
      <c r="EL289" s="41"/>
      <c r="EM289" s="41"/>
      <c r="EN289" s="41"/>
      <c r="EO289" s="41"/>
      <c r="EP289" s="41"/>
      <c r="EQ289" s="41"/>
      <c r="ER289" s="41"/>
      <c r="ES289" s="41"/>
      <c r="ET289" s="41"/>
      <c r="EU289" s="41"/>
      <c r="EV289" s="41"/>
      <c r="EW289" s="41"/>
      <c r="EX289" s="41"/>
      <c r="EY289" s="41"/>
      <c r="EZ289" s="41"/>
      <c r="FA289" s="41"/>
      <c r="FB289" s="41"/>
      <c r="FC289" s="41"/>
      <c r="FD289" s="41"/>
      <c r="FE289" s="41"/>
      <c r="FF289" s="41"/>
      <c r="FG289" s="41"/>
      <c r="FH289" s="41"/>
      <c r="FI289" s="41"/>
      <c r="FJ289" s="41"/>
      <c r="FK289" s="41"/>
      <c r="FL289" s="41"/>
      <c r="FM289" s="41"/>
      <c r="FN289" s="41"/>
      <c r="FO289" s="41"/>
      <c r="FP289" s="41"/>
      <c r="FQ289" s="41"/>
      <c r="FR289" s="41"/>
      <c r="FS289" s="41"/>
      <c r="FT289" s="41"/>
      <c r="FU289" s="41"/>
      <c r="FV289" s="41"/>
      <c r="FW289" s="41"/>
      <c r="FX289" s="41"/>
      <c r="FY289" s="41"/>
      <c r="FZ289" s="41"/>
      <c r="GA289" s="41"/>
      <c r="GB289" s="41"/>
      <c r="GC289" s="41"/>
      <c r="GD289" s="41"/>
      <c r="GE289" s="41"/>
      <c r="GF289" s="41"/>
      <c r="GG289" s="41"/>
      <c r="GH289" s="41"/>
      <c r="GI289" s="41"/>
      <c r="GJ289" s="41"/>
      <c r="GK289" s="41"/>
      <c r="GL289" s="41"/>
      <c r="GM289" s="41"/>
      <c r="GN289" s="41"/>
      <c r="GO289" s="41"/>
      <c r="GP289" s="41"/>
      <c r="GQ289" s="41"/>
      <c r="GR289" s="41"/>
      <c r="GS289" s="41"/>
      <c r="GT289" s="41"/>
      <c r="GU289" s="41"/>
      <c r="GV289" s="41"/>
      <c r="GW289" s="41"/>
      <c r="GX289" s="41"/>
      <c r="GY289" s="41"/>
      <c r="GZ289" s="41"/>
      <c r="HA289" s="41"/>
      <c r="HB289" s="41"/>
      <c r="HC289" s="41"/>
      <c r="HD289" s="41"/>
      <c r="HE289" s="41"/>
      <c r="HF289" s="41"/>
      <c r="HG289" s="41"/>
      <c r="HH289" s="41"/>
      <c r="HI289" s="41"/>
      <c r="HJ289" s="41"/>
      <c r="HK289" s="41"/>
      <c r="HL289" s="41"/>
      <c r="HM289" s="41"/>
      <c r="HN289" s="41"/>
      <c r="HO289" s="41"/>
      <c r="HP289" s="41"/>
      <c r="HQ289" s="41"/>
      <c r="HR289" s="41"/>
      <c r="HS289" s="41"/>
      <c r="HT289" s="41"/>
      <c r="HU289" s="41"/>
      <c r="HV289" s="41"/>
      <c r="HW289" s="41"/>
      <c r="HX289" s="41"/>
      <c r="HY289" s="41"/>
      <c r="HZ289" s="41"/>
      <c r="IA289" s="41"/>
      <c r="IB289" s="41"/>
      <c r="IC289" s="41"/>
      <c r="ID289" s="41"/>
      <c r="IE289" s="41"/>
      <c r="IF289" s="41"/>
      <c r="IG289" s="41"/>
      <c r="IH289" s="41"/>
      <c r="II289" s="41"/>
      <c r="IJ289" s="41"/>
      <c r="IK289" s="41"/>
      <c r="IL289" s="41"/>
      <c r="IM289" s="41"/>
      <c r="IN289" s="41"/>
      <c r="IO289" s="41"/>
      <c r="IP289" s="41"/>
      <c r="IQ289" s="41"/>
      <c r="IR289" s="41"/>
      <c r="IS289" s="41"/>
      <c r="IT289" s="41"/>
      <c r="IU289" s="41"/>
      <c r="IV289" s="41"/>
      <c r="IW289" s="41"/>
      <c r="IX289" s="41"/>
      <c r="IY289" s="41"/>
      <c r="IZ289" s="41"/>
      <c r="JA289" s="41"/>
      <c r="JB289" s="41"/>
      <c r="JC289" s="41"/>
      <c r="JD289" s="41"/>
      <c r="JE289" s="41"/>
      <c r="JF289" s="41"/>
      <c r="JG289" s="41"/>
      <c r="JH289" s="41"/>
      <c r="JI289" s="41"/>
      <c r="JJ289" s="41"/>
      <c r="JK289" s="41"/>
      <c r="JL289" s="41"/>
      <c r="JM289" s="41"/>
      <c r="JN289" s="41"/>
      <c r="JO289" s="41"/>
      <c r="JP289" s="41"/>
      <c r="JQ289" s="41"/>
      <c r="JR289" s="41"/>
      <c r="JS289" s="41"/>
      <c r="JT289" s="41"/>
      <c r="JU289" s="41"/>
      <c r="JV289" s="41"/>
      <c r="JW289" s="41"/>
      <c r="JX289" s="41"/>
      <c r="JY289" s="41"/>
      <c r="JZ289" s="41"/>
      <c r="KA289" s="41"/>
      <c r="KB289" s="41"/>
      <c r="KC289" s="41"/>
      <c r="KD289" s="41"/>
      <c r="KE289" s="41"/>
      <c r="KF289" s="41"/>
      <c r="KG289" s="41"/>
      <c r="KH289" s="41"/>
      <c r="KI289" s="41"/>
      <c r="KJ289" s="41"/>
      <c r="KK289" s="41"/>
      <c r="KL289" s="41"/>
      <c r="KM289" s="41"/>
      <c r="KN289" s="41"/>
      <c r="KO289" s="41"/>
      <c r="KP289" s="41"/>
      <c r="KQ289" s="41"/>
      <c r="KR289" s="41"/>
      <c r="KS289" s="41"/>
      <c r="KT289" s="41"/>
      <c r="KU289" s="41"/>
      <c r="KV289" s="41"/>
      <c r="KW289" s="41"/>
      <c r="KX289" s="41"/>
      <c r="KY289" s="41"/>
      <c r="KZ289" s="41"/>
      <c r="LA289" s="41"/>
      <c r="LB289" s="41"/>
      <c r="LC289" s="41"/>
      <c r="LD289" s="41"/>
      <c r="LE289" s="41"/>
      <c r="LF289" s="41"/>
      <c r="LG289" s="41"/>
      <c r="LH289" s="41"/>
      <c r="LI289" s="41"/>
      <c r="LJ289" s="41"/>
      <c r="LK289" s="41"/>
      <c r="LL289" s="41"/>
      <c r="LM289" s="41"/>
      <c r="LN289" s="41"/>
      <c r="LO289" s="41"/>
      <c r="LP289" s="41"/>
      <c r="LQ289" s="41"/>
      <c r="LR289" s="41"/>
      <c r="LS289" s="41"/>
      <c r="LT289" s="41"/>
      <c r="LU289" s="41"/>
      <c r="LV289" s="41"/>
      <c r="LW289" s="41"/>
      <c r="LX289" s="41"/>
      <c r="LY289" s="41"/>
      <c r="LZ289" s="41"/>
      <c r="MA289" s="41"/>
      <c r="MB289" s="41"/>
      <c r="MC289" s="41"/>
      <c r="MD289" s="41"/>
      <c r="ME289" s="41"/>
      <c r="MF289" s="41"/>
      <c r="MG289" s="41"/>
      <c r="MH289" s="41"/>
      <c r="MI289" s="41"/>
      <c r="MJ289" s="41"/>
      <c r="MK289" s="41"/>
      <c r="ML289" s="41"/>
      <c r="MM289" s="41"/>
      <c r="MN289" s="41"/>
      <c r="MO289" s="41"/>
      <c r="MP289" s="41"/>
      <c r="MQ289" s="41"/>
      <c r="MR289" s="41"/>
      <c r="MS289" s="41"/>
      <c r="MT289" s="41"/>
      <c r="MU289" s="41"/>
      <c r="MV289" s="41"/>
      <c r="MW289" s="41"/>
      <c r="MX289" s="41"/>
      <c r="MY289" s="41"/>
      <c r="MZ289" s="41"/>
      <c r="NA289" s="41"/>
      <c r="NB289" s="41"/>
      <c r="NC289" s="41"/>
      <c r="ND289" s="41"/>
      <c r="NE289" s="41"/>
      <c r="NF289" s="41"/>
      <c r="NG289" s="41"/>
      <c r="NH289" s="41"/>
      <c r="NI289" s="41"/>
      <c r="NJ289" s="41"/>
      <c r="NK289" s="41"/>
      <c r="NL289" s="41"/>
      <c r="NM289" s="41"/>
      <c r="NN289" s="41"/>
      <c r="NO289" s="41"/>
      <c r="NP289" s="41"/>
      <c r="NQ289" s="41"/>
      <c r="NR289" s="41"/>
      <c r="NS289" s="41"/>
      <c r="NT289" s="41"/>
      <c r="NU289" s="41"/>
      <c r="NV289" s="41"/>
      <c r="NW289" s="41"/>
      <c r="NX289" s="41"/>
      <c r="NY289" s="41"/>
      <c r="NZ289" s="41"/>
      <c r="OA289" s="41"/>
      <c r="OB289" s="41"/>
      <c r="OC289" s="41"/>
      <c r="OD289" s="41"/>
      <c r="OE289" s="41"/>
      <c r="OF289" s="41"/>
      <c r="OG289" s="41"/>
      <c r="OH289" s="41"/>
      <c r="OI289" s="41"/>
      <c r="OJ289" s="41"/>
      <c r="OK289" s="41"/>
      <c r="OL289" s="41"/>
      <c r="OM289" s="41"/>
      <c r="ON289" s="41"/>
      <c r="OO289" s="41"/>
      <c r="OP289" s="41"/>
      <c r="OQ289" s="41"/>
      <c r="OR289" s="41"/>
      <c r="OS289" s="41"/>
      <c r="OT289" s="41"/>
      <c r="OU289" s="41"/>
      <c r="OV289" s="41"/>
      <c r="OW289" s="41"/>
      <c r="OX289" s="41"/>
      <c r="OY289" s="41"/>
      <c r="OZ289" s="41"/>
      <c r="PA289" s="41"/>
      <c r="PB289" s="41"/>
      <c r="PC289" s="41"/>
      <c r="PD289" s="41"/>
      <c r="PE289" s="41"/>
      <c r="PF289" s="41"/>
      <c r="PG289" s="41"/>
      <c r="PH289" s="41"/>
      <c r="PI289" s="41"/>
      <c r="PJ289" s="41"/>
      <c r="PK289" s="41"/>
      <c r="PL289" s="41"/>
      <c r="PM289" s="41"/>
      <c r="PN289" s="41"/>
      <c r="PO289" s="41"/>
      <c r="PP289" s="41"/>
      <c r="PQ289" s="41"/>
      <c r="PR289" s="41"/>
      <c r="PS289" s="41"/>
      <c r="PT289" s="41"/>
      <c r="PU289" s="41"/>
      <c r="PV289" s="41"/>
      <c r="PW289" s="41"/>
      <c r="PX289" s="41"/>
      <c r="PY289" s="41"/>
      <c r="PZ289" s="41"/>
      <c r="QA289" s="41"/>
      <c r="QB289" s="41"/>
      <c r="QC289" s="41"/>
      <c r="QD289" s="41"/>
      <c r="QE289" s="41"/>
      <c r="QF289" s="41"/>
      <c r="QG289" s="41"/>
      <c r="QH289" s="41"/>
      <c r="QI289" s="41"/>
      <c r="QJ289" s="41"/>
      <c r="QK289" s="41"/>
      <c r="QL289" s="41"/>
      <c r="QM289" s="41"/>
      <c r="QN289" s="41"/>
      <c r="QO289" s="41"/>
      <c r="QP289" s="41"/>
      <c r="QQ289" s="41"/>
      <c r="QR289" s="41"/>
      <c r="QS289" s="41"/>
      <c r="QT289" s="41"/>
      <c r="QU289" s="41"/>
      <c r="QV289" s="41"/>
      <c r="QW289" s="41"/>
      <c r="QX289" s="41"/>
      <c r="QY289" s="41"/>
      <c r="QZ289" s="41"/>
      <c r="RA289" s="41"/>
      <c r="RB289" s="41"/>
      <c r="RC289" s="41"/>
      <c r="RD289" s="41"/>
      <c r="RE289" s="41"/>
      <c r="RF289" s="41"/>
      <c r="RG289" s="41"/>
      <c r="RH289" s="41"/>
      <c r="RI289" s="41"/>
      <c r="RJ289" s="41"/>
      <c r="RK289" s="41"/>
      <c r="RL289" s="41"/>
      <c r="RM289" s="41"/>
      <c r="RN289" s="41"/>
      <c r="RO289" s="41"/>
      <c r="RP289" s="41"/>
      <c r="RQ289" s="41"/>
      <c r="RR289" s="41"/>
      <c r="RS289" s="41"/>
      <c r="RT289" s="41"/>
      <c r="RU289" s="41"/>
      <c r="RV289" s="41"/>
      <c r="RW289" s="41"/>
      <c r="RX289" s="41"/>
      <c r="RY289" s="41"/>
      <c r="RZ289" s="41"/>
      <c r="SA289" s="41"/>
      <c r="SB289" s="41"/>
      <c r="SC289" s="41"/>
      <c r="SD289" s="41"/>
      <c r="SE289" s="41"/>
      <c r="SF289" s="41"/>
      <c r="SG289" s="41"/>
      <c r="SH289" s="41"/>
      <c r="SI289" s="41"/>
      <c r="SJ289" s="41"/>
      <c r="SK289" s="41"/>
      <c r="SL289" s="41"/>
      <c r="SM289" s="41"/>
      <c r="SN289" s="41"/>
      <c r="SO289" s="41"/>
      <c r="SP289" s="41"/>
      <c r="SQ289" s="41"/>
      <c r="SR289" s="41"/>
      <c r="SS289" s="41"/>
      <c r="ST289" s="41"/>
      <c r="SU289" s="41"/>
      <c r="SV289" s="41"/>
      <c r="SW289" s="41"/>
      <c r="SX289" s="41"/>
      <c r="SY289" s="41"/>
      <c r="SZ289" s="41"/>
      <c r="TA289" s="41"/>
      <c r="TB289" s="41"/>
      <c r="TC289" s="41"/>
      <c r="TD289" s="41"/>
      <c r="TE289" s="41"/>
      <c r="TF289" s="41"/>
      <c r="TG289" s="41"/>
      <c r="TH289" s="41"/>
      <c r="TI289" s="41"/>
      <c r="TJ289" s="41"/>
      <c r="TK289" s="41"/>
      <c r="TL289" s="41"/>
      <c r="TM289" s="41"/>
      <c r="TN289" s="41"/>
      <c r="TO289" s="41"/>
      <c r="TP289" s="41"/>
      <c r="TQ289" s="41"/>
      <c r="TR289" s="41"/>
      <c r="TS289" s="41"/>
      <c r="TT289" s="41"/>
      <c r="TU289" s="41"/>
      <c r="TV289" s="41"/>
      <c r="TW289" s="41"/>
      <c r="TX289" s="41"/>
      <c r="TY289" s="41"/>
      <c r="TZ289" s="41"/>
      <c r="UA289" s="41"/>
      <c r="UB289" s="41"/>
      <c r="UC289" s="41"/>
      <c r="UD289" s="41"/>
      <c r="UE289" s="41"/>
      <c r="UF289" s="41"/>
      <c r="UG289" s="41"/>
      <c r="UH289" s="41"/>
      <c r="UI289" s="41"/>
      <c r="UJ289" s="41"/>
      <c r="UK289" s="41"/>
      <c r="UL289" s="41"/>
      <c r="UM289" s="41"/>
      <c r="UN289" s="41"/>
      <c r="UO289" s="41"/>
      <c r="UP289" s="41"/>
      <c r="UQ289" s="41"/>
      <c r="UR289" s="41"/>
      <c r="US289" s="41"/>
      <c r="UT289" s="41"/>
      <c r="UU289" s="41"/>
      <c r="UV289" s="41"/>
      <c r="UW289" s="41"/>
      <c r="UX289" s="41"/>
      <c r="UY289" s="41"/>
      <c r="UZ289" s="41"/>
      <c r="VA289" s="41"/>
      <c r="VB289" s="41"/>
      <c r="VC289" s="41"/>
      <c r="VD289" s="41"/>
      <c r="VE289" s="41"/>
      <c r="VF289" s="41"/>
      <c r="VG289" s="41"/>
      <c r="VH289" s="41"/>
      <c r="VI289" s="41"/>
      <c r="VJ289" s="41"/>
      <c r="VK289" s="41"/>
      <c r="VL289" s="41"/>
      <c r="VM289" s="41"/>
      <c r="VN289" s="41"/>
      <c r="VO289" s="41"/>
      <c r="VP289" s="41"/>
      <c r="VQ289" s="41"/>
      <c r="VR289" s="41"/>
      <c r="VS289" s="41"/>
      <c r="VT289" s="41"/>
      <c r="VU289" s="41"/>
      <c r="VV289" s="41"/>
      <c r="VW289" s="41"/>
      <c r="VX289" s="41"/>
      <c r="VY289" s="41"/>
      <c r="VZ289" s="41"/>
      <c r="WA289" s="41"/>
      <c r="WB289" s="41"/>
      <c r="WC289" s="41"/>
      <c r="WD289" s="41"/>
      <c r="WE289" s="41"/>
      <c r="WF289" s="41"/>
      <c r="WG289" s="41"/>
      <c r="WH289" s="41"/>
      <c r="WI289" s="41"/>
      <c r="WJ289" s="41"/>
      <c r="WK289" s="41"/>
      <c r="WL289" s="41"/>
      <c r="WM289" s="41"/>
      <c r="WN289" s="41"/>
      <c r="WO289" s="41"/>
      <c r="WP289" s="41"/>
      <c r="WQ289" s="41"/>
      <c r="WR289" s="41"/>
      <c r="WS289" s="41"/>
      <c r="WT289" s="41"/>
      <c r="WU289" s="41"/>
      <c r="WV289" s="41"/>
      <c r="WW289" s="41"/>
      <c r="WX289" s="41"/>
      <c r="WY289" s="41"/>
      <c r="WZ289" s="41"/>
      <c r="XA289" s="41"/>
      <c r="XB289" s="41"/>
      <c r="XC289" s="41"/>
      <c r="XD289" s="41"/>
      <c r="XE289" s="41"/>
      <c r="XF289" s="41"/>
      <c r="XG289" s="41"/>
      <c r="XH289" s="41"/>
      <c r="XI289" s="41"/>
      <c r="XJ289" s="41"/>
      <c r="XK289" s="41"/>
      <c r="XL289" s="41"/>
      <c r="XM289" s="41"/>
      <c r="XN289" s="41"/>
      <c r="XO289" s="41"/>
      <c r="XP289" s="41"/>
      <c r="XQ289" s="41"/>
      <c r="XR289" s="41"/>
      <c r="XS289" s="41"/>
      <c r="XT289" s="41"/>
      <c r="XU289" s="41"/>
      <c r="XV289" s="41"/>
      <c r="XW289" s="41"/>
      <c r="XX289" s="41"/>
      <c r="XY289" s="41"/>
      <c r="XZ289" s="41"/>
      <c r="YA289" s="41"/>
      <c r="YB289" s="41"/>
      <c r="YC289" s="41"/>
      <c r="YD289" s="41"/>
      <c r="YE289" s="41"/>
      <c r="YF289" s="41"/>
      <c r="YG289" s="41"/>
      <c r="YH289" s="41"/>
      <c r="YI289" s="41"/>
      <c r="YJ289" s="41"/>
      <c r="YK289" s="41"/>
      <c r="YL289" s="41"/>
      <c r="YM289" s="41"/>
      <c r="YN289" s="41"/>
      <c r="YO289" s="41"/>
      <c r="YP289" s="41"/>
      <c r="YQ289" s="41"/>
      <c r="YR289" s="41"/>
      <c r="YS289" s="41"/>
      <c r="YT289" s="41"/>
      <c r="YU289" s="41"/>
      <c r="YV289" s="41"/>
      <c r="YW289" s="41"/>
      <c r="YX289" s="41"/>
      <c r="YY289" s="41"/>
      <c r="YZ289" s="41"/>
      <c r="ZA289" s="41"/>
      <c r="ZB289" s="41"/>
      <c r="ZC289" s="41"/>
      <c r="ZD289" s="41"/>
      <c r="ZE289" s="41"/>
      <c r="ZF289" s="41"/>
      <c r="ZG289" s="41"/>
      <c r="ZH289" s="41"/>
      <c r="ZI289" s="41"/>
      <c r="ZJ289" s="41"/>
      <c r="ZK289" s="41"/>
      <c r="ZL289" s="41"/>
      <c r="ZM289" s="41"/>
      <c r="ZN289" s="41"/>
      <c r="ZO289" s="41"/>
      <c r="ZP289" s="41"/>
      <c r="ZQ289" s="41"/>
      <c r="ZR289" s="41"/>
      <c r="ZS289" s="41"/>
      <c r="ZT289" s="41"/>
      <c r="ZU289" s="41"/>
      <c r="ZV289" s="41"/>
      <c r="ZW289" s="41"/>
      <c r="ZX289" s="41"/>
      <c r="ZY289" s="41"/>
      <c r="ZZ289" s="41"/>
      <c r="AAA289" s="41"/>
      <c r="AAB289" s="41"/>
      <c r="AAC289" s="41"/>
      <c r="AAD289" s="41"/>
      <c r="AAE289" s="41"/>
      <c r="AAF289" s="41"/>
      <c r="AAG289" s="41"/>
      <c r="AAH289" s="41"/>
      <c r="AAI289" s="41"/>
      <c r="AAJ289" s="41"/>
      <c r="AAK289" s="41"/>
      <c r="AAL289" s="41"/>
      <c r="AAM289" s="41"/>
      <c r="AAN289" s="41"/>
      <c r="AAO289" s="41"/>
      <c r="AAP289" s="41"/>
      <c r="AAQ289" s="41"/>
      <c r="AAR289" s="41"/>
      <c r="AAS289" s="41"/>
      <c r="AAT289" s="41"/>
      <c r="AAU289" s="41"/>
      <c r="AAV289" s="41"/>
      <c r="AAW289" s="41"/>
      <c r="AAX289" s="41"/>
      <c r="AAY289" s="41"/>
      <c r="AAZ289" s="41"/>
      <c r="ABA289" s="41"/>
      <c r="ABB289" s="41"/>
      <c r="ABC289" s="41"/>
      <c r="ABD289" s="41"/>
      <c r="ABE289" s="41"/>
      <c r="ABF289" s="41"/>
      <c r="ABG289" s="41"/>
      <c r="ABH289" s="41"/>
      <c r="ABI289" s="41"/>
      <c r="ABJ289" s="41"/>
      <c r="ABK289" s="41"/>
      <c r="ABL289" s="41"/>
      <c r="ABM289" s="41"/>
      <c r="ABN289" s="41"/>
      <c r="ABO289" s="41"/>
      <c r="ABP289" s="41"/>
      <c r="ABQ289" s="41"/>
      <c r="ABR289" s="41"/>
      <c r="ABS289" s="41"/>
      <c r="ABT289" s="41"/>
      <c r="ABU289" s="41"/>
      <c r="ABV289" s="41"/>
      <c r="ABW289" s="41"/>
      <c r="ABX289" s="41"/>
      <c r="ABY289" s="41"/>
      <c r="ABZ289" s="41"/>
      <c r="ACA289" s="41"/>
      <c r="ACB289" s="41"/>
      <c r="ACC289" s="41"/>
      <c r="ACD289" s="41"/>
      <c r="ACE289" s="41"/>
      <c r="ACF289" s="41"/>
      <c r="ACG289" s="41"/>
      <c r="ACH289" s="41"/>
      <c r="ACI289" s="41"/>
      <c r="ACJ289" s="41"/>
      <c r="ACK289" s="41"/>
      <c r="ACL289" s="41"/>
      <c r="ACM289" s="41"/>
      <c r="ACN289" s="41"/>
      <c r="ACO289" s="41"/>
      <c r="ACP289" s="41"/>
      <c r="ACQ289" s="41"/>
      <c r="ACR289" s="41"/>
      <c r="ACS289" s="41"/>
      <c r="ACT289" s="41"/>
      <c r="ACU289" s="41"/>
      <c r="ACV289" s="41"/>
      <c r="ACW289" s="41"/>
      <c r="ACX289" s="41"/>
      <c r="ACY289" s="41"/>
      <c r="ACZ289" s="41"/>
      <c r="ADA289" s="41"/>
      <c r="ADB289" s="41"/>
      <c r="ADC289" s="41"/>
      <c r="ADD289" s="41"/>
      <c r="ADE289" s="41"/>
      <c r="ADF289" s="41"/>
      <c r="ADG289" s="41"/>
      <c r="ADH289" s="41"/>
      <c r="ADI289" s="41"/>
      <c r="ADJ289" s="41"/>
      <c r="ADK289" s="41"/>
      <c r="ADL289" s="41"/>
      <c r="ADM289" s="41"/>
      <c r="ADN289" s="41"/>
      <c r="ADO289" s="41"/>
      <c r="ADP289" s="41"/>
      <c r="ADQ289" s="41"/>
      <c r="ADR289" s="41"/>
      <c r="ADS289" s="41"/>
      <c r="ADT289" s="41"/>
      <c r="ADU289" s="41"/>
      <c r="ADV289" s="41"/>
      <c r="ADW289" s="41"/>
      <c r="ADX289" s="41"/>
      <c r="ADY289" s="41"/>
      <c r="ADZ289" s="41"/>
      <c r="AEA289" s="41"/>
      <c r="AEB289" s="41"/>
      <c r="AEC289" s="41"/>
      <c r="AED289" s="41"/>
      <c r="AEE289" s="41"/>
      <c r="AEF289" s="41"/>
      <c r="AEG289" s="41"/>
      <c r="AEH289" s="41"/>
      <c r="AEI289" s="41"/>
      <c r="AEJ289" s="41"/>
      <c r="AEK289" s="41"/>
      <c r="AEL289" s="41"/>
      <c r="AEM289" s="41"/>
      <c r="AEN289" s="41"/>
      <c r="AEO289" s="41"/>
      <c r="AEP289" s="41"/>
      <c r="AEQ289" s="41"/>
      <c r="AER289" s="41"/>
      <c r="AES289" s="41"/>
      <c r="AET289" s="41"/>
      <c r="AEU289" s="41"/>
      <c r="AEV289" s="41"/>
      <c r="AEW289" s="41"/>
      <c r="AEX289" s="41"/>
      <c r="AEY289" s="41"/>
      <c r="AEZ289" s="41"/>
      <c r="AFA289" s="41"/>
      <c r="AFB289" s="41"/>
      <c r="AFC289" s="41"/>
      <c r="AFD289" s="41"/>
      <c r="AFE289" s="41"/>
      <c r="AFF289" s="41"/>
      <c r="AFG289" s="41"/>
      <c r="AFH289" s="41"/>
      <c r="AFI289" s="41"/>
      <c r="AFJ289" s="41"/>
      <c r="AFK289" s="41"/>
      <c r="AFL289" s="41"/>
      <c r="AFM289" s="41"/>
      <c r="AFN289" s="41"/>
      <c r="AFO289" s="41"/>
      <c r="AFP289" s="41"/>
      <c r="AFQ289" s="41"/>
      <c r="AFR289" s="41"/>
      <c r="AFS289" s="41"/>
      <c r="AFT289" s="41"/>
      <c r="AFU289" s="41"/>
      <c r="AFV289" s="41"/>
      <c r="AFW289" s="41"/>
      <c r="AFX289" s="41"/>
      <c r="AFY289" s="41"/>
      <c r="AFZ289" s="41"/>
      <c r="AGA289" s="41"/>
      <c r="AGB289" s="41"/>
      <c r="AGC289" s="41"/>
      <c r="AGD289" s="41"/>
      <c r="AGE289" s="41"/>
      <c r="AGF289" s="41"/>
      <c r="AGG289" s="41"/>
      <c r="AGH289" s="41"/>
      <c r="AGI289" s="41"/>
      <c r="AGJ289" s="41"/>
      <c r="AGK289" s="41"/>
      <c r="AGL289" s="41"/>
      <c r="AGM289" s="41"/>
      <c r="AGN289" s="41"/>
      <c r="AGO289" s="41"/>
      <c r="AGP289" s="41"/>
      <c r="AGQ289" s="41"/>
      <c r="AGR289" s="41"/>
      <c r="AGS289" s="41"/>
      <c r="AGT289" s="41"/>
      <c r="AGU289" s="41"/>
      <c r="AGV289" s="41"/>
      <c r="AGW289" s="41"/>
      <c r="AGX289" s="41"/>
      <c r="AGY289" s="41"/>
      <c r="AGZ289" s="41"/>
      <c r="AHA289" s="41"/>
      <c r="AHB289" s="41"/>
      <c r="AHC289" s="41"/>
      <c r="AHD289" s="41"/>
      <c r="AHE289" s="41"/>
      <c r="AHF289" s="41"/>
      <c r="AHG289" s="41"/>
      <c r="AHH289" s="41"/>
      <c r="AHI289" s="41"/>
      <c r="AHJ289" s="41"/>
      <c r="AHK289" s="41"/>
      <c r="AHL289" s="41"/>
      <c r="AHM289" s="41"/>
      <c r="AHN289" s="41"/>
      <c r="AHO289" s="41"/>
      <c r="AHP289" s="41"/>
      <c r="AHQ289" s="41"/>
      <c r="AHR289" s="41"/>
      <c r="AHS289" s="41"/>
      <c r="AHT289" s="41"/>
      <c r="AHU289" s="41"/>
      <c r="AHV289" s="41"/>
      <c r="AHW289" s="41"/>
      <c r="AHX289" s="41"/>
      <c r="AHY289" s="41"/>
      <c r="AHZ289" s="41"/>
      <c r="AIA289" s="41"/>
      <c r="AIB289" s="41"/>
      <c r="AIC289" s="41"/>
      <c r="AID289" s="41"/>
      <c r="AIE289" s="41"/>
      <c r="AIF289" s="41"/>
      <c r="AIG289" s="41"/>
      <c r="AIH289" s="41"/>
      <c r="AII289" s="41"/>
      <c r="AIJ289" s="41"/>
      <c r="AIK289" s="41"/>
      <c r="AIL289" s="41"/>
      <c r="AIM289" s="41"/>
      <c r="AIN289" s="41"/>
      <c r="AIO289" s="41"/>
      <c r="AIP289" s="41"/>
      <c r="AIQ289" s="41"/>
      <c r="AIR289" s="41"/>
      <c r="AIS289" s="41"/>
      <c r="AIT289" s="41"/>
      <c r="AIU289" s="41"/>
      <c r="AIV289" s="41"/>
      <c r="AIW289" s="41"/>
      <c r="AIX289" s="41"/>
      <c r="AIY289" s="41"/>
      <c r="AIZ289" s="41"/>
      <c r="AJA289" s="41"/>
      <c r="AJB289" s="41"/>
      <c r="AJC289" s="41"/>
      <c r="AJD289" s="41"/>
      <c r="AJE289" s="41"/>
      <c r="AJF289" s="41"/>
      <c r="AJG289" s="41"/>
      <c r="AJH289" s="41"/>
      <c r="AJI289" s="41"/>
      <c r="AJJ289" s="41"/>
      <c r="AJK289" s="41"/>
      <c r="AJL289" s="41"/>
      <c r="AJM289" s="41"/>
      <c r="AJN289" s="41"/>
      <c r="AJO289" s="41"/>
      <c r="AJP289" s="41"/>
      <c r="AJQ289" s="41"/>
      <c r="AJR289" s="41"/>
      <c r="AJS289" s="41"/>
      <c r="AJT289" s="41"/>
      <c r="AJU289" s="41"/>
      <c r="AJV289" s="41"/>
      <c r="AJW289" s="41"/>
      <c r="AJX289" s="41"/>
      <c r="AJY289" s="41"/>
      <c r="AJZ289" s="41"/>
      <c r="AKA289" s="41"/>
      <c r="AKB289" s="41"/>
      <c r="AKC289" s="41"/>
      <c r="AKD289" s="41"/>
      <c r="AKE289" s="41"/>
      <c r="AKF289" s="41"/>
      <c r="AKG289" s="41"/>
      <c r="AKH289" s="41"/>
      <c r="AKI289" s="41"/>
      <c r="AKJ289" s="41"/>
      <c r="AKK289" s="41"/>
      <c r="AKL289" s="41"/>
      <c r="AKM289" s="41"/>
      <c r="AKN289" s="41"/>
      <c r="AKO289" s="41"/>
      <c r="AKP289" s="41"/>
      <c r="AKQ289" s="41"/>
      <c r="AKR289" s="41"/>
      <c r="AKS289" s="41"/>
      <c r="AKT289" s="41"/>
      <c r="AKU289" s="41"/>
      <c r="AKV289" s="41"/>
      <c r="AKW289" s="41"/>
      <c r="AKX289" s="41"/>
      <c r="AKY289" s="41"/>
      <c r="AKZ289" s="41"/>
      <c r="ALA289" s="41"/>
      <c r="ALB289" s="41"/>
      <c r="ALC289" s="41"/>
      <c r="ALD289" s="41"/>
      <c r="ALE289" s="41"/>
      <c r="ALF289" s="41"/>
      <c r="ALG289" s="41"/>
      <c r="ALH289" s="41"/>
      <c r="ALI289" s="41"/>
      <c r="ALJ289" s="41"/>
      <c r="ALK289" s="41"/>
      <c r="ALL289" s="41"/>
      <c r="ALM289" s="41"/>
      <c r="ALN289" s="41"/>
      <c r="ALO289" s="41"/>
      <c r="ALP289" s="41"/>
      <c r="ALQ289" s="41"/>
      <c r="ALR289" s="41"/>
      <c r="ALS289" s="41"/>
      <c r="ALT289" s="41"/>
      <c r="ALU289" s="41"/>
      <c r="ALV289" s="41"/>
      <c r="ALW289" s="41"/>
      <c r="ALX289" s="41"/>
      <c r="ALY289" s="41"/>
      <c r="ALZ289" s="41"/>
      <c r="AMA289" s="41"/>
      <c r="AMB289" s="41"/>
      <c r="AMC289" s="41"/>
      <c r="AMD289" s="41"/>
      <c r="AME289" s="41"/>
    </row>
    <row r="290" spans="1:1019" ht="28.5" customHeight="1" thickBot="1" x14ac:dyDescent="0.25">
      <c r="A290" s="710"/>
      <c r="B290" s="621"/>
      <c r="C290" s="713"/>
      <c r="D290" s="717"/>
      <c r="E290" s="803"/>
      <c r="F290" s="773"/>
      <c r="G290" s="688"/>
      <c r="H290" s="781"/>
      <c r="I290" s="810"/>
      <c r="J290" s="564" t="s">
        <v>26</v>
      </c>
      <c r="K290" s="20">
        <f>SUM(K287)</f>
        <v>7.7</v>
      </c>
      <c r="L290" s="3">
        <f t="shared" ref="L290:N290" si="95">SUM(L287)</f>
        <v>7.7</v>
      </c>
      <c r="M290" s="3">
        <f t="shared" si="95"/>
        <v>0</v>
      </c>
      <c r="N290" s="24">
        <f t="shared" si="95"/>
        <v>0</v>
      </c>
      <c r="O290" s="20">
        <f>SUM(O287)</f>
        <v>8.9</v>
      </c>
      <c r="P290" s="3">
        <f>+P287</f>
        <v>8.9</v>
      </c>
      <c r="Q290" s="3">
        <v>0</v>
      </c>
      <c r="R290" s="21">
        <f t="shared" ref="R290:Z290" si="96">SUM(R287)</f>
        <v>0</v>
      </c>
      <c r="S290" s="20">
        <f t="shared" si="96"/>
        <v>8.9</v>
      </c>
      <c r="T290" s="3">
        <f t="shared" si="96"/>
        <v>8.9</v>
      </c>
      <c r="U290" s="3">
        <f t="shared" si="96"/>
        <v>0</v>
      </c>
      <c r="V290" s="24">
        <f t="shared" si="96"/>
        <v>0</v>
      </c>
      <c r="W290" s="20">
        <f t="shared" si="96"/>
        <v>0</v>
      </c>
      <c r="X290" s="3">
        <f t="shared" si="96"/>
        <v>0</v>
      </c>
      <c r="Y290" s="3">
        <f t="shared" si="96"/>
        <v>0</v>
      </c>
      <c r="Z290" s="24">
        <f t="shared" si="96"/>
        <v>0</v>
      </c>
      <c r="AA290" s="23">
        <f>AA287</f>
        <v>8.9</v>
      </c>
      <c r="AB290" s="23">
        <f>AB287</f>
        <v>8.9</v>
      </c>
      <c r="AC290" s="561" t="s">
        <v>408</v>
      </c>
      <c r="AD290" s="562">
        <v>7</v>
      </c>
      <c r="AE290" s="562">
        <v>7</v>
      </c>
      <c r="AF290" s="563">
        <v>10</v>
      </c>
      <c r="AQ290" s="53"/>
      <c r="AR290" s="53"/>
      <c r="AS290" s="53"/>
      <c r="AT290" s="53"/>
      <c r="AU290" s="53"/>
      <c r="AV290" s="53"/>
      <c r="AW290" s="53"/>
      <c r="AX290" s="53"/>
      <c r="AY290" s="53"/>
      <c r="AZ290" s="53"/>
      <c r="BA290" s="53"/>
      <c r="BB290" s="53"/>
      <c r="BC290" s="53"/>
      <c r="BD290" s="53"/>
      <c r="BE290" s="53"/>
      <c r="BF290" s="53"/>
      <c r="BG290" s="54"/>
    </row>
    <row r="291" spans="1:1019" ht="17.25" customHeight="1" thickBot="1" x14ac:dyDescent="0.25">
      <c r="A291" s="611" t="s">
        <v>17</v>
      </c>
      <c r="B291" s="620" t="s">
        <v>18</v>
      </c>
      <c r="C291" s="711" t="s">
        <v>27</v>
      </c>
      <c r="D291" s="638" t="s">
        <v>37</v>
      </c>
      <c r="E291" s="774" t="s">
        <v>242</v>
      </c>
      <c r="F291" s="644"/>
      <c r="G291" s="647" t="s">
        <v>302</v>
      </c>
      <c r="H291" s="650" t="s">
        <v>21</v>
      </c>
      <c r="I291" s="653" t="s">
        <v>36</v>
      </c>
      <c r="J291" s="276" t="s">
        <v>28</v>
      </c>
      <c r="K291" s="188">
        <f>+L291+N291</f>
        <v>0</v>
      </c>
      <c r="L291" s="366">
        <v>0</v>
      </c>
      <c r="M291" s="368">
        <v>0</v>
      </c>
      <c r="N291" s="337">
        <v>0</v>
      </c>
      <c r="O291" s="182">
        <f>+P291+R291</f>
        <v>0</v>
      </c>
      <c r="P291" s="191">
        <v>0</v>
      </c>
      <c r="Q291" s="272">
        <v>0</v>
      </c>
      <c r="R291" s="192">
        <v>0</v>
      </c>
      <c r="S291" s="188">
        <f>+T291+V291</f>
        <v>0</v>
      </c>
      <c r="T291" s="366">
        <v>0</v>
      </c>
      <c r="U291" s="368">
        <v>0</v>
      </c>
      <c r="V291" s="337">
        <v>0</v>
      </c>
      <c r="W291" s="188">
        <f>+X291+Z291</f>
        <v>0</v>
      </c>
      <c r="X291" s="193">
        <v>0</v>
      </c>
      <c r="Y291" s="193">
        <v>0</v>
      </c>
      <c r="Z291" s="192">
        <v>0</v>
      </c>
      <c r="AA291" s="288">
        <v>0</v>
      </c>
      <c r="AB291" s="288">
        <v>0</v>
      </c>
      <c r="AC291" s="1002" t="s">
        <v>207</v>
      </c>
      <c r="AD291" s="614" t="s">
        <v>39</v>
      </c>
      <c r="AE291" s="614" t="s">
        <v>39</v>
      </c>
      <c r="AF291" s="770" t="s">
        <v>39</v>
      </c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53"/>
      <c r="BC291" s="53"/>
      <c r="BD291" s="53"/>
      <c r="BE291" s="53"/>
      <c r="BF291" s="53"/>
      <c r="BG291" s="54"/>
    </row>
    <row r="292" spans="1:1019" ht="18.75" customHeight="1" thickBot="1" x14ac:dyDescent="0.25">
      <c r="A292" s="612"/>
      <c r="B292" s="698"/>
      <c r="C292" s="726"/>
      <c r="D292" s="639"/>
      <c r="E292" s="822"/>
      <c r="F292" s="645"/>
      <c r="G292" s="648"/>
      <c r="H292" s="651"/>
      <c r="I292" s="654"/>
      <c r="J292" s="121" t="s">
        <v>24</v>
      </c>
      <c r="K292" s="187">
        <f>+L292+N292</f>
        <v>0</v>
      </c>
      <c r="L292" s="13">
        <v>0</v>
      </c>
      <c r="M292" s="13">
        <v>0</v>
      </c>
      <c r="N292" s="105">
        <v>0</v>
      </c>
      <c r="O292" s="125">
        <f>+P292+R292</f>
        <v>0</v>
      </c>
      <c r="P292" s="14">
        <v>0</v>
      </c>
      <c r="Q292" s="15">
        <v>0</v>
      </c>
      <c r="R292" s="105">
        <v>0</v>
      </c>
      <c r="S292" s="187">
        <f>+T292+V292</f>
        <v>0</v>
      </c>
      <c r="T292" s="13">
        <v>0</v>
      </c>
      <c r="U292" s="13">
        <v>0</v>
      </c>
      <c r="V292" s="105">
        <v>0</v>
      </c>
      <c r="W292" s="187">
        <f>+X292+Z292</f>
        <v>0</v>
      </c>
      <c r="X292" s="13">
        <v>0</v>
      </c>
      <c r="Y292" s="13">
        <v>0</v>
      </c>
      <c r="Z292" s="105">
        <v>0</v>
      </c>
      <c r="AA292" s="287">
        <v>0</v>
      </c>
      <c r="AB292" s="287">
        <v>0</v>
      </c>
      <c r="AC292" s="1002"/>
      <c r="AD292" s="614"/>
      <c r="AE292" s="614"/>
      <c r="AF292" s="770"/>
      <c r="AQ292" s="53"/>
      <c r="AR292" s="53"/>
      <c r="AS292" s="53"/>
      <c r="AT292" s="53"/>
      <c r="AU292" s="53"/>
      <c r="AV292" s="53"/>
      <c r="AW292" s="53"/>
      <c r="AX292" s="53"/>
      <c r="AY292" s="53"/>
      <c r="AZ292" s="53"/>
      <c r="BA292" s="53"/>
      <c r="BB292" s="53"/>
      <c r="BC292" s="53"/>
      <c r="BD292" s="53"/>
      <c r="BE292" s="53"/>
      <c r="BF292" s="53"/>
      <c r="BG292" s="54"/>
    </row>
    <row r="293" spans="1:1019" ht="25.5" customHeight="1" thickBot="1" x14ac:dyDescent="0.25">
      <c r="A293" s="613"/>
      <c r="B293" s="621"/>
      <c r="C293" s="574"/>
      <c r="D293" s="640"/>
      <c r="E293" s="705"/>
      <c r="F293" s="646"/>
      <c r="G293" s="649"/>
      <c r="H293" s="652"/>
      <c r="I293" s="655"/>
      <c r="J293" s="127" t="s">
        <v>26</v>
      </c>
      <c r="K293" s="6">
        <f t="shared" ref="K293:N293" si="97">SUM(K291:K292)</f>
        <v>0</v>
      </c>
      <c r="L293" s="5">
        <f t="shared" si="97"/>
        <v>0</v>
      </c>
      <c r="M293" s="5">
        <f t="shared" si="97"/>
        <v>0</v>
      </c>
      <c r="N293" s="7">
        <f t="shared" si="97"/>
        <v>0</v>
      </c>
      <c r="O293" s="106">
        <f t="shared" ref="O293:AB293" si="98">SUM(O291:O292)</f>
        <v>0</v>
      </c>
      <c r="P293" s="3">
        <f t="shared" si="98"/>
        <v>0</v>
      </c>
      <c r="Q293" s="3">
        <f t="shared" si="98"/>
        <v>0</v>
      </c>
      <c r="R293" s="21">
        <f t="shared" si="98"/>
        <v>0</v>
      </c>
      <c r="S293" s="6">
        <f t="shared" si="98"/>
        <v>0</v>
      </c>
      <c r="T293" s="5">
        <f t="shared" si="98"/>
        <v>0</v>
      </c>
      <c r="U293" s="5">
        <f t="shared" si="98"/>
        <v>0</v>
      </c>
      <c r="V293" s="7">
        <f t="shared" si="98"/>
        <v>0</v>
      </c>
      <c r="W293" s="8">
        <f t="shared" si="98"/>
        <v>0</v>
      </c>
      <c r="X293" s="2">
        <f t="shared" si="98"/>
        <v>0</v>
      </c>
      <c r="Y293" s="2">
        <f t="shared" si="98"/>
        <v>0</v>
      </c>
      <c r="Z293" s="7">
        <f t="shared" si="98"/>
        <v>0</v>
      </c>
      <c r="AA293" s="23">
        <f t="shared" si="98"/>
        <v>0</v>
      </c>
      <c r="AB293" s="23">
        <f t="shared" si="98"/>
        <v>0</v>
      </c>
      <c r="AC293" s="1002"/>
      <c r="AD293" s="614"/>
      <c r="AE293" s="614"/>
      <c r="AF293" s="770"/>
      <c r="AQ293" s="53"/>
      <c r="AR293" s="53"/>
      <c r="AS293" s="53"/>
      <c r="AT293" s="53"/>
      <c r="AU293" s="53"/>
      <c r="AV293" s="53"/>
      <c r="AW293" s="53"/>
      <c r="AX293" s="53"/>
      <c r="AY293" s="53"/>
      <c r="AZ293" s="53"/>
      <c r="BA293" s="53"/>
      <c r="BB293" s="53"/>
      <c r="BC293" s="53"/>
      <c r="BD293" s="53"/>
      <c r="BE293" s="53"/>
      <c r="BF293" s="53"/>
      <c r="BG293" s="54"/>
    </row>
    <row r="294" spans="1:1019" ht="18" customHeight="1" thickBot="1" x14ac:dyDescent="0.25">
      <c r="A294" s="611" t="s">
        <v>17</v>
      </c>
      <c r="B294" s="620" t="s">
        <v>18</v>
      </c>
      <c r="C294" s="711" t="s">
        <v>27</v>
      </c>
      <c r="D294" s="638" t="s">
        <v>38</v>
      </c>
      <c r="E294" s="799" t="s">
        <v>243</v>
      </c>
      <c r="F294" s="680"/>
      <c r="G294" s="647" t="s">
        <v>396</v>
      </c>
      <c r="H294" s="650" t="s">
        <v>21</v>
      </c>
      <c r="I294" s="653" t="s">
        <v>36</v>
      </c>
      <c r="J294" s="276" t="s">
        <v>28</v>
      </c>
      <c r="K294" s="188">
        <f>+L294+N294</f>
        <v>0</v>
      </c>
      <c r="L294" s="366">
        <v>0</v>
      </c>
      <c r="M294" s="272">
        <v>0</v>
      </c>
      <c r="N294" s="192">
        <v>0</v>
      </c>
      <c r="O294" s="182">
        <f>+P294+R294</f>
        <v>0</v>
      </c>
      <c r="P294" s="191">
        <v>0</v>
      </c>
      <c r="Q294" s="272">
        <v>0</v>
      </c>
      <c r="R294" s="192">
        <v>0</v>
      </c>
      <c r="S294" s="188">
        <f>+T294+V294</f>
        <v>0</v>
      </c>
      <c r="T294" s="366">
        <v>0</v>
      </c>
      <c r="U294" s="272">
        <v>0</v>
      </c>
      <c r="V294" s="192">
        <v>0</v>
      </c>
      <c r="W294" s="188">
        <f>+X294+Z294</f>
        <v>0</v>
      </c>
      <c r="X294" s="193">
        <v>0</v>
      </c>
      <c r="Y294" s="193">
        <v>0</v>
      </c>
      <c r="Z294" s="192">
        <v>0</v>
      </c>
      <c r="AA294" s="288">
        <v>0</v>
      </c>
      <c r="AB294" s="288">
        <v>0</v>
      </c>
      <c r="AC294" s="1002" t="s">
        <v>244</v>
      </c>
      <c r="AD294" s="614" t="s">
        <v>39</v>
      </c>
      <c r="AE294" s="614" t="s">
        <v>39</v>
      </c>
      <c r="AF294" s="770" t="s">
        <v>39</v>
      </c>
      <c r="AQ294" s="53"/>
      <c r="AR294" s="53"/>
      <c r="AS294" s="53"/>
      <c r="AT294" s="53"/>
      <c r="AU294" s="53"/>
      <c r="AV294" s="53"/>
      <c r="AW294" s="53"/>
      <c r="AX294" s="53"/>
      <c r="AY294" s="53"/>
      <c r="AZ294" s="53"/>
      <c r="BA294" s="53"/>
      <c r="BB294" s="53"/>
      <c r="BC294" s="53"/>
      <c r="BD294" s="53"/>
      <c r="BE294" s="53"/>
      <c r="BF294" s="53"/>
      <c r="BG294" s="54"/>
    </row>
    <row r="295" spans="1:1019" ht="21.75" customHeight="1" thickBot="1" x14ac:dyDescent="0.25">
      <c r="A295" s="612"/>
      <c r="B295" s="698"/>
      <c r="C295" s="726"/>
      <c r="D295" s="639"/>
      <c r="E295" s="800"/>
      <c r="F295" s="681"/>
      <c r="G295" s="648"/>
      <c r="H295" s="651"/>
      <c r="I295" s="654"/>
      <c r="J295" s="278" t="s">
        <v>24</v>
      </c>
      <c r="K295" s="187">
        <f>+L295+N295</f>
        <v>0</v>
      </c>
      <c r="L295" s="13">
        <v>0</v>
      </c>
      <c r="M295" s="13">
        <v>0</v>
      </c>
      <c r="N295" s="105">
        <v>0</v>
      </c>
      <c r="O295" s="125">
        <f>+P295+R295</f>
        <v>0</v>
      </c>
      <c r="P295" s="14">
        <v>0</v>
      </c>
      <c r="Q295" s="15">
        <v>0</v>
      </c>
      <c r="R295" s="105">
        <v>0</v>
      </c>
      <c r="S295" s="187">
        <f>+T295+V295</f>
        <v>0</v>
      </c>
      <c r="T295" s="13">
        <v>0</v>
      </c>
      <c r="U295" s="13">
        <v>0</v>
      </c>
      <c r="V295" s="105">
        <v>0</v>
      </c>
      <c r="W295" s="187">
        <f>+X295+Z295</f>
        <v>0</v>
      </c>
      <c r="X295" s="13">
        <v>0</v>
      </c>
      <c r="Y295" s="13">
        <v>0</v>
      </c>
      <c r="Z295" s="105">
        <v>0</v>
      </c>
      <c r="AA295" s="287">
        <v>0</v>
      </c>
      <c r="AB295" s="287">
        <v>0</v>
      </c>
      <c r="AC295" s="1002"/>
      <c r="AD295" s="614"/>
      <c r="AE295" s="614"/>
      <c r="AF295" s="770"/>
      <c r="AQ295" s="53"/>
      <c r="AR295" s="53"/>
      <c r="AS295" s="53"/>
      <c r="AT295" s="53"/>
      <c r="AU295" s="53"/>
      <c r="AV295" s="53"/>
      <c r="AW295" s="53"/>
      <c r="AX295" s="53"/>
      <c r="AY295" s="53"/>
      <c r="AZ295" s="53"/>
      <c r="BA295" s="53"/>
      <c r="BB295" s="53"/>
      <c r="BC295" s="53"/>
      <c r="BD295" s="53"/>
      <c r="BE295" s="53"/>
      <c r="BF295" s="53"/>
      <c r="BG295" s="54"/>
    </row>
    <row r="296" spans="1:1019" ht="24" customHeight="1" thickBot="1" x14ac:dyDescent="0.25">
      <c r="A296" s="613"/>
      <c r="B296" s="621"/>
      <c r="C296" s="574"/>
      <c r="D296" s="640"/>
      <c r="E296" s="643"/>
      <c r="F296" s="646"/>
      <c r="G296" s="649"/>
      <c r="H296" s="652"/>
      <c r="I296" s="655"/>
      <c r="J296" s="127" t="s">
        <v>26</v>
      </c>
      <c r="K296" s="6">
        <f t="shared" ref="K296:N296" si="99">SUM(K294:K295)</f>
        <v>0</v>
      </c>
      <c r="L296" s="5">
        <f t="shared" si="99"/>
        <v>0</v>
      </c>
      <c r="M296" s="5">
        <f t="shared" si="99"/>
        <v>0</v>
      </c>
      <c r="N296" s="7">
        <f t="shared" si="99"/>
        <v>0</v>
      </c>
      <c r="O296" s="106">
        <f t="shared" ref="O296:AB296" si="100">SUM(O294:O295)</f>
        <v>0</v>
      </c>
      <c r="P296" s="3">
        <f t="shared" si="100"/>
        <v>0</v>
      </c>
      <c r="Q296" s="3">
        <f t="shared" si="100"/>
        <v>0</v>
      </c>
      <c r="R296" s="21">
        <f t="shared" si="100"/>
        <v>0</v>
      </c>
      <c r="S296" s="6">
        <f t="shared" si="100"/>
        <v>0</v>
      </c>
      <c r="T296" s="5">
        <f t="shared" si="100"/>
        <v>0</v>
      </c>
      <c r="U296" s="5">
        <f t="shared" si="100"/>
        <v>0</v>
      </c>
      <c r="V296" s="7">
        <f t="shared" si="100"/>
        <v>0</v>
      </c>
      <c r="W296" s="8">
        <f t="shared" si="100"/>
        <v>0</v>
      </c>
      <c r="X296" s="2">
        <f t="shared" si="100"/>
        <v>0</v>
      </c>
      <c r="Y296" s="2">
        <f t="shared" si="100"/>
        <v>0</v>
      </c>
      <c r="Z296" s="7">
        <f t="shared" si="100"/>
        <v>0</v>
      </c>
      <c r="AA296" s="23">
        <f t="shared" si="100"/>
        <v>0</v>
      </c>
      <c r="AB296" s="23">
        <f t="shared" si="100"/>
        <v>0</v>
      </c>
      <c r="AC296" s="1002"/>
      <c r="AD296" s="614"/>
      <c r="AE296" s="614"/>
      <c r="AF296" s="770"/>
      <c r="AQ296" s="53"/>
      <c r="AR296" s="53"/>
      <c r="AS296" s="53"/>
      <c r="AT296" s="53"/>
      <c r="AU296" s="53"/>
      <c r="AV296" s="53"/>
      <c r="AW296" s="53"/>
      <c r="AX296" s="53"/>
      <c r="AY296" s="53"/>
      <c r="AZ296" s="53"/>
      <c r="BA296" s="53"/>
      <c r="BB296" s="53"/>
      <c r="BC296" s="53"/>
      <c r="BD296" s="53"/>
      <c r="BE296" s="53"/>
      <c r="BF296" s="53"/>
      <c r="BG296" s="54"/>
    </row>
    <row r="297" spans="1:1019" ht="18.75" customHeight="1" x14ac:dyDescent="0.2">
      <c r="A297" s="611" t="s">
        <v>17</v>
      </c>
      <c r="B297" s="620" t="s">
        <v>18</v>
      </c>
      <c r="C297" s="711" t="s">
        <v>27</v>
      </c>
      <c r="D297" s="638" t="s">
        <v>42</v>
      </c>
      <c r="E297" s="799" t="s">
        <v>290</v>
      </c>
      <c r="F297" s="680"/>
      <c r="G297" s="647" t="s">
        <v>397</v>
      </c>
      <c r="H297" s="650" t="s">
        <v>21</v>
      </c>
      <c r="I297" s="653" t="s">
        <v>36</v>
      </c>
      <c r="J297" s="275" t="s">
        <v>28</v>
      </c>
      <c r="K297" s="156">
        <f>+L297+N297</f>
        <v>0</v>
      </c>
      <c r="L297" s="12">
        <v>0</v>
      </c>
      <c r="M297" s="238">
        <v>0</v>
      </c>
      <c r="N297" s="237">
        <v>0</v>
      </c>
      <c r="O297" s="153">
        <f>+P297+R297</f>
        <v>0</v>
      </c>
      <c r="P297" s="12">
        <v>0</v>
      </c>
      <c r="Q297" s="238">
        <v>0</v>
      </c>
      <c r="R297" s="109">
        <v>0</v>
      </c>
      <c r="S297" s="156">
        <f>+T297+V297</f>
        <v>0</v>
      </c>
      <c r="T297" s="12">
        <v>0</v>
      </c>
      <c r="U297" s="238">
        <v>0</v>
      </c>
      <c r="V297" s="237">
        <v>0</v>
      </c>
      <c r="W297" s="156">
        <f>+X297+Z297</f>
        <v>0</v>
      </c>
      <c r="X297" s="236">
        <v>0</v>
      </c>
      <c r="Y297" s="236">
        <v>0</v>
      </c>
      <c r="Z297" s="109">
        <v>0</v>
      </c>
      <c r="AA297" s="286">
        <v>0</v>
      </c>
      <c r="AB297" s="286">
        <v>0</v>
      </c>
      <c r="AC297" s="587" t="s">
        <v>207</v>
      </c>
      <c r="AD297" s="590" t="s">
        <v>39</v>
      </c>
      <c r="AE297" s="590" t="s">
        <v>39</v>
      </c>
      <c r="AF297" s="593" t="s">
        <v>39</v>
      </c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  <c r="BB297" s="53"/>
      <c r="BC297" s="53"/>
      <c r="BD297" s="53"/>
      <c r="BE297" s="53"/>
      <c r="BF297" s="53"/>
      <c r="BG297" s="54"/>
    </row>
    <row r="298" spans="1:1019" ht="20.25" customHeight="1" thickBot="1" x14ac:dyDescent="0.25">
      <c r="A298" s="612"/>
      <c r="B298" s="698"/>
      <c r="C298" s="726"/>
      <c r="D298" s="639"/>
      <c r="E298" s="800"/>
      <c r="F298" s="681"/>
      <c r="G298" s="648"/>
      <c r="H298" s="651"/>
      <c r="I298" s="654"/>
      <c r="J298" s="456" t="s">
        <v>317</v>
      </c>
      <c r="K298" s="187">
        <f>+L298+N298</f>
        <v>0</v>
      </c>
      <c r="L298" s="13">
        <v>0</v>
      </c>
      <c r="M298" s="13">
        <v>0</v>
      </c>
      <c r="N298" s="105">
        <v>0</v>
      </c>
      <c r="O298" s="125">
        <f>+P298+R298</f>
        <v>0</v>
      </c>
      <c r="P298" s="14">
        <v>0</v>
      </c>
      <c r="Q298" s="15">
        <v>0</v>
      </c>
      <c r="R298" s="105">
        <v>0</v>
      </c>
      <c r="S298" s="187">
        <f>+T298+V298</f>
        <v>0</v>
      </c>
      <c r="T298" s="13">
        <v>0</v>
      </c>
      <c r="U298" s="13">
        <v>0</v>
      </c>
      <c r="V298" s="105">
        <v>0</v>
      </c>
      <c r="W298" s="187">
        <f>+X298+Z298</f>
        <v>0</v>
      </c>
      <c r="X298" s="13">
        <v>0</v>
      </c>
      <c r="Y298" s="13">
        <v>0</v>
      </c>
      <c r="Z298" s="105">
        <v>0</v>
      </c>
      <c r="AA298" s="287">
        <v>0</v>
      </c>
      <c r="AB298" s="287">
        <v>0</v>
      </c>
      <c r="AC298" s="588"/>
      <c r="AD298" s="591"/>
      <c r="AE298" s="591"/>
      <c r="AF298" s="594"/>
      <c r="AQ298" s="53"/>
      <c r="AR298" s="53"/>
      <c r="AS298" s="53"/>
      <c r="AT298" s="53"/>
      <c r="AU298" s="53"/>
      <c r="AV298" s="53"/>
      <c r="AW298" s="53"/>
      <c r="AX298" s="53"/>
      <c r="AY298" s="53"/>
      <c r="AZ298" s="53"/>
      <c r="BA298" s="53"/>
      <c r="BB298" s="53"/>
      <c r="BC298" s="53"/>
      <c r="BD298" s="53"/>
      <c r="BE298" s="53"/>
      <c r="BF298" s="53"/>
      <c r="BG298" s="54"/>
    </row>
    <row r="299" spans="1:1019" ht="24.75" customHeight="1" thickBot="1" x14ac:dyDescent="0.25">
      <c r="A299" s="613"/>
      <c r="B299" s="621"/>
      <c r="C299" s="574"/>
      <c r="D299" s="640"/>
      <c r="E299" s="643"/>
      <c r="F299" s="646"/>
      <c r="G299" s="649"/>
      <c r="H299" s="652"/>
      <c r="I299" s="655"/>
      <c r="J299" s="127" t="s">
        <v>26</v>
      </c>
      <c r="K299" s="6">
        <f t="shared" ref="K299:N299" si="101">SUM(K297:K298)</f>
        <v>0</v>
      </c>
      <c r="L299" s="5">
        <f t="shared" si="101"/>
        <v>0</v>
      </c>
      <c r="M299" s="5">
        <f t="shared" si="101"/>
        <v>0</v>
      </c>
      <c r="N299" s="7">
        <f t="shared" si="101"/>
        <v>0</v>
      </c>
      <c r="O299" s="106">
        <f t="shared" ref="O299:AB299" si="102">SUM(O297:O298)</f>
        <v>0</v>
      </c>
      <c r="P299" s="3">
        <f t="shared" si="102"/>
        <v>0</v>
      </c>
      <c r="Q299" s="3">
        <f t="shared" si="102"/>
        <v>0</v>
      </c>
      <c r="R299" s="21">
        <f t="shared" si="102"/>
        <v>0</v>
      </c>
      <c r="S299" s="6">
        <f t="shared" si="102"/>
        <v>0</v>
      </c>
      <c r="T299" s="5">
        <f t="shared" si="102"/>
        <v>0</v>
      </c>
      <c r="U299" s="5">
        <f t="shared" si="102"/>
        <v>0</v>
      </c>
      <c r="V299" s="7">
        <f t="shared" si="102"/>
        <v>0</v>
      </c>
      <c r="W299" s="8">
        <f t="shared" si="102"/>
        <v>0</v>
      </c>
      <c r="X299" s="2">
        <f t="shared" si="102"/>
        <v>0</v>
      </c>
      <c r="Y299" s="2">
        <f t="shared" si="102"/>
        <v>0</v>
      </c>
      <c r="Z299" s="7">
        <f t="shared" si="102"/>
        <v>0</v>
      </c>
      <c r="AA299" s="23">
        <f t="shared" si="102"/>
        <v>0</v>
      </c>
      <c r="AB299" s="23">
        <f t="shared" si="102"/>
        <v>0</v>
      </c>
      <c r="AC299" s="589"/>
      <c r="AD299" s="592"/>
      <c r="AE299" s="592"/>
      <c r="AF299" s="595"/>
      <c r="AQ299" s="53"/>
      <c r="AR299" s="53"/>
      <c r="AS299" s="53"/>
      <c r="AT299" s="53"/>
      <c r="AU299" s="53"/>
      <c r="AV299" s="53"/>
      <c r="AW299" s="53"/>
      <c r="AX299" s="53"/>
      <c r="AY299" s="53"/>
      <c r="AZ299" s="53"/>
      <c r="BA299" s="53"/>
      <c r="BB299" s="53"/>
      <c r="BC299" s="53"/>
      <c r="BD299" s="53"/>
      <c r="BE299" s="53"/>
      <c r="BF299" s="53"/>
      <c r="BG299" s="54"/>
    </row>
    <row r="300" spans="1:1019" ht="19.5" customHeight="1" x14ac:dyDescent="0.2">
      <c r="A300" s="611" t="s">
        <v>17</v>
      </c>
      <c r="B300" s="620" t="s">
        <v>18</v>
      </c>
      <c r="C300" s="711" t="s">
        <v>27</v>
      </c>
      <c r="D300" s="638" t="s">
        <v>36</v>
      </c>
      <c r="E300" s="795" t="s">
        <v>125</v>
      </c>
      <c r="F300" s="680"/>
      <c r="G300" s="647" t="s">
        <v>396</v>
      </c>
      <c r="H300" s="650" t="s">
        <v>21</v>
      </c>
      <c r="I300" s="653" t="s">
        <v>36</v>
      </c>
      <c r="J300" s="275" t="s">
        <v>28</v>
      </c>
      <c r="K300" s="156">
        <f>L300+N300</f>
        <v>912.7</v>
      </c>
      <c r="L300" s="12">
        <v>0</v>
      </c>
      <c r="M300" s="238">
        <v>0</v>
      </c>
      <c r="N300" s="237">
        <v>912.7</v>
      </c>
      <c r="O300" s="153">
        <f>+P300+R300</f>
        <v>0</v>
      </c>
      <c r="P300" s="12">
        <v>0</v>
      </c>
      <c r="Q300" s="238">
        <v>0</v>
      </c>
      <c r="R300" s="109">
        <v>0</v>
      </c>
      <c r="S300" s="156">
        <f>T300+V300</f>
        <v>0</v>
      </c>
      <c r="T300" s="12">
        <v>0</v>
      </c>
      <c r="U300" s="238">
        <v>0</v>
      </c>
      <c r="V300" s="237">
        <v>0</v>
      </c>
      <c r="W300" s="156">
        <f>+X300+Z300</f>
        <v>0</v>
      </c>
      <c r="X300" s="236">
        <v>0</v>
      </c>
      <c r="Y300" s="236">
        <v>0</v>
      </c>
      <c r="Z300" s="109">
        <v>0</v>
      </c>
      <c r="AA300" s="286">
        <v>0</v>
      </c>
      <c r="AB300" s="286">
        <v>0</v>
      </c>
      <c r="AC300" s="587" t="s">
        <v>193</v>
      </c>
      <c r="AD300" s="590" t="s">
        <v>39</v>
      </c>
      <c r="AE300" s="590" t="s">
        <v>39</v>
      </c>
      <c r="AF300" s="593" t="s">
        <v>39</v>
      </c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53"/>
      <c r="BC300" s="53"/>
      <c r="BD300" s="53"/>
      <c r="BE300" s="53"/>
      <c r="BF300" s="53"/>
      <c r="BG300" s="54"/>
    </row>
    <row r="301" spans="1:1019" ht="21.75" customHeight="1" thickBot="1" x14ac:dyDescent="0.25">
      <c r="A301" s="612"/>
      <c r="B301" s="698"/>
      <c r="C301" s="726"/>
      <c r="D301" s="639"/>
      <c r="E301" s="796"/>
      <c r="F301" s="681"/>
      <c r="G301" s="648"/>
      <c r="H301" s="651"/>
      <c r="I301" s="654"/>
      <c r="J301" s="301" t="s">
        <v>24</v>
      </c>
      <c r="K301" s="294">
        <f>+L301+N301</f>
        <v>311.8</v>
      </c>
      <c r="L301" s="304">
        <v>0</v>
      </c>
      <c r="M301" s="304">
        <v>0</v>
      </c>
      <c r="N301" s="305">
        <v>311.8</v>
      </c>
      <c r="O301" s="185">
        <f>+P301+R301</f>
        <v>0</v>
      </c>
      <c r="P301" s="177">
        <v>0</v>
      </c>
      <c r="Q301" s="306">
        <v>0</v>
      </c>
      <c r="R301" s="305">
        <v>0</v>
      </c>
      <c r="S301" s="294">
        <f>+T301+V301</f>
        <v>0</v>
      </c>
      <c r="T301" s="304">
        <v>0</v>
      </c>
      <c r="U301" s="304">
        <v>0</v>
      </c>
      <c r="V301" s="305">
        <v>0</v>
      </c>
      <c r="W301" s="294">
        <f>+X301+Z301</f>
        <v>0</v>
      </c>
      <c r="X301" s="304">
        <v>0</v>
      </c>
      <c r="Y301" s="304">
        <v>0</v>
      </c>
      <c r="Z301" s="305">
        <v>0</v>
      </c>
      <c r="AA301" s="307">
        <v>0</v>
      </c>
      <c r="AB301" s="307">
        <v>0</v>
      </c>
      <c r="AC301" s="588"/>
      <c r="AD301" s="591"/>
      <c r="AE301" s="591"/>
      <c r="AF301" s="594"/>
      <c r="AQ301" s="53"/>
      <c r="AR301" s="53"/>
      <c r="AS301" s="53"/>
      <c r="AT301" s="53"/>
      <c r="AU301" s="53"/>
      <c r="AV301" s="53"/>
      <c r="AW301" s="53"/>
      <c r="AX301" s="53"/>
      <c r="AY301" s="53"/>
      <c r="AZ301" s="53"/>
      <c r="BA301" s="53"/>
      <c r="BB301" s="53"/>
      <c r="BC301" s="53"/>
      <c r="BD301" s="53"/>
      <c r="BE301" s="53"/>
      <c r="BF301" s="53"/>
      <c r="BG301" s="54"/>
    </row>
    <row r="302" spans="1:1019" ht="24.75" customHeight="1" thickBot="1" x14ac:dyDescent="0.25">
      <c r="A302" s="613"/>
      <c r="B302" s="621"/>
      <c r="C302" s="574"/>
      <c r="D302" s="640"/>
      <c r="E302" s="602"/>
      <c r="F302" s="646"/>
      <c r="G302" s="649"/>
      <c r="H302" s="652"/>
      <c r="I302" s="655"/>
      <c r="J302" s="127" t="s">
        <v>26</v>
      </c>
      <c r="K302" s="6">
        <f t="shared" ref="K302:N302" si="103">SUM(K300:K301)</f>
        <v>1224.5</v>
      </c>
      <c r="L302" s="5">
        <f t="shared" si="103"/>
        <v>0</v>
      </c>
      <c r="M302" s="5">
        <f t="shared" si="103"/>
        <v>0</v>
      </c>
      <c r="N302" s="7">
        <f t="shared" si="103"/>
        <v>1224.5</v>
      </c>
      <c r="O302" s="106">
        <f t="shared" ref="O302:AB302" si="104">SUM(O300:O301)</f>
        <v>0</v>
      </c>
      <c r="P302" s="3">
        <f t="shared" si="104"/>
        <v>0</v>
      </c>
      <c r="Q302" s="3">
        <f t="shared" si="104"/>
        <v>0</v>
      </c>
      <c r="R302" s="21">
        <f t="shared" si="104"/>
        <v>0</v>
      </c>
      <c r="S302" s="6">
        <f t="shared" si="104"/>
        <v>0</v>
      </c>
      <c r="T302" s="5">
        <f t="shared" si="104"/>
        <v>0</v>
      </c>
      <c r="U302" s="5">
        <f t="shared" si="104"/>
        <v>0</v>
      </c>
      <c r="V302" s="7">
        <f t="shared" si="104"/>
        <v>0</v>
      </c>
      <c r="W302" s="8">
        <f t="shared" si="104"/>
        <v>0</v>
      </c>
      <c r="X302" s="2">
        <f t="shared" si="104"/>
        <v>0</v>
      </c>
      <c r="Y302" s="2">
        <f t="shared" si="104"/>
        <v>0</v>
      </c>
      <c r="Z302" s="7">
        <f t="shared" si="104"/>
        <v>0</v>
      </c>
      <c r="AA302" s="23">
        <f t="shared" si="104"/>
        <v>0</v>
      </c>
      <c r="AB302" s="23">
        <f t="shared" si="104"/>
        <v>0</v>
      </c>
      <c r="AC302" s="589"/>
      <c r="AD302" s="592"/>
      <c r="AE302" s="592"/>
      <c r="AF302" s="595"/>
      <c r="AQ302" s="53"/>
      <c r="AR302" s="53"/>
      <c r="AS302" s="53"/>
      <c r="AT302" s="53"/>
      <c r="AU302" s="53"/>
      <c r="AV302" s="53"/>
      <c r="AW302" s="53"/>
      <c r="AX302" s="53"/>
      <c r="AY302" s="53"/>
      <c r="AZ302" s="53"/>
      <c r="BA302" s="53"/>
      <c r="BB302" s="53"/>
      <c r="BC302" s="53"/>
      <c r="BD302" s="53"/>
      <c r="BE302" s="53"/>
      <c r="BF302" s="53"/>
      <c r="BG302" s="54"/>
    </row>
    <row r="303" spans="1:1019" ht="16.5" customHeight="1" thickBot="1" x14ac:dyDescent="0.25">
      <c r="A303" s="611" t="s">
        <v>17</v>
      </c>
      <c r="B303" s="620" t="s">
        <v>18</v>
      </c>
      <c r="C303" s="711" t="s">
        <v>27</v>
      </c>
      <c r="D303" s="638" t="s">
        <v>47</v>
      </c>
      <c r="E303" s="774" t="s">
        <v>373</v>
      </c>
      <c r="F303" s="644"/>
      <c r="G303" s="647" t="s">
        <v>302</v>
      </c>
      <c r="H303" s="650" t="s">
        <v>21</v>
      </c>
      <c r="I303" s="761" t="s">
        <v>36</v>
      </c>
      <c r="J303" s="275" t="s">
        <v>28</v>
      </c>
      <c r="K303" s="156">
        <f>+L303+N303</f>
        <v>0</v>
      </c>
      <c r="L303" s="12">
        <v>0</v>
      </c>
      <c r="M303" s="238">
        <v>0</v>
      </c>
      <c r="N303" s="109">
        <v>0</v>
      </c>
      <c r="O303" s="153">
        <f>+P303+R303</f>
        <v>0</v>
      </c>
      <c r="P303" s="12">
        <v>0</v>
      </c>
      <c r="Q303" s="238">
        <v>0</v>
      </c>
      <c r="R303" s="109">
        <v>0</v>
      </c>
      <c r="S303" s="156">
        <f>+T303+V303</f>
        <v>0</v>
      </c>
      <c r="T303" s="12">
        <v>0</v>
      </c>
      <c r="U303" s="238">
        <v>0</v>
      </c>
      <c r="V303" s="109">
        <v>0</v>
      </c>
      <c r="W303" s="156">
        <f>+X303+Z303</f>
        <v>0</v>
      </c>
      <c r="X303" s="236">
        <v>0</v>
      </c>
      <c r="Y303" s="236">
        <v>0</v>
      </c>
      <c r="Z303" s="109">
        <v>0</v>
      </c>
      <c r="AA303" s="286">
        <v>0</v>
      </c>
      <c r="AB303" s="286">
        <v>0</v>
      </c>
      <c r="AC303" s="657" t="s">
        <v>208</v>
      </c>
      <c r="AD303" s="614" t="s">
        <v>39</v>
      </c>
      <c r="AE303" s="614" t="s">
        <v>39</v>
      </c>
      <c r="AF303" s="628" t="s">
        <v>39</v>
      </c>
      <c r="AQ303" s="53"/>
      <c r="AR303" s="53"/>
      <c r="AS303" s="53"/>
      <c r="AT303" s="53"/>
      <c r="AU303" s="53"/>
      <c r="AV303" s="53"/>
      <c r="AW303" s="53"/>
      <c r="AX303" s="53"/>
      <c r="AY303" s="53"/>
      <c r="AZ303" s="53"/>
      <c r="BA303" s="53"/>
      <c r="BB303" s="53"/>
      <c r="BC303" s="53"/>
      <c r="BD303" s="53"/>
      <c r="BE303" s="53"/>
      <c r="BF303" s="53"/>
      <c r="BG303" s="54"/>
    </row>
    <row r="304" spans="1:1019" ht="19.5" customHeight="1" thickBot="1" x14ac:dyDescent="0.25">
      <c r="A304" s="612"/>
      <c r="B304" s="698"/>
      <c r="C304" s="726"/>
      <c r="D304" s="639"/>
      <c r="E304" s="822"/>
      <c r="F304" s="645"/>
      <c r="G304" s="648"/>
      <c r="H304" s="651"/>
      <c r="I304" s="762"/>
      <c r="J304" s="457" t="s">
        <v>317</v>
      </c>
      <c r="K304" s="188">
        <f>+L304+N304</f>
        <v>0</v>
      </c>
      <c r="L304" s="283">
        <v>0</v>
      </c>
      <c r="M304" s="96">
        <v>0</v>
      </c>
      <c r="N304" s="337">
        <v>0</v>
      </c>
      <c r="O304" s="182">
        <f>+P304+R304</f>
        <v>0</v>
      </c>
      <c r="P304" s="191">
        <v>0</v>
      </c>
      <c r="Q304" s="272">
        <v>0</v>
      </c>
      <c r="R304" s="192">
        <v>0</v>
      </c>
      <c r="S304" s="188">
        <f>+T304+V304</f>
        <v>0</v>
      </c>
      <c r="T304" s="283">
        <v>0</v>
      </c>
      <c r="U304" s="96">
        <v>0</v>
      </c>
      <c r="V304" s="337">
        <v>0</v>
      </c>
      <c r="W304" s="188">
        <f>+X304+Z304</f>
        <v>0</v>
      </c>
      <c r="X304" s="193">
        <v>0</v>
      </c>
      <c r="Y304" s="193">
        <v>0</v>
      </c>
      <c r="Z304" s="192">
        <v>0</v>
      </c>
      <c r="AA304" s="288">
        <v>0</v>
      </c>
      <c r="AB304" s="288">
        <v>0</v>
      </c>
      <c r="AC304" s="657"/>
      <c r="AD304" s="614"/>
      <c r="AE304" s="614"/>
      <c r="AF304" s="628"/>
      <c r="AQ304" s="53"/>
      <c r="AR304" s="53"/>
      <c r="AS304" s="53"/>
      <c r="AT304" s="53"/>
      <c r="AU304" s="53"/>
      <c r="AV304" s="53"/>
      <c r="AW304" s="53"/>
      <c r="AX304" s="53"/>
      <c r="AY304" s="53"/>
      <c r="AZ304" s="53"/>
      <c r="BA304" s="53"/>
      <c r="BB304" s="53"/>
      <c r="BC304" s="53"/>
      <c r="BD304" s="53"/>
      <c r="BE304" s="53"/>
      <c r="BF304" s="53"/>
      <c r="BG304" s="54"/>
    </row>
    <row r="305" spans="1:67" ht="19.5" customHeight="1" thickBot="1" x14ac:dyDescent="0.25">
      <c r="A305" s="612"/>
      <c r="B305" s="698"/>
      <c r="C305" s="726"/>
      <c r="D305" s="639"/>
      <c r="E305" s="822"/>
      <c r="F305" s="645"/>
      <c r="G305" s="648"/>
      <c r="H305" s="651"/>
      <c r="I305" s="762"/>
      <c r="J305" s="301" t="s">
        <v>24</v>
      </c>
      <c r="K305" s="164">
        <f>+L305+N305</f>
        <v>0</v>
      </c>
      <c r="L305" s="303">
        <v>0</v>
      </c>
      <c r="M305" s="303">
        <v>0</v>
      </c>
      <c r="N305" s="369">
        <v>0</v>
      </c>
      <c r="O305" s="161">
        <f>+P305+R305</f>
        <v>0</v>
      </c>
      <c r="P305" s="177">
        <v>0</v>
      </c>
      <c r="Q305" s="306">
        <v>0</v>
      </c>
      <c r="R305" s="305">
        <v>0</v>
      </c>
      <c r="S305" s="164">
        <f>+T305+V305</f>
        <v>0</v>
      </c>
      <c r="T305" s="303">
        <v>0</v>
      </c>
      <c r="U305" s="303">
        <v>0</v>
      </c>
      <c r="V305" s="369">
        <v>0</v>
      </c>
      <c r="W305" s="164">
        <f>+X305+Z305</f>
        <v>0</v>
      </c>
      <c r="X305" s="304">
        <v>0</v>
      </c>
      <c r="Y305" s="304">
        <v>0</v>
      </c>
      <c r="Z305" s="305">
        <v>0</v>
      </c>
      <c r="AA305" s="307">
        <v>0</v>
      </c>
      <c r="AB305" s="307">
        <v>0</v>
      </c>
      <c r="AC305" s="657"/>
      <c r="AD305" s="614"/>
      <c r="AE305" s="614"/>
      <c r="AF305" s="628"/>
      <c r="AQ305" s="53"/>
      <c r="AR305" s="53"/>
      <c r="AS305" s="53"/>
      <c r="AT305" s="53"/>
      <c r="AU305" s="53"/>
      <c r="AV305" s="53"/>
      <c r="AW305" s="53"/>
      <c r="AX305" s="53"/>
      <c r="AY305" s="53"/>
      <c r="AZ305" s="53"/>
      <c r="BA305" s="53"/>
      <c r="BB305" s="53"/>
      <c r="BC305" s="53"/>
      <c r="BD305" s="53"/>
      <c r="BE305" s="53"/>
      <c r="BF305" s="53"/>
      <c r="BG305" s="54"/>
    </row>
    <row r="306" spans="1:67" ht="22.5" customHeight="1" thickBot="1" x14ac:dyDescent="0.25">
      <c r="A306" s="613"/>
      <c r="B306" s="621"/>
      <c r="C306" s="574"/>
      <c r="D306" s="640"/>
      <c r="E306" s="705"/>
      <c r="F306" s="646"/>
      <c r="G306" s="649"/>
      <c r="H306" s="652"/>
      <c r="I306" s="763"/>
      <c r="J306" s="127" t="s">
        <v>26</v>
      </c>
      <c r="K306" s="6">
        <f t="shared" ref="K306:N306" si="105">SUM(K303:K305)</f>
        <v>0</v>
      </c>
      <c r="L306" s="5">
        <f t="shared" si="105"/>
        <v>0</v>
      </c>
      <c r="M306" s="5">
        <f t="shared" si="105"/>
        <v>0</v>
      </c>
      <c r="N306" s="7">
        <f t="shared" si="105"/>
        <v>0</v>
      </c>
      <c r="O306" s="106">
        <f t="shared" ref="O306:AB306" si="106">SUM(O303:O305)</f>
        <v>0</v>
      </c>
      <c r="P306" s="3">
        <f t="shared" si="106"/>
        <v>0</v>
      </c>
      <c r="Q306" s="3">
        <f t="shared" si="106"/>
        <v>0</v>
      </c>
      <c r="R306" s="21">
        <f t="shared" si="106"/>
        <v>0</v>
      </c>
      <c r="S306" s="6">
        <f t="shared" si="106"/>
        <v>0</v>
      </c>
      <c r="T306" s="5">
        <f t="shared" si="106"/>
        <v>0</v>
      </c>
      <c r="U306" s="5">
        <f t="shared" si="106"/>
        <v>0</v>
      </c>
      <c r="V306" s="7">
        <f t="shared" si="106"/>
        <v>0</v>
      </c>
      <c r="W306" s="8">
        <f t="shared" si="106"/>
        <v>0</v>
      </c>
      <c r="X306" s="2">
        <f t="shared" si="106"/>
        <v>0</v>
      </c>
      <c r="Y306" s="2">
        <f t="shared" si="106"/>
        <v>0</v>
      </c>
      <c r="Z306" s="7">
        <f t="shared" si="106"/>
        <v>0</v>
      </c>
      <c r="AA306" s="23">
        <f t="shared" si="106"/>
        <v>0</v>
      </c>
      <c r="AB306" s="23">
        <f t="shared" si="106"/>
        <v>0</v>
      </c>
      <c r="AC306" s="657"/>
      <c r="AD306" s="614"/>
      <c r="AE306" s="614"/>
      <c r="AF306" s="628"/>
      <c r="AQ306" s="53"/>
      <c r="AR306" s="53"/>
      <c r="AS306" s="53"/>
      <c r="AT306" s="53"/>
      <c r="AU306" s="53"/>
      <c r="AV306" s="53"/>
      <c r="AW306" s="53"/>
      <c r="AX306" s="53"/>
      <c r="AY306" s="53"/>
      <c r="AZ306" s="53"/>
      <c r="BA306" s="53"/>
      <c r="BB306" s="53"/>
      <c r="BC306" s="53"/>
      <c r="BD306" s="53"/>
      <c r="BE306" s="53"/>
      <c r="BF306" s="53"/>
      <c r="BG306" s="54"/>
    </row>
    <row r="307" spans="1:67" ht="18.75" customHeight="1" thickBot="1" x14ac:dyDescent="0.25">
      <c r="A307" s="611" t="s">
        <v>17</v>
      </c>
      <c r="B307" s="620" t="s">
        <v>18</v>
      </c>
      <c r="C307" s="711" t="s">
        <v>27</v>
      </c>
      <c r="D307" s="638" t="s">
        <v>57</v>
      </c>
      <c r="E307" s="799" t="s">
        <v>86</v>
      </c>
      <c r="F307" s="680"/>
      <c r="G307" s="875" t="s">
        <v>302</v>
      </c>
      <c r="H307" s="650" t="s">
        <v>21</v>
      </c>
      <c r="I307" s="653" t="s">
        <v>36</v>
      </c>
      <c r="J307" s="275" t="s">
        <v>28</v>
      </c>
      <c r="K307" s="156">
        <f>+L307+N307</f>
        <v>0</v>
      </c>
      <c r="L307" s="12">
        <v>0</v>
      </c>
      <c r="M307" s="238">
        <v>0</v>
      </c>
      <c r="N307" s="237">
        <v>0</v>
      </c>
      <c r="O307" s="153">
        <f>+P307+R307</f>
        <v>0</v>
      </c>
      <c r="P307" s="12">
        <v>0</v>
      </c>
      <c r="Q307" s="238">
        <v>0</v>
      </c>
      <c r="R307" s="109">
        <v>0</v>
      </c>
      <c r="S307" s="156">
        <f>+T307+V307</f>
        <v>0</v>
      </c>
      <c r="T307" s="12">
        <v>0</v>
      </c>
      <c r="U307" s="238">
        <v>0</v>
      </c>
      <c r="V307" s="237">
        <v>0</v>
      </c>
      <c r="W307" s="156">
        <f>+X307+Z307</f>
        <v>0</v>
      </c>
      <c r="X307" s="236">
        <v>0</v>
      </c>
      <c r="Y307" s="236">
        <v>0</v>
      </c>
      <c r="Z307" s="109">
        <v>0</v>
      </c>
      <c r="AA307" s="286">
        <v>0</v>
      </c>
      <c r="AB307" s="286">
        <v>0</v>
      </c>
      <c r="AC307" s="657" t="s">
        <v>209</v>
      </c>
      <c r="AD307" s="614" t="s">
        <v>39</v>
      </c>
      <c r="AE307" s="614" t="s">
        <v>39</v>
      </c>
      <c r="AF307" s="628" t="s">
        <v>39</v>
      </c>
      <c r="AQ307" s="53"/>
      <c r="AR307" s="53"/>
      <c r="AS307" s="53"/>
      <c r="AT307" s="53"/>
      <c r="AU307" s="53"/>
      <c r="AV307" s="53"/>
      <c r="AW307" s="53"/>
      <c r="AX307" s="53"/>
      <c r="AY307" s="53"/>
      <c r="AZ307" s="53"/>
      <c r="BA307" s="53"/>
      <c r="BB307" s="53"/>
      <c r="BC307" s="53"/>
      <c r="BD307" s="53"/>
      <c r="BE307" s="53"/>
      <c r="BF307" s="53"/>
      <c r="BG307" s="54"/>
    </row>
    <row r="308" spans="1:67" ht="19.5" customHeight="1" thickBot="1" x14ac:dyDescent="0.25">
      <c r="A308" s="612"/>
      <c r="B308" s="698"/>
      <c r="C308" s="726"/>
      <c r="D308" s="639"/>
      <c r="E308" s="800"/>
      <c r="F308" s="681"/>
      <c r="G308" s="889"/>
      <c r="H308" s="651"/>
      <c r="I308" s="654"/>
      <c r="J308" s="301" t="s">
        <v>24</v>
      </c>
      <c r="K308" s="294">
        <f>+L308+N308</f>
        <v>0</v>
      </c>
      <c r="L308" s="304">
        <v>0</v>
      </c>
      <c r="M308" s="304">
        <v>0</v>
      </c>
      <c r="N308" s="305">
        <v>0</v>
      </c>
      <c r="O308" s="185">
        <f>+P308+R308</f>
        <v>0</v>
      </c>
      <c r="P308" s="177">
        <v>0</v>
      </c>
      <c r="Q308" s="306">
        <v>0</v>
      </c>
      <c r="R308" s="305">
        <v>0</v>
      </c>
      <c r="S308" s="294">
        <f>+T308+V308</f>
        <v>0</v>
      </c>
      <c r="T308" s="304">
        <v>0</v>
      </c>
      <c r="U308" s="304">
        <v>0</v>
      </c>
      <c r="V308" s="305">
        <v>0</v>
      </c>
      <c r="W308" s="294">
        <f>+X308+Z308</f>
        <v>0</v>
      </c>
      <c r="X308" s="304">
        <v>0</v>
      </c>
      <c r="Y308" s="304">
        <v>0</v>
      </c>
      <c r="Z308" s="305">
        <v>0</v>
      </c>
      <c r="AA308" s="307">
        <v>0</v>
      </c>
      <c r="AB308" s="307">
        <v>0</v>
      </c>
      <c r="AC308" s="657"/>
      <c r="AD308" s="614"/>
      <c r="AE308" s="614"/>
      <c r="AF308" s="628"/>
      <c r="AQ308" s="53"/>
      <c r="AR308" s="53"/>
      <c r="AS308" s="53"/>
      <c r="AT308" s="53"/>
      <c r="AU308" s="53"/>
      <c r="AV308" s="53"/>
      <c r="AW308" s="53"/>
      <c r="AX308" s="53"/>
      <c r="AY308" s="53"/>
      <c r="AZ308" s="53"/>
      <c r="BA308" s="53"/>
      <c r="BB308" s="53"/>
      <c r="BC308" s="53"/>
      <c r="BD308" s="53"/>
      <c r="BE308" s="53"/>
      <c r="BF308" s="53"/>
      <c r="BG308" s="54"/>
    </row>
    <row r="309" spans="1:67" ht="28.5" customHeight="1" thickBot="1" x14ac:dyDescent="0.25">
      <c r="A309" s="613"/>
      <c r="B309" s="621"/>
      <c r="C309" s="574"/>
      <c r="D309" s="640"/>
      <c r="E309" s="643"/>
      <c r="F309" s="646"/>
      <c r="G309" s="828"/>
      <c r="H309" s="652"/>
      <c r="I309" s="655"/>
      <c r="J309" s="127" t="s">
        <v>26</v>
      </c>
      <c r="K309" s="6">
        <f t="shared" ref="K309:N309" si="107">SUM(K307:K308)</f>
        <v>0</v>
      </c>
      <c r="L309" s="5">
        <f t="shared" si="107"/>
        <v>0</v>
      </c>
      <c r="M309" s="5">
        <f t="shared" si="107"/>
        <v>0</v>
      </c>
      <c r="N309" s="7">
        <f t="shared" si="107"/>
        <v>0</v>
      </c>
      <c r="O309" s="106">
        <f t="shared" ref="O309:AB309" si="108">SUM(O307:O308)</f>
        <v>0</v>
      </c>
      <c r="P309" s="3">
        <f t="shared" si="108"/>
        <v>0</v>
      </c>
      <c r="Q309" s="3">
        <f t="shared" si="108"/>
        <v>0</v>
      </c>
      <c r="R309" s="21">
        <f t="shared" si="108"/>
        <v>0</v>
      </c>
      <c r="S309" s="6">
        <f t="shared" si="108"/>
        <v>0</v>
      </c>
      <c r="T309" s="5">
        <f t="shared" si="108"/>
        <v>0</v>
      </c>
      <c r="U309" s="5">
        <f t="shared" si="108"/>
        <v>0</v>
      </c>
      <c r="V309" s="7">
        <f t="shared" si="108"/>
        <v>0</v>
      </c>
      <c r="W309" s="8">
        <f t="shared" si="108"/>
        <v>0</v>
      </c>
      <c r="X309" s="2">
        <f t="shared" si="108"/>
        <v>0</v>
      </c>
      <c r="Y309" s="2">
        <f t="shared" si="108"/>
        <v>0</v>
      </c>
      <c r="Z309" s="7">
        <f t="shared" si="108"/>
        <v>0</v>
      </c>
      <c r="AA309" s="23">
        <f t="shared" si="108"/>
        <v>0</v>
      </c>
      <c r="AB309" s="23">
        <f t="shared" si="108"/>
        <v>0</v>
      </c>
      <c r="AC309" s="657"/>
      <c r="AD309" s="614"/>
      <c r="AE309" s="614"/>
      <c r="AF309" s="628"/>
      <c r="AQ309" s="53"/>
      <c r="AR309" s="53"/>
      <c r="AS309" s="53"/>
      <c r="AT309" s="53"/>
      <c r="AU309" s="53"/>
      <c r="AV309" s="53"/>
      <c r="AW309" s="53"/>
      <c r="AX309" s="53"/>
      <c r="AY309" s="53"/>
      <c r="AZ309" s="53"/>
      <c r="BA309" s="53"/>
      <c r="BB309" s="53"/>
      <c r="BC309" s="53"/>
      <c r="BD309" s="53"/>
      <c r="BE309" s="53"/>
      <c r="BF309" s="53"/>
      <c r="BG309" s="54"/>
    </row>
    <row r="310" spans="1:67" ht="17.25" customHeight="1" thickBot="1" x14ac:dyDescent="0.25">
      <c r="A310" s="708" t="s">
        <v>17</v>
      </c>
      <c r="B310" s="620" t="s">
        <v>18</v>
      </c>
      <c r="C310" s="711" t="s">
        <v>27</v>
      </c>
      <c r="D310" s="695" t="s">
        <v>41</v>
      </c>
      <c r="E310" s="704" t="s">
        <v>88</v>
      </c>
      <c r="F310" s="787"/>
      <c r="G310" s="647" t="s">
        <v>93</v>
      </c>
      <c r="H310" s="735" t="s">
        <v>84</v>
      </c>
      <c r="I310" s="691" t="s">
        <v>36</v>
      </c>
      <c r="J310" s="275" t="s">
        <v>85</v>
      </c>
      <c r="K310" s="156">
        <f>+L310+N310</f>
        <v>84.4</v>
      </c>
      <c r="L310" s="333">
        <v>49.2</v>
      </c>
      <c r="M310" s="333">
        <v>0</v>
      </c>
      <c r="N310" s="237">
        <v>35.200000000000003</v>
      </c>
      <c r="O310" s="153">
        <f>+P310+R310</f>
        <v>120</v>
      </c>
      <c r="P310" s="12">
        <v>50</v>
      </c>
      <c r="Q310" s="12">
        <v>0</v>
      </c>
      <c r="R310" s="109">
        <v>70</v>
      </c>
      <c r="S310" s="156">
        <f>+T310+V310</f>
        <v>100</v>
      </c>
      <c r="T310" s="333">
        <v>50</v>
      </c>
      <c r="U310" s="333">
        <v>0</v>
      </c>
      <c r="V310" s="237">
        <v>50</v>
      </c>
      <c r="W310" s="156">
        <f>+X310+Z310</f>
        <v>0</v>
      </c>
      <c r="X310" s="12">
        <v>0</v>
      </c>
      <c r="Y310" s="12">
        <v>0</v>
      </c>
      <c r="Z310" s="109">
        <v>0</v>
      </c>
      <c r="AA310" s="286">
        <v>130</v>
      </c>
      <c r="AB310" s="286">
        <v>140</v>
      </c>
      <c r="AC310" s="853" t="s">
        <v>210</v>
      </c>
      <c r="AD310" s="794">
        <v>100</v>
      </c>
      <c r="AE310" s="794">
        <v>100</v>
      </c>
      <c r="AF310" s="776">
        <v>100</v>
      </c>
      <c r="AQ310" s="53"/>
      <c r="AR310" s="53"/>
      <c r="AS310" s="53"/>
      <c r="AT310" s="53"/>
      <c r="AU310" s="53"/>
      <c r="AV310" s="53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54"/>
    </row>
    <row r="311" spans="1:67" ht="18" customHeight="1" thickBot="1" x14ac:dyDescent="0.25">
      <c r="A311" s="966"/>
      <c r="B311" s="698"/>
      <c r="C311" s="712"/>
      <c r="D311" s="696"/>
      <c r="E311" s="785"/>
      <c r="F311" s="788"/>
      <c r="G311" s="648"/>
      <c r="H311" s="786"/>
      <c r="I311" s="790"/>
      <c r="J311" s="301" t="s">
        <v>24</v>
      </c>
      <c r="K311" s="185">
        <f>+L311+N311</f>
        <v>0</v>
      </c>
      <c r="L311" s="110">
        <v>0</v>
      </c>
      <c r="M311" s="110">
        <v>0</v>
      </c>
      <c r="N311" s="111">
        <v>0</v>
      </c>
      <c r="O311" s="185">
        <f>+P311+R311</f>
        <v>0</v>
      </c>
      <c r="P311" s="110">
        <v>0</v>
      </c>
      <c r="Q311" s="110">
        <v>0</v>
      </c>
      <c r="R311" s="111">
        <v>0</v>
      </c>
      <c r="S311" s="185">
        <f>+T311+V311</f>
        <v>0</v>
      </c>
      <c r="T311" s="110">
        <v>0</v>
      </c>
      <c r="U311" s="110">
        <v>0</v>
      </c>
      <c r="V311" s="111">
        <v>0</v>
      </c>
      <c r="W311" s="294">
        <v>0</v>
      </c>
      <c r="X311" s="110">
        <v>0</v>
      </c>
      <c r="Y311" s="110">
        <v>0</v>
      </c>
      <c r="Z311" s="111">
        <v>0</v>
      </c>
      <c r="AA311" s="298">
        <v>0</v>
      </c>
      <c r="AB311" s="298">
        <v>0</v>
      </c>
      <c r="AC311" s="853"/>
      <c r="AD311" s="794"/>
      <c r="AE311" s="794"/>
      <c r="AF311" s="776"/>
      <c r="AQ311" s="53"/>
      <c r="AR311" s="53"/>
      <c r="AS311" s="53"/>
      <c r="AT311" s="53"/>
      <c r="AU311" s="53"/>
      <c r="AV311" s="53"/>
      <c r="AW311" s="53"/>
      <c r="AX311" s="53"/>
      <c r="AY311" s="53"/>
      <c r="AZ311" s="53"/>
      <c r="BA311" s="53"/>
      <c r="BB311" s="53"/>
      <c r="BC311" s="53"/>
      <c r="BD311" s="53"/>
      <c r="BE311" s="53"/>
      <c r="BF311" s="53"/>
      <c r="BG311" s="54"/>
    </row>
    <row r="312" spans="1:67" ht="26.25" customHeight="1" thickBot="1" x14ac:dyDescent="0.25">
      <c r="A312" s="710"/>
      <c r="B312" s="621"/>
      <c r="C312" s="713"/>
      <c r="D312" s="697"/>
      <c r="E312" s="705"/>
      <c r="F312" s="789"/>
      <c r="G312" s="649"/>
      <c r="H312" s="736"/>
      <c r="I312" s="791"/>
      <c r="J312" s="127" t="s">
        <v>26</v>
      </c>
      <c r="K312" s="8">
        <f t="shared" ref="K312:N312" si="109">SUM(K310:K311)</f>
        <v>84.4</v>
      </c>
      <c r="L312" s="1">
        <f t="shared" si="109"/>
        <v>49.2</v>
      </c>
      <c r="M312" s="1">
        <f t="shared" si="109"/>
        <v>0</v>
      </c>
      <c r="N312" s="7">
        <f t="shared" si="109"/>
        <v>35.200000000000003</v>
      </c>
      <c r="O312" s="20">
        <f t="shared" ref="O312:AB312" si="110">SUM(O310:O311)</f>
        <v>120</v>
      </c>
      <c r="P312" s="22">
        <f t="shared" si="110"/>
        <v>50</v>
      </c>
      <c r="Q312" s="22">
        <f t="shared" si="110"/>
        <v>0</v>
      </c>
      <c r="R312" s="21">
        <f t="shared" si="110"/>
        <v>70</v>
      </c>
      <c r="S312" s="8">
        <f t="shared" si="110"/>
        <v>100</v>
      </c>
      <c r="T312" s="1">
        <f t="shared" si="110"/>
        <v>50</v>
      </c>
      <c r="U312" s="1">
        <f t="shared" si="110"/>
        <v>0</v>
      </c>
      <c r="V312" s="7">
        <f t="shared" si="110"/>
        <v>50</v>
      </c>
      <c r="W312" s="8">
        <f t="shared" si="110"/>
        <v>0</v>
      </c>
      <c r="X312" s="1">
        <f t="shared" si="110"/>
        <v>0</v>
      </c>
      <c r="Y312" s="1">
        <f t="shared" si="110"/>
        <v>0</v>
      </c>
      <c r="Z312" s="7">
        <f t="shared" si="110"/>
        <v>0</v>
      </c>
      <c r="AA312" s="23">
        <f t="shared" si="110"/>
        <v>130</v>
      </c>
      <c r="AB312" s="23">
        <f t="shared" si="110"/>
        <v>140</v>
      </c>
      <c r="AC312" s="853"/>
      <c r="AD312" s="794"/>
      <c r="AE312" s="794"/>
      <c r="AF312" s="776"/>
      <c r="AQ312" s="53"/>
      <c r="AR312" s="53"/>
      <c r="AS312" s="53"/>
      <c r="AT312" s="53"/>
      <c r="AU312" s="53"/>
      <c r="AV312" s="53"/>
      <c r="AW312" s="53"/>
      <c r="AX312" s="53"/>
      <c r="AY312" s="53"/>
      <c r="AZ312" s="53"/>
      <c r="BA312" s="53"/>
      <c r="BB312" s="53"/>
      <c r="BC312" s="53"/>
      <c r="BD312" s="53"/>
      <c r="BE312" s="53"/>
      <c r="BF312" s="53"/>
      <c r="BG312" s="54"/>
    </row>
    <row r="313" spans="1:67" ht="21" customHeight="1" x14ac:dyDescent="0.2">
      <c r="A313" s="706" t="s">
        <v>17</v>
      </c>
      <c r="B313" s="620" t="s">
        <v>18</v>
      </c>
      <c r="C313" s="711" t="s">
        <v>27</v>
      </c>
      <c r="D313" s="695" t="s">
        <v>58</v>
      </c>
      <c r="E313" s="704" t="s">
        <v>89</v>
      </c>
      <c r="F313" s="787"/>
      <c r="G313" s="672" t="s">
        <v>93</v>
      </c>
      <c r="H313" s="1088" t="s">
        <v>84</v>
      </c>
      <c r="I313" s="691" t="s">
        <v>36</v>
      </c>
      <c r="J313" s="275" t="s">
        <v>85</v>
      </c>
      <c r="K313" s="156">
        <f>+L313+N313</f>
        <v>149.69999999999999</v>
      </c>
      <c r="L313" s="333">
        <v>144.1</v>
      </c>
      <c r="M313" s="333">
        <v>0</v>
      </c>
      <c r="N313" s="237">
        <v>5.6</v>
      </c>
      <c r="O313" s="153">
        <f>+P313+R313</f>
        <v>240</v>
      </c>
      <c r="P313" s="12">
        <v>120</v>
      </c>
      <c r="Q313" s="12">
        <v>0</v>
      </c>
      <c r="R313" s="109">
        <v>120</v>
      </c>
      <c r="S313" s="156">
        <f>+T313+V313</f>
        <v>240</v>
      </c>
      <c r="T313" s="333">
        <v>120</v>
      </c>
      <c r="U313" s="333">
        <v>0</v>
      </c>
      <c r="V313" s="237">
        <v>120</v>
      </c>
      <c r="W313" s="156">
        <f>+X313+Z313</f>
        <v>0</v>
      </c>
      <c r="X313" s="12">
        <v>0</v>
      </c>
      <c r="Y313" s="12">
        <v>0</v>
      </c>
      <c r="Z313" s="109">
        <v>0</v>
      </c>
      <c r="AA313" s="286">
        <v>250</v>
      </c>
      <c r="AB313" s="286">
        <v>260</v>
      </c>
      <c r="AC313" s="587" t="s">
        <v>210</v>
      </c>
      <c r="AD313" s="850">
        <v>100</v>
      </c>
      <c r="AE313" s="850">
        <v>100</v>
      </c>
      <c r="AF313" s="775">
        <v>100</v>
      </c>
      <c r="AQ313" s="53"/>
      <c r="AR313" s="53"/>
      <c r="AS313" s="53"/>
      <c r="AT313" s="53"/>
      <c r="AU313" s="53"/>
      <c r="AV313" s="53"/>
      <c r="AW313" s="53"/>
      <c r="AX313" s="53"/>
      <c r="AY313" s="53"/>
      <c r="AZ313" s="53"/>
      <c r="BA313" s="53"/>
      <c r="BB313" s="53"/>
      <c r="BC313" s="53"/>
      <c r="BD313" s="53"/>
      <c r="BE313" s="53"/>
      <c r="BF313" s="53"/>
      <c r="BG313" s="54"/>
    </row>
    <row r="314" spans="1:67" ht="23.25" customHeight="1" thickBot="1" x14ac:dyDescent="0.25">
      <c r="A314" s="714"/>
      <c r="B314" s="698"/>
      <c r="C314" s="712"/>
      <c r="D314" s="696"/>
      <c r="E314" s="785"/>
      <c r="F314" s="788"/>
      <c r="G314" s="673"/>
      <c r="H314" s="1089"/>
      <c r="I314" s="790"/>
      <c r="J314" s="278" t="s">
        <v>24</v>
      </c>
      <c r="K314" s="125">
        <f>+L314+N314</f>
        <v>0</v>
      </c>
      <c r="L314" s="98">
        <v>0</v>
      </c>
      <c r="M314" s="98">
        <v>0</v>
      </c>
      <c r="N314" s="239">
        <v>0</v>
      </c>
      <c r="O314" s="125">
        <f>+P314+R314</f>
        <v>0</v>
      </c>
      <c r="P314" s="98">
        <v>0</v>
      </c>
      <c r="Q314" s="98">
        <v>0</v>
      </c>
      <c r="R314" s="239">
        <v>0</v>
      </c>
      <c r="S314" s="125">
        <f>+T314+V314</f>
        <v>0</v>
      </c>
      <c r="T314" s="98">
        <v>0</v>
      </c>
      <c r="U314" s="98">
        <v>0</v>
      </c>
      <c r="V314" s="239">
        <v>0</v>
      </c>
      <c r="W314" s="187">
        <v>0</v>
      </c>
      <c r="X314" s="98">
        <v>0</v>
      </c>
      <c r="Y314" s="98">
        <v>0</v>
      </c>
      <c r="Z314" s="239">
        <v>0</v>
      </c>
      <c r="AA314" s="289">
        <v>0</v>
      </c>
      <c r="AB314" s="289">
        <v>0</v>
      </c>
      <c r="AC314" s="588"/>
      <c r="AD314" s="852"/>
      <c r="AE314" s="852"/>
      <c r="AF314" s="820"/>
      <c r="AQ314" s="53"/>
      <c r="AR314" s="53"/>
      <c r="AS314" s="53"/>
      <c r="AT314" s="53"/>
      <c r="AU314" s="53"/>
      <c r="AV314" s="53"/>
      <c r="AW314" s="53"/>
      <c r="AX314" s="53"/>
      <c r="AY314" s="53"/>
      <c r="AZ314" s="53"/>
      <c r="BA314" s="53"/>
      <c r="BB314" s="53"/>
      <c r="BC314" s="53"/>
      <c r="BD314" s="53"/>
      <c r="BE314" s="53"/>
      <c r="BF314" s="53"/>
      <c r="BG314" s="54"/>
    </row>
    <row r="315" spans="1:67" ht="24" customHeight="1" thickBot="1" x14ac:dyDescent="0.25">
      <c r="A315" s="570"/>
      <c r="B315" s="621"/>
      <c r="C315" s="713"/>
      <c r="D315" s="697"/>
      <c r="E315" s="705"/>
      <c r="F315" s="789"/>
      <c r="G315" s="649"/>
      <c r="H315" s="736"/>
      <c r="I315" s="791"/>
      <c r="J315" s="127" t="s">
        <v>26</v>
      </c>
      <c r="K315" s="8">
        <f t="shared" ref="K315:N315" si="111">SUM(K313:K314)</f>
        <v>149.69999999999999</v>
      </c>
      <c r="L315" s="1">
        <f t="shared" si="111"/>
        <v>144.1</v>
      </c>
      <c r="M315" s="1">
        <f t="shared" si="111"/>
        <v>0</v>
      </c>
      <c r="N315" s="7">
        <f t="shared" si="111"/>
        <v>5.6</v>
      </c>
      <c r="O315" s="20">
        <f t="shared" ref="O315:AB315" si="112">SUM(O313:O314)</f>
        <v>240</v>
      </c>
      <c r="P315" s="22">
        <f t="shared" si="112"/>
        <v>120</v>
      </c>
      <c r="Q315" s="22">
        <f t="shared" si="112"/>
        <v>0</v>
      </c>
      <c r="R315" s="21">
        <f t="shared" si="112"/>
        <v>120</v>
      </c>
      <c r="S315" s="8">
        <f t="shared" si="112"/>
        <v>240</v>
      </c>
      <c r="T315" s="1">
        <f t="shared" si="112"/>
        <v>120</v>
      </c>
      <c r="U315" s="1">
        <f t="shared" si="112"/>
        <v>0</v>
      </c>
      <c r="V315" s="7">
        <f t="shared" si="112"/>
        <v>120</v>
      </c>
      <c r="W315" s="8">
        <f t="shared" si="112"/>
        <v>0</v>
      </c>
      <c r="X315" s="1">
        <f t="shared" si="112"/>
        <v>0</v>
      </c>
      <c r="Y315" s="1">
        <f t="shared" si="112"/>
        <v>0</v>
      </c>
      <c r="Z315" s="7">
        <f t="shared" si="112"/>
        <v>0</v>
      </c>
      <c r="AA315" s="23">
        <f t="shared" si="112"/>
        <v>250</v>
      </c>
      <c r="AB315" s="23">
        <f t="shared" si="112"/>
        <v>260</v>
      </c>
      <c r="AC315" s="589"/>
      <c r="AD315" s="851"/>
      <c r="AE315" s="851"/>
      <c r="AF315" s="821"/>
      <c r="AQ315" s="53"/>
      <c r="AR315" s="53"/>
      <c r="AS315" s="53"/>
      <c r="AT315" s="53"/>
      <c r="AU315" s="53"/>
      <c r="AV315" s="53"/>
      <c r="AW315" s="53"/>
      <c r="AX315" s="53"/>
      <c r="AY315" s="53"/>
      <c r="AZ315" s="53"/>
      <c r="BA315" s="53"/>
      <c r="BB315" s="53"/>
      <c r="BC315" s="53"/>
      <c r="BD315" s="53"/>
      <c r="BE315" s="53"/>
      <c r="BF315" s="53"/>
      <c r="BG315" s="54"/>
    </row>
    <row r="316" spans="1:67" ht="30" customHeight="1" thickBot="1" x14ac:dyDescent="0.25">
      <c r="A316" s="706" t="s">
        <v>17</v>
      </c>
      <c r="B316" s="664" t="s">
        <v>18</v>
      </c>
      <c r="C316" s="1081" t="s">
        <v>27</v>
      </c>
      <c r="D316" s="1083" t="s">
        <v>43</v>
      </c>
      <c r="E316" s="774" t="s">
        <v>90</v>
      </c>
      <c r="F316" s="644"/>
      <c r="G316" s="647" t="s">
        <v>107</v>
      </c>
      <c r="H316" s="811" t="s">
        <v>21</v>
      </c>
      <c r="I316" s="691" t="s">
        <v>36</v>
      </c>
      <c r="J316" s="370" t="s">
        <v>28</v>
      </c>
      <c r="K316" s="371">
        <f>+L316+N316</f>
        <v>10</v>
      </c>
      <c r="L316" s="372">
        <v>10</v>
      </c>
      <c r="M316" s="372">
        <v>0</v>
      </c>
      <c r="N316" s="373">
        <v>0</v>
      </c>
      <c r="O316" s="371">
        <f>+P316+R316</f>
        <v>50</v>
      </c>
      <c r="P316" s="374">
        <v>10</v>
      </c>
      <c r="Q316" s="374">
        <v>0</v>
      </c>
      <c r="R316" s="375">
        <v>40</v>
      </c>
      <c r="S316" s="371">
        <f>+T316+V316</f>
        <v>50</v>
      </c>
      <c r="T316" s="372">
        <v>10</v>
      </c>
      <c r="U316" s="372">
        <v>0</v>
      </c>
      <c r="V316" s="373">
        <v>40</v>
      </c>
      <c r="W316" s="376">
        <f>X316+Z316</f>
        <v>0</v>
      </c>
      <c r="X316" s="374">
        <v>0</v>
      </c>
      <c r="Y316" s="374">
        <v>0</v>
      </c>
      <c r="Z316" s="375">
        <v>0</v>
      </c>
      <c r="AA316" s="377">
        <v>50</v>
      </c>
      <c r="AB316" s="377">
        <v>50</v>
      </c>
      <c r="AC316" s="824" t="s">
        <v>211</v>
      </c>
      <c r="AD316" s="823" t="s">
        <v>91</v>
      </c>
      <c r="AE316" s="823" t="s">
        <v>91</v>
      </c>
      <c r="AF316" s="841" t="s">
        <v>91</v>
      </c>
      <c r="AQ316" s="72"/>
      <c r="AR316" s="72"/>
      <c r="AS316" s="72"/>
      <c r="AT316" s="72"/>
      <c r="AU316" s="72"/>
      <c r="AV316" s="72"/>
      <c r="AW316" s="72"/>
      <c r="AX316" s="72"/>
      <c r="AY316" s="72"/>
      <c r="AZ316" s="72"/>
      <c r="BA316" s="72"/>
      <c r="BB316" s="72"/>
      <c r="BC316" s="72"/>
      <c r="BD316" s="72"/>
      <c r="BE316" s="72"/>
      <c r="BF316" s="72"/>
      <c r="BG316" s="73"/>
      <c r="BH316" s="60"/>
      <c r="BI316" s="60"/>
      <c r="BJ316" s="60"/>
      <c r="BK316" s="60"/>
      <c r="BL316" s="60"/>
      <c r="BM316" s="60"/>
      <c r="BN316" s="60"/>
      <c r="BO316" s="60"/>
    </row>
    <row r="317" spans="1:67" ht="32.25" customHeight="1" thickBot="1" x14ac:dyDescent="0.25">
      <c r="A317" s="570"/>
      <c r="B317" s="572"/>
      <c r="C317" s="1070"/>
      <c r="D317" s="825"/>
      <c r="E317" s="705"/>
      <c r="F317" s="646"/>
      <c r="G317" s="649"/>
      <c r="H317" s="812"/>
      <c r="I317" s="791"/>
      <c r="J317" s="127" t="s">
        <v>26</v>
      </c>
      <c r="K317" s="8">
        <f t="shared" ref="K317:N317" si="113">K316</f>
        <v>10</v>
      </c>
      <c r="L317" s="2">
        <f t="shared" si="113"/>
        <v>10</v>
      </c>
      <c r="M317" s="2">
        <f t="shared" si="113"/>
        <v>0</v>
      </c>
      <c r="N317" s="11">
        <f t="shared" si="113"/>
        <v>0</v>
      </c>
      <c r="O317" s="20">
        <f t="shared" ref="O317:AB317" si="114">O316</f>
        <v>50</v>
      </c>
      <c r="P317" s="3">
        <f t="shared" si="114"/>
        <v>10</v>
      </c>
      <c r="Q317" s="3">
        <f t="shared" si="114"/>
        <v>0</v>
      </c>
      <c r="R317" s="24">
        <f t="shared" si="114"/>
        <v>40</v>
      </c>
      <c r="S317" s="8">
        <f t="shared" si="114"/>
        <v>50</v>
      </c>
      <c r="T317" s="2">
        <f t="shared" si="114"/>
        <v>10</v>
      </c>
      <c r="U317" s="2">
        <f t="shared" si="114"/>
        <v>0</v>
      </c>
      <c r="V317" s="11">
        <f t="shared" si="114"/>
        <v>40</v>
      </c>
      <c r="W317" s="6">
        <f t="shared" si="114"/>
        <v>0</v>
      </c>
      <c r="X317" s="2">
        <f t="shared" si="114"/>
        <v>0</v>
      </c>
      <c r="Y317" s="2">
        <f t="shared" si="114"/>
        <v>0</v>
      </c>
      <c r="Z317" s="11">
        <f t="shared" si="114"/>
        <v>0</v>
      </c>
      <c r="AA317" s="23">
        <f t="shared" si="114"/>
        <v>50</v>
      </c>
      <c r="AB317" s="23">
        <f t="shared" si="114"/>
        <v>50</v>
      </c>
      <c r="AC317" s="824"/>
      <c r="AD317" s="823"/>
      <c r="AE317" s="823"/>
      <c r="AF317" s="841"/>
      <c r="AQ317" s="72"/>
      <c r="AR317" s="72"/>
      <c r="AS317" s="72"/>
      <c r="AT317" s="72"/>
      <c r="AU317" s="72"/>
      <c r="AV317" s="72"/>
      <c r="AW317" s="72"/>
      <c r="AX317" s="72"/>
      <c r="AY317" s="72"/>
      <c r="AZ317" s="72"/>
      <c r="BA317" s="72"/>
      <c r="BB317" s="72"/>
      <c r="BC317" s="72"/>
      <c r="BD317" s="72"/>
      <c r="BE317" s="72"/>
      <c r="BF317" s="72"/>
      <c r="BG317" s="73"/>
      <c r="BH317" s="60"/>
      <c r="BI317" s="60"/>
      <c r="BJ317" s="60"/>
      <c r="BK317" s="60"/>
      <c r="BL317" s="60"/>
      <c r="BM317" s="60"/>
      <c r="BN317" s="60"/>
      <c r="BO317" s="60"/>
    </row>
    <row r="318" spans="1:67" ht="19.5" customHeight="1" x14ac:dyDescent="0.2">
      <c r="A318" s="706" t="s">
        <v>17</v>
      </c>
      <c r="B318" s="664" t="s">
        <v>18</v>
      </c>
      <c r="C318" s="1081" t="s">
        <v>27</v>
      </c>
      <c r="D318" s="1097" t="s">
        <v>46</v>
      </c>
      <c r="E318" s="730" t="s">
        <v>92</v>
      </c>
      <c r="F318" s="644"/>
      <c r="G318" s="647" t="s">
        <v>93</v>
      </c>
      <c r="H318" s="811" t="s">
        <v>21</v>
      </c>
      <c r="I318" s="691" t="s">
        <v>36</v>
      </c>
      <c r="J318" s="115" t="s">
        <v>28</v>
      </c>
      <c r="K318" s="186">
        <f>+L318+N318</f>
        <v>50</v>
      </c>
      <c r="L318" s="116">
        <v>0</v>
      </c>
      <c r="M318" s="117">
        <v>0</v>
      </c>
      <c r="N318" s="118">
        <v>50</v>
      </c>
      <c r="O318" s="186">
        <f>+P318+R318</f>
        <v>650</v>
      </c>
      <c r="P318" s="117">
        <v>0</v>
      </c>
      <c r="Q318" s="117">
        <v>0</v>
      </c>
      <c r="R318" s="118">
        <v>650</v>
      </c>
      <c r="S318" s="186">
        <f>+T318+V318</f>
        <v>150</v>
      </c>
      <c r="T318" s="116">
        <v>0</v>
      </c>
      <c r="U318" s="117">
        <v>0</v>
      </c>
      <c r="V318" s="118">
        <v>150</v>
      </c>
      <c r="W318" s="119">
        <f>X318+Z318</f>
        <v>0</v>
      </c>
      <c r="X318" s="117">
        <v>0</v>
      </c>
      <c r="Y318" s="117">
        <v>0</v>
      </c>
      <c r="Z318" s="118">
        <v>0</v>
      </c>
      <c r="AA318" s="120">
        <v>100</v>
      </c>
      <c r="AB318" s="120">
        <v>100</v>
      </c>
      <c r="AC318" s="928" t="s">
        <v>212</v>
      </c>
      <c r="AD318" s="953">
        <v>100</v>
      </c>
      <c r="AE318" s="953">
        <v>100</v>
      </c>
      <c r="AF318" s="939">
        <v>100</v>
      </c>
      <c r="AQ318" s="72"/>
      <c r="AR318" s="72"/>
      <c r="AS318" s="72"/>
      <c r="AT318" s="72"/>
      <c r="AU318" s="72"/>
      <c r="AV318" s="72"/>
      <c r="AW318" s="72"/>
      <c r="AX318" s="72"/>
      <c r="AY318" s="72"/>
      <c r="AZ318" s="72"/>
      <c r="BA318" s="72"/>
      <c r="BB318" s="72"/>
      <c r="BC318" s="72"/>
      <c r="BD318" s="72"/>
      <c r="BE318" s="72"/>
      <c r="BF318" s="72"/>
      <c r="BG318" s="73"/>
      <c r="BH318" s="60"/>
      <c r="BI318" s="60"/>
      <c r="BJ318" s="60"/>
      <c r="BK318" s="60"/>
      <c r="BL318" s="60"/>
      <c r="BM318" s="60"/>
      <c r="BN318" s="60"/>
      <c r="BO318" s="60"/>
    </row>
    <row r="319" spans="1:67" ht="21" customHeight="1" thickBot="1" x14ac:dyDescent="0.25">
      <c r="A319" s="714"/>
      <c r="B319" s="665"/>
      <c r="C319" s="1082"/>
      <c r="D319" s="1098"/>
      <c r="E319" s="731"/>
      <c r="F319" s="645"/>
      <c r="G319" s="648"/>
      <c r="H319" s="1033"/>
      <c r="I319" s="790"/>
      <c r="J319" s="277" t="s">
        <v>24</v>
      </c>
      <c r="K319" s="294">
        <f>L319+N319</f>
        <v>0</v>
      </c>
      <c r="L319" s="378">
        <v>0</v>
      </c>
      <c r="M319" s="200">
        <v>0</v>
      </c>
      <c r="N319" s="201">
        <v>0</v>
      </c>
      <c r="O319" s="294">
        <f>P319+R319</f>
        <v>0</v>
      </c>
      <c r="P319" s="200">
        <v>0</v>
      </c>
      <c r="Q319" s="200">
        <v>0</v>
      </c>
      <c r="R319" s="201">
        <v>0</v>
      </c>
      <c r="S319" s="294">
        <f>T319+V319</f>
        <v>0</v>
      </c>
      <c r="T319" s="378">
        <v>0</v>
      </c>
      <c r="U319" s="200">
        <v>0</v>
      </c>
      <c r="V319" s="201">
        <v>0</v>
      </c>
      <c r="W319" s="185">
        <f>X319+Z319</f>
        <v>0</v>
      </c>
      <c r="X319" s="200">
        <v>0</v>
      </c>
      <c r="Y319" s="200">
        <v>0</v>
      </c>
      <c r="Z319" s="201">
        <v>0</v>
      </c>
      <c r="AA319" s="344">
        <v>0</v>
      </c>
      <c r="AB319" s="344">
        <v>0</v>
      </c>
      <c r="AC319" s="929"/>
      <c r="AD319" s="954"/>
      <c r="AE319" s="954"/>
      <c r="AF319" s="940"/>
      <c r="AQ319" s="72"/>
      <c r="AR319" s="72"/>
      <c r="AS319" s="72"/>
      <c r="AT319" s="72"/>
      <c r="AU319" s="72"/>
      <c r="AV319" s="72"/>
      <c r="AW319" s="72"/>
      <c r="AX319" s="72"/>
      <c r="AY319" s="72"/>
      <c r="AZ319" s="72"/>
      <c r="BA319" s="72"/>
      <c r="BB319" s="72"/>
      <c r="BC319" s="72"/>
      <c r="BD319" s="72"/>
      <c r="BE319" s="72"/>
      <c r="BF319" s="72"/>
      <c r="BG319" s="73"/>
      <c r="BH319" s="60"/>
      <c r="BI319" s="60"/>
      <c r="BJ319" s="60"/>
      <c r="BK319" s="60"/>
      <c r="BL319" s="60"/>
      <c r="BM319" s="60"/>
      <c r="BN319" s="60"/>
      <c r="BO319" s="60"/>
    </row>
    <row r="320" spans="1:67" ht="24" customHeight="1" thickBot="1" x14ac:dyDescent="0.25">
      <c r="A320" s="570"/>
      <c r="B320" s="572"/>
      <c r="C320" s="1070"/>
      <c r="D320" s="1048"/>
      <c r="E320" s="732"/>
      <c r="F320" s="646"/>
      <c r="G320" s="649"/>
      <c r="H320" s="812"/>
      <c r="I320" s="791"/>
      <c r="J320" s="127" t="s">
        <v>26</v>
      </c>
      <c r="K320" s="8">
        <f>SUM(K318:K319)</f>
        <v>50</v>
      </c>
      <c r="L320" s="2">
        <f>SUM(L318:L319)</f>
        <v>0</v>
      </c>
      <c r="M320" s="2">
        <f t="shared" ref="M320:AB320" si="115">M318</f>
        <v>0</v>
      </c>
      <c r="N320" s="11">
        <f>SUM(N318:N319)</f>
        <v>50</v>
      </c>
      <c r="O320" s="20">
        <f t="shared" si="115"/>
        <v>650</v>
      </c>
      <c r="P320" s="3">
        <f t="shared" si="115"/>
        <v>0</v>
      </c>
      <c r="Q320" s="3">
        <f t="shared" si="115"/>
        <v>0</v>
      </c>
      <c r="R320" s="24">
        <f t="shared" si="115"/>
        <v>650</v>
      </c>
      <c r="S320" s="8">
        <f t="shared" si="115"/>
        <v>150</v>
      </c>
      <c r="T320" s="2">
        <f t="shared" si="115"/>
        <v>0</v>
      </c>
      <c r="U320" s="2">
        <f t="shared" si="115"/>
        <v>0</v>
      </c>
      <c r="V320" s="11">
        <f t="shared" si="115"/>
        <v>150</v>
      </c>
      <c r="W320" s="6">
        <f t="shared" si="115"/>
        <v>0</v>
      </c>
      <c r="X320" s="2">
        <f t="shared" si="115"/>
        <v>0</v>
      </c>
      <c r="Y320" s="2">
        <f t="shared" si="115"/>
        <v>0</v>
      </c>
      <c r="Z320" s="11">
        <f t="shared" si="115"/>
        <v>0</v>
      </c>
      <c r="AA320" s="23">
        <f t="shared" si="115"/>
        <v>100</v>
      </c>
      <c r="AB320" s="23">
        <f t="shared" si="115"/>
        <v>100</v>
      </c>
      <c r="AC320" s="930"/>
      <c r="AD320" s="955"/>
      <c r="AE320" s="955"/>
      <c r="AF320" s="941"/>
      <c r="AQ320" s="72"/>
      <c r="AR320" s="72"/>
      <c r="AS320" s="72"/>
      <c r="AT320" s="72"/>
      <c r="AU320" s="72"/>
      <c r="AV320" s="72"/>
      <c r="AW320" s="72"/>
      <c r="AX320" s="72"/>
      <c r="AY320" s="72"/>
      <c r="AZ320" s="72"/>
      <c r="BA320" s="72"/>
      <c r="BB320" s="72"/>
      <c r="BC320" s="72"/>
      <c r="BD320" s="72"/>
      <c r="BE320" s="72"/>
      <c r="BF320" s="72"/>
      <c r="BG320" s="73"/>
      <c r="BH320" s="60"/>
      <c r="BI320" s="60"/>
      <c r="BJ320" s="60"/>
      <c r="BK320" s="60"/>
      <c r="BL320" s="60"/>
      <c r="BM320" s="60"/>
      <c r="BN320" s="60"/>
      <c r="BO320" s="60"/>
    </row>
    <row r="321" spans="1:67" s="68" customFormat="1" ht="20.25" customHeight="1" thickBot="1" x14ac:dyDescent="0.25">
      <c r="A321" s="706" t="s">
        <v>17</v>
      </c>
      <c r="B321" s="664" t="s">
        <v>18</v>
      </c>
      <c r="C321" s="1081" t="s">
        <v>27</v>
      </c>
      <c r="D321" s="1097" t="s">
        <v>59</v>
      </c>
      <c r="E321" s="1113" t="s">
        <v>94</v>
      </c>
      <c r="F321" s="644"/>
      <c r="G321" s="647" t="s">
        <v>389</v>
      </c>
      <c r="H321" s="811" t="s">
        <v>21</v>
      </c>
      <c r="I321" s="691" t="s">
        <v>36</v>
      </c>
      <c r="J321" s="115" t="s">
        <v>28</v>
      </c>
      <c r="K321" s="186">
        <f>+L321+N321</f>
        <v>0</v>
      </c>
      <c r="L321" s="116">
        <v>0</v>
      </c>
      <c r="M321" s="117">
        <v>0</v>
      </c>
      <c r="N321" s="128">
        <v>0</v>
      </c>
      <c r="O321" s="186">
        <f>+P321+R321</f>
        <v>0</v>
      </c>
      <c r="P321" s="117">
        <v>0</v>
      </c>
      <c r="Q321" s="117">
        <v>0</v>
      </c>
      <c r="R321" s="118">
        <v>0</v>
      </c>
      <c r="S321" s="186">
        <f>+T321+V321</f>
        <v>0</v>
      </c>
      <c r="T321" s="116">
        <v>0</v>
      </c>
      <c r="U321" s="117">
        <v>0</v>
      </c>
      <c r="V321" s="128">
        <v>0</v>
      </c>
      <c r="W321" s="119">
        <f>X321+Z321</f>
        <v>0</v>
      </c>
      <c r="X321" s="117">
        <v>0</v>
      </c>
      <c r="Y321" s="117">
        <v>0</v>
      </c>
      <c r="Z321" s="118">
        <v>0</v>
      </c>
      <c r="AA321" s="120">
        <v>0</v>
      </c>
      <c r="AB321" s="120">
        <v>0</v>
      </c>
      <c r="AC321" s="824" t="s">
        <v>213</v>
      </c>
      <c r="AD321" s="823">
        <v>0</v>
      </c>
      <c r="AE321" s="823">
        <v>0</v>
      </c>
      <c r="AF321" s="841">
        <v>0</v>
      </c>
      <c r="AN321" s="69"/>
      <c r="AO321" s="42"/>
      <c r="AP321" s="42"/>
      <c r="AQ321" s="70"/>
      <c r="AR321" s="70"/>
      <c r="AS321" s="70"/>
      <c r="AT321" s="70"/>
      <c r="AU321" s="70"/>
      <c r="AV321" s="70"/>
      <c r="AW321" s="70"/>
      <c r="AX321" s="70"/>
      <c r="AY321" s="70"/>
      <c r="AZ321" s="70"/>
      <c r="BA321" s="70"/>
      <c r="BB321" s="70"/>
      <c r="BC321" s="70"/>
      <c r="BD321" s="70"/>
      <c r="BE321" s="70"/>
      <c r="BF321" s="70"/>
      <c r="BG321" s="71"/>
      <c r="BH321" s="69"/>
      <c r="BI321" s="69"/>
      <c r="BJ321" s="69"/>
      <c r="BK321" s="69"/>
      <c r="BL321" s="69"/>
      <c r="BM321" s="69"/>
      <c r="BN321" s="69"/>
      <c r="BO321" s="69"/>
    </row>
    <row r="322" spans="1:67" s="68" customFormat="1" ht="21.75" customHeight="1" thickBot="1" x14ac:dyDescent="0.25">
      <c r="A322" s="714"/>
      <c r="B322" s="665"/>
      <c r="C322" s="1082"/>
      <c r="D322" s="1098"/>
      <c r="E322" s="1114"/>
      <c r="F322" s="645"/>
      <c r="G322" s="648"/>
      <c r="H322" s="1033"/>
      <c r="I322" s="790"/>
      <c r="J322" s="277" t="s">
        <v>24</v>
      </c>
      <c r="K322" s="294">
        <f>L322+N322</f>
        <v>0</v>
      </c>
      <c r="L322" s="378">
        <v>0</v>
      </c>
      <c r="M322" s="200">
        <v>0</v>
      </c>
      <c r="N322" s="379">
        <v>0</v>
      </c>
      <c r="O322" s="294">
        <f>P322+R322</f>
        <v>0</v>
      </c>
      <c r="P322" s="200">
        <v>0</v>
      </c>
      <c r="Q322" s="200">
        <v>0</v>
      </c>
      <c r="R322" s="201">
        <v>0</v>
      </c>
      <c r="S322" s="294">
        <f>T322+V322</f>
        <v>0</v>
      </c>
      <c r="T322" s="378">
        <v>0</v>
      </c>
      <c r="U322" s="200">
        <v>0</v>
      </c>
      <c r="V322" s="379">
        <v>0</v>
      </c>
      <c r="W322" s="185">
        <f>X322+Z322</f>
        <v>0</v>
      </c>
      <c r="X322" s="200">
        <v>0</v>
      </c>
      <c r="Y322" s="200">
        <v>0</v>
      </c>
      <c r="Z322" s="201">
        <v>0</v>
      </c>
      <c r="AA322" s="344">
        <v>0</v>
      </c>
      <c r="AB322" s="344">
        <v>0</v>
      </c>
      <c r="AC322" s="824"/>
      <c r="AD322" s="823"/>
      <c r="AE322" s="823"/>
      <c r="AF322" s="841"/>
      <c r="AN322" s="69"/>
      <c r="AO322" s="42"/>
      <c r="AP322" s="42"/>
      <c r="AQ322" s="70"/>
      <c r="AR322" s="70"/>
      <c r="AS322" s="70"/>
      <c r="AT322" s="70"/>
      <c r="AU322" s="70"/>
      <c r="AV322" s="70"/>
      <c r="AW322" s="70"/>
      <c r="AX322" s="70"/>
      <c r="AY322" s="70"/>
      <c r="AZ322" s="70"/>
      <c r="BA322" s="70"/>
      <c r="BB322" s="70"/>
      <c r="BC322" s="70"/>
      <c r="BD322" s="70"/>
      <c r="BE322" s="70"/>
      <c r="BF322" s="70"/>
      <c r="BG322" s="71"/>
      <c r="BH322" s="69"/>
      <c r="BI322" s="69"/>
      <c r="BJ322" s="69"/>
      <c r="BK322" s="69"/>
      <c r="BL322" s="69"/>
      <c r="BM322" s="69"/>
      <c r="BN322" s="69"/>
      <c r="BO322" s="69"/>
    </row>
    <row r="323" spans="1:67" ht="26.25" customHeight="1" thickBot="1" x14ac:dyDescent="0.25">
      <c r="A323" s="570"/>
      <c r="B323" s="572"/>
      <c r="C323" s="1070"/>
      <c r="D323" s="1048"/>
      <c r="E323" s="1045"/>
      <c r="F323" s="646"/>
      <c r="G323" s="649"/>
      <c r="H323" s="812"/>
      <c r="I323" s="791"/>
      <c r="J323" s="127" t="s">
        <v>26</v>
      </c>
      <c r="K323" s="8">
        <f>SUM(K321:K322)</f>
        <v>0</v>
      </c>
      <c r="L323" s="1">
        <f t="shared" ref="L323:AB323" si="116">SUM(L321:L322)</f>
        <v>0</v>
      </c>
      <c r="M323" s="1">
        <f t="shared" si="116"/>
        <v>0</v>
      </c>
      <c r="N323" s="11">
        <f t="shared" si="116"/>
        <v>0</v>
      </c>
      <c r="O323" s="8">
        <f t="shared" si="116"/>
        <v>0</v>
      </c>
      <c r="P323" s="1">
        <f t="shared" si="116"/>
        <v>0</v>
      </c>
      <c r="Q323" s="1">
        <f t="shared" si="116"/>
        <v>0</v>
      </c>
      <c r="R323" s="11">
        <f t="shared" si="116"/>
        <v>0</v>
      </c>
      <c r="S323" s="8">
        <f t="shared" si="116"/>
        <v>0</v>
      </c>
      <c r="T323" s="1">
        <f t="shared" si="116"/>
        <v>0</v>
      </c>
      <c r="U323" s="1">
        <f t="shared" si="116"/>
        <v>0</v>
      </c>
      <c r="V323" s="11">
        <f t="shared" si="116"/>
        <v>0</v>
      </c>
      <c r="W323" s="8">
        <f t="shared" si="116"/>
        <v>0</v>
      </c>
      <c r="X323" s="1">
        <f t="shared" si="116"/>
        <v>0</v>
      </c>
      <c r="Y323" s="1">
        <f t="shared" si="116"/>
        <v>0</v>
      </c>
      <c r="Z323" s="11">
        <f t="shared" si="116"/>
        <v>0</v>
      </c>
      <c r="AA323" s="9">
        <f t="shared" si="116"/>
        <v>0</v>
      </c>
      <c r="AB323" s="9">
        <f t="shared" si="116"/>
        <v>0</v>
      </c>
      <c r="AC323" s="824"/>
      <c r="AD323" s="823"/>
      <c r="AE323" s="823"/>
      <c r="AF323" s="841"/>
      <c r="AQ323" s="70"/>
      <c r="AR323" s="70"/>
      <c r="AS323" s="70"/>
      <c r="AT323" s="70"/>
      <c r="AU323" s="70"/>
      <c r="AV323" s="70"/>
      <c r="AW323" s="70"/>
      <c r="AX323" s="70"/>
      <c r="AY323" s="70"/>
      <c r="AZ323" s="70"/>
      <c r="BA323" s="70"/>
      <c r="BB323" s="70"/>
      <c r="BC323" s="70"/>
      <c r="BD323" s="70"/>
      <c r="BE323" s="70"/>
      <c r="BF323" s="70"/>
      <c r="BG323" s="71"/>
      <c r="BH323" s="60"/>
      <c r="BI323" s="60"/>
      <c r="BJ323" s="60"/>
      <c r="BK323" s="60"/>
      <c r="BL323" s="60"/>
      <c r="BM323" s="60"/>
      <c r="BN323" s="60"/>
      <c r="BO323" s="60"/>
    </row>
    <row r="324" spans="1:67" ht="19.5" customHeight="1" x14ac:dyDescent="0.2">
      <c r="A324" s="611" t="s">
        <v>17</v>
      </c>
      <c r="B324" s="620" t="s">
        <v>18</v>
      </c>
      <c r="C324" s="1068" t="s">
        <v>27</v>
      </c>
      <c r="D324" s="1046" t="s">
        <v>50</v>
      </c>
      <c r="E324" s="1043" t="s">
        <v>95</v>
      </c>
      <c r="F324" s="680"/>
      <c r="G324" s="672" t="s">
        <v>389</v>
      </c>
      <c r="H324" s="826" t="s">
        <v>21</v>
      </c>
      <c r="I324" s="691" t="s">
        <v>36</v>
      </c>
      <c r="J324" s="275" t="s">
        <v>28</v>
      </c>
      <c r="K324" s="156">
        <f>+L324+N324</f>
        <v>0</v>
      </c>
      <c r="L324" s="168">
        <v>0</v>
      </c>
      <c r="M324" s="168">
        <v>0</v>
      </c>
      <c r="N324" s="157">
        <v>0</v>
      </c>
      <c r="O324" s="156">
        <f>+P324+R324</f>
        <v>0</v>
      </c>
      <c r="P324" s="168">
        <v>0</v>
      </c>
      <c r="Q324" s="168">
        <v>0</v>
      </c>
      <c r="R324" s="460">
        <v>0</v>
      </c>
      <c r="S324" s="156">
        <f>+T324+V324</f>
        <v>0</v>
      </c>
      <c r="T324" s="168">
        <v>0</v>
      </c>
      <c r="U324" s="168">
        <v>0</v>
      </c>
      <c r="V324" s="157">
        <v>0</v>
      </c>
      <c r="W324" s="247">
        <f>X324+Z324</f>
        <v>0</v>
      </c>
      <c r="X324" s="168">
        <v>0</v>
      </c>
      <c r="Y324" s="168">
        <v>0</v>
      </c>
      <c r="Z324" s="460">
        <v>0</v>
      </c>
      <c r="AA324" s="158">
        <v>0</v>
      </c>
      <c r="AB324" s="158">
        <v>0</v>
      </c>
      <c r="AC324" s="928" t="s">
        <v>214</v>
      </c>
      <c r="AD324" s="953">
        <v>0</v>
      </c>
      <c r="AE324" s="953">
        <v>0</v>
      </c>
      <c r="AF324" s="939">
        <v>0</v>
      </c>
      <c r="AQ324" s="70"/>
      <c r="AR324" s="70"/>
      <c r="AS324" s="70"/>
      <c r="AT324" s="70"/>
      <c r="AU324" s="70"/>
      <c r="AV324" s="70"/>
      <c r="AW324" s="70"/>
      <c r="AX324" s="70"/>
      <c r="AY324" s="70"/>
      <c r="AZ324" s="70"/>
      <c r="BA324" s="70"/>
      <c r="BB324" s="70"/>
      <c r="BC324" s="70"/>
      <c r="BD324" s="70"/>
      <c r="BE324" s="70"/>
      <c r="BF324" s="70"/>
      <c r="BG324" s="71"/>
      <c r="BH324" s="60"/>
      <c r="BI324" s="60"/>
      <c r="BJ324" s="60"/>
      <c r="BK324" s="60"/>
      <c r="BL324" s="60"/>
      <c r="BM324" s="60"/>
      <c r="BN324" s="60"/>
      <c r="BO324" s="60"/>
    </row>
    <row r="325" spans="1:67" ht="21" customHeight="1" thickBot="1" x14ac:dyDescent="0.25">
      <c r="A325" s="612"/>
      <c r="B325" s="698"/>
      <c r="C325" s="1069"/>
      <c r="D325" s="1047"/>
      <c r="E325" s="1044"/>
      <c r="F325" s="1115"/>
      <c r="G325" s="952"/>
      <c r="H325" s="1087"/>
      <c r="I325" s="790"/>
      <c r="J325" s="301" t="s">
        <v>23</v>
      </c>
      <c r="K325" s="189">
        <f>L325+N325</f>
        <v>0</v>
      </c>
      <c r="L325" s="114">
        <v>0</v>
      </c>
      <c r="M325" s="114">
        <v>0</v>
      </c>
      <c r="N325" s="461">
        <v>0</v>
      </c>
      <c r="O325" s="189">
        <f>P325+R325</f>
        <v>0</v>
      </c>
      <c r="P325" s="114">
        <v>0</v>
      </c>
      <c r="Q325" s="114">
        <v>0</v>
      </c>
      <c r="R325" s="462">
        <v>0</v>
      </c>
      <c r="S325" s="189">
        <f>T325+V325</f>
        <v>0</v>
      </c>
      <c r="T325" s="114">
        <v>0</v>
      </c>
      <c r="U325" s="114">
        <v>0</v>
      </c>
      <c r="V325" s="461">
        <v>0</v>
      </c>
      <c r="W325" s="463">
        <f>X325+Z325</f>
        <v>0</v>
      </c>
      <c r="X325" s="114">
        <v>0</v>
      </c>
      <c r="Y325" s="114">
        <v>0</v>
      </c>
      <c r="Z325" s="462">
        <v>0</v>
      </c>
      <c r="AA325" s="149">
        <v>0</v>
      </c>
      <c r="AB325" s="149">
        <v>0</v>
      </c>
      <c r="AC325" s="929"/>
      <c r="AD325" s="954"/>
      <c r="AE325" s="954"/>
      <c r="AF325" s="940"/>
      <c r="AQ325" s="70"/>
      <c r="AR325" s="70"/>
      <c r="AS325" s="70"/>
      <c r="AT325" s="70"/>
      <c r="AU325" s="70"/>
      <c r="AV325" s="70"/>
      <c r="AW325" s="70"/>
      <c r="AX325" s="70"/>
      <c r="AY325" s="70"/>
      <c r="AZ325" s="70"/>
      <c r="BA325" s="70"/>
      <c r="BB325" s="70"/>
      <c r="BC325" s="70"/>
      <c r="BD325" s="70"/>
      <c r="BE325" s="70"/>
      <c r="BF325" s="70"/>
      <c r="BG325" s="71"/>
      <c r="BH325" s="60"/>
      <c r="BI325" s="60"/>
      <c r="BJ325" s="60"/>
      <c r="BK325" s="60"/>
      <c r="BL325" s="60"/>
      <c r="BM325" s="60"/>
      <c r="BN325" s="60"/>
      <c r="BO325" s="60"/>
    </row>
    <row r="326" spans="1:67" ht="25.5" customHeight="1" thickBot="1" x14ac:dyDescent="0.25">
      <c r="A326" s="570"/>
      <c r="B326" s="572"/>
      <c r="C326" s="1070"/>
      <c r="D326" s="1048"/>
      <c r="E326" s="1045"/>
      <c r="F326" s="646"/>
      <c r="G326" s="649"/>
      <c r="H326" s="812"/>
      <c r="I326" s="791"/>
      <c r="J326" s="449" t="s">
        <v>26</v>
      </c>
      <c r="K326" s="8">
        <f>SUM(K324:K325)</f>
        <v>0</v>
      </c>
      <c r="L326" s="2">
        <f t="shared" ref="L326:AB326" si="117">SUM(L324:L325)</f>
        <v>0</v>
      </c>
      <c r="M326" s="2">
        <f t="shared" si="117"/>
        <v>0</v>
      </c>
      <c r="N326" s="7">
        <f t="shared" si="117"/>
        <v>0</v>
      </c>
      <c r="O326" s="8">
        <f t="shared" si="117"/>
        <v>0</v>
      </c>
      <c r="P326" s="2">
        <f t="shared" si="117"/>
        <v>0</v>
      </c>
      <c r="Q326" s="2">
        <f t="shared" si="117"/>
        <v>0</v>
      </c>
      <c r="R326" s="7">
        <f t="shared" si="117"/>
        <v>0</v>
      </c>
      <c r="S326" s="8">
        <f t="shared" si="117"/>
        <v>0</v>
      </c>
      <c r="T326" s="2">
        <f t="shared" si="117"/>
        <v>0</v>
      </c>
      <c r="U326" s="2">
        <f t="shared" si="117"/>
        <v>0</v>
      </c>
      <c r="V326" s="7">
        <f t="shared" si="117"/>
        <v>0</v>
      </c>
      <c r="W326" s="8">
        <f t="shared" si="117"/>
        <v>0</v>
      </c>
      <c r="X326" s="2">
        <f t="shared" si="117"/>
        <v>0</v>
      </c>
      <c r="Y326" s="2">
        <f t="shared" si="117"/>
        <v>0</v>
      </c>
      <c r="Z326" s="7">
        <f t="shared" si="117"/>
        <v>0</v>
      </c>
      <c r="AA326" s="9">
        <f t="shared" si="117"/>
        <v>0</v>
      </c>
      <c r="AB326" s="9">
        <f t="shared" si="117"/>
        <v>0</v>
      </c>
      <c r="AC326" s="819"/>
      <c r="AD326" s="955"/>
      <c r="AE326" s="955"/>
      <c r="AF326" s="941"/>
      <c r="AQ326" s="70"/>
      <c r="AR326" s="70"/>
      <c r="AS326" s="70"/>
      <c r="AT326" s="70"/>
      <c r="AU326" s="70"/>
      <c r="AV326" s="70"/>
      <c r="AW326" s="70"/>
      <c r="AX326" s="70"/>
      <c r="AY326" s="70"/>
      <c r="AZ326" s="70"/>
      <c r="BA326" s="70"/>
      <c r="BB326" s="70"/>
      <c r="BC326" s="70"/>
      <c r="BD326" s="70"/>
      <c r="BE326" s="70"/>
      <c r="BF326" s="70"/>
      <c r="BG326" s="71"/>
      <c r="BH326" s="60"/>
      <c r="BI326" s="60"/>
      <c r="BJ326" s="60"/>
      <c r="BK326" s="60"/>
      <c r="BL326" s="60"/>
      <c r="BM326" s="60"/>
      <c r="BN326" s="60"/>
      <c r="BO326" s="60"/>
    </row>
    <row r="327" spans="1:67" ht="16.5" customHeight="1" x14ac:dyDescent="0.2">
      <c r="A327" s="706" t="s">
        <v>17</v>
      </c>
      <c r="B327" s="620" t="s">
        <v>18</v>
      </c>
      <c r="C327" s="711" t="s">
        <v>27</v>
      </c>
      <c r="D327" s="750" t="s">
        <v>51</v>
      </c>
      <c r="E327" s="1078" t="s">
        <v>96</v>
      </c>
      <c r="F327" s="727"/>
      <c r="G327" s="647" t="s">
        <v>302</v>
      </c>
      <c r="H327" s="735" t="s">
        <v>21</v>
      </c>
      <c r="I327" s="761" t="s">
        <v>36</v>
      </c>
      <c r="J327" s="275" t="s">
        <v>28</v>
      </c>
      <c r="K327" s="182">
        <f>+L327+N327</f>
        <v>0</v>
      </c>
      <c r="L327" s="191">
        <v>0</v>
      </c>
      <c r="M327" s="191">
        <v>0</v>
      </c>
      <c r="N327" s="192">
        <v>0</v>
      </c>
      <c r="O327" s="182">
        <f>+P327+R327</f>
        <v>0</v>
      </c>
      <c r="P327" s="191">
        <v>0</v>
      </c>
      <c r="Q327" s="191">
        <v>0</v>
      </c>
      <c r="R327" s="192">
        <v>0</v>
      </c>
      <c r="S327" s="182">
        <f>+T327+V327</f>
        <v>0</v>
      </c>
      <c r="T327" s="191">
        <v>0</v>
      </c>
      <c r="U327" s="191">
        <v>0</v>
      </c>
      <c r="V327" s="192">
        <v>0</v>
      </c>
      <c r="W327" s="188">
        <f>+X327+Z327</f>
        <v>0</v>
      </c>
      <c r="X327" s="191">
        <v>0</v>
      </c>
      <c r="Y327" s="191">
        <v>0</v>
      </c>
      <c r="Z327" s="192">
        <v>0</v>
      </c>
      <c r="AA327" s="288">
        <v>0</v>
      </c>
      <c r="AB327" s="288">
        <v>0</v>
      </c>
      <c r="AC327" s="948" t="s">
        <v>215</v>
      </c>
      <c r="AD327" s="947">
        <v>0</v>
      </c>
      <c r="AE327" s="947">
        <v>0</v>
      </c>
      <c r="AF327" s="942">
        <v>0</v>
      </c>
      <c r="AQ327" s="70"/>
      <c r="AR327" s="70"/>
      <c r="AS327" s="70"/>
      <c r="AT327" s="70"/>
      <c r="AU327" s="70"/>
      <c r="AV327" s="70"/>
      <c r="AW327" s="70"/>
      <c r="AX327" s="70"/>
      <c r="AY327" s="70"/>
      <c r="AZ327" s="70"/>
      <c r="BA327" s="70"/>
      <c r="BB327" s="70"/>
      <c r="BC327" s="70"/>
      <c r="BD327" s="70"/>
      <c r="BE327" s="70"/>
      <c r="BF327" s="70"/>
      <c r="BG327" s="71"/>
      <c r="BH327" s="60"/>
      <c r="BI327" s="60"/>
      <c r="BJ327" s="60"/>
      <c r="BK327" s="60"/>
      <c r="BL327" s="60"/>
      <c r="BM327" s="60"/>
      <c r="BN327" s="60"/>
      <c r="BO327" s="60"/>
    </row>
    <row r="328" spans="1:67" ht="18" customHeight="1" x14ac:dyDescent="0.2">
      <c r="A328" s="714"/>
      <c r="B328" s="698"/>
      <c r="C328" s="712"/>
      <c r="D328" s="751"/>
      <c r="E328" s="1079"/>
      <c r="F328" s="728"/>
      <c r="G328" s="648"/>
      <c r="H328" s="786"/>
      <c r="I328" s="762"/>
      <c r="J328" s="457" t="s">
        <v>317</v>
      </c>
      <c r="K328" s="183">
        <f>L328+N328</f>
        <v>0</v>
      </c>
      <c r="L328" s="14">
        <v>0</v>
      </c>
      <c r="M328" s="197">
        <v>0</v>
      </c>
      <c r="N328" s="105">
        <v>0</v>
      </c>
      <c r="O328" s="183">
        <f>P328+R328</f>
        <v>0</v>
      </c>
      <c r="P328" s="13">
        <v>0</v>
      </c>
      <c r="Q328" s="14">
        <v>0</v>
      </c>
      <c r="R328" s="105">
        <v>0</v>
      </c>
      <c r="S328" s="183">
        <f>T328+V328</f>
        <v>0</v>
      </c>
      <c r="T328" s="14">
        <v>0</v>
      </c>
      <c r="U328" s="197">
        <v>0</v>
      </c>
      <c r="V328" s="105">
        <v>0</v>
      </c>
      <c r="W328" s="189">
        <f>X328+Z328</f>
        <v>0</v>
      </c>
      <c r="X328" s="14">
        <v>0</v>
      </c>
      <c r="Y328" s="197">
        <v>0</v>
      </c>
      <c r="Z328" s="293">
        <v>0</v>
      </c>
      <c r="AA328" s="287">
        <v>0</v>
      </c>
      <c r="AB328" s="287">
        <v>0</v>
      </c>
      <c r="AC328" s="965"/>
      <c r="AD328" s="815"/>
      <c r="AE328" s="815"/>
      <c r="AF328" s="943"/>
      <c r="AQ328" s="70"/>
      <c r="AR328" s="70"/>
      <c r="AS328" s="70"/>
      <c r="AT328" s="70"/>
      <c r="AU328" s="70"/>
      <c r="AV328" s="70"/>
      <c r="AW328" s="70"/>
      <c r="AX328" s="70"/>
      <c r="AY328" s="70"/>
      <c r="AZ328" s="70"/>
      <c r="BA328" s="70"/>
      <c r="BB328" s="70"/>
      <c r="BC328" s="70"/>
      <c r="BD328" s="70"/>
      <c r="BE328" s="70"/>
      <c r="BF328" s="70"/>
      <c r="BG328" s="71"/>
      <c r="BH328" s="60"/>
      <c r="BI328" s="60"/>
      <c r="BJ328" s="60"/>
      <c r="BK328" s="60"/>
      <c r="BL328" s="60"/>
      <c r="BM328" s="60"/>
      <c r="BN328" s="60"/>
      <c r="BO328" s="60"/>
    </row>
    <row r="329" spans="1:67" ht="16.5" customHeight="1" thickBot="1" x14ac:dyDescent="0.25">
      <c r="A329" s="714"/>
      <c r="B329" s="698"/>
      <c r="C329" s="712"/>
      <c r="D329" s="751"/>
      <c r="E329" s="1079"/>
      <c r="F329" s="728"/>
      <c r="G329" s="648"/>
      <c r="H329" s="786"/>
      <c r="I329" s="762"/>
      <c r="J329" s="278" t="s">
        <v>24</v>
      </c>
      <c r="K329" s="187">
        <f>+L329+N329</f>
        <v>0</v>
      </c>
      <c r="L329" s="103">
        <v>0</v>
      </c>
      <c r="M329" s="131">
        <v>0</v>
      </c>
      <c r="N329" s="285">
        <v>0</v>
      </c>
      <c r="O329" s="125">
        <f>+P329+R329</f>
        <v>0</v>
      </c>
      <c r="P329" s="104">
        <v>0</v>
      </c>
      <c r="Q329" s="98">
        <v>0</v>
      </c>
      <c r="R329" s="239">
        <v>0</v>
      </c>
      <c r="S329" s="187">
        <f>+T329+V329</f>
        <v>0</v>
      </c>
      <c r="T329" s="103">
        <v>0</v>
      </c>
      <c r="U329" s="131">
        <v>0</v>
      </c>
      <c r="V329" s="285">
        <v>0</v>
      </c>
      <c r="W329" s="187">
        <f>+X329+Z329</f>
        <v>0</v>
      </c>
      <c r="X329" s="98">
        <v>0</v>
      </c>
      <c r="Y329" s="132">
        <v>0</v>
      </c>
      <c r="Z329" s="240">
        <v>0</v>
      </c>
      <c r="AA329" s="289">
        <v>0</v>
      </c>
      <c r="AB329" s="289">
        <v>0</v>
      </c>
      <c r="AC329" s="949"/>
      <c r="AD329" s="815"/>
      <c r="AE329" s="815"/>
      <c r="AF329" s="943"/>
      <c r="AQ329" s="70"/>
      <c r="AR329" s="70"/>
      <c r="AS329" s="70"/>
      <c r="AT329" s="70"/>
      <c r="AU329" s="70"/>
      <c r="AV329" s="70"/>
      <c r="AW329" s="70"/>
      <c r="AX329" s="70"/>
      <c r="AY329" s="70"/>
      <c r="AZ329" s="70"/>
      <c r="BA329" s="70"/>
      <c r="BB329" s="70"/>
      <c r="BC329" s="70"/>
      <c r="BD329" s="70"/>
      <c r="BE329" s="70"/>
      <c r="BF329" s="70"/>
      <c r="BG329" s="71"/>
      <c r="BH329" s="60"/>
      <c r="BI329" s="60"/>
      <c r="BJ329" s="60"/>
      <c r="BK329" s="60"/>
      <c r="BL329" s="60"/>
      <c r="BM329" s="60"/>
      <c r="BN329" s="60"/>
      <c r="BO329" s="60"/>
    </row>
    <row r="330" spans="1:67" ht="21" customHeight="1" thickBot="1" x14ac:dyDescent="0.25">
      <c r="A330" s="570"/>
      <c r="B330" s="621"/>
      <c r="C330" s="713"/>
      <c r="D330" s="752"/>
      <c r="E330" s="1080"/>
      <c r="F330" s="729"/>
      <c r="G330" s="649"/>
      <c r="H330" s="736"/>
      <c r="I330" s="763"/>
      <c r="J330" s="127" t="s">
        <v>26</v>
      </c>
      <c r="K330" s="8">
        <f t="shared" ref="K330:N330" si="118">SUM(K327:K329)</f>
        <v>0</v>
      </c>
      <c r="L330" s="1">
        <f t="shared" si="118"/>
        <v>0</v>
      </c>
      <c r="M330" s="1">
        <f t="shared" si="118"/>
        <v>0</v>
      </c>
      <c r="N330" s="11">
        <f t="shared" si="118"/>
        <v>0</v>
      </c>
      <c r="O330" s="20">
        <f t="shared" ref="O330:AB330" si="119">SUM(O327:O329)</f>
        <v>0</v>
      </c>
      <c r="P330" s="22">
        <f t="shared" si="119"/>
        <v>0</v>
      </c>
      <c r="Q330" s="22">
        <f t="shared" si="119"/>
        <v>0</v>
      </c>
      <c r="R330" s="24">
        <f t="shared" si="119"/>
        <v>0</v>
      </c>
      <c r="S330" s="8">
        <f t="shared" si="119"/>
        <v>0</v>
      </c>
      <c r="T330" s="1">
        <f t="shared" si="119"/>
        <v>0</v>
      </c>
      <c r="U330" s="1">
        <f t="shared" si="119"/>
        <v>0</v>
      </c>
      <c r="V330" s="11">
        <f t="shared" si="119"/>
        <v>0</v>
      </c>
      <c r="W330" s="8">
        <f t="shared" si="119"/>
        <v>0</v>
      </c>
      <c r="X330" s="1">
        <f t="shared" si="119"/>
        <v>0</v>
      </c>
      <c r="Y330" s="1">
        <f t="shared" si="119"/>
        <v>0</v>
      </c>
      <c r="Z330" s="11">
        <f t="shared" si="119"/>
        <v>0</v>
      </c>
      <c r="AA330" s="23">
        <f t="shared" si="119"/>
        <v>0</v>
      </c>
      <c r="AB330" s="23">
        <f t="shared" si="119"/>
        <v>0</v>
      </c>
      <c r="AC330" s="950"/>
      <c r="AD330" s="816"/>
      <c r="AE330" s="816"/>
      <c r="AF330" s="944"/>
      <c r="AQ330" s="70"/>
      <c r="AR330" s="70"/>
      <c r="AS330" s="70"/>
      <c r="AT330" s="70"/>
      <c r="AU330" s="70"/>
      <c r="AV330" s="70"/>
      <c r="AW330" s="70"/>
      <c r="AX330" s="70"/>
      <c r="AY330" s="70"/>
      <c r="AZ330" s="70"/>
      <c r="BA330" s="70"/>
      <c r="BB330" s="70"/>
      <c r="BC330" s="70"/>
      <c r="BD330" s="70"/>
      <c r="BE330" s="70"/>
      <c r="BF330" s="70"/>
      <c r="BG330" s="71"/>
      <c r="BH330" s="60"/>
      <c r="BI330" s="60"/>
      <c r="BJ330" s="60"/>
      <c r="BK330" s="60"/>
      <c r="BL330" s="60"/>
      <c r="BM330" s="60"/>
      <c r="BN330" s="60"/>
      <c r="BO330" s="60"/>
    </row>
    <row r="331" spans="1:67" ht="19.5" customHeight="1" x14ac:dyDescent="0.2">
      <c r="A331" s="706" t="s">
        <v>17</v>
      </c>
      <c r="B331" s="620" t="s">
        <v>18</v>
      </c>
      <c r="C331" s="711" t="s">
        <v>27</v>
      </c>
      <c r="D331" s="695" t="s">
        <v>53</v>
      </c>
      <c r="E331" s="718" t="s">
        <v>97</v>
      </c>
      <c r="F331" s="787"/>
      <c r="G331" s="647" t="s">
        <v>302</v>
      </c>
      <c r="H331" s="735" t="s">
        <v>84</v>
      </c>
      <c r="I331" s="691" t="s">
        <v>36</v>
      </c>
      <c r="J331" s="275" t="s">
        <v>28</v>
      </c>
      <c r="K331" s="153">
        <f>+L331+N331</f>
        <v>0</v>
      </c>
      <c r="L331" s="12">
        <v>0</v>
      </c>
      <c r="M331" s="12">
        <v>0</v>
      </c>
      <c r="N331" s="109">
        <v>0</v>
      </c>
      <c r="O331" s="153">
        <f>+P331+R331</f>
        <v>0</v>
      </c>
      <c r="P331" s="12">
        <v>0</v>
      </c>
      <c r="Q331" s="12">
        <v>0</v>
      </c>
      <c r="R331" s="109">
        <v>0</v>
      </c>
      <c r="S331" s="153">
        <f>+T331+V331</f>
        <v>0</v>
      </c>
      <c r="T331" s="12">
        <v>0</v>
      </c>
      <c r="U331" s="12">
        <v>0</v>
      </c>
      <c r="V331" s="109">
        <v>0</v>
      </c>
      <c r="W331" s="156">
        <f>+X331+Z331</f>
        <v>0</v>
      </c>
      <c r="X331" s="12">
        <v>0</v>
      </c>
      <c r="Y331" s="12">
        <v>0</v>
      </c>
      <c r="Z331" s="109">
        <v>0</v>
      </c>
      <c r="AA331" s="286">
        <v>0</v>
      </c>
      <c r="AB331" s="286">
        <v>0</v>
      </c>
      <c r="AC331" s="777" t="s">
        <v>216</v>
      </c>
      <c r="AD331" s="850">
        <v>0</v>
      </c>
      <c r="AE331" s="850">
        <v>0</v>
      </c>
      <c r="AF331" s="775">
        <v>0</v>
      </c>
      <c r="AQ331" s="70"/>
      <c r="AR331" s="70"/>
      <c r="AS331" s="70"/>
      <c r="AT331" s="70"/>
      <c r="AU331" s="70"/>
      <c r="AV331" s="70"/>
      <c r="AW331" s="70"/>
      <c r="AX331" s="70"/>
      <c r="AY331" s="70"/>
      <c r="AZ331" s="70"/>
      <c r="BA331" s="70"/>
      <c r="BB331" s="70"/>
      <c r="BC331" s="70"/>
      <c r="BD331" s="70"/>
      <c r="BE331" s="70"/>
      <c r="BF331" s="70"/>
      <c r="BG331" s="71"/>
      <c r="BH331" s="60"/>
      <c r="BI331" s="60"/>
      <c r="BJ331" s="60"/>
      <c r="BK331" s="60"/>
      <c r="BL331" s="60"/>
      <c r="BM331" s="60"/>
      <c r="BN331" s="60"/>
      <c r="BO331" s="60"/>
    </row>
    <row r="332" spans="1:67" ht="23.25" customHeight="1" thickBot="1" x14ac:dyDescent="0.25">
      <c r="A332" s="714"/>
      <c r="B332" s="698"/>
      <c r="C332" s="712"/>
      <c r="D332" s="696"/>
      <c r="E332" s="719"/>
      <c r="F332" s="788"/>
      <c r="G332" s="648"/>
      <c r="H332" s="786"/>
      <c r="I332" s="790"/>
      <c r="J332" s="301" t="s">
        <v>24</v>
      </c>
      <c r="K332" s="294">
        <f>+L332+N332</f>
        <v>0</v>
      </c>
      <c r="L332" s="380">
        <v>0</v>
      </c>
      <c r="M332" s="380">
        <v>0</v>
      </c>
      <c r="N332" s="297">
        <v>0</v>
      </c>
      <c r="O332" s="185">
        <f>+P332+R332</f>
        <v>0</v>
      </c>
      <c r="P332" s="110">
        <v>0</v>
      </c>
      <c r="Q332" s="110">
        <v>0</v>
      </c>
      <c r="R332" s="111">
        <v>0</v>
      </c>
      <c r="S332" s="294">
        <f>+T332+V332</f>
        <v>0</v>
      </c>
      <c r="T332" s="380">
        <v>0</v>
      </c>
      <c r="U332" s="380">
        <v>0</v>
      </c>
      <c r="V332" s="297">
        <v>0</v>
      </c>
      <c r="W332" s="294">
        <f>+X332+Z332</f>
        <v>0</v>
      </c>
      <c r="X332" s="110">
        <v>0</v>
      </c>
      <c r="Y332" s="110">
        <v>0</v>
      </c>
      <c r="Z332" s="111">
        <v>0</v>
      </c>
      <c r="AA332" s="298">
        <v>0</v>
      </c>
      <c r="AB332" s="298">
        <v>0</v>
      </c>
      <c r="AC332" s="778"/>
      <c r="AD332" s="852"/>
      <c r="AE332" s="852"/>
      <c r="AF332" s="820"/>
      <c r="AQ332" s="70"/>
      <c r="AR332" s="70"/>
      <c r="AS332" s="70"/>
      <c r="AT332" s="70"/>
      <c r="AU332" s="70"/>
      <c r="AV332" s="70"/>
      <c r="AW332" s="70"/>
      <c r="AX332" s="70"/>
      <c r="AY332" s="70"/>
      <c r="AZ332" s="70"/>
      <c r="BA332" s="70"/>
      <c r="BB332" s="70"/>
      <c r="BC332" s="70"/>
      <c r="BD332" s="70"/>
      <c r="BE332" s="70"/>
      <c r="BF332" s="70"/>
      <c r="BG332" s="71"/>
      <c r="BH332" s="60"/>
      <c r="BI332" s="60"/>
      <c r="BJ332" s="60"/>
      <c r="BK332" s="60"/>
      <c r="BL332" s="60"/>
      <c r="BM332" s="60"/>
      <c r="BN332" s="60"/>
      <c r="BO332" s="60"/>
    </row>
    <row r="333" spans="1:67" ht="21" customHeight="1" thickBot="1" x14ac:dyDescent="0.25">
      <c r="A333" s="570"/>
      <c r="B333" s="621"/>
      <c r="C333" s="713"/>
      <c r="D333" s="697"/>
      <c r="E333" s="720"/>
      <c r="F333" s="789"/>
      <c r="G333" s="649"/>
      <c r="H333" s="736"/>
      <c r="I333" s="791"/>
      <c r="J333" s="127" t="s">
        <v>26</v>
      </c>
      <c r="K333" s="8">
        <f t="shared" ref="K333:N333" si="120">SUM(K331:K332)</f>
        <v>0</v>
      </c>
      <c r="L333" s="1">
        <f t="shared" si="120"/>
        <v>0</v>
      </c>
      <c r="M333" s="1">
        <f t="shared" si="120"/>
        <v>0</v>
      </c>
      <c r="N333" s="11">
        <f t="shared" si="120"/>
        <v>0</v>
      </c>
      <c r="O333" s="20">
        <f t="shared" ref="O333:AB333" si="121">SUM(O331:O332)</f>
        <v>0</v>
      </c>
      <c r="P333" s="22">
        <f t="shared" si="121"/>
        <v>0</v>
      </c>
      <c r="Q333" s="22">
        <f t="shared" si="121"/>
        <v>0</v>
      </c>
      <c r="R333" s="24">
        <f t="shared" si="121"/>
        <v>0</v>
      </c>
      <c r="S333" s="8">
        <f t="shared" si="121"/>
        <v>0</v>
      </c>
      <c r="T333" s="1">
        <f t="shared" si="121"/>
        <v>0</v>
      </c>
      <c r="U333" s="1">
        <f t="shared" si="121"/>
        <v>0</v>
      </c>
      <c r="V333" s="11">
        <f t="shared" si="121"/>
        <v>0</v>
      </c>
      <c r="W333" s="8">
        <f t="shared" si="121"/>
        <v>0</v>
      </c>
      <c r="X333" s="1">
        <f t="shared" si="121"/>
        <v>0</v>
      </c>
      <c r="Y333" s="1">
        <f t="shared" si="121"/>
        <v>0</v>
      </c>
      <c r="Z333" s="11">
        <f t="shared" si="121"/>
        <v>0</v>
      </c>
      <c r="AA333" s="23">
        <f t="shared" si="121"/>
        <v>0</v>
      </c>
      <c r="AB333" s="23">
        <f t="shared" si="121"/>
        <v>0</v>
      </c>
      <c r="AC333" s="670"/>
      <c r="AD333" s="851"/>
      <c r="AE333" s="851"/>
      <c r="AF333" s="821"/>
      <c r="AQ333" s="70"/>
      <c r="AR333" s="70"/>
      <c r="AS333" s="70"/>
      <c r="AT333" s="70"/>
      <c r="AU333" s="70"/>
      <c r="AV333" s="70"/>
      <c r="AW333" s="70"/>
      <c r="AX333" s="70"/>
      <c r="AY333" s="70"/>
      <c r="AZ333" s="70"/>
      <c r="BA333" s="70"/>
      <c r="BB333" s="70"/>
      <c r="BC333" s="70"/>
      <c r="BD333" s="70"/>
      <c r="BE333" s="70"/>
      <c r="BF333" s="70"/>
      <c r="BG333" s="71"/>
      <c r="BH333" s="60"/>
      <c r="BI333" s="60"/>
      <c r="BJ333" s="60"/>
      <c r="BK333" s="60"/>
      <c r="BL333" s="60"/>
      <c r="BM333" s="60"/>
      <c r="BN333" s="60"/>
      <c r="BO333" s="60"/>
    </row>
    <row r="334" spans="1:67" ht="18" customHeight="1" x14ac:dyDescent="0.2">
      <c r="A334" s="611" t="s">
        <v>17</v>
      </c>
      <c r="B334" s="620" t="s">
        <v>18</v>
      </c>
      <c r="C334" s="711" t="s">
        <v>27</v>
      </c>
      <c r="D334" s="638" t="s">
        <v>54</v>
      </c>
      <c r="E334" s="724" t="s">
        <v>98</v>
      </c>
      <c r="F334" s="680"/>
      <c r="G334" s="875" t="s">
        <v>83</v>
      </c>
      <c r="H334" s="650" t="s">
        <v>21</v>
      </c>
      <c r="I334" s="761" t="s">
        <v>36</v>
      </c>
      <c r="J334" s="275" t="s">
        <v>28</v>
      </c>
      <c r="K334" s="156">
        <f>+L334+N334</f>
        <v>0</v>
      </c>
      <c r="L334" s="12">
        <v>0</v>
      </c>
      <c r="M334" s="238">
        <v>0</v>
      </c>
      <c r="N334" s="109">
        <v>0</v>
      </c>
      <c r="O334" s="153">
        <f>+P334+R334</f>
        <v>0</v>
      </c>
      <c r="P334" s="12">
        <v>0</v>
      </c>
      <c r="Q334" s="238">
        <v>0</v>
      </c>
      <c r="R334" s="109">
        <v>0</v>
      </c>
      <c r="S334" s="156">
        <f>+T334+V334</f>
        <v>0</v>
      </c>
      <c r="T334" s="12">
        <v>0</v>
      </c>
      <c r="U334" s="238">
        <v>0</v>
      </c>
      <c r="V334" s="109">
        <v>0</v>
      </c>
      <c r="W334" s="156">
        <f>+X334+Z334</f>
        <v>0</v>
      </c>
      <c r="X334" s="236">
        <v>0</v>
      </c>
      <c r="Y334" s="236">
        <v>0</v>
      </c>
      <c r="Z334" s="109">
        <v>0</v>
      </c>
      <c r="AA334" s="286">
        <v>0</v>
      </c>
      <c r="AB334" s="286">
        <v>0</v>
      </c>
      <c r="AC334" s="777" t="s">
        <v>216</v>
      </c>
      <c r="AD334" s="960" t="s">
        <v>39</v>
      </c>
      <c r="AE334" s="960" t="s">
        <v>39</v>
      </c>
      <c r="AF334" s="945" t="s">
        <v>39</v>
      </c>
      <c r="AQ334" s="70"/>
      <c r="AR334" s="70"/>
      <c r="AS334" s="70"/>
      <c r="AT334" s="70"/>
      <c r="AU334" s="70"/>
      <c r="AV334" s="70"/>
      <c r="AW334" s="70"/>
      <c r="AX334" s="70"/>
      <c r="AY334" s="70"/>
      <c r="AZ334" s="70"/>
      <c r="BA334" s="70"/>
      <c r="BB334" s="70"/>
      <c r="BC334" s="70"/>
      <c r="BD334" s="70"/>
      <c r="BE334" s="70"/>
      <c r="BF334" s="70"/>
      <c r="BG334" s="71"/>
      <c r="BH334" s="60"/>
      <c r="BI334" s="60"/>
      <c r="BJ334" s="60"/>
      <c r="BK334" s="60"/>
      <c r="BL334" s="60"/>
      <c r="BM334" s="60"/>
      <c r="BN334" s="60"/>
      <c r="BO334" s="60"/>
    </row>
    <row r="335" spans="1:67" ht="15.75" customHeight="1" x14ac:dyDescent="0.2">
      <c r="A335" s="612"/>
      <c r="B335" s="698"/>
      <c r="C335" s="726"/>
      <c r="D335" s="639"/>
      <c r="E335" s="725"/>
      <c r="F335" s="681"/>
      <c r="G335" s="889"/>
      <c r="H335" s="651"/>
      <c r="I335" s="762"/>
      <c r="J335" s="458" t="s">
        <v>317</v>
      </c>
      <c r="K335" s="190">
        <f>+L335+N335</f>
        <v>0</v>
      </c>
      <c r="L335" s="283">
        <v>0</v>
      </c>
      <c r="M335" s="96">
        <v>0</v>
      </c>
      <c r="N335" s="337">
        <v>0</v>
      </c>
      <c r="O335" s="184">
        <f>+P335+R335</f>
        <v>0</v>
      </c>
      <c r="P335" s="191">
        <v>0</v>
      </c>
      <c r="Q335" s="272">
        <v>0</v>
      </c>
      <c r="R335" s="192">
        <v>0</v>
      </c>
      <c r="S335" s="190">
        <f>+T335+V335</f>
        <v>0</v>
      </c>
      <c r="T335" s="283">
        <v>0</v>
      </c>
      <c r="U335" s="96">
        <v>0</v>
      </c>
      <c r="V335" s="337">
        <v>0</v>
      </c>
      <c r="W335" s="190">
        <f>+X335+Z335</f>
        <v>0</v>
      </c>
      <c r="X335" s="193">
        <v>0</v>
      </c>
      <c r="Y335" s="193">
        <v>0</v>
      </c>
      <c r="Z335" s="192">
        <v>0</v>
      </c>
      <c r="AA335" s="288">
        <v>0</v>
      </c>
      <c r="AB335" s="288">
        <v>0</v>
      </c>
      <c r="AC335" s="951"/>
      <c r="AD335" s="961"/>
      <c r="AE335" s="961"/>
      <c r="AF335" s="946"/>
      <c r="AQ335" s="70"/>
      <c r="AR335" s="70"/>
      <c r="AS335" s="70"/>
      <c r="AT335" s="70"/>
      <c r="AU335" s="70"/>
      <c r="AV335" s="70"/>
      <c r="AW335" s="70"/>
      <c r="AX335" s="70"/>
      <c r="AY335" s="70"/>
      <c r="AZ335" s="70"/>
      <c r="BA335" s="70"/>
      <c r="BB335" s="70"/>
      <c r="BC335" s="70"/>
      <c r="BD335" s="70"/>
      <c r="BE335" s="70"/>
      <c r="BF335" s="70"/>
      <c r="BG335" s="71"/>
      <c r="BH335" s="60"/>
      <c r="BI335" s="60"/>
      <c r="BJ335" s="60"/>
      <c r="BK335" s="60"/>
      <c r="BL335" s="60"/>
      <c r="BM335" s="60"/>
      <c r="BN335" s="60"/>
      <c r="BO335" s="60"/>
    </row>
    <row r="336" spans="1:67" ht="19.5" customHeight="1" thickBot="1" x14ac:dyDescent="0.25">
      <c r="A336" s="612"/>
      <c r="B336" s="698"/>
      <c r="C336" s="726"/>
      <c r="D336" s="639"/>
      <c r="E336" s="725"/>
      <c r="F336" s="681"/>
      <c r="G336" s="889"/>
      <c r="H336" s="651"/>
      <c r="I336" s="762"/>
      <c r="J336" s="301" t="s">
        <v>24</v>
      </c>
      <c r="K336" s="294">
        <f>+L336+N336</f>
        <v>0</v>
      </c>
      <c r="L336" s="303">
        <v>0</v>
      </c>
      <c r="M336" s="303">
        <v>0</v>
      </c>
      <c r="N336" s="369">
        <v>0</v>
      </c>
      <c r="O336" s="185">
        <f>+P336+R336</f>
        <v>0</v>
      </c>
      <c r="P336" s="177">
        <v>0</v>
      </c>
      <c r="Q336" s="306">
        <v>0</v>
      </c>
      <c r="R336" s="305">
        <v>0</v>
      </c>
      <c r="S336" s="294">
        <f>+T336+V336</f>
        <v>0</v>
      </c>
      <c r="T336" s="303">
        <v>0</v>
      </c>
      <c r="U336" s="303">
        <v>0</v>
      </c>
      <c r="V336" s="369">
        <v>0</v>
      </c>
      <c r="W336" s="294">
        <f>+X336+Z336</f>
        <v>0</v>
      </c>
      <c r="X336" s="304">
        <v>0</v>
      </c>
      <c r="Y336" s="304">
        <v>0</v>
      </c>
      <c r="Z336" s="305">
        <v>0</v>
      </c>
      <c r="AA336" s="307">
        <v>0</v>
      </c>
      <c r="AB336" s="307">
        <v>0</v>
      </c>
      <c r="AC336" s="951"/>
      <c r="AD336" s="961"/>
      <c r="AE336" s="961"/>
      <c r="AF336" s="946"/>
      <c r="AQ336" s="70"/>
      <c r="AR336" s="70"/>
      <c r="AS336" s="70"/>
      <c r="AT336" s="70"/>
      <c r="AU336" s="70"/>
      <c r="AV336" s="70"/>
      <c r="AW336" s="70"/>
      <c r="AX336" s="70"/>
      <c r="AY336" s="70"/>
      <c r="AZ336" s="70"/>
      <c r="BA336" s="70"/>
      <c r="BB336" s="70"/>
      <c r="BC336" s="70"/>
      <c r="BD336" s="70"/>
      <c r="BE336" s="70"/>
      <c r="BF336" s="70"/>
      <c r="BG336" s="71"/>
      <c r="BH336" s="60"/>
      <c r="BI336" s="60"/>
      <c r="BJ336" s="60"/>
      <c r="BK336" s="60"/>
      <c r="BL336" s="60"/>
      <c r="BM336" s="60"/>
      <c r="BN336" s="60"/>
      <c r="BO336" s="60"/>
    </row>
    <row r="337" spans="1:67" ht="20.25" customHeight="1" thickBot="1" x14ac:dyDescent="0.25">
      <c r="A337" s="613"/>
      <c r="B337" s="621"/>
      <c r="C337" s="574"/>
      <c r="D337" s="640"/>
      <c r="E337" s="720"/>
      <c r="F337" s="646"/>
      <c r="G337" s="828"/>
      <c r="H337" s="652"/>
      <c r="I337" s="763"/>
      <c r="J337" s="127" t="s">
        <v>26</v>
      </c>
      <c r="K337" s="6">
        <f t="shared" ref="K337:N337" si="122">SUM(K334:K336)</f>
        <v>0</v>
      </c>
      <c r="L337" s="5">
        <f t="shared" si="122"/>
        <v>0</v>
      </c>
      <c r="M337" s="5">
        <f t="shared" si="122"/>
        <v>0</v>
      </c>
      <c r="N337" s="7">
        <f t="shared" si="122"/>
        <v>0</v>
      </c>
      <c r="O337" s="106">
        <f t="shared" ref="O337:AB337" si="123">SUM(O334:O336)</f>
        <v>0</v>
      </c>
      <c r="P337" s="3">
        <f t="shared" si="123"/>
        <v>0</v>
      </c>
      <c r="Q337" s="3">
        <f t="shared" si="123"/>
        <v>0</v>
      </c>
      <c r="R337" s="21">
        <f t="shared" si="123"/>
        <v>0</v>
      </c>
      <c r="S337" s="6">
        <f t="shared" si="123"/>
        <v>0</v>
      </c>
      <c r="T337" s="5">
        <f t="shared" si="123"/>
        <v>0</v>
      </c>
      <c r="U337" s="5">
        <f t="shared" si="123"/>
        <v>0</v>
      </c>
      <c r="V337" s="7">
        <f t="shared" si="123"/>
        <v>0</v>
      </c>
      <c r="W337" s="8">
        <f t="shared" si="123"/>
        <v>0</v>
      </c>
      <c r="X337" s="2">
        <f t="shared" si="123"/>
        <v>0</v>
      </c>
      <c r="Y337" s="2">
        <f t="shared" si="123"/>
        <v>0</v>
      </c>
      <c r="Z337" s="7">
        <f t="shared" si="123"/>
        <v>0</v>
      </c>
      <c r="AA337" s="23">
        <f t="shared" si="123"/>
        <v>0</v>
      </c>
      <c r="AB337" s="23">
        <f t="shared" si="123"/>
        <v>0</v>
      </c>
      <c r="AC337" s="589"/>
      <c r="AD337" s="592"/>
      <c r="AE337" s="592"/>
      <c r="AF337" s="595"/>
      <c r="AQ337" s="70"/>
      <c r="AR337" s="70"/>
      <c r="AS337" s="70"/>
      <c r="AT337" s="70"/>
      <c r="AU337" s="70"/>
      <c r="AV337" s="70"/>
      <c r="AW337" s="70"/>
      <c r="AX337" s="70"/>
      <c r="AY337" s="70"/>
      <c r="AZ337" s="70"/>
      <c r="BA337" s="70"/>
      <c r="BB337" s="70"/>
      <c r="BC337" s="70"/>
      <c r="BD337" s="70"/>
      <c r="BE337" s="70"/>
      <c r="BF337" s="70"/>
      <c r="BG337" s="71"/>
      <c r="BH337" s="60"/>
      <c r="BI337" s="60"/>
      <c r="BJ337" s="60"/>
      <c r="BK337" s="60"/>
      <c r="BL337" s="60"/>
      <c r="BM337" s="60"/>
      <c r="BN337" s="60"/>
      <c r="BO337" s="60"/>
    </row>
    <row r="338" spans="1:67" ht="15.75" customHeight="1" x14ac:dyDescent="0.2">
      <c r="A338" s="706" t="s">
        <v>17</v>
      </c>
      <c r="B338" s="620" t="s">
        <v>18</v>
      </c>
      <c r="C338" s="711" t="s">
        <v>27</v>
      </c>
      <c r="D338" s="750" t="s">
        <v>60</v>
      </c>
      <c r="E338" s="721" t="s">
        <v>99</v>
      </c>
      <c r="F338" s="727"/>
      <c r="G338" s="764" t="s">
        <v>396</v>
      </c>
      <c r="H338" s="650" t="s">
        <v>21</v>
      </c>
      <c r="I338" s="761" t="s">
        <v>36</v>
      </c>
      <c r="J338" s="275" t="s">
        <v>87</v>
      </c>
      <c r="K338" s="153">
        <f>+L338+N338</f>
        <v>0</v>
      </c>
      <c r="L338" s="12">
        <v>0</v>
      </c>
      <c r="M338" s="12">
        <v>0</v>
      </c>
      <c r="N338" s="109">
        <v>0</v>
      </c>
      <c r="O338" s="153">
        <f>+P338+R338</f>
        <v>0</v>
      </c>
      <c r="P338" s="12">
        <v>0</v>
      </c>
      <c r="Q338" s="12">
        <v>0</v>
      </c>
      <c r="R338" s="109">
        <v>0</v>
      </c>
      <c r="S338" s="153">
        <f>+T338+V338</f>
        <v>0</v>
      </c>
      <c r="T338" s="12">
        <v>0</v>
      </c>
      <c r="U338" s="12">
        <v>0</v>
      </c>
      <c r="V338" s="109">
        <v>0</v>
      </c>
      <c r="W338" s="156">
        <f>+X338+Z338</f>
        <v>0</v>
      </c>
      <c r="X338" s="12">
        <v>0</v>
      </c>
      <c r="Y338" s="12">
        <v>0</v>
      </c>
      <c r="Z338" s="109">
        <v>0</v>
      </c>
      <c r="AA338" s="286">
        <v>0</v>
      </c>
      <c r="AB338" s="286">
        <v>0</v>
      </c>
      <c r="AC338" s="948" t="s">
        <v>217</v>
      </c>
      <c r="AD338" s="947">
        <v>0</v>
      </c>
      <c r="AE338" s="947">
        <v>0</v>
      </c>
      <c r="AF338" s="942">
        <v>0</v>
      </c>
      <c r="AQ338" s="70"/>
      <c r="AR338" s="70"/>
      <c r="AS338" s="70"/>
      <c r="AT338" s="70"/>
      <c r="AU338" s="70"/>
      <c r="AV338" s="70"/>
      <c r="AW338" s="70"/>
      <c r="AX338" s="70"/>
      <c r="AY338" s="70"/>
      <c r="AZ338" s="70"/>
      <c r="BA338" s="70"/>
      <c r="BB338" s="70"/>
      <c r="BC338" s="70"/>
      <c r="BD338" s="70"/>
      <c r="BE338" s="70"/>
      <c r="BF338" s="70"/>
      <c r="BG338" s="71"/>
      <c r="BH338" s="60"/>
      <c r="BI338" s="60"/>
      <c r="BJ338" s="60"/>
      <c r="BK338" s="60"/>
      <c r="BL338" s="60"/>
      <c r="BM338" s="60"/>
      <c r="BN338" s="60"/>
      <c r="BO338" s="60"/>
    </row>
    <row r="339" spans="1:67" ht="16.5" customHeight="1" x14ac:dyDescent="0.2">
      <c r="A339" s="714"/>
      <c r="B339" s="698"/>
      <c r="C339" s="712"/>
      <c r="D339" s="751"/>
      <c r="E339" s="722"/>
      <c r="F339" s="728"/>
      <c r="G339" s="906"/>
      <c r="H339" s="759"/>
      <c r="I339" s="762"/>
      <c r="J339" s="367" t="s">
        <v>28</v>
      </c>
      <c r="K339" s="184">
        <f>+L339+N339</f>
        <v>0</v>
      </c>
      <c r="L339" s="97">
        <v>0</v>
      </c>
      <c r="M339" s="97">
        <v>0</v>
      </c>
      <c r="N339" s="280">
        <v>0</v>
      </c>
      <c r="O339" s="184">
        <f>+P339+R339</f>
        <v>0</v>
      </c>
      <c r="P339" s="97">
        <v>0</v>
      </c>
      <c r="Q339" s="97">
        <v>0</v>
      </c>
      <c r="R339" s="280">
        <v>0</v>
      </c>
      <c r="S339" s="184">
        <f>+T339+V339</f>
        <v>0</v>
      </c>
      <c r="T339" s="97">
        <v>0</v>
      </c>
      <c r="U339" s="97">
        <v>0</v>
      </c>
      <c r="V339" s="280">
        <v>0</v>
      </c>
      <c r="W339" s="190">
        <f>+X339+Z339</f>
        <v>0</v>
      </c>
      <c r="X339" s="97">
        <v>0</v>
      </c>
      <c r="Y339" s="97">
        <v>0</v>
      </c>
      <c r="Z339" s="280">
        <v>0</v>
      </c>
      <c r="AA339" s="290">
        <v>0</v>
      </c>
      <c r="AB339" s="290">
        <v>0</v>
      </c>
      <c r="AC339" s="949"/>
      <c r="AD339" s="815"/>
      <c r="AE339" s="815"/>
      <c r="AF339" s="943"/>
      <c r="AQ339" s="70"/>
      <c r="AR339" s="70"/>
      <c r="AS339" s="70"/>
      <c r="AT339" s="70"/>
      <c r="AU339" s="70"/>
      <c r="AV339" s="70"/>
      <c r="AW339" s="70"/>
      <c r="AX339" s="70"/>
      <c r="AY339" s="70"/>
      <c r="AZ339" s="70"/>
      <c r="BA339" s="70"/>
      <c r="BB339" s="70"/>
      <c r="BC339" s="70"/>
      <c r="BD339" s="70"/>
      <c r="BE339" s="70"/>
      <c r="BF339" s="70"/>
      <c r="BG339" s="71"/>
      <c r="BH339" s="60"/>
      <c r="BI339" s="60"/>
      <c r="BJ339" s="60"/>
      <c r="BK339" s="60"/>
      <c r="BL339" s="60"/>
      <c r="BM339" s="60"/>
      <c r="BN339" s="60"/>
      <c r="BO339" s="60"/>
    </row>
    <row r="340" spans="1:67" ht="19.5" customHeight="1" thickBot="1" x14ac:dyDescent="0.25">
      <c r="A340" s="714"/>
      <c r="B340" s="698"/>
      <c r="C340" s="712"/>
      <c r="D340" s="751"/>
      <c r="E340" s="722"/>
      <c r="F340" s="728"/>
      <c r="G340" s="906"/>
      <c r="H340" s="759"/>
      <c r="I340" s="762"/>
      <c r="J340" s="121" t="s">
        <v>24</v>
      </c>
      <c r="K340" s="187">
        <f>+L340+N340</f>
        <v>0</v>
      </c>
      <c r="L340" s="103">
        <v>0</v>
      </c>
      <c r="M340" s="103">
        <v>0</v>
      </c>
      <c r="N340" s="285">
        <v>0</v>
      </c>
      <c r="O340" s="125">
        <f>+P340+R340</f>
        <v>0</v>
      </c>
      <c r="P340" s="98">
        <v>0</v>
      </c>
      <c r="Q340" s="98">
        <v>0</v>
      </c>
      <c r="R340" s="239">
        <v>0</v>
      </c>
      <c r="S340" s="187">
        <f>+T340+V340</f>
        <v>0</v>
      </c>
      <c r="T340" s="103">
        <v>0</v>
      </c>
      <c r="U340" s="103">
        <v>0</v>
      </c>
      <c r="V340" s="285">
        <v>0</v>
      </c>
      <c r="W340" s="187">
        <f>+X340+Z340</f>
        <v>0</v>
      </c>
      <c r="X340" s="98">
        <v>0</v>
      </c>
      <c r="Y340" s="98">
        <v>0</v>
      </c>
      <c r="Z340" s="239">
        <v>0</v>
      </c>
      <c r="AA340" s="289">
        <v>0</v>
      </c>
      <c r="AB340" s="289">
        <v>0</v>
      </c>
      <c r="AC340" s="949"/>
      <c r="AD340" s="815"/>
      <c r="AE340" s="815"/>
      <c r="AF340" s="943"/>
      <c r="AQ340" s="70"/>
      <c r="AR340" s="70"/>
      <c r="AS340" s="70"/>
      <c r="AT340" s="70"/>
      <c r="AU340" s="70"/>
      <c r="AV340" s="70"/>
      <c r="AW340" s="70"/>
      <c r="AX340" s="70"/>
      <c r="AY340" s="70"/>
      <c r="AZ340" s="70"/>
      <c r="BA340" s="70"/>
      <c r="BB340" s="70"/>
      <c r="BC340" s="70"/>
      <c r="BD340" s="70"/>
      <c r="BE340" s="70"/>
      <c r="BF340" s="70"/>
      <c r="BG340" s="71"/>
      <c r="BH340" s="60"/>
      <c r="BI340" s="60"/>
      <c r="BJ340" s="60"/>
      <c r="BK340" s="60"/>
      <c r="BL340" s="60"/>
      <c r="BM340" s="60"/>
      <c r="BN340" s="60"/>
      <c r="BO340" s="60"/>
    </row>
    <row r="341" spans="1:67" ht="20.25" customHeight="1" thickBot="1" x14ac:dyDescent="0.25">
      <c r="A341" s="570"/>
      <c r="B341" s="621"/>
      <c r="C341" s="713"/>
      <c r="D341" s="752"/>
      <c r="E341" s="723"/>
      <c r="F341" s="729"/>
      <c r="G341" s="907"/>
      <c r="H341" s="760"/>
      <c r="I341" s="763"/>
      <c r="J341" s="127" t="s">
        <v>26</v>
      </c>
      <c r="K341" s="8">
        <f t="shared" ref="K341:N341" si="124">SUM(K338:K340)</f>
        <v>0</v>
      </c>
      <c r="L341" s="2">
        <f t="shared" si="124"/>
        <v>0</v>
      </c>
      <c r="M341" s="2">
        <f t="shared" si="124"/>
        <v>0</v>
      </c>
      <c r="N341" s="11">
        <f t="shared" si="124"/>
        <v>0</v>
      </c>
      <c r="O341" s="20">
        <f t="shared" ref="O341:P341" si="125">SUM(O338:O340)</f>
        <v>0</v>
      </c>
      <c r="P341" s="3">
        <f t="shared" si="125"/>
        <v>0</v>
      </c>
      <c r="Q341" s="3">
        <f>SUM(Q338)</f>
        <v>0</v>
      </c>
      <c r="R341" s="21">
        <f t="shared" ref="R341:Z341" si="126">SUM(R338:R340)</f>
        <v>0</v>
      </c>
      <c r="S341" s="8">
        <f t="shared" si="126"/>
        <v>0</v>
      </c>
      <c r="T341" s="2">
        <f t="shared" si="126"/>
        <v>0</v>
      </c>
      <c r="U341" s="2">
        <f t="shared" si="126"/>
        <v>0</v>
      </c>
      <c r="V341" s="11">
        <f t="shared" si="126"/>
        <v>0</v>
      </c>
      <c r="W341" s="8">
        <f t="shared" si="126"/>
        <v>0</v>
      </c>
      <c r="X341" s="2">
        <f t="shared" si="126"/>
        <v>0</v>
      </c>
      <c r="Y341" s="2">
        <f t="shared" si="126"/>
        <v>0</v>
      </c>
      <c r="Z341" s="11">
        <f t="shared" si="126"/>
        <v>0</v>
      </c>
      <c r="AA341" s="23">
        <f>+AA338+AA339+AA340</f>
        <v>0</v>
      </c>
      <c r="AB341" s="23">
        <f>+AB340+AB339</f>
        <v>0</v>
      </c>
      <c r="AC341" s="950"/>
      <c r="AD341" s="816"/>
      <c r="AE341" s="816"/>
      <c r="AF341" s="944"/>
      <c r="AQ341" s="70"/>
      <c r="AR341" s="70"/>
      <c r="AS341" s="70"/>
      <c r="AT341" s="70"/>
      <c r="AU341" s="70"/>
      <c r="AV341" s="70"/>
      <c r="AW341" s="70"/>
      <c r="AX341" s="70"/>
      <c r="AY341" s="70"/>
      <c r="AZ341" s="70"/>
      <c r="BA341" s="70"/>
      <c r="BB341" s="70"/>
      <c r="BC341" s="70"/>
      <c r="BD341" s="70"/>
      <c r="BE341" s="70"/>
      <c r="BF341" s="70"/>
      <c r="BG341" s="71"/>
      <c r="BH341" s="60"/>
      <c r="BI341" s="60"/>
      <c r="BJ341" s="60"/>
      <c r="BK341" s="60"/>
      <c r="BL341" s="60"/>
      <c r="BM341" s="60"/>
      <c r="BN341" s="60"/>
      <c r="BO341" s="60"/>
    </row>
    <row r="342" spans="1:67" ht="19.5" customHeight="1" x14ac:dyDescent="0.2">
      <c r="A342" s="611" t="s">
        <v>17</v>
      </c>
      <c r="B342" s="620" t="s">
        <v>18</v>
      </c>
      <c r="C342" s="711" t="s">
        <v>27</v>
      </c>
      <c r="D342" s="638" t="s">
        <v>62</v>
      </c>
      <c r="E342" s="774" t="s">
        <v>100</v>
      </c>
      <c r="F342" s="680"/>
      <c r="G342" s="647" t="s">
        <v>157</v>
      </c>
      <c r="H342" s="650" t="s">
        <v>21</v>
      </c>
      <c r="I342" s="653" t="s">
        <v>36</v>
      </c>
      <c r="J342" s="275" t="s">
        <v>28</v>
      </c>
      <c r="K342" s="156">
        <f>+L342+N342</f>
        <v>12.1</v>
      </c>
      <c r="L342" s="333">
        <v>12.1</v>
      </c>
      <c r="M342" s="381">
        <v>0</v>
      </c>
      <c r="N342" s="237">
        <v>0</v>
      </c>
      <c r="O342" s="153">
        <f>+P342+R342</f>
        <v>450</v>
      </c>
      <c r="P342" s="12">
        <v>450</v>
      </c>
      <c r="Q342" s="238">
        <v>0</v>
      </c>
      <c r="R342" s="109">
        <v>0</v>
      </c>
      <c r="S342" s="156">
        <f>+T342+V342</f>
        <v>0</v>
      </c>
      <c r="T342" s="333">
        <v>0</v>
      </c>
      <c r="U342" s="381">
        <v>0</v>
      </c>
      <c r="V342" s="237">
        <v>0</v>
      </c>
      <c r="W342" s="156">
        <f>+X342+Z342</f>
        <v>0</v>
      </c>
      <c r="X342" s="236">
        <v>0</v>
      </c>
      <c r="Y342" s="236">
        <v>0</v>
      </c>
      <c r="Z342" s="109">
        <v>0</v>
      </c>
      <c r="AA342" s="286">
        <v>50</v>
      </c>
      <c r="AB342" s="286">
        <v>50</v>
      </c>
      <c r="AC342" s="587" t="s">
        <v>316</v>
      </c>
      <c r="AD342" s="590" t="s">
        <v>164</v>
      </c>
      <c r="AE342" s="590" t="s">
        <v>164</v>
      </c>
      <c r="AF342" s="593" t="s">
        <v>164</v>
      </c>
      <c r="AQ342" s="70"/>
      <c r="AR342" s="70"/>
      <c r="AS342" s="70"/>
      <c r="AT342" s="70"/>
      <c r="AU342" s="70"/>
      <c r="AV342" s="70"/>
      <c r="AW342" s="70"/>
      <c r="AX342" s="70"/>
      <c r="AY342" s="70"/>
      <c r="AZ342" s="70"/>
      <c r="BA342" s="70"/>
      <c r="BB342" s="70"/>
      <c r="BC342" s="70"/>
      <c r="BD342" s="70"/>
      <c r="BE342" s="70"/>
      <c r="BF342" s="70"/>
      <c r="BG342" s="71"/>
      <c r="BH342" s="60"/>
      <c r="BI342" s="60"/>
      <c r="BJ342" s="60"/>
      <c r="BK342" s="60"/>
      <c r="BL342" s="60"/>
      <c r="BM342" s="60"/>
      <c r="BN342" s="60"/>
      <c r="BO342" s="60"/>
    </row>
    <row r="343" spans="1:67" ht="21" customHeight="1" thickBot="1" x14ac:dyDescent="0.25">
      <c r="A343" s="612"/>
      <c r="B343" s="698"/>
      <c r="C343" s="726"/>
      <c r="D343" s="639"/>
      <c r="E343" s="822"/>
      <c r="F343" s="681"/>
      <c r="G343" s="648"/>
      <c r="H343" s="651"/>
      <c r="I343" s="654"/>
      <c r="J343" s="301" t="s">
        <v>24</v>
      </c>
      <c r="K343" s="294">
        <f>+L343+N343</f>
        <v>0</v>
      </c>
      <c r="L343" s="304">
        <v>0</v>
      </c>
      <c r="M343" s="304">
        <v>0</v>
      </c>
      <c r="N343" s="305">
        <v>0</v>
      </c>
      <c r="O343" s="185">
        <f>+P343+R343</f>
        <v>0</v>
      </c>
      <c r="P343" s="177">
        <v>0</v>
      </c>
      <c r="Q343" s="306">
        <v>0</v>
      </c>
      <c r="R343" s="305">
        <v>0</v>
      </c>
      <c r="S343" s="294">
        <f>+T343+V343</f>
        <v>0</v>
      </c>
      <c r="T343" s="304">
        <v>0</v>
      </c>
      <c r="U343" s="304">
        <v>0</v>
      </c>
      <c r="V343" s="305">
        <v>0</v>
      </c>
      <c r="W343" s="294">
        <f>+X343+Z343</f>
        <v>0</v>
      </c>
      <c r="X343" s="304">
        <v>0</v>
      </c>
      <c r="Y343" s="304">
        <v>0</v>
      </c>
      <c r="Z343" s="305">
        <v>0</v>
      </c>
      <c r="AA343" s="307">
        <v>0</v>
      </c>
      <c r="AB343" s="307">
        <v>0</v>
      </c>
      <c r="AC343" s="588"/>
      <c r="AD343" s="591"/>
      <c r="AE343" s="591"/>
      <c r="AF343" s="594"/>
      <c r="AQ343" s="70"/>
      <c r="AR343" s="70"/>
      <c r="AS343" s="70"/>
      <c r="AT343" s="70"/>
      <c r="AU343" s="70"/>
      <c r="AV343" s="70"/>
      <c r="AW343" s="70"/>
      <c r="AX343" s="70"/>
      <c r="AY343" s="70"/>
      <c r="AZ343" s="70"/>
      <c r="BA343" s="70"/>
      <c r="BB343" s="70"/>
      <c r="BC343" s="70"/>
      <c r="BD343" s="70"/>
      <c r="BE343" s="70"/>
      <c r="BF343" s="70"/>
      <c r="BG343" s="71"/>
      <c r="BH343" s="60"/>
      <c r="BI343" s="60"/>
      <c r="BJ343" s="60"/>
      <c r="BK343" s="60"/>
      <c r="BL343" s="60"/>
      <c r="BM343" s="60"/>
      <c r="BN343" s="60"/>
      <c r="BO343" s="60"/>
    </row>
    <row r="344" spans="1:67" ht="23.25" customHeight="1" thickBot="1" x14ac:dyDescent="0.25">
      <c r="A344" s="613"/>
      <c r="B344" s="621"/>
      <c r="C344" s="574"/>
      <c r="D344" s="640"/>
      <c r="E344" s="705"/>
      <c r="F344" s="646"/>
      <c r="G344" s="649"/>
      <c r="H344" s="652"/>
      <c r="I344" s="655"/>
      <c r="J344" s="127" t="s">
        <v>26</v>
      </c>
      <c r="K344" s="6">
        <f t="shared" ref="K344:N344" si="127">SUM(K342:K343)</f>
        <v>12.1</v>
      </c>
      <c r="L344" s="5">
        <f t="shared" si="127"/>
        <v>12.1</v>
      </c>
      <c r="M344" s="5">
        <f t="shared" si="127"/>
        <v>0</v>
      </c>
      <c r="N344" s="7">
        <f t="shared" si="127"/>
        <v>0</v>
      </c>
      <c r="O344" s="106">
        <f t="shared" ref="O344:AB344" si="128">SUM(O342:O343)</f>
        <v>450</v>
      </c>
      <c r="P344" s="3">
        <f t="shared" si="128"/>
        <v>450</v>
      </c>
      <c r="Q344" s="3">
        <f t="shared" si="128"/>
        <v>0</v>
      </c>
      <c r="R344" s="21">
        <f t="shared" si="128"/>
        <v>0</v>
      </c>
      <c r="S344" s="6">
        <f t="shared" si="128"/>
        <v>0</v>
      </c>
      <c r="T344" s="5">
        <f t="shared" si="128"/>
        <v>0</v>
      </c>
      <c r="U344" s="5">
        <f t="shared" si="128"/>
        <v>0</v>
      </c>
      <c r="V344" s="7">
        <f t="shared" si="128"/>
        <v>0</v>
      </c>
      <c r="W344" s="8">
        <f t="shared" si="128"/>
        <v>0</v>
      </c>
      <c r="X344" s="2">
        <f t="shared" si="128"/>
        <v>0</v>
      </c>
      <c r="Y344" s="2">
        <f t="shared" si="128"/>
        <v>0</v>
      </c>
      <c r="Z344" s="7">
        <f t="shared" si="128"/>
        <v>0</v>
      </c>
      <c r="AA344" s="23">
        <f t="shared" si="128"/>
        <v>50</v>
      </c>
      <c r="AB344" s="23">
        <f t="shared" si="128"/>
        <v>50</v>
      </c>
      <c r="AC344" s="589"/>
      <c r="AD344" s="592"/>
      <c r="AE344" s="592"/>
      <c r="AF344" s="595"/>
      <c r="AQ344" s="70"/>
      <c r="AR344" s="70"/>
      <c r="AS344" s="70"/>
      <c r="AT344" s="70"/>
      <c r="AU344" s="70"/>
      <c r="AV344" s="70"/>
      <c r="AW344" s="70"/>
      <c r="AX344" s="70"/>
      <c r="AY344" s="70"/>
      <c r="AZ344" s="70"/>
      <c r="BA344" s="70"/>
      <c r="BB344" s="70"/>
      <c r="BC344" s="70"/>
      <c r="BD344" s="70"/>
      <c r="BE344" s="70"/>
      <c r="BF344" s="70"/>
      <c r="BG344" s="71"/>
      <c r="BH344" s="60"/>
      <c r="BI344" s="60"/>
      <c r="BJ344" s="60"/>
      <c r="BK344" s="60"/>
      <c r="BL344" s="60"/>
      <c r="BM344" s="60"/>
      <c r="BN344" s="60"/>
      <c r="BO344" s="60"/>
    </row>
    <row r="345" spans="1:67" ht="17.25" customHeight="1" x14ac:dyDescent="0.2">
      <c r="A345" s="611" t="s">
        <v>17</v>
      </c>
      <c r="B345" s="620" t="s">
        <v>18</v>
      </c>
      <c r="C345" s="711" t="s">
        <v>27</v>
      </c>
      <c r="D345" s="638" t="s">
        <v>64</v>
      </c>
      <c r="E345" s="962" t="s">
        <v>124</v>
      </c>
      <c r="F345" s="680"/>
      <c r="G345" s="647" t="s">
        <v>172</v>
      </c>
      <c r="H345" s="650" t="s">
        <v>21</v>
      </c>
      <c r="I345" s="761" t="s">
        <v>22</v>
      </c>
      <c r="J345" s="275" t="s">
        <v>28</v>
      </c>
      <c r="K345" s="156">
        <f>+L345+N345</f>
        <v>0</v>
      </c>
      <c r="L345" s="333">
        <v>0</v>
      </c>
      <c r="M345" s="381">
        <v>0</v>
      </c>
      <c r="N345" s="237">
        <v>0</v>
      </c>
      <c r="O345" s="153">
        <f>+P345+R345</f>
        <v>30</v>
      </c>
      <c r="P345" s="12">
        <v>0</v>
      </c>
      <c r="Q345" s="238">
        <v>0</v>
      </c>
      <c r="R345" s="109">
        <v>30</v>
      </c>
      <c r="S345" s="156">
        <f>+T345+V345</f>
        <v>30</v>
      </c>
      <c r="T345" s="333">
        <v>0</v>
      </c>
      <c r="U345" s="381">
        <v>0</v>
      </c>
      <c r="V345" s="237">
        <v>30</v>
      </c>
      <c r="W345" s="156">
        <f>+X345+Z345</f>
        <v>0</v>
      </c>
      <c r="X345" s="236">
        <v>0</v>
      </c>
      <c r="Y345" s="236">
        <v>0</v>
      </c>
      <c r="Z345" s="109">
        <v>0</v>
      </c>
      <c r="AA345" s="286">
        <v>0</v>
      </c>
      <c r="AB345" s="286">
        <v>0</v>
      </c>
      <c r="AC345" s="587" t="s">
        <v>218</v>
      </c>
      <c r="AD345" s="590" t="s">
        <v>164</v>
      </c>
      <c r="AE345" s="590" t="s">
        <v>39</v>
      </c>
      <c r="AF345" s="593" t="s">
        <v>39</v>
      </c>
      <c r="AQ345" s="70"/>
      <c r="AR345" s="70"/>
      <c r="AS345" s="70"/>
      <c r="AT345" s="70"/>
      <c r="AU345" s="70"/>
      <c r="AV345" s="70"/>
      <c r="AW345" s="70"/>
      <c r="AX345" s="70"/>
      <c r="AY345" s="70"/>
      <c r="AZ345" s="70"/>
      <c r="BA345" s="70"/>
      <c r="BB345" s="70"/>
      <c r="BC345" s="70"/>
      <c r="BD345" s="70"/>
      <c r="BE345" s="70"/>
      <c r="BF345" s="70"/>
      <c r="BG345" s="71"/>
      <c r="BH345" s="60"/>
      <c r="BI345" s="60"/>
      <c r="BJ345" s="60"/>
      <c r="BK345" s="60"/>
      <c r="BL345" s="60"/>
      <c r="BM345" s="60"/>
      <c r="BN345" s="60"/>
      <c r="BO345" s="60"/>
    </row>
    <row r="346" spans="1:67" ht="17.25" customHeight="1" x14ac:dyDescent="0.2">
      <c r="A346" s="612"/>
      <c r="B346" s="698"/>
      <c r="C346" s="726"/>
      <c r="D346" s="639"/>
      <c r="E346" s="963"/>
      <c r="F346" s="681"/>
      <c r="G346" s="648"/>
      <c r="H346" s="651"/>
      <c r="I346" s="762"/>
      <c r="J346" s="367" t="s">
        <v>24</v>
      </c>
      <c r="K346" s="190">
        <f>L346+N346</f>
        <v>0</v>
      </c>
      <c r="L346" s="253">
        <v>0</v>
      </c>
      <c r="M346" s="96">
        <v>0</v>
      </c>
      <c r="N346" s="282">
        <v>0</v>
      </c>
      <c r="O346" s="184">
        <f>P346+R346</f>
        <v>0</v>
      </c>
      <c r="P346" s="97">
        <v>0</v>
      </c>
      <c r="Q346" s="243">
        <v>0</v>
      </c>
      <c r="R346" s="280">
        <v>0</v>
      </c>
      <c r="S346" s="190">
        <f>T346+V346</f>
        <v>0</v>
      </c>
      <c r="T346" s="253">
        <v>0</v>
      </c>
      <c r="U346" s="96">
        <v>0</v>
      </c>
      <c r="V346" s="282">
        <v>0</v>
      </c>
      <c r="W346" s="190">
        <f>X346+Z346</f>
        <v>0</v>
      </c>
      <c r="X346" s="242">
        <v>0</v>
      </c>
      <c r="Y346" s="242">
        <v>0</v>
      </c>
      <c r="Z346" s="280">
        <v>0</v>
      </c>
      <c r="AA346" s="290">
        <v>0</v>
      </c>
      <c r="AB346" s="290">
        <v>0</v>
      </c>
      <c r="AC346" s="588"/>
      <c r="AD346" s="591"/>
      <c r="AE346" s="591"/>
      <c r="AF346" s="594"/>
      <c r="AQ346" s="70"/>
      <c r="AR346" s="70"/>
      <c r="AS346" s="70"/>
      <c r="AT346" s="70"/>
      <c r="AU346" s="70"/>
      <c r="AV346" s="70"/>
      <c r="AW346" s="70"/>
      <c r="AX346" s="70"/>
      <c r="AY346" s="70"/>
      <c r="AZ346" s="70"/>
      <c r="BA346" s="70"/>
      <c r="BB346" s="70"/>
      <c r="BC346" s="70"/>
      <c r="BD346" s="70"/>
      <c r="BE346" s="70"/>
      <c r="BF346" s="70"/>
      <c r="BG346" s="71"/>
      <c r="BH346" s="60"/>
      <c r="BI346" s="60"/>
      <c r="BJ346" s="60"/>
      <c r="BK346" s="60"/>
      <c r="BL346" s="60"/>
      <c r="BM346" s="60"/>
      <c r="BN346" s="60"/>
      <c r="BO346" s="60"/>
    </row>
    <row r="347" spans="1:67" ht="17.25" customHeight="1" thickBot="1" x14ac:dyDescent="0.25">
      <c r="A347" s="612"/>
      <c r="B347" s="698"/>
      <c r="C347" s="726"/>
      <c r="D347" s="639"/>
      <c r="E347" s="963"/>
      <c r="F347" s="681"/>
      <c r="G347" s="648"/>
      <c r="H347" s="651"/>
      <c r="I347" s="762"/>
      <c r="J347" s="301" t="s">
        <v>25</v>
      </c>
      <c r="K347" s="164">
        <f>+L347+N347</f>
        <v>0</v>
      </c>
      <c r="L347" s="304">
        <v>0</v>
      </c>
      <c r="M347" s="304">
        <v>0</v>
      </c>
      <c r="N347" s="305">
        <v>0</v>
      </c>
      <c r="O347" s="161">
        <f>+P347+R347</f>
        <v>50</v>
      </c>
      <c r="P347" s="177">
        <v>0</v>
      </c>
      <c r="Q347" s="306">
        <v>0</v>
      </c>
      <c r="R347" s="305">
        <v>50</v>
      </c>
      <c r="S347" s="164">
        <f>+T347+V347</f>
        <v>50</v>
      </c>
      <c r="T347" s="304">
        <v>0</v>
      </c>
      <c r="U347" s="304">
        <v>0</v>
      </c>
      <c r="V347" s="305">
        <v>50</v>
      </c>
      <c r="W347" s="164">
        <f>+X347+Z347</f>
        <v>0</v>
      </c>
      <c r="X347" s="304">
        <v>0</v>
      </c>
      <c r="Y347" s="304">
        <v>0</v>
      </c>
      <c r="Z347" s="305">
        <v>0</v>
      </c>
      <c r="AA347" s="307">
        <v>0</v>
      </c>
      <c r="AB347" s="307">
        <v>0</v>
      </c>
      <c r="AC347" s="588"/>
      <c r="AD347" s="591"/>
      <c r="AE347" s="591"/>
      <c r="AF347" s="594"/>
      <c r="AQ347" s="70"/>
      <c r="AR347" s="70"/>
      <c r="AS347" s="70"/>
      <c r="AT347" s="70"/>
      <c r="AU347" s="70"/>
      <c r="AV347" s="70"/>
      <c r="AW347" s="70"/>
      <c r="AX347" s="70"/>
      <c r="AY347" s="70"/>
      <c r="AZ347" s="70"/>
      <c r="BA347" s="70"/>
      <c r="BB347" s="70"/>
      <c r="BC347" s="70"/>
      <c r="BD347" s="70"/>
      <c r="BE347" s="70"/>
      <c r="BF347" s="70"/>
      <c r="BG347" s="71"/>
      <c r="BH347" s="60"/>
      <c r="BI347" s="60"/>
      <c r="BJ347" s="60"/>
      <c r="BK347" s="60"/>
      <c r="BL347" s="60"/>
      <c r="BM347" s="60"/>
      <c r="BN347" s="60"/>
      <c r="BO347" s="60"/>
    </row>
    <row r="348" spans="1:67" ht="20.25" customHeight="1" thickBot="1" x14ac:dyDescent="0.25">
      <c r="A348" s="613"/>
      <c r="B348" s="621"/>
      <c r="C348" s="574"/>
      <c r="D348" s="640"/>
      <c r="E348" s="964"/>
      <c r="F348" s="646"/>
      <c r="G348" s="649"/>
      <c r="H348" s="652"/>
      <c r="I348" s="763"/>
      <c r="J348" s="127" t="s">
        <v>26</v>
      </c>
      <c r="K348" s="6">
        <f t="shared" ref="K348:N348" si="129">SUM(K345:K347)</f>
        <v>0</v>
      </c>
      <c r="L348" s="5">
        <f t="shared" si="129"/>
        <v>0</v>
      </c>
      <c r="M348" s="5">
        <f t="shared" si="129"/>
        <v>0</v>
      </c>
      <c r="N348" s="7">
        <f t="shared" si="129"/>
        <v>0</v>
      </c>
      <c r="O348" s="106">
        <f t="shared" ref="O348:AB348" si="130">SUM(O345:O347)</f>
        <v>80</v>
      </c>
      <c r="P348" s="3">
        <f t="shared" si="130"/>
        <v>0</v>
      </c>
      <c r="Q348" s="3">
        <f t="shared" si="130"/>
        <v>0</v>
      </c>
      <c r="R348" s="21">
        <f t="shared" si="130"/>
        <v>80</v>
      </c>
      <c r="S348" s="6">
        <f t="shared" si="130"/>
        <v>80</v>
      </c>
      <c r="T348" s="5">
        <f t="shared" si="130"/>
        <v>0</v>
      </c>
      <c r="U348" s="5">
        <f t="shared" si="130"/>
        <v>0</v>
      </c>
      <c r="V348" s="7">
        <f t="shared" si="130"/>
        <v>80</v>
      </c>
      <c r="W348" s="8">
        <f t="shared" si="130"/>
        <v>0</v>
      </c>
      <c r="X348" s="2">
        <f t="shared" si="130"/>
        <v>0</v>
      </c>
      <c r="Y348" s="2">
        <f t="shared" si="130"/>
        <v>0</v>
      </c>
      <c r="Z348" s="7">
        <f t="shared" si="130"/>
        <v>0</v>
      </c>
      <c r="AA348" s="23">
        <f t="shared" si="130"/>
        <v>0</v>
      </c>
      <c r="AB348" s="23">
        <f t="shared" si="130"/>
        <v>0</v>
      </c>
      <c r="AC348" s="589"/>
      <c r="AD348" s="592"/>
      <c r="AE348" s="592"/>
      <c r="AF348" s="595"/>
      <c r="AQ348" s="70"/>
      <c r="AR348" s="70"/>
      <c r="AS348" s="70"/>
      <c r="AT348" s="70"/>
      <c r="AU348" s="70"/>
      <c r="AV348" s="70"/>
      <c r="AW348" s="70"/>
      <c r="AX348" s="70"/>
      <c r="AY348" s="70"/>
      <c r="AZ348" s="70"/>
      <c r="BA348" s="70"/>
      <c r="BB348" s="70"/>
      <c r="BC348" s="70"/>
      <c r="BD348" s="70"/>
      <c r="BE348" s="70"/>
      <c r="BF348" s="70"/>
      <c r="BG348" s="71"/>
      <c r="BH348" s="60"/>
      <c r="BI348" s="60"/>
      <c r="BJ348" s="60"/>
      <c r="BK348" s="60"/>
      <c r="BL348" s="60"/>
      <c r="BM348" s="60"/>
      <c r="BN348" s="60"/>
      <c r="BO348" s="60"/>
    </row>
    <row r="349" spans="1:67" ht="17.25" customHeight="1" x14ac:dyDescent="0.2">
      <c r="A349" s="611" t="s">
        <v>17</v>
      </c>
      <c r="B349" s="620" t="s">
        <v>18</v>
      </c>
      <c r="C349" s="711" t="s">
        <v>27</v>
      </c>
      <c r="D349" s="638" t="s">
        <v>65</v>
      </c>
      <c r="E349" s="774" t="s">
        <v>101</v>
      </c>
      <c r="F349" s="680"/>
      <c r="G349" s="647" t="s">
        <v>389</v>
      </c>
      <c r="H349" s="650" t="s">
        <v>21</v>
      </c>
      <c r="I349" s="761" t="s">
        <v>36</v>
      </c>
      <c r="J349" s="452" t="s">
        <v>28</v>
      </c>
      <c r="K349" s="156">
        <f>+L349+N349</f>
        <v>78.099999999999994</v>
      </c>
      <c r="L349" s="333">
        <v>0</v>
      </c>
      <c r="M349" s="381">
        <v>0</v>
      </c>
      <c r="N349" s="237">
        <v>78.099999999999994</v>
      </c>
      <c r="O349" s="154">
        <f>+P349+R349</f>
        <v>0</v>
      </c>
      <c r="P349" s="12">
        <v>0</v>
      </c>
      <c r="Q349" s="238">
        <v>0</v>
      </c>
      <c r="R349" s="236">
        <v>0</v>
      </c>
      <c r="S349" s="156">
        <f>+T349+V349</f>
        <v>0</v>
      </c>
      <c r="T349" s="333">
        <v>0</v>
      </c>
      <c r="U349" s="381">
        <v>0</v>
      </c>
      <c r="V349" s="237">
        <v>0</v>
      </c>
      <c r="W349" s="156">
        <f>+X349+Z349</f>
        <v>0</v>
      </c>
      <c r="X349" s="236">
        <v>0</v>
      </c>
      <c r="Y349" s="236">
        <v>0</v>
      </c>
      <c r="Z349" s="109">
        <v>0</v>
      </c>
      <c r="AA349" s="238">
        <v>0</v>
      </c>
      <c r="AB349" s="286">
        <v>0</v>
      </c>
      <c r="AC349" s="1041" t="s">
        <v>219</v>
      </c>
      <c r="AD349" s="590" t="s">
        <v>39</v>
      </c>
      <c r="AE349" s="590" t="s">
        <v>39</v>
      </c>
      <c r="AF349" s="593" t="s">
        <v>39</v>
      </c>
      <c r="AQ349" s="70"/>
      <c r="AR349" s="70"/>
      <c r="AS349" s="70"/>
      <c r="AT349" s="70"/>
      <c r="AU349" s="70"/>
      <c r="AV349" s="70"/>
      <c r="AW349" s="70"/>
      <c r="AX349" s="70"/>
      <c r="AY349" s="70"/>
      <c r="AZ349" s="70"/>
      <c r="BA349" s="70"/>
      <c r="BB349" s="70"/>
      <c r="BC349" s="70"/>
      <c r="BD349" s="70"/>
      <c r="BE349" s="70"/>
      <c r="BF349" s="70"/>
      <c r="BG349" s="71"/>
      <c r="BH349" s="60"/>
      <c r="BI349" s="60"/>
      <c r="BJ349" s="60"/>
      <c r="BK349" s="60"/>
      <c r="BL349" s="60"/>
      <c r="BM349" s="60"/>
      <c r="BN349" s="60"/>
      <c r="BO349" s="60"/>
    </row>
    <row r="350" spans="1:67" ht="17.25" customHeight="1" x14ac:dyDescent="0.2">
      <c r="A350" s="612"/>
      <c r="B350" s="698"/>
      <c r="C350" s="726"/>
      <c r="D350" s="639"/>
      <c r="E350" s="822"/>
      <c r="F350" s="681"/>
      <c r="G350" s="648"/>
      <c r="H350" s="651"/>
      <c r="I350" s="762"/>
      <c r="J350" s="453" t="s">
        <v>24</v>
      </c>
      <c r="K350" s="190">
        <f>L350+N350</f>
        <v>390.8</v>
      </c>
      <c r="L350" s="253">
        <v>0</v>
      </c>
      <c r="M350" s="96">
        <v>0</v>
      </c>
      <c r="N350" s="282">
        <v>390.8</v>
      </c>
      <c r="O350" s="138">
        <f>P350+R350</f>
        <v>0</v>
      </c>
      <c r="P350" s="97">
        <v>0</v>
      </c>
      <c r="Q350" s="243">
        <v>0</v>
      </c>
      <c r="R350" s="242">
        <v>0</v>
      </c>
      <c r="S350" s="190">
        <f>T350+V350</f>
        <v>0</v>
      </c>
      <c r="T350" s="253">
        <v>0</v>
      </c>
      <c r="U350" s="96">
        <v>0</v>
      </c>
      <c r="V350" s="282">
        <v>0</v>
      </c>
      <c r="W350" s="190">
        <f>X350+Z350</f>
        <v>0</v>
      </c>
      <c r="X350" s="242">
        <v>0</v>
      </c>
      <c r="Y350" s="242">
        <v>0</v>
      </c>
      <c r="Z350" s="280">
        <v>0</v>
      </c>
      <c r="AA350" s="243">
        <v>0</v>
      </c>
      <c r="AB350" s="290">
        <v>0</v>
      </c>
      <c r="AC350" s="1042"/>
      <c r="AD350" s="591"/>
      <c r="AE350" s="591"/>
      <c r="AF350" s="594"/>
      <c r="AQ350" s="70"/>
      <c r="AR350" s="70"/>
      <c r="AS350" s="70"/>
      <c r="AT350" s="70"/>
      <c r="AU350" s="70"/>
      <c r="AV350" s="70"/>
      <c r="AW350" s="70"/>
      <c r="AX350" s="70"/>
      <c r="AY350" s="70"/>
      <c r="AZ350" s="70"/>
      <c r="BA350" s="70"/>
      <c r="BB350" s="70"/>
      <c r="BC350" s="70"/>
      <c r="BD350" s="70"/>
      <c r="BE350" s="70"/>
      <c r="BF350" s="70"/>
      <c r="BG350" s="71"/>
      <c r="BH350" s="60"/>
      <c r="BI350" s="60"/>
      <c r="BJ350" s="60"/>
      <c r="BK350" s="60"/>
      <c r="BL350" s="60"/>
      <c r="BM350" s="60"/>
      <c r="BN350" s="60"/>
      <c r="BO350" s="60"/>
    </row>
    <row r="351" spans="1:67" ht="19.5" customHeight="1" thickBot="1" x14ac:dyDescent="0.25">
      <c r="A351" s="612"/>
      <c r="B351" s="698"/>
      <c r="C351" s="726"/>
      <c r="D351" s="639"/>
      <c r="E351" s="822"/>
      <c r="F351" s="681"/>
      <c r="G351" s="648"/>
      <c r="H351" s="651"/>
      <c r="I351" s="762"/>
      <c r="J351" s="454" t="s">
        <v>87</v>
      </c>
      <c r="K351" s="164">
        <f>+L351+N351</f>
        <v>0</v>
      </c>
      <c r="L351" s="304">
        <v>0</v>
      </c>
      <c r="M351" s="304">
        <v>0</v>
      </c>
      <c r="N351" s="305">
        <v>0</v>
      </c>
      <c r="O351" s="162">
        <f>+P351+R351</f>
        <v>0</v>
      </c>
      <c r="P351" s="177">
        <v>0</v>
      </c>
      <c r="Q351" s="306">
        <v>0</v>
      </c>
      <c r="R351" s="304">
        <v>0</v>
      </c>
      <c r="S351" s="164">
        <f>+T351+V351</f>
        <v>0</v>
      </c>
      <c r="T351" s="304">
        <v>0</v>
      </c>
      <c r="U351" s="304">
        <v>0</v>
      </c>
      <c r="V351" s="305">
        <v>0</v>
      </c>
      <c r="W351" s="164">
        <f>+X351+Z351</f>
        <v>0</v>
      </c>
      <c r="X351" s="304">
        <v>0</v>
      </c>
      <c r="Y351" s="304">
        <v>0</v>
      </c>
      <c r="Z351" s="305">
        <v>0</v>
      </c>
      <c r="AA351" s="306">
        <v>0</v>
      </c>
      <c r="AB351" s="307">
        <v>0</v>
      </c>
      <c r="AC351" s="1042"/>
      <c r="AD351" s="591"/>
      <c r="AE351" s="591"/>
      <c r="AF351" s="594"/>
      <c r="AQ351" s="70"/>
      <c r="AR351" s="70"/>
      <c r="AS351" s="70"/>
      <c r="AT351" s="70"/>
      <c r="AU351" s="70"/>
      <c r="AV351" s="70"/>
      <c r="AW351" s="70"/>
      <c r="AX351" s="70"/>
      <c r="AY351" s="70"/>
      <c r="AZ351" s="70"/>
      <c r="BA351" s="70"/>
      <c r="BB351" s="70"/>
      <c r="BC351" s="70"/>
      <c r="BD351" s="70"/>
      <c r="BE351" s="70"/>
      <c r="BF351" s="70"/>
      <c r="BG351" s="71"/>
      <c r="BH351" s="60"/>
      <c r="BI351" s="60"/>
      <c r="BJ351" s="60"/>
      <c r="BK351" s="60"/>
      <c r="BL351" s="60"/>
      <c r="BM351" s="60"/>
      <c r="BN351" s="60"/>
      <c r="BO351" s="60"/>
    </row>
    <row r="352" spans="1:67" ht="23.25" customHeight="1" thickBot="1" x14ac:dyDescent="0.25">
      <c r="A352" s="613"/>
      <c r="B352" s="621"/>
      <c r="C352" s="574"/>
      <c r="D352" s="640"/>
      <c r="E352" s="705"/>
      <c r="F352" s="646"/>
      <c r="G352" s="649"/>
      <c r="H352" s="652"/>
      <c r="I352" s="763"/>
      <c r="J352" s="127" t="s">
        <v>26</v>
      </c>
      <c r="K352" s="6">
        <f t="shared" ref="K352:AB352" si="131">SUM(K349:K351)</f>
        <v>468.9</v>
      </c>
      <c r="L352" s="5">
        <f t="shared" si="131"/>
        <v>0</v>
      </c>
      <c r="M352" s="5">
        <f t="shared" si="131"/>
        <v>0</v>
      </c>
      <c r="N352" s="7">
        <f t="shared" si="131"/>
        <v>468.9</v>
      </c>
      <c r="O352" s="106">
        <f t="shared" si="131"/>
        <v>0</v>
      </c>
      <c r="P352" s="3">
        <f t="shared" si="131"/>
        <v>0</v>
      </c>
      <c r="Q352" s="3">
        <f t="shared" si="131"/>
        <v>0</v>
      </c>
      <c r="R352" s="21">
        <f t="shared" si="131"/>
        <v>0</v>
      </c>
      <c r="S352" s="6">
        <f t="shared" si="131"/>
        <v>0</v>
      </c>
      <c r="T352" s="5">
        <f t="shared" si="131"/>
        <v>0</v>
      </c>
      <c r="U352" s="5">
        <f t="shared" si="131"/>
        <v>0</v>
      </c>
      <c r="V352" s="7">
        <f t="shared" si="131"/>
        <v>0</v>
      </c>
      <c r="W352" s="8">
        <f t="shared" si="131"/>
        <v>0</v>
      </c>
      <c r="X352" s="2">
        <f t="shared" si="131"/>
        <v>0</v>
      </c>
      <c r="Y352" s="2">
        <f t="shared" si="131"/>
        <v>0</v>
      </c>
      <c r="Z352" s="7">
        <f t="shared" si="131"/>
        <v>0</v>
      </c>
      <c r="AA352" s="23">
        <f t="shared" si="131"/>
        <v>0</v>
      </c>
      <c r="AB352" s="23">
        <f t="shared" si="131"/>
        <v>0</v>
      </c>
      <c r="AC352" s="589"/>
      <c r="AD352" s="592"/>
      <c r="AE352" s="592"/>
      <c r="AF352" s="595"/>
      <c r="AQ352" s="70"/>
      <c r="AR352" s="70"/>
      <c r="AS352" s="70"/>
      <c r="AT352" s="70"/>
      <c r="AU352" s="70"/>
      <c r="AV352" s="70"/>
      <c r="AW352" s="70"/>
      <c r="AX352" s="70"/>
      <c r="AY352" s="70"/>
      <c r="AZ352" s="70"/>
      <c r="BA352" s="70"/>
      <c r="BB352" s="70"/>
      <c r="BC352" s="70"/>
      <c r="BD352" s="70"/>
      <c r="BE352" s="70"/>
      <c r="BF352" s="70"/>
      <c r="BG352" s="71"/>
      <c r="BH352" s="60"/>
      <c r="BI352" s="60"/>
      <c r="BJ352" s="60"/>
      <c r="BK352" s="60"/>
      <c r="BL352" s="60"/>
      <c r="BM352" s="60"/>
      <c r="BN352" s="60"/>
      <c r="BO352" s="60"/>
    </row>
    <row r="353" spans="1:67" ht="20.25" customHeight="1" x14ac:dyDescent="0.2">
      <c r="A353" s="611" t="s">
        <v>17</v>
      </c>
      <c r="B353" s="620" t="s">
        <v>18</v>
      </c>
      <c r="C353" s="711" t="s">
        <v>27</v>
      </c>
      <c r="D353" s="638" t="s">
        <v>66</v>
      </c>
      <c r="E353" s="774" t="s">
        <v>102</v>
      </c>
      <c r="F353" s="680"/>
      <c r="G353" s="647" t="s">
        <v>387</v>
      </c>
      <c r="H353" s="650" t="s">
        <v>21</v>
      </c>
      <c r="I353" s="653" t="s">
        <v>36</v>
      </c>
      <c r="J353" s="275" t="s">
        <v>28</v>
      </c>
      <c r="K353" s="156">
        <f>+L353+N353</f>
        <v>0</v>
      </c>
      <c r="L353" s="333">
        <v>0</v>
      </c>
      <c r="M353" s="381">
        <v>0</v>
      </c>
      <c r="N353" s="237">
        <v>0</v>
      </c>
      <c r="O353" s="153">
        <f>+P353+R353</f>
        <v>0</v>
      </c>
      <c r="P353" s="12">
        <v>0</v>
      </c>
      <c r="Q353" s="238">
        <v>0</v>
      </c>
      <c r="R353" s="109">
        <v>0</v>
      </c>
      <c r="S353" s="156">
        <f>+T353+V353</f>
        <v>0</v>
      </c>
      <c r="T353" s="333">
        <v>0</v>
      </c>
      <c r="U353" s="381">
        <v>0</v>
      </c>
      <c r="V353" s="237">
        <v>0</v>
      </c>
      <c r="W353" s="156">
        <f>+X353+Z353</f>
        <v>0</v>
      </c>
      <c r="X353" s="236">
        <v>0</v>
      </c>
      <c r="Y353" s="236">
        <v>0</v>
      </c>
      <c r="Z353" s="109">
        <v>0</v>
      </c>
      <c r="AA353" s="286">
        <v>0</v>
      </c>
      <c r="AB353" s="286">
        <v>0</v>
      </c>
      <c r="AC353" s="587" t="s">
        <v>220</v>
      </c>
      <c r="AD353" s="590" t="s">
        <v>39</v>
      </c>
      <c r="AE353" s="590" t="s">
        <v>39</v>
      </c>
      <c r="AF353" s="593" t="s">
        <v>39</v>
      </c>
      <c r="AQ353" s="70"/>
      <c r="AR353" s="70"/>
      <c r="AS353" s="70"/>
      <c r="AT353" s="70"/>
      <c r="AU353" s="70"/>
      <c r="AV353" s="70"/>
      <c r="AW353" s="70"/>
      <c r="AX353" s="70"/>
      <c r="AY353" s="70"/>
      <c r="AZ353" s="70"/>
      <c r="BA353" s="70"/>
      <c r="BB353" s="70"/>
      <c r="BC353" s="70"/>
      <c r="BD353" s="70"/>
      <c r="BE353" s="70"/>
      <c r="BF353" s="70"/>
      <c r="BG353" s="71"/>
      <c r="BH353" s="60"/>
      <c r="BI353" s="60"/>
      <c r="BJ353" s="60"/>
      <c r="BK353" s="60"/>
      <c r="BL353" s="60"/>
      <c r="BM353" s="60"/>
      <c r="BN353" s="60"/>
      <c r="BO353" s="60"/>
    </row>
    <row r="354" spans="1:67" ht="23.25" customHeight="1" thickBot="1" x14ac:dyDescent="0.25">
      <c r="A354" s="612"/>
      <c r="B354" s="698"/>
      <c r="C354" s="726"/>
      <c r="D354" s="639"/>
      <c r="E354" s="822"/>
      <c r="F354" s="681"/>
      <c r="G354" s="648"/>
      <c r="H354" s="651"/>
      <c r="I354" s="654"/>
      <c r="J354" s="278" t="s">
        <v>24</v>
      </c>
      <c r="K354" s="187">
        <f>L354+N354</f>
        <v>0</v>
      </c>
      <c r="L354" s="13">
        <v>0</v>
      </c>
      <c r="M354" s="13">
        <v>0</v>
      </c>
      <c r="N354" s="105">
        <v>0</v>
      </c>
      <c r="O354" s="125">
        <f>+P354+R354</f>
        <v>0</v>
      </c>
      <c r="P354" s="14">
        <v>0</v>
      </c>
      <c r="Q354" s="15">
        <v>0</v>
      </c>
      <c r="R354" s="105">
        <v>0</v>
      </c>
      <c r="S354" s="187">
        <f>T354+V354</f>
        <v>0</v>
      </c>
      <c r="T354" s="13">
        <v>0</v>
      </c>
      <c r="U354" s="13">
        <v>0</v>
      </c>
      <c r="V354" s="105">
        <v>0</v>
      </c>
      <c r="W354" s="187">
        <f>+X354+Z354</f>
        <v>0</v>
      </c>
      <c r="X354" s="13">
        <v>0</v>
      </c>
      <c r="Y354" s="13">
        <v>0</v>
      </c>
      <c r="Z354" s="105">
        <v>0</v>
      </c>
      <c r="AA354" s="287">
        <v>0</v>
      </c>
      <c r="AB354" s="287">
        <v>0</v>
      </c>
      <c r="AC354" s="588"/>
      <c r="AD354" s="591"/>
      <c r="AE354" s="591"/>
      <c r="AF354" s="594"/>
      <c r="AQ354" s="70"/>
      <c r="AR354" s="70"/>
      <c r="AS354" s="70"/>
      <c r="AT354" s="70"/>
      <c r="AU354" s="70"/>
      <c r="AV354" s="70"/>
      <c r="AW354" s="70"/>
      <c r="AX354" s="70"/>
      <c r="AY354" s="70"/>
      <c r="AZ354" s="70"/>
      <c r="BA354" s="70"/>
      <c r="BB354" s="70"/>
      <c r="BC354" s="70"/>
      <c r="BD354" s="70"/>
      <c r="BE354" s="70"/>
      <c r="BF354" s="70"/>
      <c r="BG354" s="71"/>
      <c r="BH354" s="60"/>
      <c r="BI354" s="60"/>
      <c r="BJ354" s="60"/>
      <c r="BK354" s="60"/>
      <c r="BL354" s="60"/>
      <c r="BM354" s="60"/>
      <c r="BN354" s="60"/>
      <c r="BO354" s="60"/>
    </row>
    <row r="355" spans="1:67" ht="23.25" customHeight="1" thickBot="1" x14ac:dyDescent="0.25">
      <c r="A355" s="613"/>
      <c r="B355" s="621"/>
      <c r="C355" s="574"/>
      <c r="D355" s="640"/>
      <c r="E355" s="705"/>
      <c r="F355" s="646"/>
      <c r="G355" s="649"/>
      <c r="H355" s="652"/>
      <c r="I355" s="655"/>
      <c r="J355" s="127" t="s">
        <v>26</v>
      </c>
      <c r="K355" s="6">
        <f t="shared" ref="K355:AB355" si="132">SUM(K353:K354)</f>
        <v>0</v>
      </c>
      <c r="L355" s="5">
        <f t="shared" si="132"/>
        <v>0</v>
      </c>
      <c r="M355" s="5">
        <f t="shared" si="132"/>
        <v>0</v>
      </c>
      <c r="N355" s="7">
        <f t="shared" si="132"/>
        <v>0</v>
      </c>
      <c r="O355" s="106">
        <f t="shared" si="132"/>
        <v>0</v>
      </c>
      <c r="P355" s="3">
        <f t="shared" si="132"/>
        <v>0</v>
      </c>
      <c r="Q355" s="3">
        <f t="shared" si="132"/>
        <v>0</v>
      </c>
      <c r="R355" s="21">
        <f t="shared" si="132"/>
        <v>0</v>
      </c>
      <c r="S355" s="6">
        <f t="shared" si="132"/>
        <v>0</v>
      </c>
      <c r="T355" s="5">
        <f t="shared" si="132"/>
        <v>0</v>
      </c>
      <c r="U355" s="5">
        <f t="shared" si="132"/>
        <v>0</v>
      </c>
      <c r="V355" s="7">
        <f t="shared" si="132"/>
        <v>0</v>
      </c>
      <c r="W355" s="8">
        <f t="shared" si="132"/>
        <v>0</v>
      </c>
      <c r="X355" s="2">
        <f t="shared" si="132"/>
        <v>0</v>
      </c>
      <c r="Y355" s="2">
        <f t="shared" si="132"/>
        <v>0</v>
      </c>
      <c r="Z355" s="7">
        <f t="shared" si="132"/>
        <v>0</v>
      </c>
      <c r="AA355" s="23">
        <f t="shared" si="132"/>
        <v>0</v>
      </c>
      <c r="AB355" s="23">
        <f t="shared" si="132"/>
        <v>0</v>
      </c>
      <c r="AC355" s="589"/>
      <c r="AD355" s="592"/>
      <c r="AE355" s="592"/>
      <c r="AF355" s="595"/>
      <c r="AQ355" s="70"/>
      <c r="AR355" s="70"/>
      <c r="AS355" s="70"/>
      <c r="AT355" s="70"/>
      <c r="AU355" s="70"/>
      <c r="AV355" s="70"/>
      <c r="AW355" s="70"/>
      <c r="AX355" s="70"/>
      <c r="AY355" s="70"/>
      <c r="AZ355" s="70"/>
      <c r="BA355" s="70"/>
      <c r="BB355" s="70"/>
      <c r="BC355" s="70"/>
      <c r="BD355" s="70"/>
      <c r="BE355" s="70"/>
      <c r="BF355" s="70"/>
      <c r="BG355" s="71"/>
      <c r="BH355" s="60"/>
      <c r="BI355" s="60"/>
      <c r="BJ355" s="60"/>
      <c r="BK355" s="60"/>
      <c r="BL355" s="60"/>
      <c r="BM355" s="60"/>
      <c r="BN355" s="60"/>
      <c r="BO355" s="60"/>
    </row>
    <row r="356" spans="1:67" ht="19.5" customHeight="1" x14ac:dyDescent="0.2">
      <c r="A356" s="611" t="s">
        <v>17</v>
      </c>
      <c r="B356" s="620" t="s">
        <v>18</v>
      </c>
      <c r="C356" s="711" t="s">
        <v>27</v>
      </c>
      <c r="D356" s="638" t="s">
        <v>67</v>
      </c>
      <c r="E356" s="774" t="s">
        <v>156</v>
      </c>
      <c r="F356" s="680"/>
      <c r="G356" s="647" t="s">
        <v>157</v>
      </c>
      <c r="H356" s="650" t="s">
        <v>21</v>
      </c>
      <c r="I356" s="653" t="s">
        <v>36</v>
      </c>
      <c r="J356" s="275" t="s">
        <v>28</v>
      </c>
      <c r="K356" s="156">
        <f>+L356+N356</f>
        <v>0</v>
      </c>
      <c r="L356" s="333">
        <v>0</v>
      </c>
      <c r="M356" s="381">
        <v>0</v>
      </c>
      <c r="N356" s="237">
        <v>0</v>
      </c>
      <c r="O356" s="153">
        <f>+P356+R356</f>
        <v>0</v>
      </c>
      <c r="P356" s="12">
        <v>0</v>
      </c>
      <c r="Q356" s="238">
        <v>0</v>
      </c>
      <c r="R356" s="109">
        <v>0</v>
      </c>
      <c r="S356" s="156">
        <f>+T356+V356</f>
        <v>0</v>
      </c>
      <c r="T356" s="333">
        <v>0</v>
      </c>
      <c r="U356" s="381">
        <v>0</v>
      </c>
      <c r="V356" s="237">
        <v>0</v>
      </c>
      <c r="W356" s="156">
        <f>+X356+Z356</f>
        <v>0</v>
      </c>
      <c r="X356" s="236">
        <v>0</v>
      </c>
      <c r="Y356" s="236">
        <v>0</v>
      </c>
      <c r="Z356" s="109">
        <v>0</v>
      </c>
      <c r="AA356" s="286">
        <v>0</v>
      </c>
      <c r="AB356" s="286">
        <v>0</v>
      </c>
      <c r="AC356" s="587" t="s">
        <v>193</v>
      </c>
      <c r="AD356" s="590" t="s">
        <v>39</v>
      </c>
      <c r="AE356" s="590" t="s">
        <v>39</v>
      </c>
      <c r="AF356" s="593" t="s">
        <v>39</v>
      </c>
      <c r="AQ356" s="70"/>
      <c r="AR356" s="70"/>
      <c r="AS356" s="70"/>
      <c r="AT356" s="70"/>
      <c r="AU356" s="70"/>
      <c r="AV356" s="70"/>
      <c r="AW356" s="70"/>
      <c r="AX356" s="70"/>
      <c r="AY356" s="70"/>
      <c r="AZ356" s="70"/>
      <c r="BA356" s="70"/>
      <c r="BB356" s="70"/>
      <c r="BC356" s="70"/>
      <c r="BD356" s="70"/>
      <c r="BE356" s="70"/>
      <c r="BF356" s="70"/>
      <c r="BG356" s="71"/>
      <c r="BH356" s="60"/>
      <c r="BI356" s="60"/>
      <c r="BJ356" s="60"/>
      <c r="BK356" s="60"/>
      <c r="BL356" s="60"/>
      <c r="BM356" s="60"/>
      <c r="BN356" s="60"/>
      <c r="BO356" s="60"/>
    </row>
    <row r="357" spans="1:67" ht="19.5" customHeight="1" thickBot="1" x14ac:dyDescent="0.25">
      <c r="A357" s="612"/>
      <c r="B357" s="698"/>
      <c r="C357" s="726"/>
      <c r="D357" s="639"/>
      <c r="E357" s="822"/>
      <c r="F357" s="681"/>
      <c r="G357" s="648"/>
      <c r="H357" s="651"/>
      <c r="I357" s="654"/>
      <c r="J357" s="301" t="s">
        <v>24</v>
      </c>
      <c r="K357" s="294">
        <v>0</v>
      </c>
      <c r="L357" s="304">
        <v>0</v>
      </c>
      <c r="M357" s="304">
        <v>0</v>
      </c>
      <c r="N357" s="305">
        <v>0</v>
      </c>
      <c r="O357" s="185">
        <f>+P357+R357</f>
        <v>0</v>
      </c>
      <c r="P357" s="177">
        <v>0</v>
      </c>
      <c r="Q357" s="306">
        <v>0</v>
      </c>
      <c r="R357" s="305">
        <v>0</v>
      </c>
      <c r="S357" s="294">
        <f>T357+V357</f>
        <v>0</v>
      </c>
      <c r="T357" s="304">
        <v>0</v>
      </c>
      <c r="U357" s="304">
        <v>0</v>
      </c>
      <c r="V357" s="305">
        <v>0</v>
      </c>
      <c r="W357" s="294">
        <f>+X357+Z357</f>
        <v>0</v>
      </c>
      <c r="X357" s="304">
        <v>0</v>
      </c>
      <c r="Y357" s="304">
        <v>0</v>
      </c>
      <c r="Z357" s="305">
        <v>0</v>
      </c>
      <c r="AA357" s="307">
        <v>0</v>
      </c>
      <c r="AB357" s="307">
        <v>0</v>
      </c>
      <c r="AC357" s="588"/>
      <c r="AD357" s="591"/>
      <c r="AE357" s="591"/>
      <c r="AF357" s="594"/>
      <c r="AQ357" s="70"/>
      <c r="AR357" s="70"/>
      <c r="AS357" s="70"/>
      <c r="AT357" s="70"/>
      <c r="AU357" s="70"/>
      <c r="AV357" s="70"/>
      <c r="AW357" s="70"/>
      <c r="AX357" s="70"/>
      <c r="AY357" s="70"/>
      <c r="AZ357" s="70"/>
      <c r="BA357" s="70"/>
      <c r="BB357" s="70"/>
      <c r="BC357" s="70"/>
      <c r="BD357" s="70"/>
      <c r="BE357" s="70"/>
      <c r="BF357" s="70"/>
      <c r="BG357" s="71"/>
      <c r="BH357" s="60"/>
      <c r="BI357" s="60"/>
      <c r="BJ357" s="60"/>
      <c r="BK357" s="60"/>
      <c r="BL357" s="60"/>
      <c r="BM357" s="60"/>
      <c r="BN357" s="60"/>
      <c r="BO357" s="60"/>
    </row>
    <row r="358" spans="1:67" ht="23.25" customHeight="1" thickBot="1" x14ac:dyDescent="0.25">
      <c r="A358" s="613"/>
      <c r="B358" s="621"/>
      <c r="C358" s="574"/>
      <c r="D358" s="640"/>
      <c r="E358" s="705"/>
      <c r="F358" s="646"/>
      <c r="G358" s="649"/>
      <c r="H358" s="652"/>
      <c r="I358" s="655"/>
      <c r="J358" s="127" t="s">
        <v>26</v>
      </c>
      <c r="K358" s="6">
        <f t="shared" ref="K358:AB358" si="133">SUM(K356:K357)</f>
        <v>0</v>
      </c>
      <c r="L358" s="5">
        <f t="shared" si="133"/>
        <v>0</v>
      </c>
      <c r="M358" s="5">
        <f t="shared" si="133"/>
        <v>0</v>
      </c>
      <c r="N358" s="7">
        <f t="shared" si="133"/>
        <v>0</v>
      </c>
      <c r="O358" s="106">
        <f t="shared" si="133"/>
        <v>0</v>
      </c>
      <c r="P358" s="3">
        <f t="shared" si="133"/>
        <v>0</v>
      </c>
      <c r="Q358" s="3">
        <f t="shared" si="133"/>
        <v>0</v>
      </c>
      <c r="R358" s="21">
        <f t="shared" si="133"/>
        <v>0</v>
      </c>
      <c r="S358" s="6">
        <f t="shared" si="133"/>
        <v>0</v>
      </c>
      <c r="T358" s="5">
        <f t="shared" si="133"/>
        <v>0</v>
      </c>
      <c r="U358" s="5">
        <f t="shared" si="133"/>
        <v>0</v>
      </c>
      <c r="V358" s="7">
        <f t="shared" si="133"/>
        <v>0</v>
      </c>
      <c r="W358" s="8">
        <f t="shared" si="133"/>
        <v>0</v>
      </c>
      <c r="X358" s="2">
        <f t="shared" si="133"/>
        <v>0</v>
      </c>
      <c r="Y358" s="2">
        <f t="shared" si="133"/>
        <v>0</v>
      </c>
      <c r="Z358" s="7">
        <f t="shared" si="133"/>
        <v>0</v>
      </c>
      <c r="AA358" s="23">
        <f t="shared" si="133"/>
        <v>0</v>
      </c>
      <c r="AB358" s="23">
        <f t="shared" si="133"/>
        <v>0</v>
      </c>
      <c r="AC358" s="589"/>
      <c r="AD358" s="592"/>
      <c r="AE358" s="592"/>
      <c r="AF358" s="595"/>
      <c r="AQ358" s="70"/>
      <c r="AR358" s="70"/>
      <c r="AS358" s="70"/>
      <c r="AT358" s="70"/>
      <c r="AU358" s="70"/>
      <c r="AV358" s="70"/>
      <c r="AW358" s="70"/>
      <c r="AX358" s="70"/>
      <c r="AY358" s="70"/>
      <c r="AZ358" s="70"/>
      <c r="BA358" s="70"/>
      <c r="BB358" s="70"/>
      <c r="BC358" s="70"/>
      <c r="BD358" s="70"/>
      <c r="BE358" s="70"/>
      <c r="BF358" s="70"/>
      <c r="BG358" s="71"/>
      <c r="BH358" s="60"/>
      <c r="BI358" s="60"/>
      <c r="BJ358" s="60"/>
      <c r="BK358" s="60"/>
      <c r="BL358" s="60"/>
      <c r="BM358" s="60"/>
      <c r="BN358" s="60"/>
      <c r="BO358" s="60"/>
    </row>
    <row r="359" spans="1:67" ht="27" customHeight="1" thickBot="1" x14ac:dyDescent="0.25">
      <c r="A359" s="611" t="s">
        <v>17</v>
      </c>
      <c r="B359" s="620" t="s">
        <v>18</v>
      </c>
      <c r="C359" s="711" t="s">
        <v>27</v>
      </c>
      <c r="D359" s="638" t="s">
        <v>68</v>
      </c>
      <c r="E359" s="774" t="s">
        <v>163</v>
      </c>
      <c r="F359" s="680"/>
      <c r="G359" s="647" t="s">
        <v>93</v>
      </c>
      <c r="H359" s="650" t="s">
        <v>21</v>
      </c>
      <c r="I359" s="653" t="s">
        <v>36</v>
      </c>
      <c r="J359" s="370" t="s">
        <v>28</v>
      </c>
      <c r="K359" s="371">
        <f>+L359+N359</f>
        <v>25.4</v>
      </c>
      <c r="L359" s="383">
        <v>0</v>
      </c>
      <c r="M359" s="384">
        <v>0</v>
      </c>
      <c r="N359" s="385">
        <v>25.4</v>
      </c>
      <c r="O359" s="376">
        <f>+P359+R359</f>
        <v>1150</v>
      </c>
      <c r="P359" s="386">
        <v>0</v>
      </c>
      <c r="Q359" s="387">
        <v>0</v>
      </c>
      <c r="R359" s="388">
        <v>1150</v>
      </c>
      <c r="S359" s="371">
        <f>+T359+V359</f>
        <v>0</v>
      </c>
      <c r="T359" s="383">
        <v>0</v>
      </c>
      <c r="U359" s="384">
        <v>0</v>
      </c>
      <c r="V359" s="385">
        <v>0</v>
      </c>
      <c r="W359" s="371">
        <f>+X359+Z359</f>
        <v>0</v>
      </c>
      <c r="X359" s="389">
        <v>0</v>
      </c>
      <c r="Y359" s="389">
        <v>0</v>
      </c>
      <c r="Z359" s="388">
        <v>0</v>
      </c>
      <c r="AA359" s="390">
        <v>50</v>
      </c>
      <c r="AB359" s="390">
        <v>50</v>
      </c>
      <c r="AC359" s="587" t="s">
        <v>193</v>
      </c>
      <c r="AD359" s="590" t="s">
        <v>33</v>
      </c>
      <c r="AE359" s="590" t="s">
        <v>39</v>
      </c>
      <c r="AF359" s="593" t="s">
        <v>39</v>
      </c>
      <c r="AQ359" s="70"/>
      <c r="AR359" s="70"/>
      <c r="AS359" s="70"/>
      <c r="AT359" s="70"/>
      <c r="AU359" s="70"/>
      <c r="AV359" s="70"/>
      <c r="AW359" s="70"/>
      <c r="AX359" s="70"/>
      <c r="AY359" s="70"/>
      <c r="AZ359" s="70"/>
      <c r="BA359" s="70"/>
      <c r="BB359" s="70"/>
      <c r="BC359" s="70"/>
      <c r="BD359" s="70"/>
      <c r="BE359" s="70"/>
      <c r="BF359" s="70"/>
      <c r="BG359" s="71"/>
      <c r="BH359" s="60"/>
      <c r="BI359" s="60"/>
      <c r="BJ359" s="60"/>
      <c r="BK359" s="60"/>
      <c r="BL359" s="60"/>
      <c r="BM359" s="60"/>
      <c r="BN359" s="60"/>
      <c r="BO359" s="60"/>
    </row>
    <row r="360" spans="1:67" ht="31.5" customHeight="1" thickBot="1" x14ac:dyDescent="0.25">
      <c r="A360" s="613"/>
      <c r="B360" s="621"/>
      <c r="C360" s="574"/>
      <c r="D360" s="640"/>
      <c r="E360" s="705"/>
      <c r="F360" s="646"/>
      <c r="G360" s="649"/>
      <c r="H360" s="652"/>
      <c r="I360" s="655"/>
      <c r="J360" s="127" t="s">
        <v>26</v>
      </c>
      <c r="K360" s="6">
        <f t="shared" ref="K360:AB360" si="134">SUM(K359:K359)</f>
        <v>25.4</v>
      </c>
      <c r="L360" s="5">
        <f t="shared" si="134"/>
        <v>0</v>
      </c>
      <c r="M360" s="5">
        <f t="shared" si="134"/>
        <v>0</v>
      </c>
      <c r="N360" s="7">
        <f t="shared" si="134"/>
        <v>25.4</v>
      </c>
      <c r="O360" s="106">
        <f t="shared" si="134"/>
        <v>1150</v>
      </c>
      <c r="P360" s="3">
        <f t="shared" si="134"/>
        <v>0</v>
      </c>
      <c r="Q360" s="3">
        <f t="shared" si="134"/>
        <v>0</v>
      </c>
      <c r="R360" s="21">
        <f t="shared" si="134"/>
        <v>1150</v>
      </c>
      <c r="S360" s="6">
        <f t="shared" si="134"/>
        <v>0</v>
      </c>
      <c r="T360" s="5">
        <f t="shared" si="134"/>
        <v>0</v>
      </c>
      <c r="U360" s="5">
        <f t="shared" si="134"/>
        <v>0</v>
      </c>
      <c r="V360" s="7">
        <f t="shared" si="134"/>
        <v>0</v>
      </c>
      <c r="W360" s="8">
        <f t="shared" si="134"/>
        <v>0</v>
      </c>
      <c r="X360" s="2">
        <f t="shared" si="134"/>
        <v>0</v>
      </c>
      <c r="Y360" s="2">
        <f t="shared" si="134"/>
        <v>0</v>
      </c>
      <c r="Z360" s="7">
        <f t="shared" si="134"/>
        <v>0</v>
      </c>
      <c r="AA360" s="23">
        <f t="shared" si="134"/>
        <v>50</v>
      </c>
      <c r="AB360" s="23">
        <f t="shared" si="134"/>
        <v>50</v>
      </c>
      <c r="AC360" s="589"/>
      <c r="AD360" s="592"/>
      <c r="AE360" s="592"/>
      <c r="AF360" s="595"/>
      <c r="AQ360" s="70"/>
      <c r="AR360" s="70"/>
      <c r="AS360" s="70"/>
      <c r="AT360" s="70"/>
      <c r="AU360" s="70"/>
      <c r="AV360" s="70"/>
      <c r="AW360" s="70"/>
      <c r="AX360" s="70"/>
      <c r="AY360" s="70"/>
      <c r="AZ360" s="70"/>
      <c r="BA360" s="70"/>
      <c r="BB360" s="70"/>
      <c r="BC360" s="70"/>
      <c r="BD360" s="70"/>
      <c r="BE360" s="70"/>
      <c r="BF360" s="70"/>
      <c r="BG360" s="71"/>
      <c r="BH360" s="60"/>
      <c r="BI360" s="60"/>
      <c r="BJ360" s="60"/>
      <c r="BK360" s="60"/>
      <c r="BL360" s="60"/>
      <c r="BM360" s="60"/>
      <c r="BN360" s="60"/>
      <c r="BO360" s="60"/>
    </row>
    <row r="361" spans="1:67" ht="31.5" customHeight="1" thickBot="1" x14ac:dyDescent="0.25">
      <c r="A361" s="611" t="s">
        <v>17</v>
      </c>
      <c r="B361" s="620" t="s">
        <v>18</v>
      </c>
      <c r="C361" s="711" t="s">
        <v>27</v>
      </c>
      <c r="D361" s="911" t="s">
        <v>69</v>
      </c>
      <c r="E361" s="904" t="s">
        <v>175</v>
      </c>
      <c r="F361" s="936"/>
      <c r="G361" s="806" t="s">
        <v>167</v>
      </c>
      <c r="H361" s="956" t="s">
        <v>21</v>
      </c>
      <c r="I361" s="925" t="s">
        <v>36</v>
      </c>
      <c r="J361" s="391" t="s">
        <v>28</v>
      </c>
      <c r="K361" s="392">
        <f>+L361+N361</f>
        <v>443.5</v>
      </c>
      <c r="L361" s="393">
        <v>0</v>
      </c>
      <c r="M361" s="394">
        <v>0</v>
      </c>
      <c r="N361" s="395">
        <v>443.5</v>
      </c>
      <c r="O361" s="392">
        <f>+P361+R361</f>
        <v>0</v>
      </c>
      <c r="P361" s="393">
        <v>0</v>
      </c>
      <c r="Q361" s="394">
        <v>0</v>
      </c>
      <c r="R361" s="395">
        <v>0</v>
      </c>
      <c r="S361" s="392">
        <f>+T361+V361</f>
        <v>0</v>
      </c>
      <c r="T361" s="393">
        <v>0</v>
      </c>
      <c r="U361" s="394">
        <v>0</v>
      </c>
      <c r="V361" s="395">
        <v>0</v>
      </c>
      <c r="W361" s="392">
        <f>+X361+Z361</f>
        <v>0</v>
      </c>
      <c r="X361" s="396">
        <v>0</v>
      </c>
      <c r="Y361" s="396">
        <v>0</v>
      </c>
      <c r="Z361" s="395">
        <v>0</v>
      </c>
      <c r="AA361" s="397">
        <v>0</v>
      </c>
      <c r="AB361" s="397">
        <v>0</v>
      </c>
      <c r="AC361" s="587" t="s">
        <v>193</v>
      </c>
      <c r="AD361" s="590" t="s">
        <v>39</v>
      </c>
      <c r="AE361" s="590" t="s">
        <v>39</v>
      </c>
      <c r="AF361" s="593" t="s">
        <v>39</v>
      </c>
      <c r="AQ361" s="70"/>
      <c r="AR361" s="70"/>
      <c r="AS361" s="70"/>
      <c r="AT361" s="70"/>
      <c r="AU361" s="70"/>
      <c r="AV361" s="70"/>
      <c r="AW361" s="70"/>
      <c r="AX361" s="70"/>
      <c r="AY361" s="70"/>
      <c r="AZ361" s="70"/>
      <c r="BA361" s="70"/>
      <c r="BB361" s="70"/>
      <c r="BC361" s="70"/>
      <c r="BD361" s="70"/>
      <c r="BE361" s="70"/>
      <c r="BF361" s="70"/>
      <c r="BG361" s="71"/>
      <c r="BH361" s="60"/>
      <c r="BI361" s="60"/>
      <c r="BJ361" s="60"/>
      <c r="BK361" s="60"/>
      <c r="BL361" s="60"/>
      <c r="BM361" s="60"/>
      <c r="BN361" s="60"/>
      <c r="BO361" s="60"/>
    </row>
    <row r="362" spans="1:67" ht="31.5" customHeight="1" thickBot="1" x14ac:dyDescent="0.25">
      <c r="A362" s="613"/>
      <c r="B362" s="621"/>
      <c r="C362" s="574"/>
      <c r="D362" s="690"/>
      <c r="E362" s="803"/>
      <c r="F362" s="686"/>
      <c r="G362" s="688"/>
      <c r="H362" s="738"/>
      <c r="I362" s="805"/>
      <c r="J362" s="134" t="s">
        <v>26</v>
      </c>
      <c r="K362" s="106">
        <f t="shared" ref="K362:AB362" si="135">SUM(K361:K361)</f>
        <v>443.5</v>
      </c>
      <c r="L362" s="175">
        <f t="shared" si="135"/>
        <v>0</v>
      </c>
      <c r="M362" s="175">
        <f t="shared" si="135"/>
        <v>0</v>
      </c>
      <c r="N362" s="21">
        <f t="shared" si="135"/>
        <v>443.5</v>
      </c>
      <c r="O362" s="106">
        <f t="shared" si="135"/>
        <v>0</v>
      </c>
      <c r="P362" s="3">
        <f t="shared" si="135"/>
        <v>0</v>
      </c>
      <c r="Q362" s="3">
        <f t="shared" si="135"/>
        <v>0</v>
      </c>
      <c r="R362" s="21">
        <f t="shared" si="135"/>
        <v>0</v>
      </c>
      <c r="S362" s="106">
        <f t="shared" si="135"/>
        <v>0</v>
      </c>
      <c r="T362" s="175">
        <f t="shared" si="135"/>
        <v>0</v>
      </c>
      <c r="U362" s="175">
        <f t="shared" si="135"/>
        <v>0</v>
      </c>
      <c r="V362" s="21">
        <f t="shared" si="135"/>
        <v>0</v>
      </c>
      <c r="W362" s="20">
        <f t="shared" si="135"/>
        <v>0</v>
      </c>
      <c r="X362" s="3">
        <f t="shared" si="135"/>
        <v>0</v>
      </c>
      <c r="Y362" s="3">
        <f t="shared" si="135"/>
        <v>0</v>
      </c>
      <c r="Z362" s="21">
        <f t="shared" si="135"/>
        <v>0</v>
      </c>
      <c r="AA362" s="23">
        <f t="shared" si="135"/>
        <v>0</v>
      </c>
      <c r="AB362" s="23">
        <f t="shared" si="135"/>
        <v>0</v>
      </c>
      <c r="AC362" s="589"/>
      <c r="AD362" s="592"/>
      <c r="AE362" s="592"/>
      <c r="AF362" s="595"/>
      <c r="AQ362" s="70"/>
      <c r="AR362" s="70"/>
      <c r="AS362" s="70"/>
      <c r="AT362" s="70"/>
      <c r="AU362" s="70"/>
      <c r="AV362" s="70"/>
      <c r="AW362" s="70"/>
      <c r="AX362" s="70"/>
      <c r="AY362" s="70"/>
      <c r="AZ362" s="70"/>
      <c r="BA362" s="70"/>
      <c r="BB362" s="70"/>
      <c r="BC362" s="70"/>
      <c r="BD362" s="70"/>
      <c r="BE362" s="70"/>
      <c r="BF362" s="70"/>
      <c r="BG362" s="71"/>
      <c r="BH362" s="60"/>
      <c r="BI362" s="60"/>
      <c r="BJ362" s="60"/>
      <c r="BK362" s="60"/>
      <c r="BL362" s="60"/>
      <c r="BM362" s="60"/>
      <c r="BN362" s="60"/>
      <c r="BO362" s="60"/>
    </row>
    <row r="363" spans="1:67" ht="24.75" customHeight="1" x14ac:dyDescent="0.2">
      <c r="A363" s="611" t="s">
        <v>17</v>
      </c>
      <c r="B363" s="620" t="s">
        <v>18</v>
      </c>
      <c r="C363" s="711" t="s">
        <v>27</v>
      </c>
      <c r="D363" s="911" t="s">
        <v>70</v>
      </c>
      <c r="E363" s="904" t="s">
        <v>245</v>
      </c>
      <c r="F363" s="936"/>
      <c r="G363" s="806" t="s">
        <v>250</v>
      </c>
      <c r="H363" s="956" t="s">
        <v>21</v>
      </c>
      <c r="I363" s="925" t="s">
        <v>36</v>
      </c>
      <c r="J363" s="225" t="s">
        <v>28</v>
      </c>
      <c r="K363" s="226">
        <f>+L363+N363</f>
        <v>0</v>
      </c>
      <c r="L363" s="227">
        <v>0</v>
      </c>
      <c r="M363" s="228">
        <v>0</v>
      </c>
      <c r="N363" s="229">
        <v>0</v>
      </c>
      <c r="O363" s="226">
        <f>+P363+R363</f>
        <v>0</v>
      </c>
      <c r="P363" s="227">
        <v>0</v>
      </c>
      <c r="Q363" s="228">
        <v>0</v>
      </c>
      <c r="R363" s="229">
        <v>0</v>
      </c>
      <c r="S363" s="226">
        <f>+T363+V363</f>
        <v>0</v>
      </c>
      <c r="T363" s="227">
        <v>0</v>
      </c>
      <c r="U363" s="228">
        <v>0</v>
      </c>
      <c r="V363" s="229">
        <v>0</v>
      </c>
      <c r="W363" s="226">
        <f>+X363+Z363</f>
        <v>0</v>
      </c>
      <c r="X363" s="233">
        <v>0</v>
      </c>
      <c r="Y363" s="233">
        <v>0</v>
      </c>
      <c r="Z363" s="229">
        <v>0</v>
      </c>
      <c r="AA363" s="234">
        <v>0</v>
      </c>
      <c r="AB363" s="234">
        <v>0</v>
      </c>
      <c r="AC363" s="491" t="s">
        <v>246</v>
      </c>
      <c r="AD363" s="539" t="s">
        <v>39</v>
      </c>
      <c r="AE363" s="539" t="s">
        <v>39</v>
      </c>
      <c r="AF363" s="538" t="s">
        <v>39</v>
      </c>
      <c r="AQ363" s="70"/>
      <c r="AR363" s="70"/>
      <c r="AS363" s="70"/>
      <c r="AT363" s="70"/>
      <c r="AU363" s="70"/>
      <c r="AV363" s="70"/>
      <c r="AW363" s="70"/>
      <c r="AX363" s="70"/>
      <c r="AY363" s="70"/>
      <c r="AZ363" s="70"/>
      <c r="BA363" s="70"/>
      <c r="BB363" s="70"/>
      <c r="BC363" s="70"/>
      <c r="BD363" s="70"/>
      <c r="BE363" s="70"/>
      <c r="BF363" s="70"/>
      <c r="BG363" s="71"/>
      <c r="BH363" s="60"/>
      <c r="BI363" s="60"/>
      <c r="BJ363" s="60"/>
      <c r="BK363" s="60"/>
      <c r="BL363" s="60"/>
      <c r="BM363" s="60"/>
      <c r="BN363" s="60"/>
      <c r="BO363" s="60"/>
    </row>
    <row r="364" spans="1:67" ht="21" customHeight="1" thickBot="1" x14ac:dyDescent="0.25">
      <c r="A364" s="612"/>
      <c r="B364" s="698"/>
      <c r="C364" s="726"/>
      <c r="D364" s="934"/>
      <c r="E364" s="935"/>
      <c r="F364" s="937"/>
      <c r="G364" s="938"/>
      <c r="H364" s="957"/>
      <c r="I364" s="958"/>
      <c r="J364" s="398" t="s">
        <v>87</v>
      </c>
      <c r="K364" s="230">
        <f>L364+N364</f>
        <v>0</v>
      </c>
      <c r="L364" s="231">
        <v>0</v>
      </c>
      <c r="M364" s="231">
        <v>0</v>
      </c>
      <c r="N364" s="232">
        <v>0</v>
      </c>
      <c r="O364" s="230">
        <f>P364+R364</f>
        <v>0</v>
      </c>
      <c r="P364" s="231">
        <v>0</v>
      </c>
      <c r="Q364" s="231">
        <v>0</v>
      </c>
      <c r="R364" s="232">
        <v>0</v>
      </c>
      <c r="S364" s="230">
        <f>T364+V364</f>
        <v>0</v>
      </c>
      <c r="T364" s="231">
        <v>0</v>
      </c>
      <c r="U364" s="231">
        <v>0</v>
      </c>
      <c r="V364" s="232">
        <v>0</v>
      </c>
      <c r="W364" s="230">
        <f>X364+Z364</f>
        <v>0</v>
      </c>
      <c r="X364" s="231">
        <v>0</v>
      </c>
      <c r="Y364" s="231">
        <v>0</v>
      </c>
      <c r="Z364" s="232">
        <v>0</v>
      </c>
      <c r="AA364" s="235">
        <v>0</v>
      </c>
      <c r="AB364" s="235">
        <v>0</v>
      </c>
      <c r="AC364" s="959" t="s">
        <v>247</v>
      </c>
      <c r="AD364" s="591" t="s">
        <v>39</v>
      </c>
      <c r="AE364" s="591" t="s">
        <v>39</v>
      </c>
      <c r="AF364" s="594" t="s">
        <v>39</v>
      </c>
      <c r="AQ364" s="70"/>
      <c r="AR364" s="70"/>
      <c r="AS364" s="70"/>
      <c r="AT364" s="70"/>
      <c r="AU364" s="70"/>
      <c r="AV364" s="70"/>
      <c r="AW364" s="70"/>
      <c r="AX364" s="70"/>
      <c r="AY364" s="70"/>
      <c r="AZ364" s="70"/>
      <c r="BA364" s="70"/>
      <c r="BB364" s="70"/>
      <c r="BC364" s="70"/>
      <c r="BD364" s="70"/>
      <c r="BE364" s="70"/>
      <c r="BF364" s="70"/>
      <c r="BG364" s="71"/>
      <c r="BH364" s="60"/>
      <c r="BI364" s="60"/>
      <c r="BJ364" s="60"/>
      <c r="BK364" s="60"/>
      <c r="BL364" s="60"/>
      <c r="BM364" s="60"/>
      <c r="BN364" s="60"/>
      <c r="BO364" s="60"/>
    </row>
    <row r="365" spans="1:67" ht="24.75" customHeight="1" thickBot="1" x14ac:dyDescent="0.25">
      <c r="A365" s="613"/>
      <c r="B365" s="621"/>
      <c r="C365" s="574"/>
      <c r="D365" s="690"/>
      <c r="E365" s="803"/>
      <c r="F365" s="686"/>
      <c r="G365" s="688"/>
      <c r="H365" s="738"/>
      <c r="I365" s="805"/>
      <c r="J365" s="134" t="s">
        <v>26</v>
      </c>
      <c r="K365" s="382">
        <f t="shared" ref="K365:AB365" si="136">SUM(K363:K363)</f>
        <v>0</v>
      </c>
      <c r="L365" s="135">
        <f t="shared" si="136"/>
        <v>0</v>
      </c>
      <c r="M365" s="135">
        <f t="shared" si="136"/>
        <v>0</v>
      </c>
      <c r="N365" s="343">
        <f t="shared" si="136"/>
        <v>0</v>
      </c>
      <c r="O365" s="382">
        <f t="shared" si="136"/>
        <v>0</v>
      </c>
      <c r="P365" s="136">
        <f t="shared" si="136"/>
        <v>0</v>
      </c>
      <c r="Q365" s="136">
        <f t="shared" si="136"/>
        <v>0</v>
      </c>
      <c r="R365" s="343">
        <f t="shared" si="136"/>
        <v>0</v>
      </c>
      <c r="S365" s="382">
        <f t="shared" si="136"/>
        <v>0</v>
      </c>
      <c r="T365" s="135">
        <f t="shared" si="136"/>
        <v>0</v>
      </c>
      <c r="U365" s="135">
        <f t="shared" si="136"/>
        <v>0</v>
      </c>
      <c r="V365" s="343">
        <f t="shared" si="136"/>
        <v>0</v>
      </c>
      <c r="W365" s="342">
        <f t="shared" si="136"/>
        <v>0</v>
      </c>
      <c r="X365" s="136">
        <f t="shared" si="136"/>
        <v>0</v>
      </c>
      <c r="Y365" s="136">
        <f t="shared" si="136"/>
        <v>0</v>
      </c>
      <c r="Z365" s="343">
        <f t="shared" si="136"/>
        <v>0</v>
      </c>
      <c r="AA365" s="340">
        <f t="shared" si="136"/>
        <v>0</v>
      </c>
      <c r="AB365" s="340">
        <f t="shared" si="136"/>
        <v>0</v>
      </c>
      <c r="AC365" s="589"/>
      <c r="AD365" s="592"/>
      <c r="AE365" s="592"/>
      <c r="AF365" s="595"/>
      <c r="AQ365" s="70"/>
      <c r="AR365" s="70"/>
      <c r="AS365" s="70"/>
      <c r="AT365" s="70"/>
      <c r="AU365" s="70"/>
      <c r="AV365" s="70"/>
      <c r="AW365" s="70"/>
      <c r="AX365" s="70"/>
      <c r="AY365" s="70"/>
      <c r="AZ365" s="70"/>
      <c r="BA365" s="70"/>
      <c r="BB365" s="70"/>
      <c r="BC365" s="70"/>
      <c r="BD365" s="70"/>
      <c r="BE365" s="70"/>
      <c r="BF365" s="70"/>
      <c r="BG365" s="71"/>
      <c r="BH365" s="60"/>
      <c r="BI365" s="60"/>
      <c r="BJ365" s="60"/>
      <c r="BK365" s="60"/>
      <c r="BL365" s="60"/>
      <c r="BM365" s="60"/>
      <c r="BN365" s="60"/>
      <c r="BO365" s="60"/>
    </row>
    <row r="366" spans="1:67" ht="31.5" customHeight="1" thickBot="1" x14ac:dyDescent="0.25">
      <c r="A366" s="611" t="s">
        <v>17</v>
      </c>
      <c r="B366" s="620" t="s">
        <v>18</v>
      </c>
      <c r="C366" s="711" t="s">
        <v>27</v>
      </c>
      <c r="D366" s="908" t="s">
        <v>300</v>
      </c>
      <c r="E366" s="795" t="s">
        <v>301</v>
      </c>
      <c r="F366" s="910"/>
      <c r="G366" s="605" t="s">
        <v>302</v>
      </c>
      <c r="H366" s="607" t="s">
        <v>21</v>
      </c>
      <c r="I366" s="609" t="s">
        <v>36</v>
      </c>
      <c r="J366" s="322" t="s">
        <v>28</v>
      </c>
      <c r="K366" s="250">
        <f>+L366+N366</f>
        <v>93</v>
      </c>
      <c r="L366" s="99">
        <v>0</v>
      </c>
      <c r="M366" s="448">
        <v>0</v>
      </c>
      <c r="N366" s="100">
        <v>93</v>
      </c>
      <c r="O366" s="250">
        <f>+P366+R366</f>
        <v>195</v>
      </c>
      <c r="P366" s="99">
        <v>0</v>
      </c>
      <c r="Q366" s="448">
        <v>0</v>
      </c>
      <c r="R366" s="100">
        <v>195</v>
      </c>
      <c r="S366" s="250">
        <f>+T366+V366</f>
        <v>195</v>
      </c>
      <c r="T366" s="99">
        <v>0</v>
      </c>
      <c r="U366" s="448">
        <v>0</v>
      </c>
      <c r="V366" s="100">
        <v>195</v>
      </c>
      <c r="W366" s="250">
        <f>+X366+Z366</f>
        <v>0</v>
      </c>
      <c r="X366" s="323">
        <v>0</v>
      </c>
      <c r="Y366" s="323">
        <v>0</v>
      </c>
      <c r="Z366" s="100">
        <v>0</v>
      </c>
      <c r="AA366" s="101">
        <v>0</v>
      </c>
      <c r="AB366" s="101">
        <v>0</v>
      </c>
      <c r="AC366" s="587" t="s">
        <v>303</v>
      </c>
      <c r="AD366" s="590" t="s">
        <v>79</v>
      </c>
      <c r="AE366" s="590" t="s">
        <v>39</v>
      </c>
      <c r="AF366" s="593" t="s">
        <v>39</v>
      </c>
      <c r="AQ366" s="70"/>
      <c r="AR366" s="70"/>
      <c r="AS366" s="70"/>
      <c r="AT366" s="70"/>
      <c r="AU366" s="70"/>
      <c r="AV366" s="70"/>
      <c r="AW366" s="70"/>
      <c r="AX366" s="70"/>
      <c r="AY366" s="70"/>
      <c r="AZ366" s="70"/>
      <c r="BA366" s="70"/>
      <c r="BB366" s="70"/>
      <c r="BC366" s="70"/>
      <c r="BD366" s="70"/>
      <c r="BE366" s="70"/>
      <c r="BF366" s="70"/>
      <c r="BG366" s="71"/>
      <c r="BH366" s="60"/>
      <c r="BI366" s="60"/>
      <c r="BJ366" s="60"/>
      <c r="BK366" s="60"/>
      <c r="BL366" s="60"/>
      <c r="BM366" s="60"/>
      <c r="BN366" s="60"/>
      <c r="BO366" s="60"/>
    </row>
    <row r="367" spans="1:67" ht="28.5" customHeight="1" thickBot="1" x14ac:dyDescent="0.25">
      <c r="A367" s="613"/>
      <c r="B367" s="621"/>
      <c r="C367" s="574"/>
      <c r="D367" s="909"/>
      <c r="E367" s="602"/>
      <c r="F367" s="580"/>
      <c r="G367" s="582"/>
      <c r="H367" s="584"/>
      <c r="I367" s="586"/>
      <c r="J367" s="134" t="s">
        <v>26</v>
      </c>
      <c r="K367" s="382">
        <f t="shared" ref="K367:AB367" si="137">SUM(K366:K366)</f>
        <v>93</v>
      </c>
      <c r="L367" s="135">
        <f t="shared" si="137"/>
        <v>0</v>
      </c>
      <c r="M367" s="135">
        <f t="shared" si="137"/>
        <v>0</v>
      </c>
      <c r="N367" s="343">
        <f t="shared" si="137"/>
        <v>93</v>
      </c>
      <c r="O367" s="382">
        <f t="shared" si="137"/>
        <v>195</v>
      </c>
      <c r="P367" s="136">
        <f t="shared" si="137"/>
        <v>0</v>
      </c>
      <c r="Q367" s="136">
        <f t="shared" si="137"/>
        <v>0</v>
      </c>
      <c r="R367" s="343">
        <f t="shared" si="137"/>
        <v>195</v>
      </c>
      <c r="S367" s="382">
        <f t="shared" si="137"/>
        <v>195</v>
      </c>
      <c r="T367" s="135">
        <f t="shared" si="137"/>
        <v>0</v>
      </c>
      <c r="U367" s="135">
        <f t="shared" si="137"/>
        <v>0</v>
      </c>
      <c r="V367" s="343">
        <f t="shared" si="137"/>
        <v>195</v>
      </c>
      <c r="W367" s="342">
        <f t="shared" si="137"/>
        <v>0</v>
      </c>
      <c r="X367" s="136">
        <f t="shared" si="137"/>
        <v>0</v>
      </c>
      <c r="Y367" s="136">
        <f t="shared" si="137"/>
        <v>0</v>
      </c>
      <c r="Z367" s="343">
        <f t="shared" si="137"/>
        <v>0</v>
      </c>
      <c r="AA367" s="340">
        <f t="shared" si="137"/>
        <v>0</v>
      </c>
      <c r="AB367" s="340">
        <f t="shared" si="137"/>
        <v>0</v>
      </c>
      <c r="AC367" s="589"/>
      <c r="AD367" s="592"/>
      <c r="AE367" s="592"/>
      <c r="AF367" s="595"/>
      <c r="AQ367" s="70"/>
      <c r="AR367" s="70"/>
      <c r="AS367" s="70"/>
      <c r="AT367" s="70"/>
      <c r="AU367" s="70"/>
      <c r="AV367" s="70"/>
      <c r="AW367" s="70"/>
      <c r="AX367" s="70"/>
      <c r="AY367" s="70"/>
      <c r="AZ367" s="70"/>
      <c r="BA367" s="70"/>
      <c r="BB367" s="70"/>
      <c r="BC367" s="70"/>
      <c r="BD367" s="70"/>
      <c r="BE367" s="70"/>
      <c r="BF367" s="70"/>
      <c r="BG367" s="71"/>
      <c r="BH367" s="60"/>
      <c r="BI367" s="60"/>
      <c r="BJ367" s="60"/>
      <c r="BK367" s="60"/>
      <c r="BL367" s="60"/>
      <c r="BM367" s="60"/>
      <c r="BN367" s="60"/>
      <c r="BO367" s="60"/>
    </row>
    <row r="368" spans="1:67" ht="28.5" customHeight="1" thickBot="1" x14ac:dyDescent="0.25">
      <c r="A368" s="611" t="s">
        <v>17</v>
      </c>
      <c r="B368" s="620" t="s">
        <v>18</v>
      </c>
      <c r="C368" s="711" t="s">
        <v>27</v>
      </c>
      <c r="D368" s="908" t="s">
        <v>311</v>
      </c>
      <c r="E368" s="795" t="s">
        <v>312</v>
      </c>
      <c r="F368" s="910"/>
      <c r="G368" s="605" t="s">
        <v>93</v>
      </c>
      <c r="H368" s="607" t="s">
        <v>21</v>
      </c>
      <c r="I368" s="609" t="s">
        <v>36</v>
      </c>
      <c r="J368" s="322" t="s">
        <v>28</v>
      </c>
      <c r="K368" s="250">
        <f>+L368+N368</f>
        <v>277.5</v>
      </c>
      <c r="L368" s="99">
        <v>0</v>
      </c>
      <c r="M368" s="448">
        <v>0</v>
      </c>
      <c r="N368" s="100">
        <v>277.5</v>
      </c>
      <c r="O368" s="250">
        <f>+P368+R368</f>
        <v>0</v>
      </c>
      <c r="P368" s="99">
        <v>0</v>
      </c>
      <c r="Q368" s="448">
        <v>0</v>
      </c>
      <c r="R368" s="100">
        <v>0</v>
      </c>
      <c r="S368" s="250">
        <f>+T368+V368</f>
        <v>100</v>
      </c>
      <c r="T368" s="99">
        <v>0</v>
      </c>
      <c r="U368" s="448">
        <v>0</v>
      </c>
      <c r="V368" s="100">
        <v>100</v>
      </c>
      <c r="W368" s="250">
        <f>+X368+Z368</f>
        <v>0</v>
      </c>
      <c r="X368" s="323">
        <v>0</v>
      </c>
      <c r="Y368" s="323">
        <v>0</v>
      </c>
      <c r="Z368" s="100">
        <v>0</v>
      </c>
      <c r="AA368" s="101">
        <v>0</v>
      </c>
      <c r="AB368" s="101">
        <v>0</v>
      </c>
      <c r="AC368" s="587" t="s">
        <v>313</v>
      </c>
      <c r="AD368" s="590" t="s">
        <v>39</v>
      </c>
      <c r="AE368" s="590" t="s">
        <v>39</v>
      </c>
      <c r="AF368" s="593" t="s">
        <v>39</v>
      </c>
      <c r="AQ368" s="70"/>
      <c r="AR368" s="70"/>
      <c r="AS368" s="70"/>
      <c r="AT368" s="70"/>
      <c r="AU368" s="70"/>
      <c r="AV368" s="70"/>
      <c r="AW368" s="70"/>
      <c r="AX368" s="70"/>
      <c r="AY368" s="70"/>
      <c r="AZ368" s="70"/>
      <c r="BA368" s="70"/>
      <c r="BB368" s="70"/>
      <c r="BC368" s="70"/>
      <c r="BD368" s="70"/>
      <c r="BE368" s="70"/>
      <c r="BF368" s="70"/>
      <c r="BG368" s="71"/>
      <c r="BH368" s="60"/>
      <c r="BI368" s="60"/>
      <c r="BJ368" s="60"/>
      <c r="BK368" s="60"/>
      <c r="BL368" s="60"/>
      <c r="BM368" s="60"/>
      <c r="BN368" s="60"/>
      <c r="BO368" s="60"/>
    </row>
    <row r="369" spans="1:67" ht="28.5" customHeight="1" thickBot="1" x14ac:dyDescent="0.25">
      <c r="A369" s="613"/>
      <c r="B369" s="621"/>
      <c r="C369" s="574"/>
      <c r="D369" s="909"/>
      <c r="E369" s="602"/>
      <c r="F369" s="580"/>
      <c r="G369" s="582"/>
      <c r="H369" s="584"/>
      <c r="I369" s="586"/>
      <c r="J369" s="134" t="s">
        <v>26</v>
      </c>
      <c r="K369" s="382">
        <f t="shared" ref="K369:AB369" si="138">SUM(K368:K368)</f>
        <v>277.5</v>
      </c>
      <c r="L369" s="135">
        <f t="shared" si="138"/>
        <v>0</v>
      </c>
      <c r="M369" s="135">
        <f t="shared" si="138"/>
        <v>0</v>
      </c>
      <c r="N369" s="343">
        <f t="shared" si="138"/>
        <v>277.5</v>
      </c>
      <c r="O369" s="382">
        <f t="shared" si="138"/>
        <v>0</v>
      </c>
      <c r="P369" s="136">
        <f t="shared" si="138"/>
        <v>0</v>
      </c>
      <c r="Q369" s="136">
        <f t="shared" si="138"/>
        <v>0</v>
      </c>
      <c r="R369" s="343">
        <f t="shared" si="138"/>
        <v>0</v>
      </c>
      <c r="S369" s="382">
        <f t="shared" si="138"/>
        <v>100</v>
      </c>
      <c r="T369" s="135">
        <f t="shared" si="138"/>
        <v>0</v>
      </c>
      <c r="U369" s="135">
        <f t="shared" si="138"/>
        <v>0</v>
      </c>
      <c r="V369" s="343">
        <f t="shared" si="138"/>
        <v>100</v>
      </c>
      <c r="W369" s="342">
        <f t="shared" si="138"/>
        <v>0</v>
      </c>
      <c r="X369" s="136">
        <f t="shared" si="138"/>
        <v>0</v>
      </c>
      <c r="Y369" s="136">
        <f t="shared" si="138"/>
        <v>0</v>
      </c>
      <c r="Z369" s="343">
        <f t="shared" si="138"/>
        <v>0</v>
      </c>
      <c r="AA369" s="340">
        <f t="shared" si="138"/>
        <v>0</v>
      </c>
      <c r="AB369" s="340">
        <f t="shared" si="138"/>
        <v>0</v>
      </c>
      <c r="AC369" s="589"/>
      <c r="AD369" s="592"/>
      <c r="AE369" s="592"/>
      <c r="AF369" s="595"/>
      <c r="AQ369" s="70"/>
      <c r="AR369" s="70"/>
      <c r="AS369" s="70"/>
      <c r="AT369" s="70"/>
      <c r="AU369" s="70"/>
      <c r="AV369" s="70"/>
      <c r="AW369" s="70"/>
      <c r="AX369" s="70"/>
      <c r="AY369" s="70"/>
      <c r="AZ369" s="70"/>
      <c r="BA369" s="70"/>
      <c r="BB369" s="70"/>
      <c r="BC369" s="70"/>
      <c r="BD369" s="70"/>
      <c r="BE369" s="70"/>
      <c r="BF369" s="70"/>
      <c r="BG369" s="71"/>
      <c r="BH369" s="60"/>
      <c r="BI369" s="60"/>
      <c r="BJ369" s="60"/>
      <c r="BK369" s="60"/>
      <c r="BL369" s="60"/>
      <c r="BM369" s="60"/>
      <c r="BN369" s="60"/>
      <c r="BO369" s="60"/>
    </row>
    <row r="370" spans="1:67" ht="28.5" customHeight="1" thickBot="1" x14ac:dyDescent="0.25">
      <c r="A370" s="611" t="s">
        <v>17</v>
      </c>
      <c r="B370" s="620" t="s">
        <v>18</v>
      </c>
      <c r="C370" s="711" t="s">
        <v>27</v>
      </c>
      <c r="D370" s="1344" t="s">
        <v>454</v>
      </c>
      <c r="E370" s="1345" t="s">
        <v>455</v>
      </c>
      <c r="F370" s="1346"/>
      <c r="G370" s="1347" t="s">
        <v>456</v>
      </c>
      <c r="H370" s="1348" t="s">
        <v>21</v>
      </c>
      <c r="I370" s="1349" t="s">
        <v>36</v>
      </c>
      <c r="J370" s="1350" t="s">
        <v>28</v>
      </c>
      <c r="K370" s="1351">
        <f>+L370+N370</f>
        <v>0</v>
      </c>
      <c r="L370" s="565">
        <v>0</v>
      </c>
      <c r="M370" s="1352">
        <v>0</v>
      </c>
      <c r="N370" s="566">
        <v>0</v>
      </c>
      <c r="O370" s="1351">
        <f>+P370+R370</f>
        <v>0</v>
      </c>
      <c r="P370" s="565">
        <v>0</v>
      </c>
      <c r="Q370" s="1352">
        <v>0</v>
      </c>
      <c r="R370" s="566">
        <v>0</v>
      </c>
      <c r="S370" s="1351">
        <f>+T370+V370</f>
        <v>0</v>
      </c>
      <c r="T370" s="565">
        <v>0</v>
      </c>
      <c r="U370" s="1352">
        <v>0</v>
      </c>
      <c r="V370" s="566">
        <v>0</v>
      </c>
      <c r="W370" s="1351">
        <f>+X370+Z370</f>
        <v>0</v>
      </c>
      <c r="X370" s="1353">
        <v>0</v>
      </c>
      <c r="Y370" s="1353">
        <v>0</v>
      </c>
      <c r="Z370" s="566">
        <v>0</v>
      </c>
      <c r="AA370" s="567">
        <v>1000</v>
      </c>
      <c r="AB370" s="567">
        <v>0</v>
      </c>
      <c r="AC370" s="1297" t="s">
        <v>457</v>
      </c>
      <c r="AD370" s="1298" t="s">
        <v>39</v>
      </c>
      <c r="AE370" s="1298" t="s">
        <v>29</v>
      </c>
      <c r="AF370" s="1299" t="s">
        <v>39</v>
      </c>
      <c r="AQ370" s="70"/>
      <c r="AR370" s="70"/>
      <c r="AS370" s="70"/>
      <c r="AT370" s="70"/>
      <c r="AU370" s="70"/>
      <c r="AV370" s="70"/>
      <c r="AW370" s="70"/>
      <c r="AX370" s="70"/>
      <c r="AY370" s="70"/>
      <c r="AZ370" s="70"/>
      <c r="BA370" s="70"/>
      <c r="BB370" s="70"/>
      <c r="BC370" s="70"/>
      <c r="BD370" s="70"/>
      <c r="BE370" s="70"/>
      <c r="BF370" s="70"/>
      <c r="BG370" s="71"/>
      <c r="BH370" s="60"/>
      <c r="BI370" s="60"/>
      <c r="BJ370" s="60"/>
      <c r="BK370" s="60"/>
      <c r="BL370" s="60"/>
      <c r="BM370" s="60"/>
      <c r="BN370" s="60"/>
      <c r="BO370" s="60"/>
    </row>
    <row r="371" spans="1:67" ht="34.5" customHeight="1" thickBot="1" x14ac:dyDescent="0.25">
      <c r="A371" s="613"/>
      <c r="B371" s="621"/>
      <c r="C371" s="574"/>
      <c r="D371" s="1354"/>
      <c r="E371" s="1355"/>
      <c r="F371" s="1302"/>
      <c r="G371" s="1303"/>
      <c r="H371" s="1304"/>
      <c r="I371" s="1305"/>
      <c r="J371" s="1356" t="s">
        <v>26</v>
      </c>
      <c r="K371" s="1357">
        <f t="shared" ref="K371:AB371" si="139">SUM(K370:K370)</f>
        <v>0</v>
      </c>
      <c r="L371" s="1358">
        <f t="shared" si="139"/>
        <v>0</v>
      </c>
      <c r="M371" s="1358">
        <f t="shared" si="139"/>
        <v>0</v>
      </c>
      <c r="N371" s="1342">
        <f t="shared" si="139"/>
        <v>0</v>
      </c>
      <c r="O371" s="1357">
        <f t="shared" si="139"/>
        <v>0</v>
      </c>
      <c r="P371" s="1341">
        <f t="shared" si="139"/>
        <v>0</v>
      </c>
      <c r="Q371" s="1341">
        <f t="shared" si="139"/>
        <v>0</v>
      </c>
      <c r="R371" s="1342">
        <f t="shared" si="139"/>
        <v>0</v>
      </c>
      <c r="S371" s="1357">
        <f t="shared" si="139"/>
        <v>0</v>
      </c>
      <c r="T371" s="1358">
        <f t="shared" si="139"/>
        <v>0</v>
      </c>
      <c r="U371" s="1358">
        <f t="shared" si="139"/>
        <v>0</v>
      </c>
      <c r="V371" s="1342">
        <f t="shared" si="139"/>
        <v>0</v>
      </c>
      <c r="W371" s="1340">
        <f t="shared" si="139"/>
        <v>0</v>
      </c>
      <c r="X371" s="1341">
        <f t="shared" si="139"/>
        <v>0</v>
      </c>
      <c r="Y371" s="1341">
        <f t="shared" si="139"/>
        <v>0</v>
      </c>
      <c r="Z371" s="1342">
        <f t="shared" si="139"/>
        <v>0</v>
      </c>
      <c r="AA371" s="1343">
        <f t="shared" si="139"/>
        <v>1000</v>
      </c>
      <c r="AB371" s="1343">
        <f t="shared" si="139"/>
        <v>0</v>
      </c>
      <c r="AC371" s="1315"/>
      <c r="AD371" s="1316"/>
      <c r="AE371" s="1316"/>
      <c r="AF371" s="1317"/>
      <c r="AQ371" s="70"/>
      <c r="AR371" s="70"/>
      <c r="AS371" s="70"/>
      <c r="AT371" s="70"/>
      <c r="AU371" s="70"/>
      <c r="AV371" s="70"/>
      <c r="AW371" s="70"/>
      <c r="AX371" s="70"/>
      <c r="AY371" s="70"/>
      <c r="AZ371" s="70"/>
      <c r="BA371" s="70"/>
      <c r="BB371" s="70"/>
      <c r="BC371" s="70"/>
      <c r="BD371" s="70"/>
      <c r="BE371" s="70"/>
      <c r="BF371" s="70"/>
      <c r="BG371" s="71"/>
      <c r="BH371" s="60"/>
      <c r="BI371" s="60"/>
      <c r="BJ371" s="60"/>
      <c r="BK371" s="60"/>
      <c r="BL371" s="60"/>
      <c r="BM371" s="60"/>
      <c r="BN371" s="60"/>
      <c r="BO371" s="60"/>
    </row>
    <row r="372" spans="1:67" ht="21.75" customHeight="1" thickBot="1" x14ac:dyDescent="0.25">
      <c r="A372" s="521" t="s">
        <v>17</v>
      </c>
      <c r="B372" s="32" t="s">
        <v>18</v>
      </c>
      <c r="C372" s="37" t="s">
        <v>27</v>
      </c>
      <c r="D372" s="31"/>
      <c r="E372" s="931" t="s">
        <v>80</v>
      </c>
      <c r="F372" s="931"/>
      <c r="G372" s="931"/>
      <c r="H372" s="931"/>
      <c r="I372" s="931"/>
      <c r="J372" s="616"/>
      <c r="K372" s="33">
        <f>K282+K286+K290+K293+K296+K299+K302+K306+K309+K312+K315+K317+K320+K323+K326+K330+K333+K337+K341+K344+K348+K352+K355+K358+K360+K362+K371+K365+K367+K369</f>
        <v>2846.7000000000003</v>
      </c>
      <c r="L372" s="34">
        <f t="shared" ref="L372:AB372" si="140">L282+L286+L290+L293+L296+L299+L302+L306+L309+L312+L315+L317+L320+L323+L326+L330+L333+L337+L341+L344+L348+L352+L355+L358+L360+L362+L371+L365+L367+L369</f>
        <v>223.1</v>
      </c>
      <c r="M372" s="34">
        <f t="shared" si="140"/>
        <v>0</v>
      </c>
      <c r="N372" s="35">
        <f t="shared" si="140"/>
        <v>2623.6</v>
      </c>
      <c r="O372" s="33">
        <f t="shared" si="140"/>
        <v>2943.9</v>
      </c>
      <c r="P372" s="34">
        <f t="shared" si="140"/>
        <v>638.9</v>
      </c>
      <c r="Q372" s="34">
        <f t="shared" si="140"/>
        <v>0</v>
      </c>
      <c r="R372" s="35">
        <f t="shared" si="140"/>
        <v>2305</v>
      </c>
      <c r="S372" s="33">
        <f t="shared" si="140"/>
        <v>1091.9000000000001</v>
      </c>
      <c r="T372" s="34">
        <f t="shared" si="140"/>
        <v>188.9</v>
      </c>
      <c r="U372" s="34">
        <f t="shared" si="140"/>
        <v>0</v>
      </c>
      <c r="V372" s="35">
        <f t="shared" si="140"/>
        <v>903</v>
      </c>
      <c r="W372" s="33">
        <f t="shared" si="140"/>
        <v>0</v>
      </c>
      <c r="X372" s="34">
        <f t="shared" si="140"/>
        <v>0</v>
      </c>
      <c r="Y372" s="34">
        <f t="shared" si="140"/>
        <v>0</v>
      </c>
      <c r="Z372" s="35">
        <f t="shared" si="140"/>
        <v>0</v>
      </c>
      <c r="AA372" s="36">
        <f t="shared" si="140"/>
        <v>1638.9</v>
      </c>
      <c r="AB372" s="36">
        <f t="shared" si="140"/>
        <v>658.9</v>
      </c>
      <c r="AC372" s="932"/>
      <c r="AD372" s="932"/>
      <c r="AE372" s="932"/>
      <c r="AF372" s="933"/>
      <c r="AQ372" s="70"/>
      <c r="AR372" s="70"/>
      <c r="AS372" s="70"/>
      <c r="AT372" s="70"/>
      <c r="AU372" s="70"/>
      <c r="AV372" s="70"/>
      <c r="AW372" s="70"/>
      <c r="AX372" s="70"/>
      <c r="AY372" s="70"/>
      <c r="AZ372" s="70"/>
      <c r="BA372" s="70"/>
      <c r="BB372" s="70"/>
      <c r="BC372" s="70"/>
      <c r="BD372" s="70"/>
      <c r="BE372" s="70"/>
      <c r="BF372" s="70"/>
      <c r="BG372" s="71"/>
      <c r="BH372" s="60"/>
      <c r="BI372" s="60"/>
      <c r="BJ372" s="60"/>
      <c r="BK372" s="60"/>
      <c r="BL372" s="60"/>
      <c r="BM372" s="60"/>
      <c r="BN372" s="60"/>
      <c r="BO372" s="60"/>
    </row>
    <row r="373" spans="1:67" ht="21" customHeight="1" thickBot="1" x14ac:dyDescent="0.25">
      <c r="A373" s="531" t="s">
        <v>17</v>
      </c>
      <c r="B373" s="32" t="s">
        <v>18</v>
      </c>
      <c r="C373" s="37" t="s">
        <v>31</v>
      </c>
      <c r="D373" s="866" t="s">
        <v>103</v>
      </c>
      <c r="E373" s="867"/>
      <c r="F373" s="867"/>
      <c r="G373" s="867"/>
      <c r="H373" s="867"/>
      <c r="I373" s="867"/>
      <c r="J373" s="867"/>
      <c r="K373" s="967"/>
      <c r="L373" s="967"/>
      <c r="M373" s="967"/>
      <c r="N373" s="967"/>
      <c r="O373" s="967"/>
      <c r="P373" s="967"/>
      <c r="Q373" s="967"/>
      <c r="R373" s="967"/>
      <c r="S373" s="967"/>
      <c r="T373" s="967"/>
      <c r="U373" s="967"/>
      <c r="V373" s="967"/>
      <c r="W373" s="967"/>
      <c r="X373" s="967"/>
      <c r="Y373" s="967"/>
      <c r="Z373" s="967"/>
      <c r="AA373" s="967"/>
      <c r="AB373" s="967"/>
      <c r="AC373" s="867"/>
      <c r="AD373" s="867"/>
      <c r="AE373" s="867"/>
      <c r="AF373" s="868"/>
      <c r="AQ373" s="70"/>
      <c r="AR373" s="70"/>
      <c r="AS373" s="70"/>
      <c r="AT373" s="70"/>
      <c r="AU373" s="70"/>
      <c r="AV373" s="70"/>
      <c r="AW373" s="70"/>
      <c r="AX373" s="70"/>
      <c r="AY373" s="70"/>
      <c r="AZ373" s="70"/>
      <c r="BA373" s="70"/>
      <c r="BB373" s="70"/>
      <c r="BC373" s="70"/>
      <c r="BD373" s="70"/>
      <c r="BE373" s="70"/>
      <c r="BF373" s="70"/>
      <c r="BG373" s="71"/>
      <c r="BH373" s="60"/>
      <c r="BI373" s="60"/>
      <c r="BJ373" s="60"/>
      <c r="BK373" s="60"/>
      <c r="BL373" s="60"/>
      <c r="BM373" s="60"/>
      <c r="BN373" s="60"/>
      <c r="BO373" s="60"/>
    </row>
    <row r="374" spans="1:67" ht="16.5" customHeight="1" x14ac:dyDescent="0.2">
      <c r="A374" s="706" t="s">
        <v>17</v>
      </c>
      <c r="B374" s="620" t="s">
        <v>18</v>
      </c>
      <c r="C374" s="711" t="s">
        <v>31</v>
      </c>
      <c r="D374" s="750" t="s">
        <v>27</v>
      </c>
      <c r="E374" s="1071" t="s">
        <v>104</v>
      </c>
      <c r="F374" s="727"/>
      <c r="G374" s="647" t="s">
        <v>398</v>
      </c>
      <c r="H374" s="650" t="s">
        <v>21</v>
      </c>
      <c r="I374" s="761" t="s">
        <v>36</v>
      </c>
      <c r="J374" s="275" t="s">
        <v>318</v>
      </c>
      <c r="K374" s="156">
        <f>+L374+N374</f>
        <v>0</v>
      </c>
      <c r="L374" s="117">
        <v>0</v>
      </c>
      <c r="M374" s="168">
        <v>0</v>
      </c>
      <c r="N374" s="155">
        <v>0</v>
      </c>
      <c r="O374" s="153">
        <f>+P374+R374</f>
        <v>0</v>
      </c>
      <c r="P374" s="168">
        <v>0</v>
      </c>
      <c r="Q374" s="168">
        <v>0</v>
      </c>
      <c r="R374" s="155">
        <v>0</v>
      </c>
      <c r="S374" s="153">
        <f>+T374+V374</f>
        <v>0</v>
      </c>
      <c r="T374" s="168">
        <v>0</v>
      </c>
      <c r="U374" s="168">
        <v>0</v>
      </c>
      <c r="V374" s="171">
        <v>0</v>
      </c>
      <c r="W374" s="186">
        <f>+X374+Z374</f>
        <v>0</v>
      </c>
      <c r="X374" s="168">
        <v>0</v>
      </c>
      <c r="Y374" s="168">
        <v>0</v>
      </c>
      <c r="Z374" s="155">
        <v>0</v>
      </c>
      <c r="AA374" s="158">
        <v>0</v>
      </c>
      <c r="AB374" s="158">
        <v>0</v>
      </c>
      <c r="AC374" s="928" t="s">
        <v>279</v>
      </c>
      <c r="AD374" s="947">
        <v>100</v>
      </c>
      <c r="AE374" s="947">
        <v>0</v>
      </c>
      <c r="AF374" s="942">
        <v>0</v>
      </c>
      <c r="AQ374" s="70"/>
      <c r="AR374" s="70"/>
      <c r="AS374" s="70"/>
      <c r="AT374" s="70"/>
      <c r="AU374" s="70"/>
      <c r="AV374" s="70"/>
      <c r="AW374" s="70"/>
      <c r="AX374" s="70"/>
      <c r="AY374" s="70"/>
      <c r="AZ374" s="70"/>
      <c r="BA374" s="70"/>
      <c r="BB374" s="70"/>
      <c r="BC374" s="70"/>
      <c r="BD374" s="70"/>
      <c r="BE374" s="70"/>
      <c r="BF374" s="70"/>
      <c r="BG374" s="71"/>
      <c r="BH374" s="60"/>
      <c r="BI374" s="60"/>
      <c r="BJ374" s="60"/>
      <c r="BK374" s="60"/>
      <c r="BL374" s="60"/>
      <c r="BM374" s="60"/>
      <c r="BN374" s="60"/>
      <c r="BO374" s="60"/>
    </row>
    <row r="375" spans="1:67" ht="17.25" customHeight="1" x14ac:dyDescent="0.2">
      <c r="A375" s="714"/>
      <c r="B375" s="698"/>
      <c r="C375" s="712"/>
      <c r="D375" s="751"/>
      <c r="E375" s="1072"/>
      <c r="F375" s="728"/>
      <c r="G375" s="648"/>
      <c r="H375" s="651"/>
      <c r="I375" s="762"/>
      <c r="J375" s="276" t="s">
        <v>28</v>
      </c>
      <c r="K375" s="190">
        <f>+L375+N375</f>
        <v>1812.9</v>
      </c>
      <c r="L375" s="137">
        <v>0</v>
      </c>
      <c r="M375" s="138">
        <v>0</v>
      </c>
      <c r="N375" s="199">
        <v>1812.9</v>
      </c>
      <c r="O375" s="184">
        <f>+P375+R375</f>
        <v>100</v>
      </c>
      <c r="P375" s="137">
        <v>0</v>
      </c>
      <c r="Q375" s="137">
        <v>0</v>
      </c>
      <c r="R375" s="199">
        <v>100</v>
      </c>
      <c r="S375" s="184">
        <f>+T375+V375</f>
        <v>100</v>
      </c>
      <c r="T375" s="138">
        <v>0</v>
      </c>
      <c r="U375" s="339">
        <v>0</v>
      </c>
      <c r="V375" s="199">
        <v>100</v>
      </c>
      <c r="W375" s="187">
        <f>+X375+Z375</f>
        <v>0</v>
      </c>
      <c r="X375" s="138">
        <v>0</v>
      </c>
      <c r="Y375" s="138">
        <v>0</v>
      </c>
      <c r="Z375" s="199">
        <v>0</v>
      </c>
      <c r="AA375" s="248">
        <v>0</v>
      </c>
      <c r="AB375" s="248">
        <v>0</v>
      </c>
      <c r="AC375" s="929"/>
      <c r="AD375" s="815"/>
      <c r="AE375" s="815"/>
      <c r="AF375" s="943"/>
      <c r="AQ375" s="70"/>
      <c r="AR375" s="70"/>
      <c r="AS375" s="70"/>
      <c r="AT375" s="70"/>
      <c r="AU375" s="70"/>
      <c r="AV375" s="70"/>
      <c r="AW375" s="70"/>
      <c r="AX375" s="70"/>
      <c r="AY375" s="70"/>
      <c r="AZ375" s="70"/>
      <c r="BA375" s="70"/>
      <c r="BB375" s="70"/>
      <c r="BC375" s="70"/>
      <c r="BD375" s="70"/>
      <c r="BE375" s="70"/>
      <c r="BF375" s="70"/>
      <c r="BG375" s="71"/>
      <c r="BH375" s="60"/>
      <c r="BI375" s="60"/>
      <c r="BJ375" s="60"/>
      <c r="BK375" s="60"/>
      <c r="BL375" s="60"/>
      <c r="BM375" s="60"/>
      <c r="BN375" s="60"/>
      <c r="BO375" s="60"/>
    </row>
    <row r="376" spans="1:67" ht="17.25" customHeight="1" thickBot="1" x14ac:dyDescent="0.25">
      <c r="A376" s="714"/>
      <c r="B376" s="698"/>
      <c r="C376" s="712"/>
      <c r="D376" s="751"/>
      <c r="E376" s="1072"/>
      <c r="F376" s="728"/>
      <c r="G376" s="648"/>
      <c r="H376" s="651"/>
      <c r="I376" s="762"/>
      <c r="J376" s="278" t="s">
        <v>24</v>
      </c>
      <c r="K376" s="187">
        <f>+L376+N376</f>
        <v>680.5</v>
      </c>
      <c r="L376" s="123">
        <v>0</v>
      </c>
      <c r="M376" s="139">
        <v>0</v>
      </c>
      <c r="N376" s="124">
        <v>680.5</v>
      </c>
      <c r="O376" s="125">
        <f>+P376+R376</f>
        <v>0</v>
      </c>
      <c r="P376" s="123">
        <v>0</v>
      </c>
      <c r="Q376" s="123">
        <v>0</v>
      </c>
      <c r="R376" s="124">
        <v>0</v>
      </c>
      <c r="S376" s="125">
        <f>+T376+V376</f>
        <v>350</v>
      </c>
      <c r="T376" s="139">
        <v>0</v>
      </c>
      <c r="U376" s="279">
        <v>0</v>
      </c>
      <c r="V376" s="124">
        <v>350</v>
      </c>
      <c r="W376" s="187">
        <f>+X376+Z376</f>
        <v>0</v>
      </c>
      <c r="X376" s="139">
        <v>0</v>
      </c>
      <c r="Y376" s="139">
        <v>0</v>
      </c>
      <c r="Z376" s="124">
        <v>0</v>
      </c>
      <c r="AA376" s="126">
        <v>0</v>
      </c>
      <c r="AB376" s="126">
        <v>0</v>
      </c>
      <c r="AC376" s="929"/>
      <c r="AD376" s="815"/>
      <c r="AE376" s="815"/>
      <c r="AF376" s="943"/>
      <c r="AQ376" s="70"/>
      <c r="AR376" s="70"/>
      <c r="AS376" s="70"/>
      <c r="AT376" s="70"/>
      <c r="AU376" s="70"/>
      <c r="AV376" s="70"/>
      <c r="AW376" s="70"/>
      <c r="AX376" s="70"/>
      <c r="AY376" s="70"/>
      <c r="AZ376" s="70"/>
      <c r="BA376" s="70"/>
      <c r="BB376" s="70"/>
      <c r="BC376" s="70"/>
      <c r="BD376" s="70"/>
      <c r="BE376" s="70"/>
      <c r="BF376" s="70"/>
      <c r="BG376" s="71"/>
      <c r="BH376" s="60"/>
      <c r="BI376" s="60"/>
      <c r="BJ376" s="60"/>
      <c r="BK376" s="60"/>
      <c r="BL376" s="60"/>
      <c r="BM376" s="60"/>
      <c r="BN376" s="60"/>
      <c r="BO376" s="60"/>
    </row>
    <row r="377" spans="1:67" ht="21" customHeight="1" thickBot="1" x14ac:dyDescent="0.25">
      <c r="A377" s="570"/>
      <c r="B377" s="621"/>
      <c r="C377" s="713"/>
      <c r="D377" s="752"/>
      <c r="E377" s="1073"/>
      <c r="F377" s="729"/>
      <c r="G377" s="649"/>
      <c r="H377" s="652"/>
      <c r="I377" s="763"/>
      <c r="J377" s="127" t="s">
        <v>26</v>
      </c>
      <c r="K377" s="8">
        <f>SUM(K374:K376)</f>
        <v>2493.4</v>
      </c>
      <c r="L377" s="1">
        <f t="shared" ref="L377:AB377" si="141">L374+L375+L376</f>
        <v>0</v>
      </c>
      <c r="M377" s="1">
        <f t="shared" si="141"/>
        <v>0</v>
      </c>
      <c r="N377" s="7">
        <f t="shared" si="141"/>
        <v>2493.4</v>
      </c>
      <c r="O377" s="20">
        <f t="shared" si="141"/>
        <v>100</v>
      </c>
      <c r="P377" s="22">
        <f t="shared" si="141"/>
        <v>0</v>
      </c>
      <c r="Q377" s="22">
        <f t="shared" si="141"/>
        <v>0</v>
      </c>
      <c r="R377" s="21">
        <f t="shared" si="141"/>
        <v>100</v>
      </c>
      <c r="S377" s="8">
        <f t="shared" si="141"/>
        <v>450</v>
      </c>
      <c r="T377" s="1">
        <f t="shared" si="141"/>
        <v>0</v>
      </c>
      <c r="U377" s="1">
        <f t="shared" si="141"/>
        <v>0</v>
      </c>
      <c r="V377" s="11">
        <f t="shared" si="141"/>
        <v>450</v>
      </c>
      <c r="W377" s="8">
        <f t="shared" si="141"/>
        <v>0</v>
      </c>
      <c r="X377" s="1">
        <f t="shared" si="141"/>
        <v>0</v>
      </c>
      <c r="Y377" s="1">
        <f t="shared" si="141"/>
        <v>0</v>
      </c>
      <c r="Z377" s="7">
        <f t="shared" si="141"/>
        <v>0</v>
      </c>
      <c r="AA377" s="23">
        <f t="shared" si="141"/>
        <v>0</v>
      </c>
      <c r="AB377" s="23">
        <f t="shared" si="141"/>
        <v>0</v>
      </c>
      <c r="AC377" s="930"/>
      <c r="AD377" s="816"/>
      <c r="AE377" s="816"/>
      <c r="AF377" s="944"/>
      <c r="AP377" s="60"/>
      <c r="AQ377" s="70"/>
      <c r="AR377" s="70"/>
      <c r="AS377" s="70"/>
      <c r="AT377" s="70"/>
      <c r="AU377" s="70"/>
      <c r="AV377" s="70"/>
      <c r="AW377" s="70"/>
      <c r="AX377" s="70"/>
      <c r="AY377" s="70"/>
      <c r="AZ377" s="70"/>
      <c r="BA377" s="70"/>
      <c r="BB377" s="70"/>
      <c r="BC377" s="70"/>
      <c r="BD377" s="70"/>
      <c r="BE377" s="70"/>
      <c r="BF377" s="70"/>
      <c r="BG377" s="71"/>
      <c r="BH377" s="60"/>
      <c r="BI377" s="60"/>
      <c r="BJ377" s="60"/>
      <c r="BK377" s="60"/>
      <c r="BL377" s="60"/>
      <c r="BM377" s="60"/>
      <c r="BN377" s="60"/>
      <c r="BO377" s="60"/>
    </row>
    <row r="378" spans="1:67" ht="20.25" customHeight="1" thickBot="1" x14ac:dyDescent="0.25">
      <c r="A378" s="706" t="s">
        <v>17</v>
      </c>
      <c r="B378" s="620" t="s">
        <v>18</v>
      </c>
      <c r="C378" s="711" t="s">
        <v>31</v>
      </c>
      <c r="D378" s="695" t="s">
        <v>30</v>
      </c>
      <c r="E378" s="1075" t="s">
        <v>248</v>
      </c>
      <c r="F378" s="727"/>
      <c r="G378" s="647" t="s">
        <v>398</v>
      </c>
      <c r="H378" s="650" t="s">
        <v>21</v>
      </c>
      <c r="I378" s="691" t="s">
        <v>36</v>
      </c>
      <c r="J378" s="276" t="s">
        <v>40</v>
      </c>
      <c r="K378" s="188">
        <f>+L378+N378</f>
        <v>0</v>
      </c>
      <c r="L378" s="144">
        <v>0</v>
      </c>
      <c r="M378" s="144">
        <v>0</v>
      </c>
      <c r="N378" s="145">
        <v>0</v>
      </c>
      <c r="O378" s="182">
        <f>+P378+R378</f>
        <v>0</v>
      </c>
      <c r="P378" s="144">
        <v>0</v>
      </c>
      <c r="Q378" s="144">
        <v>0</v>
      </c>
      <c r="R378" s="145">
        <v>0</v>
      </c>
      <c r="S378" s="182">
        <f>+T378+V378</f>
        <v>0</v>
      </c>
      <c r="T378" s="144">
        <v>0</v>
      </c>
      <c r="U378" s="144">
        <v>0</v>
      </c>
      <c r="V378" s="145">
        <v>0</v>
      </c>
      <c r="W378" s="188">
        <f>+X378+Z378</f>
        <v>0</v>
      </c>
      <c r="X378" s="144">
        <v>0</v>
      </c>
      <c r="Y378" s="144">
        <v>0</v>
      </c>
      <c r="Z378" s="145">
        <v>0</v>
      </c>
      <c r="AA378" s="146">
        <v>0</v>
      </c>
      <c r="AB378" s="146">
        <v>0</v>
      </c>
      <c r="AC378" s="657" t="s">
        <v>221</v>
      </c>
      <c r="AD378" s="850">
        <v>0</v>
      </c>
      <c r="AE378" s="850">
        <v>0</v>
      </c>
      <c r="AF378" s="775">
        <v>0</v>
      </c>
      <c r="AP378" s="60"/>
      <c r="AQ378" s="70"/>
      <c r="AR378" s="70"/>
      <c r="AS378" s="70"/>
      <c r="AT378" s="70"/>
      <c r="AU378" s="70"/>
      <c r="AV378" s="70"/>
      <c r="AW378" s="70"/>
      <c r="AX378" s="70"/>
      <c r="AY378" s="70"/>
      <c r="AZ378" s="70"/>
      <c r="BA378" s="70"/>
      <c r="BB378" s="70"/>
      <c r="BC378" s="70"/>
      <c r="BD378" s="70"/>
      <c r="BE378" s="70"/>
      <c r="BF378" s="70"/>
      <c r="BG378" s="71"/>
      <c r="BH378" s="60"/>
      <c r="BI378" s="60"/>
      <c r="BJ378" s="60"/>
      <c r="BK378" s="60"/>
      <c r="BL378" s="60"/>
      <c r="BM378" s="60"/>
      <c r="BN378" s="60"/>
      <c r="BO378" s="60"/>
    </row>
    <row r="379" spans="1:67" s="66" customFormat="1" ht="18.75" customHeight="1" thickBot="1" x14ac:dyDescent="0.25">
      <c r="A379" s="714"/>
      <c r="B379" s="698"/>
      <c r="C379" s="712"/>
      <c r="D379" s="696"/>
      <c r="E379" s="1076"/>
      <c r="F379" s="728"/>
      <c r="G379" s="648"/>
      <c r="H379" s="651"/>
      <c r="I379" s="790"/>
      <c r="J379" s="278" t="s">
        <v>28</v>
      </c>
      <c r="K379" s="187">
        <f>+L379+N379</f>
        <v>0</v>
      </c>
      <c r="L379" s="139">
        <v>0</v>
      </c>
      <c r="M379" s="139">
        <v>0</v>
      </c>
      <c r="N379" s="124">
        <v>0</v>
      </c>
      <c r="O379" s="125">
        <f>+P379+R379</f>
        <v>0</v>
      </c>
      <c r="P379" s="123">
        <v>0</v>
      </c>
      <c r="Q379" s="123">
        <v>0</v>
      </c>
      <c r="R379" s="124">
        <v>0</v>
      </c>
      <c r="S379" s="187">
        <f>+T379+V379</f>
        <v>0</v>
      </c>
      <c r="T379" s="122">
        <v>0</v>
      </c>
      <c r="U379" s="112">
        <v>0</v>
      </c>
      <c r="V379" s="129">
        <v>0</v>
      </c>
      <c r="W379" s="187">
        <f>+X379+Z379</f>
        <v>0</v>
      </c>
      <c r="X379" s="123">
        <v>0</v>
      </c>
      <c r="Y379" s="139">
        <v>0</v>
      </c>
      <c r="Z379" s="124">
        <v>0</v>
      </c>
      <c r="AA379" s="126">
        <v>0</v>
      </c>
      <c r="AB379" s="126">
        <v>0</v>
      </c>
      <c r="AC379" s="657"/>
      <c r="AD379" s="852"/>
      <c r="AE379" s="852"/>
      <c r="AF379" s="820"/>
      <c r="AN379" s="61"/>
      <c r="AO379" s="61"/>
      <c r="AP379" s="61"/>
      <c r="AQ379" s="62"/>
      <c r="AR379" s="62"/>
      <c r="AS379" s="62"/>
      <c r="AT379" s="62"/>
      <c r="AU379" s="62"/>
      <c r="AV379" s="62"/>
      <c r="AW379" s="62"/>
      <c r="AX379" s="62"/>
      <c r="AY379" s="62"/>
      <c r="AZ379" s="62"/>
      <c r="BA379" s="62"/>
      <c r="BB379" s="62"/>
      <c r="BC379" s="62"/>
      <c r="BD379" s="62"/>
      <c r="BE379" s="62"/>
      <c r="BF379" s="62"/>
      <c r="BG379" s="63"/>
      <c r="BH379" s="61"/>
      <c r="BI379" s="61"/>
      <c r="BJ379" s="61"/>
      <c r="BK379" s="61"/>
      <c r="BL379" s="61"/>
      <c r="BM379" s="61"/>
      <c r="BN379" s="61"/>
      <c r="BO379" s="61"/>
    </row>
    <row r="380" spans="1:67" s="74" customFormat="1" ht="22.5" customHeight="1" thickBot="1" x14ac:dyDescent="0.25">
      <c r="A380" s="570"/>
      <c r="B380" s="621"/>
      <c r="C380" s="713"/>
      <c r="D380" s="697"/>
      <c r="E380" s="1077"/>
      <c r="F380" s="729"/>
      <c r="G380" s="649"/>
      <c r="H380" s="652"/>
      <c r="I380" s="791"/>
      <c r="J380" s="127" t="s">
        <v>26</v>
      </c>
      <c r="K380" s="8">
        <f t="shared" ref="K380:AB380" si="142">K378+K379</f>
        <v>0</v>
      </c>
      <c r="L380" s="1">
        <f t="shared" si="142"/>
        <v>0</v>
      </c>
      <c r="M380" s="1">
        <f t="shared" si="142"/>
        <v>0</v>
      </c>
      <c r="N380" s="7">
        <f t="shared" si="142"/>
        <v>0</v>
      </c>
      <c r="O380" s="20">
        <f t="shared" si="142"/>
        <v>0</v>
      </c>
      <c r="P380" s="22">
        <f t="shared" si="142"/>
        <v>0</v>
      </c>
      <c r="Q380" s="22">
        <f t="shared" si="142"/>
        <v>0</v>
      </c>
      <c r="R380" s="21">
        <f t="shared" si="142"/>
        <v>0</v>
      </c>
      <c r="S380" s="8">
        <f t="shared" si="142"/>
        <v>0</v>
      </c>
      <c r="T380" s="1">
        <f t="shared" si="142"/>
        <v>0</v>
      </c>
      <c r="U380" s="1">
        <f t="shared" si="142"/>
        <v>0</v>
      </c>
      <c r="V380" s="11">
        <f t="shared" si="142"/>
        <v>0</v>
      </c>
      <c r="W380" s="8">
        <f t="shared" si="142"/>
        <v>0</v>
      </c>
      <c r="X380" s="1">
        <f t="shared" si="142"/>
        <v>0</v>
      </c>
      <c r="Y380" s="1">
        <f t="shared" si="142"/>
        <v>0</v>
      </c>
      <c r="Z380" s="7">
        <f t="shared" si="142"/>
        <v>0</v>
      </c>
      <c r="AA380" s="23">
        <f t="shared" si="142"/>
        <v>0</v>
      </c>
      <c r="AB380" s="23">
        <f t="shared" si="142"/>
        <v>0</v>
      </c>
      <c r="AC380" s="657"/>
      <c r="AD380" s="851"/>
      <c r="AE380" s="851"/>
      <c r="AF380" s="821"/>
      <c r="AN380" s="75"/>
      <c r="AO380" s="75"/>
      <c r="AP380" s="76"/>
      <c r="AQ380" s="76"/>
      <c r="AR380" s="76"/>
      <c r="AS380" s="76"/>
      <c r="AT380" s="76"/>
      <c r="AU380" s="76"/>
      <c r="AV380" s="76"/>
      <c r="AW380" s="76"/>
      <c r="AX380" s="76"/>
      <c r="AY380" s="76"/>
      <c r="AZ380" s="76"/>
      <c r="BA380" s="76"/>
      <c r="BB380" s="76"/>
      <c r="BC380" s="76"/>
      <c r="BD380" s="76"/>
      <c r="BE380" s="76"/>
      <c r="BF380" s="76"/>
      <c r="BG380" s="77"/>
      <c r="BH380" s="75"/>
      <c r="BI380" s="75"/>
      <c r="BJ380" s="75"/>
      <c r="BK380" s="75"/>
      <c r="BL380" s="75"/>
      <c r="BM380" s="75"/>
      <c r="BN380" s="75"/>
      <c r="BO380" s="75"/>
    </row>
    <row r="381" spans="1:67" s="74" customFormat="1" ht="22.5" customHeight="1" thickBot="1" x14ac:dyDescent="0.25">
      <c r="A381" s="706" t="s">
        <v>17</v>
      </c>
      <c r="B381" s="711" t="s">
        <v>18</v>
      </c>
      <c r="C381" s="711" t="s">
        <v>31</v>
      </c>
      <c r="D381" s="891" t="s">
        <v>17</v>
      </c>
      <c r="E381" s="1049" t="s">
        <v>126</v>
      </c>
      <c r="F381" s="894"/>
      <c r="G381" s="605" t="s">
        <v>398</v>
      </c>
      <c r="H381" s="607" t="s">
        <v>21</v>
      </c>
      <c r="I381" s="897" t="s">
        <v>36</v>
      </c>
      <c r="J381" s="311" t="s">
        <v>24</v>
      </c>
      <c r="K381" s="347">
        <f>+L381+N381</f>
        <v>0</v>
      </c>
      <c r="L381" s="348">
        <v>0</v>
      </c>
      <c r="M381" s="348">
        <v>0</v>
      </c>
      <c r="N381" s="349">
        <v>0</v>
      </c>
      <c r="O381" s="320">
        <f>+P381+R381</f>
        <v>0</v>
      </c>
      <c r="P381" s="348">
        <v>0</v>
      </c>
      <c r="Q381" s="348">
        <v>0</v>
      </c>
      <c r="R381" s="349">
        <v>0</v>
      </c>
      <c r="S381" s="320">
        <f>+T381+V381</f>
        <v>0</v>
      </c>
      <c r="T381" s="348">
        <v>0</v>
      </c>
      <c r="U381" s="348">
        <v>0</v>
      </c>
      <c r="V381" s="349">
        <v>0</v>
      </c>
      <c r="W381" s="347">
        <f>+X381+Z381</f>
        <v>0</v>
      </c>
      <c r="X381" s="348">
        <v>0</v>
      </c>
      <c r="Y381" s="348">
        <v>0</v>
      </c>
      <c r="Z381" s="349">
        <v>0</v>
      </c>
      <c r="AA381" s="351">
        <v>0</v>
      </c>
      <c r="AB381" s="351">
        <v>0</v>
      </c>
      <c r="AC381" s="657" t="s">
        <v>222</v>
      </c>
      <c r="AD381" s="850">
        <v>1</v>
      </c>
      <c r="AE381" s="850">
        <v>0</v>
      </c>
      <c r="AF381" s="775">
        <v>0</v>
      </c>
      <c r="AP381" s="76"/>
      <c r="AQ381" s="76"/>
      <c r="AR381" s="76"/>
      <c r="AS381" s="76"/>
      <c r="AT381" s="76"/>
      <c r="AU381" s="76"/>
      <c r="AV381" s="76"/>
      <c r="AW381" s="76"/>
      <c r="AX381" s="76"/>
      <c r="AY381" s="76"/>
      <c r="AZ381" s="76"/>
      <c r="BA381" s="76"/>
      <c r="BB381" s="76"/>
      <c r="BC381" s="76"/>
      <c r="BD381" s="76"/>
      <c r="BE381" s="76"/>
      <c r="BF381" s="76"/>
      <c r="BG381" s="77"/>
      <c r="BH381" s="75"/>
      <c r="BI381" s="75"/>
      <c r="BJ381" s="75"/>
      <c r="BK381" s="75"/>
      <c r="BL381" s="75"/>
      <c r="BM381" s="75"/>
      <c r="BN381" s="75"/>
      <c r="BO381" s="75"/>
    </row>
    <row r="382" spans="1:67" s="74" customFormat="1" ht="22.5" customHeight="1" thickBot="1" x14ac:dyDescent="0.25">
      <c r="A382" s="714"/>
      <c r="B382" s="712"/>
      <c r="C382" s="712"/>
      <c r="D382" s="892"/>
      <c r="E382" s="1074"/>
      <c r="F382" s="895"/>
      <c r="G382" s="606"/>
      <c r="H382" s="608"/>
      <c r="I382" s="898"/>
      <c r="J382" s="363" t="s">
        <v>28</v>
      </c>
      <c r="K382" s="180">
        <f>+L382+N382</f>
        <v>72.3</v>
      </c>
      <c r="L382" s="140">
        <v>0</v>
      </c>
      <c r="M382" s="140">
        <v>0</v>
      </c>
      <c r="N382" s="206">
        <v>72.3</v>
      </c>
      <c r="O382" s="179">
        <f>+P382+R382</f>
        <v>550</v>
      </c>
      <c r="P382" s="141">
        <v>0</v>
      </c>
      <c r="Q382" s="141">
        <v>0</v>
      </c>
      <c r="R382" s="206">
        <v>550</v>
      </c>
      <c r="S382" s="180">
        <f>+T382+V382</f>
        <v>600</v>
      </c>
      <c r="T382" s="142">
        <v>0</v>
      </c>
      <c r="U382" s="143">
        <v>0</v>
      </c>
      <c r="V382" s="399">
        <v>600</v>
      </c>
      <c r="W382" s="180">
        <f>+X382+Z382</f>
        <v>0</v>
      </c>
      <c r="X382" s="141">
        <v>0</v>
      </c>
      <c r="Y382" s="140">
        <v>0</v>
      </c>
      <c r="Z382" s="206">
        <v>0</v>
      </c>
      <c r="AA382" s="207">
        <v>0</v>
      </c>
      <c r="AB382" s="207">
        <v>0</v>
      </c>
      <c r="AC382" s="657"/>
      <c r="AD382" s="852"/>
      <c r="AE382" s="852"/>
      <c r="AF382" s="820"/>
      <c r="AP382" s="76"/>
      <c r="AQ382" s="76"/>
      <c r="AR382" s="76"/>
      <c r="AS382" s="76"/>
      <c r="AT382" s="76"/>
      <c r="AU382" s="76"/>
      <c r="AV382" s="76"/>
      <c r="AW382" s="76"/>
      <c r="AX382" s="76"/>
      <c r="AY382" s="76"/>
      <c r="AZ382" s="76"/>
      <c r="BA382" s="76"/>
      <c r="BB382" s="76"/>
      <c r="BC382" s="76"/>
      <c r="BD382" s="76"/>
      <c r="BE382" s="76"/>
      <c r="BF382" s="76"/>
      <c r="BG382" s="77"/>
      <c r="BH382" s="75"/>
      <c r="BI382" s="75"/>
      <c r="BJ382" s="75"/>
      <c r="BK382" s="75"/>
      <c r="BL382" s="75"/>
      <c r="BM382" s="75"/>
      <c r="BN382" s="75"/>
      <c r="BO382" s="75"/>
    </row>
    <row r="383" spans="1:67" s="74" customFormat="1" ht="22.5" customHeight="1" thickBot="1" x14ac:dyDescent="0.25">
      <c r="A383" s="570"/>
      <c r="B383" s="713"/>
      <c r="C383" s="713"/>
      <c r="D383" s="893"/>
      <c r="E383" s="819"/>
      <c r="F383" s="896"/>
      <c r="G383" s="582"/>
      <c r="H383" s="584"/>
      <c r="I383" s="899"/>
      <c r="J383" s="127" t="s">
        <v>26</v>
      </c>
      <c r="K383" s="8">
        <f t="shared" ref="K383:AB383" si="143">K381+K382</f>
        <v>72.3</v>
      </c>
      <c r="L383" s="1">
        <f t="shared" si="143"/>
        <v>0</v>
      </c>
      <c r="M383" s="1">
        <f t="shared" si="143"/>
        <v>0</v>
      </c>
      <c r="N383" s="7">
        <f t="shared" si="143"/>
        <v>72.3</v>
      </c>
      <c r="O383" s="20">
        <f t="shared" si="143"/>
        <v>550</v>
      </c>
      <c r="P383" s="22">
        <f t="shared" si="143"/>
        <v>0</v>
      </c>
      <c r="Q383" s="22">
        <f t="shared" si="143"/>
        <v>0</v>
      </c>
      <c r="R383" s="21">
        <f t="shared" si="143"/>
        <v>550</v>
      </c>
      <c r="S383" s="8">
        <f t="shared" si="143"/>
        <v>600</v>
      </c>
      <c r="T383" s="1">
        <f t="shared" si="143"/>
        <v>0</v>
      </c>
      <c r="U383" s="1">
        <f t="shared" si="143"/>
        <v>0</v>
      </c>
      <c r="V383" s="11">
        <f t="shared" si="143"/>
        <v>600</v>
      </c>
      <c r="W383" s="8">
        <f t="shared" si="143"/>
        <v>0</v>
      </c>
      <c r="X383" s="1">
        <f t="shared" si="143"/>
        <v>0</v>
      </c>
      <c r="Y383" s="1">
        <f t="shared" si="143"/>
        <v>0</v>
      </c>
      <c r="Z383" s="7">
        <f t="shared" si="143"/>
        <v>0</v>
      </c>
      <c r="AA383" s="23">
        <f t="shared" si="143"/>
        <v>0</v>
      </c>
      <c r="AB383" s="23">
        <f t="shared" si="143"/>
        <v>0</v>
      </c>
      <c r="AC383" s="657"/>
      <c r="AD383" s="851"/>
      <c r="AE383" s="851"/>
      <c r="AF383" s="821"/>
      <c r="AP383" s="76"/>
      <c r="AQ383" s="76"/>
      <c r="AR383" s="76"/>
      <c r="AS383" s="76"/>
      <c r="AT383" s="76"/>
      <c r="AU383" s="76"/>
      <c r="AV383" s="76"/>
      <c r="AW383" s="76"/>
      <c r="AX383" s="76"/>
      <c r="AY383" s="76"/>
      <c r="AZ383" s="76"/>
      <c r="BA383" s="76"/>
      <c r="BB383" s="76"/>
      <c r="BC383" s="76"/>
      <c r="BD383" s="76"/>
      <c r="BE383" s="76"/>
      <c r="BF383" s="76"/>
      <c r="BG383" s="77"/>
      <c r="BH383" s="75"/>
      <c r="BI383" s="75"/>
      <c r="BJ383" s="75"/>
      <c r="BK383" s="75"/>
      <c r="BL383" s="75"/>
      <c r="BM383" s="75"/>
      <c r="BN383" s="75"/>
      <c r="BO383" s="75"/>
    </row>
    <row r="384" spans="1:67" s="74" customFormat="1" ht="30.75" customHeight="1" thickBot="1" x14ac:dyDescent="0.25">
      <c r="A384" s="706" t="s">
        <v>17</v>
      </c>
      <c r="B384" s="711" t="s">
        <v>18</v>
      </c>
      <c r="C384" s="711" t="s">
        <v>31</v>
      </c>
      <c r="D384" s="891" t="s">
        <v>35</v>
      </c>
      <c r="E384" s="1049" t="s">
        <v>162</v>
      </c>
      <c r="F384" s="894"/>
      <c r="G384" s="605" t="s">
        <v>398</v>
      </c>
      <c r="H384" s="607" t="s">
        <v>21</v>
      </c>
      <c r="I384" s="897" t="s">
        <v>36</v>
      </c>
      <c r="J384" s="311" t="s">
        <v>28</v>
      </c>
      <c r="K384" s="347">
        <f>+L384+N384</f>
        <v>0</v>
      </c>
      <c r="L384" s="348">
        <v>0</v>
      </c>
      <c r="M384" s="348">
        <v>0</v>
      </c>
      <c r="N384" s="349">
        <v>0</v>
      </c>
      <c r="O384" s="320">
        <f>+P384+R384</f>
        <v>0</v>
      </c>
      <c r="P384" s="348">
        <v>0</v>
      </c>
      <c r="Q384" s="348">
        <v>0</v>
      </c>
      <c r="R384" s="349">
        <v>0</v>
      </c>
      <c r="S384" s="320">
        <f>+T384+V384</f>
        <v>0</v>
      </c>
      <c r="T384" s="348">
        <v>0</v>
      </c>
      <c r="U384" s="348">
        <v>0</v>
      </c>
      <c r="V384" s="349">
        <v>0</v>
      </c>
      <c r="W384" s="347">
        <f>+X384+Z384</f>
        <v>0</v>
      </c>
      <c r="X384" s="348">
        <v>0</v>
      </c>
      <c r="Y384" s="348">
        <v>0</v>
      </c>
      <c r="Z384" s="349">
        <v>0</v>
      </c>
      <c r="AA384" s="351">
        <v>0</v>
      </c>
      <c r="AB384" s="351">
        <v>0</v>
      </c>
      <c r="AC384" s="657" t="s">
        <v>223</v>
      </c>
      <c r="AD384" s="850">
        <v>0</v>
      </c>
      <c r="AE384" s="850">
        <v>0</v>
      </c>
      <c r="AF384" s="775">
        <v>0</v>
      </c>
      <c r="AP384" s="76"/>
      <c r="AQ384" s="76"/>
      <c r="AR384" s="76"/>
      <c r="AS384" s="76"/>
      <c r="AT384" s="76"/>
      <c r="AU384" s="76"/>
      <c r="AV384" s="76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77"/>
      <c r="BH384" s="75"/>
      <c r="BI384" s="75"/>
      <c r="BJ384" s="75"/>
      <c r="BK384" s="75"/>
      <c r="BL384" s="75"/>
      <c r="BM384" s="75"/>
      <c r="BN384" s="75"/>
      <c r="BO384" s="75"/>
    </row>
    <row r="385" spans="1:1019" ht="31.5" customHeight="1" thickBot="1" x14ac:dyDescent="0.25">
      <c r="A385" s="570"/>
      <c r="B385" s="713"/>
      <c r="C385" s="713"/>
      <c r="D385" s="893"/>
      <c r="E385" s="819"/>
      <c r="F385" s="896"/>
      <c r="G385" s="582"/>
      <c r="H385" s="584"/>
      <c r="I385" s="899"/>
      <c r="J385" s="127" t="s">
        <v>26</v>
      </c>
      <c r="K385" s="8">
        <f>SUM(K384)</f>
        <v>0</v>
      </c>
      <c r="L385" s="1">
        <f t="shared" ref="L385:AB385" si="144">SUM(L384)</f>
        <v>0</v>
      </c>
      <c r="M385" s="1">
        <f t="shared" si="144"/>
        <v>0</v>
      </c>
      <c r="N385" s="11">
        <f t="shared" si="144"/>
        <v>0</v>
      </c>
      <c r="O385" s="8">
        <f t="shared" si="144"/>
        <v>0</v>
      </c>
      <c r="P385" s="1">
        <f t="shared" si="144"/>
        <v>0</v>
      </c>
      <c r="Q385" s="1">
        <f t="shared" si="144"/>
        <v>0</v>
      </c>
      <c r="R385" s="11">
        <f t="shared" si="144"/>
        <v>0</v>
      </c>
      <c r="S385" s="8">
        <f t="shared" si="144"/>
        <v>0</v>
      </c>
      <c r="T385" s="1">
        <f t="shared" si="144"/>
        <v>0</v>
      </c>
      <c r="U385" s="1">
        <f t="shared" si="144"/>
        <v>0</v>
      </c>
      <c r="V385" s="11">
        <f t="shared" si="144"/>
        <v>0</v>
      </c>
      <c r="W385" s="8">
        <f t="shared" si="144"/>
        <v>0</v>
      </c>
      <c r="X385" s="1">
        <f t="shared" si="144"/>
        <v>0</v>
      </c>
      <c r="Y385" s="1">
        <f t="shared" si="144"/>
        <v>0</v>
      </c>
      <c r="Z385" s="11">
        <f t="shared" si="144"/>
        <v>0</v>
      </c>
      <c r="AA385" s="9">
        <f t="shared" si="144"/>
        <v>0</v>
      </c>
      <c r="AB385" s="9">
        <f t="shared" si="144"/>
        <v>0</v>
      </c>
      <c r="AC385" s="657"/>
      <c r="AD385" s="851"/>
      <c r="AE385" s="851"/>
      <c r="AF385" s="821"/>
      <c r="AG385" s="41"/>
      <c r="AH385" s="41"/>
      <c r="AI385" s="41"/>
      <c r="AJ385" s="41"/>
      <c r="AK385" s="41"/>
      <c r="AL385" s="41"/>
      <c r="AM385" s="41"/>
      <c r="AN385" s="41"/>
      <c r="AO385" s="41"/>
      <c r="AP385" s="67"/>
      <c r="AQ385" s="67"/>
      <c r="AR385" s="67"/>
      <c r="AS385" s="67"/>
      <c r="AT385" s="67"/>
      <c r="AU385" s="67"/>
      <c r="AV385" s="67"/>
      <c r="AW385" s="67"/>
      <c r="AX385" s="67"/>
      <c r="AY385" s="67"/>
      <c r="AZ385" s="67"/>
      <c r="BA385" s="67"/>
      <c r="BB385" s="67"/>
      <c r="BC385" s="67"/>
      <c r="BD385" s="67"/>
      <c r="BE385" s="67"/>
      <c r="BF385" s="67"/>
      <c r="BG385" s="67"/>
      <c r="BH385" s="67"/>
      <c r="BI385" s="67"/>
      <c r="BJ385" s="67"/>
      <c r="BK385" s="67"/>
      <c r="BL385" s="67"/>
      <c r="BM385" s="67"/>
      <c r="BN385" s="67"/>
      <c r="BO385" s="67"/>
      <c r="BP385" s="41"/>
      <c r="BQ385" s="41"/>
      <c r="BR385" s="41"/>
      <c r="BS385" s="41"/>
      <c r="BT385" s="41"/>
      <c r="BU385" s="41"/>
      <c r="BV385" s="41"/>
      <c r="BW385" s="41"/>
      <c r="BX385" s="41"/>
      <c r="BY385" s="41"/>
      <c r="BZ385" s="41"/>
      <c r="CA385" s="41"/>
      <c r="CB385" s="41"/>
      <c r="CC385" s="41"/>
      <c r="CD385" s="41"/>
      <c r="CE385" s="41"/>
      <c r="CF385" s="41"/>
      <c r="CG385" s="41"/>
      <c r="CH385" s="41"/>
      <c r="CI385" s="41"/>
      <c r="CJ385" s="41"/>
      <c r="CK385" s="41"/>
      <c r="CL385" s="41"/>
      <c r="CM385" s="41"/>
      <c r="CN385" s="41"/>
      <c r="CO385" s="41"/>
      <c r="CP385" s="41"/>
      <c r="CQ385" s="41"/>
      <c r="CR385" s="41"/>
      <c r="CS385" s="41"/>
      <c r="CT385" s="41"/>
      <c r="CU385" s="41"/>
      <c r="CV385" s="41"/>
      <c r="CW385" s="41"/>
      <c r="CX385" s="41"/>
      <c r="CY385" s="41"/>
      <c r="CZ385" s="41"/>
      <c r="DA385" s="41"/>
      <c r="DB385" s="41"/>
      <c r="DC385" s="41"/>
      <c r="DD385" s="41"/>
      <c r="DE385" s="41"/>
      <c r="DF385" s="41"/>
      <c r="DG385" s="41"/>
      <c r="DH385" s="41"/>
      <c r="DI385" s="41"/>
      <c r="DJ385" s="41"/>
      <c r="DK385" s="41"/>
      <c r="DL385" s="41"/>
      <c r="DM385" s="41"/>
      <c r="DN385" s="41"/>
      <c r="DO385" s="41"/>
      <c r="DP385" s="41"/>
      <c r="DQ385" s="41"/>
      <c r="DR385" s="41"/>
      <c r="DS385" s="41"/>
      <c r="DT385" s="41"/>
      <c r="DU385" s="41"/>
      <c r="DV385" s="41"/>
      <c r="DW385" s="41"/>
      <c r="DX385" s="41"/>
      <c r="DY385" s="41"/>
      <c r="DZ385" s="41"/>
      <c r="EA385" s="41"/>
      <c r="EB385" s="41"/>
      <c r="EC385" s="41"/>
      <c r="ED385" s="41"/>
      <c r="EE385" s="41"/>
      <c r="EF385" s="41"/>
      <c r="EG385" s="41"/>
      <c r="EH385" s="41"/>
      <c r="EI385" s="41"/>
      <c r="EJ385" s="41"/>
      <c r="EK385" s="41"/>
      <c r="EL385" s="41"/>
      <c r="EM385" s="41"/>
      <c r="EN385" s="41"/>
      <c r="EO385" s="41"/>
      <c r="EP385" s="41"/>
      <c r="EQ385" s="41"/>
      <c r="ER385" s="41"/>
      <c r="ES385" s="41"/>
      <c r="ET385" s="41"/>
      <c r="EU385" s="41"/>
      <c r="EV385" s="41"/>
      <c r="EW385" s="41"/>
      <c r="EX385" s="41"/>
      <c r="EY385" s="41"/>
      <c r="EZ385" s="41"/>
      <c r="FA385" s="41"/>
      <c r="FB385" s="41"/>
      <c r="FC385" s="41"/>
      <c r="FD385" s="41"/>
      <c r="FE385" s="41"/>
      <c r="FF385" s="41"/>
      <c r="FG385" s="41"/>
      <c r="FH385" s="41"/>
      <c r="FI385" s="41"/>
      <c r="FJ385" s="41"/>
      <c r="FK385" s="41"/>
      <c r="FL385" s="41"/>
      <c r="FM385" s="41"/>
      <c r="FN385" s="41"/>
      <c r="FO385" s="41"/>
      <c r="FP385" s="41"/>
      <c r="FQ385" s="41"/>
      <c r="FR385" s="41"/>
      <c r="FS385" s="41"/>
      <c r="FT385" s="41"/>
      <c r="FU385" s="41"/>
      <c r="FV385" s="41"/>
      <c r="FW385" s="41"/>
      <c r="FX385" s="41"/>
      <c r="FY385" s="41"/>
      <c r="FZ385" s="41"/>
      <c r="GA385" s="41"/>
      <c r="GB385" s="41"/>
      <c r="GC385" s="41"/>
      <c r="GD385" s="41"/>
      <c r="GE385" s="41"/>
      <c r="GF385" s="41"/>
      <c r="GG385" s="41"/>
      <c r="GH385" s="41"/>
      <c r="GI385" s="41"/>
      <c r="GJ385" s="41"/>
      <c r="GK385" s="41"/>
      <c r="GL385" s="41"/>
      <c r="GM385" s="41"/>
      <c r="GN385" s="41"/>
      <c r="GO385" s="41"/>
      <c r="GP385" s="41"/>
      <c r="GQ385" s="41"/>
      <c r="GR385" s="41"/>
      <c r="GS385" s="41"/>
      <c r="GT385" s="41"/>
      <c r="GU385" s="41"/>
      <c r="GV385" s="41"/>
      <c r="GW385" s="41"/>
      <c r="GX385" s="41"/>
      <c r="GY385" s="41"/>
      <c r="GZ385" s="41"/>
      <c r="HA385" s="41"/>
      <c r="HB385" s="41"/>
      <c r="HC385" s="41"/>
      <c r="HD385" s="41"/>
      <c r="HE385" s="41"/>
      <c r="HF385" s="41"/>
      <c r="HG385" s="41"/>
      <c r="HH385" s="41"/>
      <c r="HI385" s="41"/>
      <c r="HJ385" s="41"/>
      <c r="HK385" s="41"/>
      <c r="HL385" s="41"/>
      <c r="HM385" s="41"/>
      <c r="HN385" s="41"/>
      <c r="HO385" s="41"/>
      <c r="HP385" s="41"/>
      <c r="HQ385" s="41"/>
      <c r="HR385" s="41"/>
      <c r="HS385" s="41"/>
      <c r="HT385" s="41"/>
      <c r="HU385" s="41"/>
      <c r="HV385" s="41"/>
      <c r="HW385" s="41"/>
      <c r="HX385" s="41"/>
      <c r="HY385" s="41"/>
      <c r="HZ385" s="41"/>
      <c r="IA385" s="41"/>
      <c r="IB385" s="41"/>
      <c r="IC385" s="41"/>
      <c r="ID385" s="41"/>
      <c r="IE385" s="41"/>
      <c r="IF385" s="41"/>
      <c r="IG385" s="41"/>
      <c r="IH385" s="41"/>
      <c r="II385" s="41"/>
      <c r="IJ385" s="41"/>
      <c r="IK385" s="41"/>
      <c r="IL385" s="41"/>
      <c r="IM385" s="41"/>
      <c r="IN385" s="41"/>
      <c r="IO385" s="41"/>
      <c r="IP385" s="41"/>
      <c r="IQ385" s="41"/>
      <c r="IR385" s="41"/>
      <c r="IS385" s="41"/>
      <c r="IT385" s="41"/>
      <c r="IU385" s="41"/>
      <c r="IV385" s="41"/>
      <c r="IW385" s="41"/>
      <c r="IX385" s="41"/>
      <c r="IY385" s="41"/>
      <c r="IZ385" s="41"/>
      <c r="JA385" s="41"/>
      <c r="JB385" s="41"/>
      <c r="JC385" s="41"/>
      <c r="JD385" s="41"/>
      <c r="JE385" s="41"/>
      <c r="JF385" s="41"/>
      <c r="JG385" s="41"/>
      <c r="JH385" s="41"/>
      <c r="JI385" s="41"/>
      <c r="JJ385" s="41"/>
      <c r="JK385" s="41"/>
      <c r="JL385" s="41"/>
      <c r="JM385" s="41"/>
      <c r="JN385" s="41"/>
      <c r="JO385" s="41"/>
      <c r="JP385" s="41"/>
      <c r="JQ385" s="41"/>
      <c r="JR385" s="41"/>
      <c r="JS385" s="41"/>
      <c r="JT385" s="41"/>
      <c r="JU385" s="41"/>
      <c r="JV385" s="41"/>
      <c r="JW385" s="41"/>
      <c r="JX385" s="41"/>
      <c r="JY385" s="41"/>
      <c r="JZ385" s="41"/>
      <c r="KA385" s="41"/>
      <c r="KB385" s="41"/>
      <c r="KC385" s="41"/>
      <c r="KD385" s="41"/>
      <c r="KE385" s="41"/>
      <c r="KF385" s="41"/>
      <c r="KG385" s="41"/>
      <c r="KH385" s="41"/>
      <c r="KI385" s="41"/>
      <c r="KJ385" s="41"/>
      <c r="KK385" s="41"/>
      <c r="KL385" s="41"/>
      <c r="KM385" s="41"/>
      <c r="KN385" s="41"/>
      <c r="KO385" s="41"/>
      <c r="KP385" s="41"/>
      <c r="KQ385" s="41"/>
      <c r="KR385" s="41"/>
      <c r="KS385" s="41"/>
      <c r="KT385" s="41"/>
      <c r="KU385" s="41"/>
      <c r="KV385" s="41"/>
      <c r="KW385" s="41"/>
      <c r="KX385" s="41"/>
      <c r="KY385" s="41"/>
      <c r="KZ385" s="41"/>
      <c r="LA385" s="41"/>
      <c r="LB385" s="41"/>
      <c r="LC385" s="41"/>
      <c r="LD385" s="41"/>
      <c r="LE385" s="41"/>
      <c r="LF385" s="41"/>
      <c r="LG385" s="41"/>
      <c r="LH385" s="41"/>
      <c r="LI385" s="41"/>
      <c r="LJ385" s="41"/>
      <c r="LK385" s="41"/>
      <c r="LL385" s="41"/>
      <c r="LM385" s="41"/>
      <c r="LN385" s="41"/>
      <c r="LO385" s="41"/>
      <c r="LP385" s="41"/>
      <c r="LQ385" s="41"/>
      <c r="LR385" s="41"/>
      <c r="LS385" s="41"/>
      <c r="LT385" s="41"/>
      <c r="LU385" s="41"/>
      <c r="LV385" s="41"/>
      <c r="LW385" s="41"/>
      <c r="LX385" s="41"/>
      <c r="LY385" s="41"/>
      <c r="LZ385" s="41"/>
      <c r="MA385" s="41"/>
      <c r="MB385" s="41"/>
      <c r="MC385" s="41"/>
      <c r="MD385" s="41"/>
      <c r="ME385" s="41"/>
      <c r="MF385" s="41"/>
      <c r="MG385" s="41"/>
      <c r="MH385" s="41"/>
      <c r="MI385" s="41"/>
      <c r="MJ385" s="41"/>
      <c r="MK385" s="41"/>
      <c r="ML385" s="41"/>
      <c r="MM385" s="41"/>
      <c r="MN385" s="41"/>
      <c r="MO385" s="41"/>
      <c r="MP385" s="41"/>
      <c r="MQ385" s="41"/>
      <c r="MR385" s="41"/>
      <c r="MS385" s="41"/>
      <c r="MT385" s="41"/>
      <c r="MU385" s="41"/>
      <c r="MV385" s="41"/>
      <c r="MW385" s="41"/>
      <c r="MX385" s="41"/>
      <c r="MY385" s="41"/>
      <c r="MZ385" s="41"/>
      <c r="NA385" s="41"/>
      <c r="NB385" s="41"/>
      <c r="NC385" s="41"/>
      <c r="ND385" s="41"/>
      <c r="NE385" s="41"/>
      <c r="NF385" s="41"/>
      <c r="NG385" s="41"/>
      <c r="NH385" s="41"/>
      <c r="NI385" s="41"/>
      <c r="NJ385" s="41"/>
      <c r="NK385" s="41"/>
      <c r="NL385" s="41"/>
      <c r="NM385" s="41"/>
      <c r="NN385" s="41"/>
      <c r="NO385" s="41"/>
      <c r="NP385" s="41"/>
      <c r="NQ385" s="41"/>
      <c r="NR385" s="41"/>
      <c r="NS385" s="41"/>
      <c r="NT385" s="41"/>
      <c r="NU385" s="41"/>
      <c r="NV385" s="41"/>
      <c r="NW385" s="41"/>
      <c r="NX385" s="41"/>
      <c r="NY385" s="41"/>
      <c r="NZ385" s="41"/>
      <c r="OA385" s="41"/>
      <c r="OB385" s="41"/>
      <c r="OC385" s="41"/>
      <c r="OD385" s="41"/>
      <c r="OE385" s="41"/>
      <c r="OF385" s="41"/>
      <c r="OG385" s="41"/>
      <c r="OH385" s="41"/>
      <c r="OI385" s="41"/>
      <c r="OJ385" s="41"/>
      <c r="OK385" s="41"/>
      <c r="OL385" s="41"/>
      <c r="OM385" s="41"/>
      <c r="ON385" s="41"/>
      <c r="OO385" s="41"/>
      <c r="OP385" s="41"/>
      <c r="OQ385" s="41"/>
      <c r="OR385" s="41"/>
      <c r="OS385" s="41"/>
      <c r="OT385" s="41"/>
      <c r="OU385" s="41"/>
      <c r="OV385" s="41"/>
      <c r="OW385" s="41"/>
      <c r="OX385" s="41"/>
      <c r="OY385" s="41"/>
      <c r="OZ385" s="41"/>
      <c r="PA385" s="41"/>
      <c r="PB385" s="41"/>
      <c r="PC385" s="41"/>
      <c r="PD385" s="41"/>
      <c r="PE385" s="41"/>
      <c r="PF385" s="41"/>
      <c r="PG385" s="41"/>
      <c r="PH385" s="41"/>
      <c r="PI385" s="41"/>
      <c r="PJ385" s="41"/>
      <c r="PK385" s="41"/>
      <c r="PL385" s="41"/>
      <c r="PM385" s="41"/>
      <c r="PN385" s="41"/>
      <c r="PO385" s="41"/>
      <c r="PP385" s="41"/>
      <c r="PQ385" s="41"/>
      <c r="PR385" s="41"/>
      <c r="PS385" s="41"/>
      <c r="PT385" s="41"/>
      <c r="PU385" s="41"/>
      <c r="PV385" s="41"/>
      <c r="PW385" s="41"/>
      <c r="PX385" s="41"/>
      <c r="PY385" s="41"/>
      <c r="PZ385" s="41"/>
      <c r="QA385" s="41"/>
      <c r="QB385" s="41"/>
      <c r="QC385" s="41"/>
      <c r="QD385" s="41"/>
      <c r="QE385" s="41"/>
      <c r="QF385" s="41"/>
      <c r="QG385" s="41"/>
      <c r="QH385" s="41"/>
      <c r="QI385" s="41"/>
      <c r="QJ385" s="41"/>
      <c r="QK385" s="41"/>
      <c r="QL385" s="41"/>
      <c r="QM385" s="41"/>
      <c r="QN385" s="41"/>
      <c r="QO385" s="41"/>
      <c r="QP385" s="41"/>
      <c r="QQ385" s="41"/>
      <c r="QR385" s="41"/>
      <c r="QS385" s="41"/>
      <c r="QT385" s="41"/>
      <c r="QU385" s="41"/>
      <c r="QV385" s="41"/>
      <c r="QW385" s="41"/>
      <c r="QX385" s="41"/>
      <c r="QY385" s="41"/>
      <c r="QZ385" s="41"/>
      <c r="RA385" s="41"/>
      <c r="RB385" s="41"/>
      <c r="RC385" s="41"/>
      <c r="RD385" s="41"/>
      <c r="RE385" s="41"/>
      <c r="RF385" s="41"/>
      <c r="RG385" s="41"/>
      <c r="RH385" s="41"/>
      <c r="RI385" s="41"/>
      <c r="RJ385" s="41"/>
      <c r="RK385" s="41"/>
      <c r="RL385" s="41"/>
      <c r="RM385" s="41"/>
      <c r="RN385" s="41"/>
      <c r="RO385" s="41"/>
      <c r="RP385" s="41"/>
      <c r="RQ385" s="41"/>
      <c r="RR385" s="41"/>
      <c r="RS385" s="41"/>
      <c r="RT385" s="41"/>
      <c r="RU385" s="41"/>
      <c r="RV385" s="41"/>
      <c r="RW385" s="41"/>
      <c r="RX385" s="41"/>
      <c r="RY385" s="41"/>
      <c r="RZ385" s="41"/>
      <c r="SA385" s="41"/>
      <c r="SB385" s="41"/>
      <c r="SC385" s="41"/>
      <c r="SD385" s="41"/>
      <c r="SE385" s="41"/>
      <c r="SF385" s="41"/>
      <c r="SG385" s="41"/>
      <c r="SH385" s="41"/>
      <c r="SI385" s="41"/>
      <c r="SJ385" s="41"/>
      <c r="SK385" s="41"/>
      <c r="SL385" s="41"/>
      <c r="SM385" s="41"/>
      <c r="SN385" s="41"/>
      <c r="SO385" s="41"/>
      <c r="SP385" s="41"/>
      <c r="SQ385" s="41"/>
      <c r="SR385" s="41"/>
      <c r="SS385" s="41"/>
      <c r="ST385" s="41"/>
      <c r="SU385" s="41"/>
      <c r="SV385" s="41"/>
      <c r="SW385" s="41"/>
      <c r="SX385" s="41"/>
      <c r="SY385" s="41"/>
      <c r="SZ385" s="41"/>
      <c r="TA385" s="41"/>
      <c r="TB385" s="41"/>
      <c r="TC385" s="41"/>
      <c r="TD385" s="41"/>
      <c r="TE385" s="41"/>
      <c r="TF385" s="41"/>
      <c r="TG385" s="41"/>
      <c r="TH385" s="41"/>
      <c r="TI385" s="41"/>
      <c r="TJ385" s="41"/>
      <c r="TK385" s="41"/>
      <c r="TL385" s="41"/>
      <c r="TM385" s="41"/>
      <c r="TN385" s="41"/>
      <c r="TO385" s="41"/>
      <c r="TP385" s="41"/>
      <c r="TQ385" s="41"/>
      <c r="TR385" s="41"/>
      <c r="TS385" s="41"/>
      <c r="TT385" s="41"/>
      <c r="TU385" s="41"/>
      <c r="TV385" s="41"/>
      <c r="TW385" s="41"/>
      <c r="TX385" s="41"/>
      <c r="TY385" s="41"/>
      <c r="TZ385" s="41"/>
      <c r="UA385" s="41"/>
      <c r="UB385" s="41"/>
      <c r="UC385" s="41"/>
      <c r="UD385" s="41"/>
      <c r="UE385" s="41"/>
      <c r="UF385" s="41"/>
      <c r="UG385" s="41"/>
      <c r="UH385" s="41"/>
      <c r="UI385" s="41"/>
      <c r="UJ385" s="41"/>
      <c r="UK385" s="41"/>
      <c r="UL385" s="41"/>
      <c r="UM385" s="41"/>
      <c r="UN385" s="41"/>
      <c r="UO385" s="41"/>
      <c r="UP385" s="41"/>
      <c r="UQ385" s="41"/>
      <c r="UR385" s="41"/>
      <c r="US385" s="41"/>
      <c r="UT385" s="41"/>
      <c r="UU385" s="41"/>
      <c r="UV385" s="41"/>
      <c r="UW385" s="41"/>
      <c r="UX385" s="41"/>
      <c r="UY385" s="41"/>
      <c r="UZ385" s="41"/>
      <c r="VA385" s="41"/>
      <c r="VB385" s="41"/>
      <c r="VC385" s="41"/>
      <c r="VD385" s="41"/>
      <c r="VE385" s="41"/>
      <c r="VF385" s="41"/>
      <c r="VG385" s="41"/>
      <c r="VH385" s="41"/>
      <c r="VI385" s="41"/>
      <c r="VJ385" s="41"/>
      <c r="VK385" s="41"/>
      <c r="VL385" s="41"/>
      <c r="VM385" s="41"/>
      <c r="VN385" s="41"/>
      <c r="VO385" s="41"/>
      <c r="VP385" s="41"/>
      <c r="VQ385" s="41"/>
      <c r="VR385" s="41"/>
      <c r="VS385" s="41"/>
      <c r="VT385" s="41"/>
      <c r="VU385" s="41"/>
      <c r="VV385" s="41"/>
      <c r="VW385" s="41"/>
      <c r="VX385" s="41"/>
      <c r="VY385" s="41"/>
      <c r="VZ385" s="41"/>
      <c r="WA385" s="41"/>
      <c r="WB385" s="41"/>
      <c r="WC385" s="41"/>
      <c r="WD385" s="41"/>
      <c r="WE385" s="41"/>
      <c r="WF385" s="41"/>
      <c r="WG385" s="41"/>
      <c r="WH385" s="41"/>
      <c r="WI385" s="41"/>
      <c r="WJ385" s="41"/>
      <c r="WK385" s="41"/>
      <c r="WL385" s="41"/>
      <c r="WM385" s="41"/>
      <c r="WN385" s="41"/>
      <c r="WO385" s="41"/>
      <c r="WP385" s="41"/>
      <c r="WQ385" s="41"/>
      <c r="WR385" s="41"/>
      <c r="WS385" s="41"/>
      <c r="WT385" s="41"/>
      <c r="WU385" s="41"/>
      <c r="WV385" s="41"/>
      <c r="WW385" s="41"/>
      <c r="WX385" s="41"/>
      <c r="WY385" s="41"/>
      <c r="WZ385" s="41"/>
      <c r="XA385" s="41"/>
      <c r="XB385" s="41"/>
      <c r="XC385" s="41"/>
      <c r="XD385" s="41"/>
      <c r="XE385" s="41"/>
      <c r="XF385" s="41"/>
      <c r="XG385" s="41"/>
      <c r="XH385" s="41"/>
      <c r="XI385" s="41"/>
      <c r="XJ385" s="41"/>
      <c r="XK385" s="41"/>
      <c r="XL385" s="41"/>
      <c r="XM385" s="41"/>
      <c r="XN385" s="41"/>
      <c r="XO385" s="41"/>
      <c r="XP385" s="41"/>
      <c r="XQ385" s="41"/>
      <c r="XR385" s="41"/>
      <c r="XS385" s="41"/>
      <c r="XT385" s="41"/>
      <c r="XU385" s="41"/>
      <c r="XV385" s="41"/>
      <c r="XW385" s="41"/>
      <c r="XX385" s="41"/>
      <c r="XY385" s="41"/>
      <c r="XZ385" s="41"/>
      <c r="YA385" s="41"/>
      <c r="YB385" s="41"/>
      <c r="YC385" s="41"/>
      <c r="YD385" s="41"/>
      <c r="YE385" s="41"/>
      <c r="YF385" s="41"/>
      <c r="YG385" s="41"/>
      <c r="YH385" s="41"/>
      <c r="YI385" s="41"/>
      <c r="YJ385" s="41"/>
      <c r="YK385" s="41"/>
      <c r="YL385" s="41"/>
      <c r="YM385" s="41"/>
      <c r="YN385" s="41"/>
      <c r="YO385" s="41"/>
      <c r="YP385" s="41"/>
      <c r="YQ385" s="41"/>
      <c r="YR385" s="41"/>
      <c r="YS385" s="41"/>
      <c r="YT385" s="41"/>
      <c r="YU385" s="41"/>
      <c r="YV385" s="41"/>
      <c r="YW385" s="41"/>
      <c r="YX385" s="41"/>
      <c r="YY385" s="41"/>
      <c r="YZ385" s="41"/>
      <c r="ZA385" s="41"/>
      <c r="ZB385" s="41"/>
      <c r="ZC385" s="41"/>
      <c r="ZD385" s="41"/>
      <c r="ZE385" s="41"/>
      <c r="ZF385" s="41"/>
      <c r="ZG385" s="41"/>
      <c r="ZH385" s="41"/>
      <c r="ZI385" s="41"/>
      <c r="ZJ385" s="41"/>
      <c r="ZK385" s="41"/>
      <c r="ZL385" s="41"/>
      <c r="ZM385" s="41"/>
      <c r="ZN385" s="41"/>
      <c r="ZO385" s="41"/>
      <c r="ZP385" s="41"/>
      <c r="ZQ385" s="41"/>
      <c r="ZR385" s="41"/>
      <c r="ZS385" s="41"/>
      <c r="ZT385" s="41"/>
      <c r="ZU385" s="41"/>
      <c r="ZV385" s="41"/>
      <c r="ZW385" s="41"/>
      <c r="ZX385" s="41"/>
      <c r="ZY385" s="41"/>
      <c r="ZZ385" s="41"/>
      <c r="AAA385" s="41"/>
      <c r="AAB385" s="41"/>
      <c r="AAC385" s="41"/>
      <c r="AAD385" s="41"/>
      <c r="AAE385" s="41"/>
      <c r="AAF385" s="41"/>
      <c r="AAG385" s="41"/>
      <c r="AAH385" s="41"/>
      <c r="AAI385" s="41"/>
      <c r="AAJ385" s="41"/>
      <c r="AAK385" s="41"/>
      <c r="AAL385" s="41"/>
      <c r="AAM385" s="41"/>
      <c r="AAN385" s="41"/>
      <c r="AAO385" s="41"/>
      <c r="AAP385" s="41"/>
      <c r="AAQ385" s="41"/>
      <c r="AAR385" s="41"/>
      <c r="AAS385" s="41"/>
      <c r="AAT385" s="41"/>
      <c r="AAU385" s="41"/>
      <c r="AAV385" s="41"/>
      <c r="AAW385" s="41"/>
      <c r="AAX385" s="41"/>
      <c r="AAY385" s="41"/>
      <c r="AAZ385" s="41"/>
      <c r="ABA385" s="41"/>
      <c r="ABB385" s="41"/>
      <c r="ABC385" s="41"/>
      <c r="ABD385" s="41"/>
      <c r="ABE385" s="41"/>
      <c r="ABF385" s="41"/>
      <c r="ABG385" s="41"/>
      <c r="ABH385" s="41"/>
      <c r="ABI385" s="41"/>
      <c r="ABJ385" s="41"/>
      <c r="ABK385" s="41"/>
      <c r="ABL385" s="41"/>
      <c r="ABM385" s="41"/>
      <c r="ABN385" s="41"/>
      <c r="ABO385" s="41"/>
      <c r="ABP385" s="41"/>
      <c r="ABQ385" s="41"/>
      <c r="ABR385" s="41"/>
      <c r="ABS385" s="41"/>
      <c r="ABT385" s="41"/>
      <c r="ABU385" s="41"/>
      <c r="ABV385" s="41"/>
      <c r="ABW385" s="41"/>
      <c r="ABX385" s="41"/>
      <c r="ABY385" s="41"/>
      <c r="ABZ385" s="41"/>
      <c r="ACA385" s="41"/>
      <c r="ACB385" s="41"/>
      <c r="ACC385" s="41"/>
      <c r="ACD385" s="41"/>
      <c r="ACE385" s="41"/>
      <c r="ACF385" s="41"/>
      <c r="ACG385" s="41"/>
      <c r="ACH385" s="41"/>
      <c r="ACI385" s="41"/>
      <c r="ACJ385" s="41"/>
      <c r="ACK385" s="41"/>
      <c r="ACL385" s="41"/>
      <c r="ACM385" s="41"/>
      <c r="ACN385" s="41"/>
      <c r="ACO385" s="41"/>
      <c r="ACP385" s="41"/>
      <c r="ACQ385" s="41"/>
      <c r="ACR385" s="41"/>
      <c r="ACS385" s="41"/>
      <c r="ACT385" s="41"/>
      <c r="ACU385" s="41"/>
      <c r="ACV385" s="41"/>
      <c r="ACW385" s="41"/>
      <c r="ACX385" s="41"/>
      <c r="ACY385" s="41"/>
      <c r="ACZ385" s="41"/>
      <c r="ADA385" s="41"/>
      <c r="ADB385" s="41"/>
      <c r="ADC385" s="41"/>
      <c r="ADD385" s="41"/>
      <c r="ADE385" s="41"/>
      <c r="ADF385" s="41"/>
      <c r="ADG385" s="41"/>
      <c r="ADH385" s="41"/>
      <c r="ADI385" s="41"/>
      <c r="ADJ385" s="41"/>
      <c r="ADK385" s="41"/>
      <c r="ADL385" s="41"/>
      <c r="ADM385" s="41"/>
      <c r="ADN385" s="41"/>
      <c r="ADO385" s="41"/>
      <c r="ADP385" s="41"/>
      <c r="ADQ385" s="41"/>
      <c r="ADR385" s="41"/>
      <c r="ADS385" s="41"/>
      <c r="ADT385" s="41"/>
      <c r="ADU385" s="41"/>
      <c r="ADV385" s="41"/>
      <c r="ADW385" s="41"/>
      <c r="ADX385" s="41"/>
      <c r="ADY385" s="41"/>
      <c r="ADZ385" s="41"/>
      <c r="AEA385" s="41"/>
      <c r="AEB385" s="41"/>
      <c r="AEC385" s="41"/>
      <c r="AED385" s="41"/>
      <c r="AEE385" s="41"/>
      <c r="AEF385" s="41"/>
      <c r="AEG385" s="41"/>
      <c r="AEH385" s="41"/>
      <c r="AEI385" s="41"/>
      <c r="AEJ385" s="41"/>
      <c r="AEK385" s="41"/>
      <c r="AEL385" s="41"/>
      <c r="AEM385" s="41"/>
      <c r="AEN385" s="41"/>
      <c r="AEO385" s="41"/>
      <c r="AEP385" s="41"/>
      <c r="AEQ385" s="41"/>
      <c r="AER385" s="41"/>
      <c r="AES385" s="41"/>
      <c r="AET385" s="41"/>
      <c r="AEU385" s="41"/>
      <c r="AEV385" s="41"/>
      <c r="AEW385" s="41"/>
      <c r="AEX385" s="41"/>
      <c r="AEY385" s="41"/>
      <c r="AEZ385" s="41"/>
      <c r="AFA385" s="41"/>
      <c r="AFB385" s="41"/>
      <c r="AFC385" s="41"/>
      <c r="AFD385" s="41"/>
      <c r="AFE385" s="41"/>
      <c r="AFF385" s="41"/>
      <c r="AFG385" s="41"/>
      <c r="AFH385" s="41"/>
      <c r="AFI385" s="41"/>
      <c r="AFJ385" s="41"/>
      <c r="AFK385" s="41"/>
      <c r="AFL385" s="41"/>
      <c r="AFM385" s="41"/>
      <c r="AFN385" s="41"/>
      <c r="AFO385" s="41"/>
      <c r="AFP385" s="41"/>
      <c r="AFQ385" s="41"/>
      <c r="AFR385" s="41"/>
      <c r="AFS385" s="41"/>
      <c r="AFT385" s="41"/>
      <c r="AFU385" s="41"/>
      <c r="AFV385" s="41"/>
      <c r="AFW385" s="41"/>
      <c r="AFX385" s="41"/>
      <c r="AFY385" s="41"/>
      <c r="AFZ385" s="41"/>
      <c r="AGA385" s="41"/>
      <c r="AGB385" s="41"/>
      <c r="AGC385" s="41"/>
      <c r="AGD385" s="41"/>
      <c r="AGE385" s="41"/>
      <c r="AGF385" s="41"/>
      <c r="AGG385" s="41"/>
      <c r="AGH385" s="41"/>
      <c r="AGI385" s="41"/>
      <c r="AGJ385" s="41"/>
      <c r="AGK385" s="41"/>
      <c r="AGL385" s="41"/>
      <c r="AGM385" s="41"/>
      <c r="AGN385" s="41"/>
      <c r="AGO385" s="41"/>
      <c r="AGP385" s="41"/>
      <c r="AGQ385" s="41"/>
      <c r="AGR385" s="41"/>
      <c r="AGS385" s="41"/>
      <c r="AGT385" s="41"/>
      <c r="AGU385" s="41"/>
      <c r="AGV385" s="41"/>
      <c r="AGW385" s="41"/>
      <c r="AGX385" s="41"/>
      <c r="AGY385" s="41"/>
      <c r="AGZ385" s="41"/>
      <c r="AHA385" s="41"/>
      <c r="AHB385" s="41"/>
      <c r="AHC385" s="41"/>
      <c r="AHD385" s="41"/>
      <c r="AHE385" s="41"/>
      <c r="AHF385" s="41"/>
      <c r="AHG385" s="41"/>
      <c r="AHH385" s="41"/>
      <c r="AHI385" s="41"/>
      <c r="AHJ385" s="41"/>
      <c r="AHK385" s="41"/>
      <c r="AHL385" s="41"/>
      <c r="AHM385" s="41"/>
      <c r="AHN385" s="41"/>
      <c r="AHO385" s="41"/>
      <c r="AHP385" s="41"/>
      <c r="AHQ385" s="41"/>
      <c r="AHR385" s="41"/>
      <c r="AHS385" s="41"/>
      <c r="AHT385" s="41"/>
      <c r="AHU385" s="41"/>
      <c r="AHV385" s="41"/>
      <c r="AHW385" s="41"/>
      <c r="AHX385" s="41"/>
      <c r="AHY385" s="41"/>
      <c r="AHZ385" s="41"/>
      <c r="AIA385" s="41"/>
      <c r="AIB385" s="41"/>
      <c r="AIC385" s="41"/>
      <c r="AID385" s="41"/>
      <c r="AIE385" s="41"/>
      <c r="AIF385" s="41"/>
      <c r="AIG385" s="41"/>
      <c r="AIH385" s="41"/>
      <c r="AII385" s="41"/>
      <c r="AIJ385" s="41"/>
      <c r="AIK385" s="41"/>
      <c r="AIL385" s="41"/>
      <c r="AIM385" s="41"/>
      <c r="AIN385" s="41"/>
      <c r="AIO385" s="41"/>
      <c r="AIP385" s="41"/>
      <c r="AIQ385" s="41"/>
      <c r="AIR385" s="41"/>
      <c r="AIS385" s="41"/>
      <c r="AIT385" s="41"/>
      <c r="AIU385" s="41"/>
      <c r="AIV385" s="41"/>
      <c r="AIW385" s="41"/>
      <c r="AIX385" s="41"/>
      <c r="AIY385" s="41"/>
      <c r="AIZ385" s="41"/>
      <c r="AJA385" s="41"/>
      <c r="AJB385" s="41"/>
      <c r="AJC385" s="41"/>
      <c r="AJD385" s="41"/>
      <c r="AJE385" s="41"/>
      <c r="AJF385" s="41"/>
      <c r="AJG385" s="41"/>
      <c r="AJH385" s="41"/>
      <c r="AJI385" s="41"/>
      <c r="AJJ385" s="41"/>
      <c r="AJK385" s="41"/>
      <c r="AJL385" s="41"/>
      <c r="AJM385" s="41"/>
      <c r="AJN385" s="41"/>
      <c r="AJO385" s="41"/>
      <c r="AJP385" s="41"/>
      <c r="AJQ385" s="41"/>
      <c r="AJR385" s="41"/>
      <c r="AJS385" s="41"/>
      <c r="AJT385" s="41"/>
      <c r="AJU385" s="41"/>
      <c r="AJV385" s="41"/>
      <c r="AJW385" s="41"/>
      <c r="AJX385" s="41"/>
      <c r="AJY385" s="41"/>
      <c r="AJZ385" s="41"/>
      <c r="AKA385" s="41"/>
      <c r="AKB385" s="41"/>
      <c r="AKC385" s="41"/>
      <c r="AKD385" s="41"/>
      <c r="AKE385" s="41"/>
      <c r="AKF385" s="41"/>
      <c r="AKG385" s="41"/>
      <c r="AKH385" s="41"/>
      <c r="AKI385" s="41"/>
      <c r="AKJ385" s="41"/>
      <c r="AKK385" s="41"/>
      <c r="AKL385" s="41"/>
      <c r="AKM385" s="41"/>
      <c r="AKN385" s="41"/>
      <c r="AKO385" s="41"/>
      <c r="AKP385" s="41"/>
      <c r="AKQ385" s="41"/>
      <c r="AKR385" s="41"/>
      <c r="AKS385" s="41"/>
      <c r="AKT385" s="41"/>
      <c r="AKU385" s="41"/>
      <c r="AKV385" s="41"/>
      <c r="AKW385" s="41"/>
      <c r="AKX385" s="41"/>
      <c r="AKY385" s="41"/>
      <c r="AKZ385" s="41"/>
      <c r="ALA385" s="41"/>
      <c r="ALB385" s="41"/>
      <c r="ALC385" s="41"/>
      <c r="ALD385" s="41"/>
      <c r="ALE385" s="41"/>
      <c r="ALF385" s="41"/>
      <c r="ALG385" s="41"/>
      <c r="ALH385" s="41"/>
      <c r="ALI385" s="41"/>
      <c r="ALJ385" s="41"/>
      <c r="ALK385" s="41"/>
      <c r="ALL385" s="41"/>
      <c r="ALM385" s="41"/>
      <c r="ALN385" s="41"/>
      <c r="ALO385" s="41"/>
      <c r="ALP385" s="41"/>
      <c r="ALQ385" s="41"/>
      <c r="ALR385" s="41"/>
      <c r="ALS385" s="41"/>
      <c r="ALT385" s="41"/>
      <c r="ALU385" s="41"/>
      <c r="ALV385" s="41"/>
      <c r="ALW385" s="41"/>
      <c r="ALX385" s="41"/>
      <c r="ALY385" s="41"/>
      <c r="ALZ385" s="41"/>
      <c r="AMA385" s="41"/>
      <c r="AMB385" s="41"/>
      <c r="AMC385" s="41"/>
      <c r="AMD385" s="41"/>
      <c r="AME385" s="41"/>
    </row>
    <row r="386" spans="1:1019" ht="21.75" customHeight="1" thickBot="1" x14ac:dyDescent="0.25">
      <c r="A386" s="542" t="s">
        <v>17</v>
      </c>
      <c r="B386" s="529" t="s">
        <v>18</v>
      </c>
      <c r="C386" s="534" t="s">
        <v>31</v>
      </c>
      <c r="D386" s="617" t="s">
        <v>80</v>
      </c>
      <c r="E386" s="618"/>
      <c r="F386" s="618"/>
      <c r="G386" s="618"/>
      <c r="H386" s="618"/>
      <c r="I386" s="618"/>
      <c r="J386" s="619"/>
      <c r="K386" s="33">
        <f t="shared" ref="K386:AB386" si="145">SUM(K380+K377+K385+K383)</f>
        <v>2565.7000000000003</v>
      </c>
      <c r="L386" s="38">
        <f t="shared" si="145"/>
        <v>0</v>
      </c>
      <c r="M386" s="38">
        <f t="shared" si="145"/>
        <v>0</v>
      </c>
      <c r="N386" s="39">
        <f t="shared" si="145"/>
        <v>2565.7000000000003</v>
      </c>
      <c r="O386" s="38">
        <f t="shared" si="145"/>
        <v>650</v>
      </c>
      <c r="P386" s="38">
        <f t="shared" si="145"/>
        <v>0</v>
      </c>
      <c r="Q386" s="38">
        <f t="shared" si="145"/>
        <v>0</v>
      </c>
      <c r="R386" s="40">
        <f t="shared" si="145"/>
        <v>650</v>
      </c>
      <c r="S386" s="33">
        <f t="shared" si="145"/>
        <v>1050</v>
      </c>
      <c r="T386" s="38">
        <f t="shared" si="145"/>
        <v>0</v>
      </c>
      <c r="U386" s="38">
        <f t="shared" si="145"/>
        <v>0</v>
      </c>
      <c r="V386" s="39">
        <f t="shared" si="145"/>
        <v>1050</v>
      </c>
      <c r="W386" s="38">
        <f t="shared" si="145"/>
        <v>0</v>
      </c>
      <c r="X386" s="38">
        <f t="shared" si="145"/>
        <v>0</v>
      </c>
      <c r="Y386" s="38">
        <f t="shared" si="145"/>
        <v>0</v>
      </c>
      <c r="Z386" s="40">
        <f t="shared" si="145"/>
        <v>0</v>
      </c>
      <c r="AA386" s="36">
        <f t="shared" si="145"/>
        <v>0</v>
      </c>
      <c r="AB386" s="36">
        <f t="shared" si="145"/>
        <v>0</v>
      </c>
      <c r="AC386" s="1059"/>
      <c r="AD386" s="1060"/>
      <c r="AE386" s="1060"/>
      <c r="AF386" s="1061"/>
      <c r="AP386" s="60"/>
      <c r="AQ386" s="60"/>
      <c r="AR386" s="60"/>
      <c r="AS386" s="60"/>
      <c r="AT386" s="60"/>
      <c r="AU386" s="60"/>
      <c r="AV386" s="60"/>
      <c r="AW386" s="60"/>
      <c r="AX386" s="60"/>
      <c r="AY386" s="60"/>
      <c r="AZ386" s="60"/>
      <c r="BA386" s="60"/>
      <c r="BB386" s="60"/>
      <c r="BC386" s="60"/>
      <c r="BD386" s="60"/>
      <c r="BE386" s="60"/>
      <c r="BF386" s="60"/>
      <c r="BG386" s="60"/>
      <c r="BH386" s="60"/>
      <c r="BI386" s="60"/>
      <c r="BJ386" s="60"/>
      <c r="BK386" s="60"/>
      <c r="BL386" s="60"/>
      <c r="BM386" s="60"/>
      <c r="BN386" s="60"/>
      <c r="BO386" s="60"/>
    </row>
    <row r="387" spans="1:1019" s="57" customFormat="1" ht="22.5" customHeight="1" thickBot="1" x14ac:dyDescent="0.25">
      <c r="A387" s="531" t="s">
        <v>17</v>
      </c>
      <c r="B387" s="32" t="s">
        <v>18</v>
      </c>
      <c r="C387" s="533" t="s">
        <v>30</v>
      </c>
      <c r="D387" s="866" t="s">
        <v>105</v>
      </c>
      <c r="E387" s="867"/>
      <c r="F387" s="867"/>
      <c r="G387" s="867"/>
      <c r="H387" s="867"/>
      <c r="I387" s="867"/>
      <c r="J387" s="867"/>
      <c r="K387" s="867"/>
      <c r="L387" s="867"/>
      <c r="M387" s="867"/>
      <c r="N387" s="867"/>
      <c r="O387" s="867"/>
      <c r="P387" s="867"/>
      <c r="Q387" s="867"/>
      <c r="R387" s="867"/>
      <c r="S387" s="867"/>
      <c r="T387" s="867"/>
      <c r="U387" s="867"/>
      <c r="V387" s="867"/>
      <c r="W387" s="867"/>
      <c r="X387" s="867"/>
      <c r="Y387" s="867"/>
      <c r="Z387" s="867"/>
      <c r="AA387" s="867"/>
      <c r="AB387" s="867"/>
      <c r="AC387" s="867"/>
      <c r="AD387" s="867"/>
      <c r="AE387" s="867"/>
      <c r="AF387" s="868"/>
      <c r="AO387" s="78"/>
      <c r="AP387" s="79"/>
      <c r="AQ387" s="79"/>
      <c r="AR387" s="79"/>
      <c r="AS387" s="79"/>
      <c r="AT387" s="79"/>
      <c r="AU387" s="79"/>
      <c r="AV387" s="79"/>
      <c r="AW387" s="79"/>
      <c r="AX387" s="79"/>
      <c r="AY387" s="79"/>
      <c r="AZ387" s="79"/>
      <c r="BA387" s="79"/>
      <c r="BB387" s="79"/>
      <c r="BC387" s="79"/>
      <c r="BD387" s="79"/>
      <c r="BE387" s="79"/>
      <c r="BF387" s="79"/>
      <c r="BG387" s="80"/>
      <c r="BH387" s="81"/>
      <c r="BI387" s="81"/>
      <c r="BJ387" s="81"/>
      <c r="BK387" s="81"/>
      <c r="BL387" s="81"/>
      <c r="BM387" s="81"/>
      <c r="BN387" s="81"/>
      <c r="BO387" s="81"/>
    </row>
    <row r="388" spans="1:1019" ht="24" customHeight="1" thickBot="1" x14ac:dyDescent="0.25">
      <c r="A388" s="706" t="s">
        <v>17</v>
      </c>
      <c r="B388" s="620" t="s">
        <v>18</v>
      </c>
      <c r="C388" s="856" t="s">
        <v>30</v>
      </c>
      <c r="D388" s="886" t="s">
        <v>18</v>
      </c>
      <c r="E388" s="704" t="s">
        <v>106</v>
      </c>
      <c r="F388" s="644"/>
      <c r="G388" s="647" t="s">
        <v>107</v>
      </c>
      <c r="H388" s="887" t="s">
        <v>21</v>
      </c>
      <c r="I388" s="653" t="s">
        <v>36</v>
      </c>
      <c r="J388" s="275" t="s">
        <v>28</v>
      </c>
      <c r="K388" s="156">
        <f>L388+N388</f>
        <v>46.9</v>
      </c>
      <c r="L388" s="168">
        <v>46.9</v>
      </c>
      <c r="M388" s="168">
        <v>0</v>
      </c>
      <c r="N388" s="155">
        <v>0</v>
      </c>
      <c r="O388" s="153">
        <f>+P388+R388</f>
        <v>40</v>
      </c>
      <c r="P388" s="403">
        <v>40</v>
      </c>
      <c r="Q388" s="168">
        <v>0</v>
      </c>
      <c r="R388" s="155">
        <v>0</v>
      </c>
      <c r="S388" s="153">
        <f>+T388+V388</f>
        <v>40</v>
      </c>
      <c r="T388" s="150">
        <v>40</v>
      </c>
      <c r="U388" s="168">
        <v>0</v>
      </c>
      <c r="V388" s="155">
        <v>0</v>
      </c>
      <c r="W388" s="156">
        <f>+X388+Z388</f>
        <v>0</v>
      </c>
      <c r="X388" s="168">
        <v>0</v>
      </c>
      <c r="Y388" s="168">
        <v>0</v>
      </c>
      <c r="Z388" s="155">
        <v>0</v>
      </c>
      <c r="AA388" s="158">
        <v>40</v>
      </c>
      <c r="AB388" s="158">
        <v>40</v>
      </c>
      <c r="AC388" s="657" t="s">
        <v>224</v>
      </c>
      <c r="AD388" s="794">
        <v>10</v>
      </c>
      <c r="AE388" s="794">
        <v>10</v>
      </c>
      <c r="AF388" s="776">
        <v>10</v>
      </c>
      <c r="AG388" s="41"/>
      <c r="AH388" s="41"/>
      <c r="AI388" s="41"/>
      <c r="AJ388" s="41"/>
      <c r="AK388" s="41"/>
      <c r="AL388" s="41"/>
      <c r="AM388" s="41"/>
      <c r="AN388" s="41"/>
      <c r="AO388" s="41"/>
      <c r="AP388" s="67"/>
      <c r="AQ388" s="41"/>
      <c r="AR388" s="41"/>
      <c r="AS388" s="41"/>
      <c r="AT388" s="41"/>
      <c r="AU388" s="41"/>
      <c r="AV388" s="41"/>
      <c r="AW388" s="41"/>
      <c r="AX388" s="41"/>
      <c r="AY388" s="41"/>
      <c r="AZ388" s="41"/>
      <c r="BA388" s="41"/>
      <c r="BB388" s="41"/>
      <c r="BC388" s="41"/>
      <c r="BD388" s="41"/>
      <c r="BE388" s="41"/>
      <c r="BF388" s="41"/>
      <c r="BG388" s="41"/>
      <c r="BH388" s="41"/>
      <c r="BI388" s="41"/>
      <c r="BJ388" s="41"/>
      <c r="BK388" s="41"/>
      <c r="BL388" s="41"/>
      <c r="BM388" s="41"/>
      <c r="BN388" s="41"/>
      <c r="BO388" s="41"/>
      <c r="BP388" s="41"/>
      <c r="BQ388" s="41"/>
      <c r="BR388" s="41"/>
      <c r="BS388" s="41"/>
      <c r="BT388" s="41"/>
      <c r="BU388" s="41"/>
      <c r="BV388" s="41"/>
      <c r="BW388" s="41"/>
      <c r="BX388" s="41"/>
      <c r="BY388" s="41"/>
      <c r="BZ388" s="41"/>
      <c r="CA388" s="41"/>
      <c r="CB388" s="41"/>
      <c r="CC388" s="41"/>
      <c r="CD388" s="41"/>
      <c r="CE388" s="41"/>
      <c r="CF388" s="41"/>
      <c r="CG388" s="41"/>
      <c r="CH388" s="41"/>
      <c r="CI388" s="41"/>
      <c r="CJ388" s="41"/>
      <c r="CK388" s="41"/>
      <c r="CL388" s="41"/>
      <c r="CM388" s="41"/>
      <c r="CN388" s="41"/>
      <c r="CO388" s="41"/>
      <c r="CP388" s="41"/>
      <c r="CQ388" s="41"/>
      <c r="CR388" s="41"/>
      <c r="CS388" s="41"/>
      <c r="CT388" s="41"/>
      <c r="CU388" s="41"/>
      <c r="CV388" s="41"/>
      <c r="CW388" s="41"/>
      <c r="CX388" s="41"/>
      <c r="CY388" s="41"/>
      <c r="CZ388" s="41"/>
      <c r="DA388" s="41"/>
      <c r="DB388" s="41"/>
      <c r="DC388" s="41"/>
      <c r="DD388" s="41"/>
      <c r="DE388" s="41"/>
      <c r="DF388" s="41"/>
      <c r="DG388" s="41"/>
      <c r="DH388" s="41"/>
      <c r="DI388" s="41"/>
      <c r="DJ388" s="41"/>
      <c r="DK388" s="41"/>
      <c r="DL388" s="41"/>
      <c r="DM388" s="41"/>
      <c r="DN388" s="41"/>
      <c r="DO388" s="41"/>
      <c r="DP388" s="41"/>
      <c r="DQ388" s="41"/>
      <c r="DR388" s="41"/>
      <c r="DS388" s="41"/>
      <c r="DT388" s="41"/>
      <c r="DU388" s="41"/>
      <c r="DV388" s="41"/>
      <c r="DW388" s="41"/>
      <c r="DX388" s="41"/>
      <c r="DY388" s="41"/>
      <c r="DZ388" s="41"/>
      <c r="EA388" s="41"/>
      <c r="EB388" s="41"/>
      <c r="EC388" s="41"/>
      <c r="ED388" s="41"/>
      <c r="EE388" s="41"/>
      <c r="EF388" s="41"/>
      <c r="EG388" s="41"/>
      <c r="EH388" s="41"/>
      <c r="EI388" s="41"/>
      <c r="EJ388" s="41"/>
      <c r="EK388" s="41"/>
      <c r="EL388" s="41"/>
      <c r="EM388" s="41"/>
      <c r="EN388" s="41"/>
      <c r="EO388" s="41"/>
      <c r="EP388" s="41"/>
      <c r="EQ388" s="41"/>
      <c r="ER388" s="41"/>
      <c r="ES388" s="41"/>
      <c r="ET388" s="41"/>
      <c r="EU388" s="41"/>
      <c r="EV388" s="41"/>
      <c r="EW388" s="41"/>
      <c r="EX388" s="41"/>
      <c r="EY388" s="41"/>
      <c r="EZ388" s="41"/>
      <c r="FA388" s="41"/>
      <c r="FB388" s="41"/>
      <c r="FC388" s="41"/>
      <c r="FD388" s="41"/>
      <c r="FE388" s="41"/>
      <c r="FF388" s="41"/>
      <c r="FG388" s="41"/>
      <c r="FH388" s="41"/>
      <c r="FI388" s="41"/>
      <c r="FJ388" s="41"/>
      <c r="FK388" s="41"/>
      <c r="FL388" s="41"/>
      <c r="FM388" s="41"/>
      <c r="FN388" s="41"/>
      <c r="FO388" s="41"/>
      <c r="FP388" s="41"/>
      <c r="FQ388" s="41"/>
      <c r="FR388" s="41"/>
      <c r="FS388" s="41"/>
      <c r="FT388" s="41"/>
      <c r="FU388" s="41"/>
      <c r="FV388" s="41"/>
      <c r="FW388" s="41"/>
      <c r="FX388" s="41"/>
      <c r="FY388" s="41"/>
      <c r="FZ388" s="41"/>
      <c r="GA388" s="41"/>
      <c r="GB388" s="41"/>
      <c r="GC388" s="41"/>
      <c r="GD388" s="41"/>
      <c r="GE388" s="41"/>
      <c r="GF388" s="41"/>
      <c r="GG388" s="41"/>
      <c r="GH388" s="41"/>
      <c r="GI388" s="41"/>
      <c r="GJ388" s="41"/>
      <c r="GK388" s="41"/>
      <c r="GL388" s="41"/>
      <c r="GM388" s="41"/>
      <c r="GN388" s="41"/>
      <c r="GO388" s="41"/>
      <c r="GP388" s="41"/>
      <c r="GQ388" s="41"/>
      <c r="GR388" s="41"/>
      <c r="GS388" s="41"/>
      <c r="GT388" s="41"/>
      <c r="GU388" s="41"/>
      <c r="GV388" s="41"/>
      <c r="GW388" s="41"/>
      <c r="GX388" s="41"/>
      <c r="GY388" s="41"/>
      <c r="GZ388" s="41"/>
      <c r="HA388" s="41"/>
      <c r="HB388" s="41"/>
      <c r="HC388" s="41"/>
      <c r="HD388" s="41"/>
      <c r="HE388" s="41"/>
      <c r="HF388" s="41"/>
      <c r="HG388" s="41"/>
      <c r="HH388" s="41"/>
      <c r="HI388" s="41"/>
      <c r="HJ388" s="41"/>
      <c r="HK388" s="41"/>
      <c r="HL388" s="41"/>
      <c r="HM388" s="41"/>
      <c r="HN388" s="41"/>
      <c r="HO388" s="41"/>
      <c r="HP388" s="41"/>
      <c r="HQ388" s="41"/>
      <c r="HR388" s="41"/>
      <c r="HS388" s="41"/>
      <c r="HT388" s="41"/>
      <c r="HU388" s="41"/>
      <c r="HV388" s="41"/>
      <c r="HW388" s="41"/>
      <c r="HX388" s="41"/>
      <c r="HY388" s="41"/>
      <c r="HZ388" s="41"/>
      <c r="IA388" s="41"/>
      <c r="IB388" s="41"/>
      <c r="IC388" s="41"/>
      <c r="ID388" s="41"/>
      <c r="IE388" s="41"/>
      <c r="IF388" s="41"/>
      <c r="IG388" s="41"/>
      <c r="IH388" s="41"/>
      <c r="II388" s="41"/>
      <c r="IJ388" s="41"/>
      <c r="IK388" s="41"/>
      <c r="IL388" s="41"/>
      <c r="IM388" s="41"/>
      <c r="IN388" s="41"/>
      <c r="IO388" s="41"/>
      <c r="IP388" s="41"/>
      <c r="IQ388" s="41"/>
      <c r="IR388" s="41"/>
      <c r="IS388" s="41"/>
      <c r="IT388" s="41"/>
      <c r="IU388" s="41"/>
      <c r="IV388" s="41"/>
      <c r="IW388" s="41"/>
      <c r="IX388" s="41"/>
      <c r="IY388" s="41"/>
      <c r="IZ388" s="41"/>
      <c r="JA388" s="41"/>
      <c r="JB388" s="41"/>
      <c r="JC388" s="41"/>
      <c r="JD388" s="41"/>
      <c r="JE388" s="41"/>
      <c r="JF388" s="41"/>
      <c r="JG388" s="41"/>
      <c r="JH388" s="41"/>
      <c r="JI388" s="41"/>
      <c r="JJ388" s="41"/>
      <c r="JK388" s="41"/>
      <c r="JL388" s="41"/>
      <c r="JM388" s="41"/>
      <c r="JN388" s="41"/>
      <c r="JO388" s="41"/>
      <c r="JP388" s="41"/>
      <c r="JQ388" s="41"/>
      <c r="JR388" s="41"/>
      <c r="JS388" s="41"/>
      <c r="JT388" s="41"/>
      <c r="JU388" s="41"/>
      <c r="JV388" s="41"/>
      <c r="JW388" s="41"/>
      <c r="JX388" s="41"/>
      <c r="JY388" s="41"/>
      <c r="JZ388" s="41"/>
      <c r="KA388" s="41"/>
      <c r="KB388" s="41"/>
      <c r="KC388" s="41"/>
      <c r="KD388" s="41"/>
      <c r="KE388" s="41"/>
      <c r="KF388" s="41"/>
      <c r="KG388" s="41"/>
      <c r="KH388" s="41"/>
      <c r="KI388" s="41"/>
      <c r="KJ388" s="41"/>
      <c r="KK388" s="41"/>
      <c r="KL388" s="41"/>
      <c r="KM388" s="41"/>
      <c r="KN388" s="41"/>
      <c r="KO388" s="41"/>
      <c r="KP388" s="41"/>
      <c r="KQ388" s="41"/>
      <c r="KR388" s="41"/>
      <c r="KS388" s="41"/>
      <c r="KT388" s="41"/>
      <c r="KU388" s="41"/>
      <c r="KV388" s="41"/>
      <c r="KW388" s="41"/>
      <c r="KX388" s="41"/>
      <c r="KY388" s="41"/>
      <c r="KZ388" s="41"/>
      <c r="LA388" s="41"/>
      <c r="LB388" s="41"/>
      <c r="LC388" s="41"/>
      <c r="LD388" s="41"/>
      <c r="LE388" s="41"/>
      <c r="LF388" s="41"/>
      <c r="LG388" s="41"/>
      <c r="LH388" s="41"/>
      <c r="LI388" s="41"/>
      <c r="LJ388" s="41"/>
      <c r="LK388" s="41"/>
      <c r="LL388" s="41"/>
      <c r="LM388" s="41"/>
      <c r="LN388" s="41"/>
      <c r="LO388" s="41"/>
      <c r="LP388" s="41"/>
      <c r="LQ388" s="41"/>
      <c r="LR388" s="41"/>
      <c r="LS388" s="41"/>
      <c r="LT388" s="41"/>
      <c r="LU388" s="41"/>
      <c r="LV388" s="41"/>
      <c r="LW388" s="41"/>
      <c r="LX388" s="41"/>
      <c r="LY388" s="41"/>
      <c r="LZ388" s="41"/>
      <c r="MA388" s="41"/>
      <c r="MB388" s="41"/>
      <c r="MC388" s="41"/>
      <c r="MD388" s="41"/>
      <c r="ME388" s="41"/>
      <c r="MF388" s="41"/>
      <c r="MG388" s="41"/>
      <c r="MH388" s="41"/>
      <c r="MI388" s="41"/>
      <c r="MJ388" s="41"/>
      <c r="MK388" s="41"/>
      <c r="ML388" s="41"/>
      <c r="MM388" s="41"/>
      <c r="MN388" s="41"/>
      <c r="MO388" s="41"/>
      <c r="MP388" s="41"/>
      <c r="MQ388" s="41"/>
      <c r="MR388" s="41"/>
      <c r="MS388" s="41"/>
      <c r="MT388" s="41"/>
      <c r="MU388" s="41"/>
      <c r="MV388" s="41"/>
      <c r="MW388" s="41"/>
      <c r="MX388" s="41"/>
      <c r="MY388" s="41"/>
      <c r="MZ388" s="41"/>
      <c r="NA388" s="41"/>
      <c r="NB388" s="41"/>
      <c r="NC388" s="41"/>
      <c r="ND388" s="41"/>
      <c r="NE388" s="41"/>
      <c r="NF388" s="41"/>
      <c r="NG388" s="41"/>
      <c r="NH388" s="41"/>
      <c r="NI388" s="41"/>
      <c r="NJ388" s="41"/>
      <c r="NK388" s="41"/>
      <c r="NL388" s="41"/>
      <c r="NM388" s="41"/>
      <c r="NN388" s="41"/>
      <c r="NO388" s="41"/>
      <c r="NP388" s="41"/>
      <c r="NQ388" s="41"/>
      <c r="NR388" s="41"/>
      <c r="NS388" s="41"/>
      <c r="NT388" s="41"/>
      <c r="NU388" s="41"/>
      <c r="NV388" s="41"/>
      <c r="NW388" s="41"/>
      <c r="NX388" s="41"/>
      <c r="NY388" s="41"/>
      <c r="NZ388" s="41"/>
      <c r="OA388" s="41"/>
      <c r="OB388" s="41"/>
      <c r="OC388" s="41"/>
      <c r="OD388" s="41"/>
      <c r="OE388" s="41"/>
      <c r="OF388" s="41"/>
      <c r="OG388" s="41"/>
      <c r="OH388" s="41"/>
      <c r="OI388" s="41"/>
      <c r="OJ388" s="41"/>
      <c r="OK388" s="41"/>
      <c r="OL388" s="41"/>
      <c r="OM388" s="41"/>
      <c r="ON388" s="41"/>
      <c r="OO388" s="41"/>
      <c r="OP388" s="41"/>
      <c r="OQ388" s="41"/>
      <c r="OR388" s="41"/>
      <c r="OS388" s="41"/>
      <c r="OT388" s="41"/>
      <c r="OU388" s="41"/>
      <c r="OV388" s="41"/>
      <c r="OW388" s="41"/>
      <c r="OX388" s="41"/>
      <c r="OY388" s="41"/>
      <c r="OZ388" s="41"/>
      <c r="PA388" s="41"/>
      <c r="PB388" s="41"/>
      <c r="PC388" s="41"/>
      <c r="PD388" s="41"/>
      <c r="PE388" s="41"/>
      <c r="PF388" s="41"/>
      <c r="PG388" s="41"/>
      <c r="PH388" s="41"/>
      <c r="PI388" s="41"/>
      <c r="PJ388" s="41"/>
      <c r="PK388" s="41"/>
      <c r="PL388" s="41"/>
      <c r="PM388" s="41"/>
      <c r="PN388" s="41"/>
      <c r="PO388" s="41"/>
      <c r="PP388" s="41"/>
      <c r="PQ388" s="41"/>
      <c r="PR388" s="41"/>
      <c r="PS388" s="41"/>
      <c r="PT388" s="41"/>
      <c r="PU388" s="41"/>
      <c r="PV388" s="41"/>
      <c r="PW388" s="41"/>
      <c r="PX388" s="41"/>
      <c r="PY388" s="41"/>
      <c r="PZ388" s="41"/>
      <c r="QA388" s="41"/>
      <c r="QB388" s="41"/>
      <c r="QC388" s="41"/>
      <c r="QD388" s="41"/>
      <c r="QE388" s="41"/>
      <c r="QF388" s="41"/>
      <c r="QG388" s="41"/>
      <c r="QH388" s="41"/>
      <c r="QI388" s="41"/>
      <c r="QJ388" s="41"/>
      <c r="QK388" s="41"/>
      <c r="QL388" s="41"/>
      <c r="QM388" s="41"/>
      <c r="QN388" s="41"/>
      <c r="QO388" s="41"/>
      <c r="QP388" s="41"/>
      <c r="QQ388" s="41"/>
      <c r="QR388" s="41"/>
      <c r="QS388" s="41"/>
      <c r="QT388" s="41"/>
      <c r="QU388" s="41"/>
      <c r="QV388" s="41"/>
      <c r="QW388" s="41"/>
      <c r="QX388" s="41"/>
      <c r="QY388" s="41"/>
      <c r="QZ388" s="41"/>
      <c r="RA388" s="41"/>
      <c r="RB388" s="41"/>
      <c r="RC388" s="41"/>
      <c r="RD388" s="41"/>
      <c r="RE388" s="41"/>
      <c r="RF388" s="41"/>
      <c r="RG388" s="41"/>
      <c r="RH388" s="41"/>
      <c r="RI388" s="41"/>
      <c r="RJ388" s="41"/>
      <c r="RK388" s="41"/>
      <c r="RL388" s="41"/>
      <c r="RM388" s="41"/>
      <c r="RN388" s="41"/>
      <c r="RO388" s="41"/>
      <c r="RP388" s="41"/>
      <c r="RQ388" s="41"/>
      <c r="RR388" s="41"/>
      <c r="RS388" s="41"/>
      <c r="RT388" s="41"/>
      <c r="RU388" s="41"/>
      <c r="RV388" s="41"/>
      <c r="RW388" s="41"/>
      <c r="RX388" s="41"/>
      <c r="RY388" s="41"/>
      <c r="RZ388" s="41"/>
      <c r="SA388" s="41"/>
      <c r="SB388" s="41"/>
      <c r="SC388" s="41"/>
      <c r="SD388" s="41"/>
      <c r="SE388" s="41"/>
      <c r="SF388" s="41"/>
      <c r="SG388" s="41"/>
      <c r="SH388" s="41"/>
      <c r="SI388" s="41"/>
      <c r="SJ388" s="41"/>
      <c r="SK388" s="41"/>
      <c r="SL388" s="41"/>
      <c r="SM388" s="41"/>
      <c r="SN388" s="41"/>
      <c r="SO388" s="41"/>
      <c r="SP388" s="41"/>
      <c r="SQ388" s="41"/>
      <c r="SR388" s="41"/>
      <c r="SS388" s="41"/>
      <c r="ST388" s="41"/>
      <c r="SU388" s="41"/>
      <c r="SV388" s="41"/>
      <c r="SW388" s="41"/>
      <c r="SX388" s="41"/>
      <c r="SY388" s="41"/>
      <c r="SZ388" s="41"/>
      <c r="TA388" s="41"/>
      <c r="TB388" s="41"/>
      <c r="TC388" s="41"/>
      <c r="TD388" s="41"/>
      <c r="TE388" s="41"/>
      <c r="TF388" s="41"/>
      <c r="TG388" s="41"/>
      <c r="TH388" s="41"/>
      <c r="TI388" s="41"/>
      <c r="TJ388" s="41"/>
      <c r="TK388" s="41"/>
      <c r="TL388" s="41"/>
      <c r="TM388" s="41"/>
      <c r="TN388" s="41"/>
      <c r="TO388" s="41"/>
      <c r="TP388" s="41"/>
      <c r="TQ388" s="41"/>
      <c r="TR388" s="41"/>
      <c r="TS388" s="41"/>
      <c r="TT388" s="41"/>
      <c r="TU388" s="41"/>
      <c r="TV388" s="41"/>
      <c r="TW388" s="41"/>
      <c r="TX388" s="41"/>
      <c r="TY388" s="41"/>
      <c r="TZ388" s="41"/>
      <c r="UA388" s="41"/>
      <c r="UB388" s="41"/>
      <c r="UC388" s="41"/>
      <c r="UD388" s="41"/>
      <c r="UE388" s="41"/>
      <c r="UF388" s="41"/>
      <c r="UG388" s="41"/>
      <c r="UH388" s="41"/>
      <c r="UI388" s="41"/>
      <c r="UJ388" s="41"/>
      <c r="UK388" s="41"/>
      <c r="UL388" s="41"/>
      <c r="UM388" s="41"/>
      <c r="UN388" s="41"/>
      <c r="UO388" s="41"/>
      <c r="UP388" s="41"/>
      <c r="UQ388" s="41"/>
      <c r="UR388" s="41"/>
      <c r="US388" s="41"/>
      <c r="UT388" s="41"/>
      <c r="UU388" s="41"/>
      <c r="UV388" s="41"/>
      <c r="UW388" s="41"/>
      <c r="UX388" s="41"/>
      <c r="UY388" s="41"/>
      <c r="UZ388" s="41"/>
      <c r="VA388" s="41"/>
      <c r="VB388" s="41"/>
      <c r="VC388" s="41"/>
      <c r="VD388" s="41"/>
      <c r="VE388" s="41"/>
      <c r="VF388" s="41"/>
      <c r="VG388" s="41"/>
      <c r="VH388" s="41"/>
      <c r="VI388" s="41"/>
      <c r="VJ388" s="41"/>
      <c r="VK388" s="41"/>
      <c r="VL388" s="41"/>
      <c r="VM388" s="41"/>
      <c r="VN388" s="41"/>
      <c r="VO388" s="41"/>
      <c r="VP388" s="41"/>
      <c r="VQ388" s="41"/>
      <c r="VR388" s="41"/>
      <c r="VS388" s="41"/>
      <c r="VT388" s="41"/>
      <c r="VU388" s="41"/>
      <c r="VV388" s="41"/>
      <c r="VW388" s="41"/>
      <c r="VX388" s="41"/>
      <c r="VY388" s="41"/>
      <c r="VZ388" s="41"/>
      <c r="WA388" s="41"/>
      <c r="WB388" s="41"/>
      <c r="WC388" s="41"/>
      <c r="WD388" s="41"/>
      <c r="WE388" s="41"/>
      <c r="WF388" s="41"/>
      <c r="WG388" s="41"/>
      <c r="WH388" s="41"/>
      <c r="WI388" s="41"/>
      <c r="WJ388" s="41"/>
      <c r="WK388" s="41"/>
      <c r="WL388" s="41"/>
      <c r="WM388" s="41"/>
      <c r="WN388" s="41"/>
      <c r="WO388" s="41"/>
      <c r="WP388" s="41"/>
      <c r="WQ388" s="41"/>
      <c r="WR388" s="41"/>
      <c r="WS388" s="41"/>
      <c r="WT388" s="41"/>
      <c r="WU388" s="41"/>
      <c r="WV388" s="41"/>
      <c r="WW388" s="41"/>
      <c r="WX388" s="41"/>
      <c r="WY388" s="41"/>
      <c r="WZ388" s="41"/>
      <c r="XA388" s="41"/>
      <c r="XB388" s="41"/>
      <c r="XC388" s="41"/>
      <c r="XD388" s="41"/>
      <c r="XE388" s="41"/>
      <c r="XF388" s="41"/>
      <c r="XG388" s="41"/>
      <c r="XH388" s="41"/>
      <c r="XI388" s="41"/>
      <c r="XJ388" s="41"/>
      <c r="XK388" s="41"/>
      <c r="XL388" s="41"/>
      <c r="XM388" s="41"/>
      <c r="XN388" s="41"/>
      <c r="XO388" s="41"/>
      <c r="XP388" s="41"/>
      <c r="XQ388" s="41"/>
      <c r="XR388" s="41"/>
      <c r="XS388" s="41"/>
      <c r="XT388" s="41"/>
      <c r="XU388" s="41"/>
      <c r="XV388" s="41"/>
      <c r="XW388" s="41"/>
      <c r="XX388" s="41"/>
      <c r="XY388" s="41"/>
      <c r="XZ388" s="41"/>
      <c r="YA388" s="41"/>
      <c r="YB388" s="41"/>
      <c r="YC388" s="41"/>
      <c r="YD388" s="41"/>
      <c r="YE388" s="41"/>
      <c r="YF388" s="41"/>
      <c r="YG388" s="41"/>
      <c r="YH388" s="41"/>
      <c r="YI388" s="41"/>
      <c r="YJ388" s="41"/>
      <c r="YK388" s="41"/>
      <c r="YL388" s="41"/>
      <c r="YM388" s="41"/>
      <c r="YN388" s="41"/>
      <c r="YO388" s="41"/>
      <c r="YP388" s="41"/>
      <c r="YQ388" s="41"/>
      <c r="YR388" s="41"/>
      <c r="YS388" s="41"/>
      <c r="YT388" s="41"/>
      <c r="YU388" s="41"/>
      <c r="YV388" s="41"/>
      <c r="YW388" s="41"/>
      <c r="YX388" s="41"/>
      <c r="YY388" s="41"/>
      <c r="YZ388" s="41"/>
      <c r="ZA388" s="41"/>
      <c r="ZB388" s="41"/>
      <c r="ZC388" s="41"/>
      <c r="ZD388" s="41"/>
      <c r="ZE388" s="41"/>
      <c r="ZF388" s="41"/>
      <c r="ZG388" s="41"/>
      <c r="ZH388" s="41"/>
      <c r="ZI388" s="41"/>
      <c r="ZJ388" s="41"/>
      <c r="ZK388" s="41"/>
      <c r="ZL388" s="41"/>
      <c r="ZM388" s="41"/>
      <c r="ZN388" s="41"/>
      <c r="ZO388" s="41"/>
      <c r="ZP388" s="41"/>
      <c r="ZQ388" s="41"/>
      <c r="ZR388" s="41"/>
      <c r="ZS388" s="41"/>
      <c r="ZT388" s="41"/>
      <c r="ZU388" s="41"/>
      <c r="ZV388" s="41"/>
      <c r="ZW388" s="41"/>
      <c r="ZX388" s="41"/>
      <c r="ZY388" s="41"/>
      <c r="ZZ388" s="41"/>
      <c r="AAA388" s="41"/>
      <c r="AAB388" s="41"/>
      <c r="AAC388" s="41"/>
      <c r="AAD388" s="41"/>
      <c r="AAE388" s="41"/>
      <c r="AAF388" s="41"/>
      <c r="AAG388" s="41"/>
      <c r="AAH388" s="41"/>
      <c r="AAI388" s="41"/>
      <c r="AAJ388" s="41"/>
      <c r="AAK388" s="41"/>
      <c r="AAL388" s="41"/>
      <c r="AAM388" s="41"/>
      <c r="AAN388" s="41"/>
      <c r="AAO388" s="41"/>
      <c r="AAP388" s="41"/>
      <c r="AAQ388" s="41"/>
      <c r="AAR388" s="41"/>
      <c r="AAS388" s="41"/>
      <c r="AAT388" s="41"/>
      <c r="AAU388" s="41"/>
      <c r="AAV388" s="41"/>
      <c r="AAW388" s="41"/>
      <c r="AAX388" s="41"/>
      <c r="AAY388" s="41"/>
      <c r="AAZ388" s="41"/>
      <c r="ABA388" s="41"/>
      <c r="ABB388" s="41"/>
      <c r="ABC388" s="41"/>
      <c r="ABD388" s="41"/>
      <c r="ABE388" s="41"/>
      <c r="ABF388" s="41"/>
      <c r="ABG388" s="41"/>
      <c r="ABH388" s="41"/>
      <c r="ABI388" s="41"/>
      <c r="ABJ388" s="41"/>
      <c r="ABK388" s="41"/>
      <c r="ABL388" s="41"/>
      <c r="ABM388" s="41"/>
      <c r="ABN388" s="41"/>
      <c r="ABO388" s="41"/>
      <c r="ABP388" s="41"/>
      <c r="ABQ388" s="41"/>
      <c r="ABR388" s="41"/>
      <c r="ABS388" s="41"/>
      <c r="ABT388" s="41"/>
      <c r="ABU388" s="41"/>
      <c r="ABV388" s="41"/>
      <c r="ABW388" s="41"/>
      <c r="ABX388" s="41"/>
      <c r="ABY388" s="41"/>
      <c r="ABZ388" s="41"/>
      <c r="ACA388" s="41"/>
      <c r="ACB388" s="41"/>
      <c r="ACC388" s="41"/>
      <c r="ACD388" s="41"/>
      <c r="ACE388" s="41"/>
      <c r="ACF388" s="41"/>
      <c r="ACG388" s="41"/>
      <c r="ACH388" s="41"/>
      <c r="ACI388" s="41"/>
      <c r="ACJ388" s="41"/>
      <c r="ACK388" s="41"/>
      <c r="ACL388" s="41"/>
      <c r="ACM388" s="41"/>
      <c r="ACN388" s="41"/>
      <c r="ACO388" s="41"/>
      <c r="ACP388" s="41"/>
      <c r="ACQ388" s="41"/>
      <c r="ACR388" s="41"/>
      <c r="ACS388" s="41"/>
      <c r="ACT388" s="41"/>
      <c r="ACU388" s="41"/>
      <c r="ACV388" s="41"/>
      <c r="ACW388" s="41"/>
      <c r="ACX388" s="41"/>
      <c r="ACY388" s="41"/>
      <c r="ACZ388" s="41"/>
      <c r="ADA388" s="41"/>
      <c r="ADB388" s="41"/>
      <c r="ADC388" s="41"/>
      <c r="ADD388" s="41"/>
      <c r="ADE388" s="41"/>
      <c r="ADF388" s="41"/>
      <c r="ADG388" s="41"/>
      <c r="ADH388" s="41"/>
      <c r="ADI388" s="41"/>
      <c r="ADJ388" s="41"/>
      <c r="ADK388" s="41"/>
      <c r="ADL388" s="41"/>
      <c r="ADM388" s="41"/>
      <c r="ADN388" s="41"/>
      <c r="ADO388" s="41"/>
      <c r="ADP388" s="41"/>
      <c r="ADQ388" s="41"/>
      <c r="ADR388" s="41"/>
      <c r="ADS388" s="41"/>
      <c r="ADT388" s="41"/>
      <c r="ADU388" s="41"/>
      <c r="ADV388" s="41"/>
      <c r="ADW388" s="41"/>
      <c r="ADX388" s="41"/>
      <c r="ADY388" s="41"/>
      <c r="ADZ388" s="41"/>
      <c r="AEA388" s="41"/>
      <c r="AEB388" s="41"/>
      <c r="AEC388" s="41"/>
      <c r="AED388" s="41"/>
      <c r="AEE388" s="41"/>
      <c r="AEF388" s="41"/>
      <c r="AEG388" s="41"/>
      <c r="AEH388" s="41"/>
      <c r="AEI388" s="41"/>
      <c r="AEJ388" s="41"/>
      <c r="AEK388" s="41"/>
      <c r="AEL388" s="41"/>
      <c r="AEM388" s="41"/>
      <c r="AEN388" s="41"/>
      <c r="AEO388" s="41"/>
      <c r="AEP388" s="41"/>
      <c r="AEQ388" s="41"/>
      <c r="AER388" s="41"/>
      <c r="AES388" s="41"/>
      <c r="AET388" s="41"/>
      <c r="AEU388" s="41"/>
      <c r="AEV388" s="41"/>
      <c r="AEW388" s="41"/>
      <c r="AEX388" s="41"/>
      <c r="AEY388" s="41"/>
      <c r="AEZ388" s="41"/>
      <c r="AFA388" s="41"/>
      <c r="AFB388" s="41"/>
      <c r="AFC388" s="41"/>
      <c r="AFD388" s="41"/>
      <c r="AFE388" s="41"/>
      <c r="AFF388" s="41"/>
      <c r="AFG388" s="41"/>
      <c r="AFH388" s="41"/>
      <c r="AFI388" s="41"/>
      <c r="AFJ388" s="41"/>
      <c r="AFK388" s="41"/>
      <c r="AFL388" s="41"/>
      <c r="AFM388" s="41"/>
      <c r="AFN388" s="41"/>
      <c r="AFO388" s="41"/>
      <c r="AFP388" s="41"/>
      <c r="AFQ388" s="41"/>
      <c r="AFR388" s="41"/>
      <c r="AFS388" s="41"/>
      <c r="AFT388" s="41"/>
      <c r="AFU388" s="41"/>
      <c r="AFV388" s="41"/>
      <c r="AFW388" s="41"/>
      <c r="AFX388" s="41"/>
      <c r="AFY388" s="41"/>
      <c r="AFZ388" s="41"/>
      <c r="AGA388" s="41"/>
      <c r="AGB388" s="41"/>
      <c r="AGC388" s="41"/>
      <c r="AGD388" s="41"/>
      <c r="AGE388" s="41"/>
      <c r="AGF388" s="41"/>
      <c r="AGG388" s="41"/>
      <c r="AGH388" s="41"/>
      <c r="AGI388" s="41"/>
      <c r="AGJ388" s="41"/>
      <c r="AGK388" s="41"/>
      <c r="AGL388" s="41"/>
      <c r="AGM388" s="41"/>
      <c r="AGN388" s="41"/>
      <c r="AGO388" s="41"/>
      <c r="AGP388" s="41"/>
      <c r="AGQ388" s="41"/>
      <c r="AGR388" s="41"/>
      <c r="AGS388" s="41"/>
      <c r="AGT388" s="41"/>
      <c r="AGU388" s="41"/>
      <c r="AGV388" s="41"/>
      <c r="AGW388" s="41"/>
      <c r="AGX388" s="41"/>
      <c r="AGY388" s="41"/>
      <c r="AGZ388" s="41"/>
      <c r="AHA388" s="41"/>
      <c r="AHB388" s="41"/>
      <c r="AHC388" s="41"/>
      <c r="AHD388" s="41"/>
      <c r="AHE388" s="41"/>
      <c r="AHF388" s="41"/>
      <c r="AHG388" s="41"/>
      <c r="AHH388" s="41"/>
      <c r="AHI388" s="41"/>
      <c r="AHJ388" s="41"/>
      <c r="AHK388" s="41"/>
      <c r="AHL388" s="41"/>
      <c r="AHM388" s="41"/>
      <c r="AHN388" s="41"/>
      <c r="AHO388" s="41"/>
      <c r="AHP388" s="41"/>
      <c r="AHQ388" s="41"/>
      <c r="AHR388" s="41"/>
      <c r="AHS388" s="41"/>
      <c r="AHT388" s="41"/>
      <c r="AHU388" s="41"/>
      <c r="AHV388" s="41"/>
      <c r="AHW388" s="41"/>
      <c r="AHX388" s="41"/>
      <c r="AHY388" s="41"/>
      <c r="AHZ388" s="41"/>
      <c r="AIA388" s="41"/>
      <c r="AIB388" s="41"/>
      <c r="AIC388" s="41"/>
      <c r="AID388" s="41"/>
      <c r="AIE388" s="41"/>
      <c r="AIF388" s="41"/>
      <c r="AIG388" s="41"/>
      <c r="AIH388" s="41"/>
      <c r="AII388" s="41"/>
      <c r="AIJ388" s="41"/>
      <c r="AIK388" s="41"/>
      <c r="AIL388" s="41"/>
      <c r="AIM388" s="41"/>
      <c r="AIN388" s="41"/>
      <c r="AIO388" s="41"/>
      <c r="AIP388" s="41"/>
      <c r="AIQ388" s="41"/>
      <c r="AIR388" s="41"/>
      <c r="AIS388" s="41"/>
      <c r="AIT388" s="41"/>
      <c r="AIU388" s="41"/>
      <c r="AIV388" s="41"/>
      <c r="AIW388" s="41"/>
      <c r="AIX388" s="41"/>
      <c r="AIY388" s="41"/>
      <c r="AIZ388" s="41"/>
      <c r="AJA388" s="41"/>
      <c r="AJB388" s="41"/>
      <c r="AJC388" s="41"/>
      <c r="AJD388" s="41"/>
      <c r="AJE388" s="41"/>
      <c r="AJF388" s="41"/>
      <c r="AJG388" s="41"/>
      <c r="AJH388" s="41"/>
      <c r="AJI388" s="41"/>
      <c r="AJJ388" s="41"/>
      <c r="AJK388" s="41"/>
      <c r="AJL388" s="41"/>
      <c r="AJM388" s="41"/>
      <c r="AJN388" s="41"/>
      <c r="AJO388" s="41"/>
      <c r="AJP388" s="41"/>
      <c r="AJQ388" s="41"/>
      <c r="AJR388" s="41"/>
      <c r="AJS388" s="41"/>
      <c r="AJT388" s="41"/>
      <c r="AJU388" s="41"/>
      <c r="AJV388" s="41"/>
      <c r="AJW388" s="41"/>
      <c r="AJX388" s="41"/>
      <c r="AJY388" s="41"/>
      <c r="AJZ388" s="41"/>
      <c r="AKA388" s="41"/>
      <c r="AKB388" s="41"/>
      <c r="AKC388" s="41"/>
      <c r="AKD388" s="41"/>
      <c r="AKE388" s="41"/>
      <c r="AKF388" s="41"/>
      <c r="AKG388" s="41"/>
      <c r="AKH388" s="41"/>
      <c r="AKI388" s="41"/>
      <c r="AKJ388" s="41"/>
      <c r="AKK388" s="41"/>
      <c r="AKL388" s="41"/>
      <c r="AKM388" s="41"/>
      <c r="AKN388" s="41"/>
      <c r="AKO388" s="41"/>
      <c r="AKP388" s="41"/>
      <c r="AKQ388" s="41"/>
      <c r="AKR388" s="41"/>
      <c r="AKS388" s="41"/>
      <c r="AKT388" s="41"/>
      <c r="AKU388" s="41"/>
      <c r="AKV388" s="41"/>
      <c r="AKW388" s="41"/>
      <c r="AKX388" s="41"/>
      <c r="AKY388" s="41"/>
      <c r="AKZ388" s="41"/>
      <c r="ALA388" s="41"/>
      <c r="ALB388" s="41"/>
      <c r="ALC388" s="41"/>
      <c r="ALD388" s="41"/>
      <c r="ALE388" s="41"/>
      <c r="ALF388" s="41"/>
      <c r="ALG388" s="41"/>
      <c r="ALH388" s="41"/>
      <c r="ALI388" s="41"/>
      <c r="ALJ388" s="41"/>
      <c r="ALK388" s="41"/>
      <c r="ALL388" s="41"/>
      <c r="ALM388" s="41"/>
      <c r="ALN388" s="41"/>
      <c r="ALO388" s="41"/>
      <c r="ALP388" s="41"/>
      <c r="ALQ388" s="41"/>
      <c r="ALR388" s="41"/>
      <c r="ALS388" s="41"/>
      <c r="ALT388" s="41"/>
      <c r="ALU388" s="41"/>
      <c r="ALV388" s="41"/>
      <c r="ALW388" s="41"/>
      <c r="ALX388" s="41"/>
      <c r="ALY388" s="41"/>
      <c r="ALZ388" s="41"/>
      <c r="AMA388" s="41"/>
      <c r="AMB388" s="41"/>
      <c r="AMC388" s="41"/>
      <c r="AMD388" s="41"/>
      <c r="AME388" s="41"/>
    </row>
    <row r="389" spans="1:1019" ht="22.5" customHeight="1" thickBot="1" x14ac:dyDescent="0.25">
      <c r="A389" s="707"/>
      <c r="B389" s="698"/>
      <c r="C389" s="923"/>
      <c r="D389" s="924"/>
      <c r="E389" s="785"/>
      <c r="F389" s="645"/>
      <c r="G389" s="916"/>
      <c r="H389" s="1054"/>
      <c r="I389" s="905"/>
      <c r="J389" s="278" t="s">
        <v>23</v>
      </c>
      <c r="K389" s="187">
        <f>+L389+N389</f>
        <v>59.3</v>
      </c>
      <c r="L389" s="123">
        <v>59.3</v>
      </c>
      <c r="M389" s="123">
        <v>2.2000000000000002</v>
      </c>
      <c r="N389" s="124">
        <v>0</v>
      </c>
      <c r="O389" s="125">
        <f>+P389+R389</f>
        <v>0</v>
      </c>
      <c r="P389" s="130">
        <v>0</v>
      </c>
      <c r="Q389" s="123">
        <v>0</v>
      </c>
      <c r="R389" s="124">
        <v>0</v>
      </c>
      <c r="S389" s="187">
        <f>+T389+V389</f>
        <v>0</v>
      </c>
      <c r="T389" s="122">
        <v>0</v>
      </c>
      <c r="U389" s="122">
        <v>0</v>
      </c>
      <c r="V389" s="129">
        <v>0</v>
      </c>
      <c r="W389" s="187">
        <f>+X389+Z389</f>
        <v>0</v>
      </c>
      <c r="X389" s="123">
        <v>0</v>
      </c>
      <c r="Y389" s="123">
        <v>0</v>
      </c>
      <c r="Z389" s="124">
        <v>0</v>
      </c>
      <c r="AA389" s="126">
        <v>0</v>
      </c>
      <c r="AB389" s="126">
        <v>0</v>
      </c>
      <c r="AC389" s="657"/>
      <c r="AD389" s="794"/>
      <c r="AE389" s="794"/>
      <c r="AF389" s="776"/>
      <c r="AP389" s="60"/>
    </row>
    <row r="390" spans="1:1019" ht="21.75" customHeight="1" thickBot="1" x14ac:dyDescent="0.25">
      <c r="A390" s="613"/>
      <c r="B390" s="621"/>
      <c r="C390" s="713"/>
      <c r="D390" s="697"/>
      <c r="E390" s="705"/>
      <c r="F390" s="646"/>
      <c r="G390" s="885"/>
      <c r="H390" s="888"/>
      <c r="I390" s="791"/>
      <c r="J390" s="127" t="s">
        <v>26</v>
      </c>
      <c r="K390" s="8">
        <f>SUM(K388:K389)</f>
        <v>106.19999999999999</v>
      </c>
      <c r="L390" s="1">
        <f>L389+L388</f>
        <v>106.19999999999999</v>
      </c>
      <c r="M390" s="1">
        <f>M389</f>
        <v>2.2000000000000002</v>
      </c>
      <c r="N390" s="11">
        <f t="shared" ref="N390:AB390" si="146">SUM(N388:N389)</f>
        <v>0</v>
      </c>
      <c r="O390" s="20">
        <f t="shared" si="146"/>
        <v>40</v>
      </c>
      <c r="P390" s="3">
        <f t="shared" si="146"/>
        <v>40</v>
      </c>
      <c r="Q390" s="3">
        <f t="shared" si="146"/>
        <v>0</v>
      </c>
      <c r="R390" s="21">
        <f t="shared" si="146"/>
        <v>0</v>
      </c>
      <c r="S390" s="8">
        <f t="shared" si="146"/>
        <v>40</v>
      </c>
      <c r="T390" s="4">
        <f t="shared" si="146"/>
        <v>40</v>
      </c>
      <c r="U390" s="5">
        <f t="shared" si="146"/>
        <v>0</v>
      </c>
      <c r="V390" s="7">
        <f t="shared" si="146"/>
        <v>0</v>
      </c>
      <c r="W390" s="6">
        <f t="shared" si="146"/>
        <v>0</v>
      </c>
      <c r="X390" s="5">
        <f t="shared" si="146"/>
        <v>0</v>
      </c>
      <c r="Y390" s="5">
        <f t="shared" si="146"/>
        <v>0</v>
      </c>
      <c r="Z390" s="7">
        <f t="shared" si="146"/>
        <v>0</v>
      </c>
      <c r="AA390" s="23">
        <f t="shared" si="146"/>
        <v>40</v>
      </c>
      <c r="AB390" s="23">
        <f t="shared" si="146"/>
        <v>40</v>
      </c>
      <c r="AC390" s="657"/>
      <c r="AD390" s="794"/>
      <c r="AE390" s="794"/>
      <c r="AF390" s="776"/>
      <c r="AP390" s="60"/>
      <c r="AQ390" s="60"/>
      <c r="AR390" s="60"/>
      <c r="AS390" s="60"/>
      <c r="AT390" s="60"/>
      <c r="AU390" s="60"/>
      <c r="AV390" s="60"/>
      <c r="AW390" s="60"/>
      <c r="AX390" s="60"/>
      <c r="AY390" s="60"/>
      <c r="AZ390" s="60"/>
      <c r="BA390" s="60"/>
      <c r="BB390" s="60"/>
      <c r="BC390" s="60"/>
      <c r="BD390" s="60"/>
      <c r="BE390" s="60"/>
      <c r="BF390" s="60"/>
      <c r="BG390" s="60"/>
      <c r="BH390" s="60"/>
      <c r="BI390" s="60"/>
      <c r="BJ390" s="60"/>
      <c r="BK390" s="60"/>
      <c r="BL390" s="60"/>
      <c r="BM390" s="60"/>
      <c r="BN390" s="60"/>
      <c r="BO390" s="60"/>
    </row>
    <row r="391" spans="1:1019" ht="33.75" customHeight="1" thickBot="1" x14ac:dyDescent="0.25">
      <c r="A391" s="611" t="s">
        <v>17</v>
      </c>
      <c r="B391" s="620" t="s">
        <v>18</v>
      </c>
      <c r="C391" s="711" t="s">
        <v>30</v>
      </c>
      <c r="D391" s="695" t="s">
        <v>27</v>
      </c>
      <c r="E391" s="774" t="s">
        <v>108</v>
      </c>
      <c r="F391" s="680"/>
      <c r="G391" s="672" t="s">
        <v>107</v>
      </c>
      <c r="H391" s="926" t="s">
        <v>21</v>
      </c>
      <c r="I391" s="691" t="s">
        <v>36</v>
      </c>
      <c r="J391" s="370" t="s">
        <v>28</v>
      </c>
      <c r="K391" s="371">
        <f>+L391+N391</f>
        <v>0.7</v>
      </c>
      <c r="L391" s="372">
        <v>0.7</v>
      </c>
      <c r="M391" s="374">
        <v>0</v>
      </c>
      <c r="N391" s="375">
        <v>0</v>
      </c>
      <c r="O391" s="376">
        <f>SUM(P391,R391)</f>
        <v>1</v>
      </c>
      <c r="P391" s="374">
        <v>1</v>
      </c>
      <c r="Q391" s="374">
        <v>0</v>
      </c>
      <c r="R391" s="375">
        <v>0</v>
      </c>
      <c r="S391" s="371">
        <f>+T391+V391</f>
        <v>1</v>
      </c>
      <c r="T391" s="372">
        <v>1</v>
      </c>
      <c r="U391" s="372">
        <v>0</v>
      </c>
      <c r="V391" s="373">
        <v>0</v>
      </c>
      <c r="W391" s="371">
        <v>0</v>
      </c>
      <c r="X391" s="374">
        <v>0</v>
      </c>
      <c r="Y391" s="374">
        <v>0</v>
      </c>
      <c r="Z391" s="375">
        <v>0</v>
      </c>
      <c r="AA391" s="377">
        <v>1</v>
      </c>
      <c r="AB391" s="377">
        <v>1</v>
      </c>
      <c r="AC391" s="587" t="s">
        <v>291</v>
      </c>
      <c r="AD391" s="850">
        <v>100</v>
      </c>
      <c r="AE391" s="850">
        <v>100</v>
      </c>
      <c r="AF391" s="775">
        <v>100</v>
      </c>
      <c r="AO391" s="55"/>
      <c r="AP391" s="64"/>
      <c r="AQ391" s="60"/>
      <c r="AR391" s="60"/>
      <c r="AS391" s="60"/>
      <c r="AT391" s="60"/>
      <c r="AU391" s="60"/>
      <c r="AV391" s="60"/>
      <c r="AW391" s="60"/>
      <c r="AX391" s="60"/>
      <c r="AY391" s="60"/>
      <c r="AZ391" s="60"/>
      <c r="BA391" s="60"/>
      <c r="BB391" s="60"/>
      <c r="BC391" s="60"/>
      <c r="BD391" s="60"/>
      <c r="BE391" s="60"/>
      <c r="BF391" s="60"/>
      <c r="BG391" s="60"/>
      <c r="BH391" s="60"/>
      <c r="BI391" s="60"/>
      <c r="BJ391" s="60"/>
      <c r="BK391" s="60"/>
      <c r="BL391" s="60"/>
      <c r="BM391" s="60"/>
      <c r="BN391" s="60"/>
      <c r="BO391" s="60"/>
    </row>
    <row r="392" spans="1:1019" s="82" customFormat="1" ht="33" customHeight="1" thickBot="1" x14ac:dyDescent="0.25">
      <c r="A392" s="570"/>
      <c r="B392" s="621"/>
      <c r="C392" s="574"/>
      <c r="D392" s="697"/>
      <c r="E392" s="705"/>
      <c r="F392" s="646"/>
      <c r="G392" s="649"/>
      <c r="H392" s="927"/>
      <c r="I392" s="655"/>
      <c r="J392" s="127" t="s">
        <v>26</v>
      </c>
      <c r="K392" s="8">
        <f>SUM(K391)</f>
        <v>0.7</v>
      </c>
      <c r="L392" s="1">
        <f t="shared" ref="L392:N392" si="147">SUM(L391)</f>
        <v>0.7</v>
      </c>
      <c r="M392" s="1">
        <f t="shared" si="147"/>
        <v>0</v>
      </c>
      <c r="N392" s="11">
        <f t="shared" si="147"/>
        <v>0</v>
      </c>
      <c r="O392" s="20">
        <f>SUM(O391)</f>
        <v>1</v>
      </c>
      <c r="P392" s="22">
        <f t="shared" ref="P392:R392" si="148">SUM(P391)</f>
        <v>1</v>
      </c>
      <c r="Q392" s="22">
        <f t="shared" si="148"/>
        <v>0</v>
      </c>
      <c r="R392" s="24">
        <f t="shared" si="148"/>
        <v>0</v>
      </c>
      <c r="S392" s="6">
        <f>SUM(S391)</f>
        <v>1</v>
      </c>
      <c r="T392" s="2">
        <f>SUM(T391)</f>
        <v>1</v>
      </c>
      <c r="U392" s="2">
        <f>SUM(U391)</f>
        <v>0</v>
      </c>
      <c r="V392" s="11">
        <f>SUM(V391)</f>
        <v>0</v>
      </c>
      <c r="W392" s="8">
        <v>0</v>
      </c>
      <c r="X392" s="1">
        <v>0</v>
      </c>
      <c r="Y392" s="1">
        <v>0</v>
      </c>
      <c r="Z392" s="7">
        <v>0</v>
      </c>
      <c r="AA392" s="23">
        <f>SUM(AA391)</f>
        <v>1</v>
      </c>
      <c r="AB392" s="23">
        <f>SUM(AB391)</f>
        <v>1</v>
      </c>
      <c r="AC392" s="589"/>
      <c r="AD392" s="851"/>
      <c r="AE392" s="851"/>
      <c r="AF392" s="821"/>
      <c r="AN392" s="83"/>
      <c r="AO392" s="84"/>
      <c r="AP392" s="84"/>
      <c r="AQ392" s="84"/>
      <c r="AR392" s="84"/>
      <c r="AS392" s="84"/>
      <c r="AT392" s="84"/>
      <c r="AU392" s="84"/>
      <c r="AV392" s="84"/>
      <c r="AW392" s="84"/>
      <c r="AX392" s="84"/>
      <c r="AY392" s="84"/>
      <c r="AZ392" s="84"/>
      <c r="BA392" s="84"/>
      <c r="BB392" s="84"/>
      <c r="BC392" s="84"/>
      <c r="BD392" s="84"/>
      <c r="BE392" s="84"/>
      <c r="BF392" s="84"/>
      <c r="BG392" s="85"/>
      <c r="BH392" s="83"/>
      <c r="BI392" s="83"/>
      <c r="BJ392" s="83"/>
      <c r="BK392" s="83"/>
      <c r="BL392" s="83"/>
      <c r="BM392" s="83"/>
      <c r="BN392" s="83"/>
      <c r="BO392" s="83"/>
    </row>
    <row r="393" spans="1:1019" s="86" customFormat="1" ht="29.25" customHeight="1" thickBot="1" x14ac:dyDescent="0.25">
      <c r="A393" s="569" t="s">
        <v>17</v>
      </c>
      <c r="B393" s="620" t="s">
        <v>18</v>
      </c>
      <c r="C393" s="573" t="s">
        <v>30</v>
      </c>
      <c r="D393" s="882" t="s">
        <v>31</v>
      </c>
      <c r="E393" s="1055" t="s">
        <v>109</v>
      </c>
      <c r="F393" s="680"/>
      <c r="G393" s="693" t="s">
        <v>93</v>
      </c>
      <c r="H393" s="903" t="s">
        <v>21</v>
      </c>
      <c r="I393" s="658" t="s">
        <v>36</v>
      </c>
      <c r="J393" s="370" t="s">
        <v>28</v>
      </c>
      <c r="K393" s="371">
        <f>+L393+N393</f>
        <v>0.6</v>
      </c>
      <c r="L393" s="372">
        <v>0.6</v>
      </c>
      <c r="M393" s="374">
        <v>0</v>
      </c>
      <c r="N393" s="375">
        <v>0</v>
      </c>
      <c r="O393" s="376">
        <f>+P393+R393</f>
        <v>1</v>
      </c>
      <c r="P393" s="374">
        <v>1</v>
      </c>
      <c r="Q393" s="374">
        <v>0</v>
      </c>
      <c r="R393" s="375">
        <v>0</v>
      </c>
      <c r="S393" s="371">
        <f>+T393+V393</f>
        <v>1</v>
      </c>
      <c r="T393" s="372">
        <v>1</v>
      </c>
      <c r="U393" s="372">
        <v>0</v>
      </c>
      <c r="V393" s="373">
        <v>0</v>
      </c>
      <c r="W393" s="371">
        <f>+X393+Z393</f>
        <v>0</v>
      </c>
      <c r="X393" s="374">
        <v>0</v>
      </c>
      <c r="Y393" s="374">
        <v>0</v>
      </c>
      <c r="Z393" s="375">
        <v>0</v>
      </c>
      <c r="AA393" s="377">
        <v>1</v>
      </c>
      <c r="AB393" s="377">
        <v>1</v>
      </c>
      <c r="AC393" s="587" t="s">
        <v>291</v>
      </c>
      <c r="AD393" s="850">
        <v>100</v>
      </c>
      <c r="AE393" s="850">
        <v>100</v>
      </c>
      <c r="AF393" s="775">
        <v>100</v>
      </c>
      <c r="AN393" s="87"/>
      <c r="AO393" s="72"/>
      <c r="AP393" s="72"/>
      <c r="AQ393" s="87"/>
      <c r="AR393" s="87"/>
      <c r="AS393" s="87"/>
      <c r="AT393" s="87"/>
      <c r="AU393" s="87"/>
      <c r="AV393" s="87"/>
      <c r="AW393" s="87"/>
      <c r="AX393" s="87"/>
      <c r="AY393" s="87"/>
      <c r="AZ393" s="87"/>
      <c r="BA393" s="87"/>
      <c r="BB393" s="87"/>
      <c r="BC393" s="87"/>
      <c r="BD393" s="87"/>
      <c r="BE393" s="87"/>
      <c r="BF393" s="87"/>
      <c r="BG393" s="87"/>
      <c r="BH393" s="87"/>
      <c r="BI393" s="87"/>
      <c r="BJ393" s="87"/>
      <c r="BK393" s="87"/>
      <c r="BL393" s="87"/>
      <c r="BM393" s="87"/>
      <c r="BN393" s="87"/>
      <c r="BO393" s="87"/>
    </row>
    <row r="394" spans="1:1019" s="86" customFormat="1" ht="37.5" customHeight="1" thickBot="1" x14ac:dyDescent="0.25">
      <c r="A394" s="569"/>
      <c r="B394" s="621"/>
      <c r="C394" s="573"/>
      <c r="D394" s="882"/>
      <c r="E394" s="1055"/>
      <c r="F394" s="671"/>
      <c r="G394" s="693"/>
      <c r="H394" s="903"/>
      <c r="I394" s="658"/>
      <c r="J394" s="127" t="s">
        <v>26</v>
      </c>
      <c r="K394" s="8">
        <f t="shared" ref="K394:AB394" si="149">+K393</f>
        <v>0.6</v>
      </c>
      <c r="L394" s="1">
        <f t="shared" si="149"/>
        <v>0.6</v>
      </c>
      <c r="M394" s="1">
        <f t="shared" si="149"/>
        <v>0</v>
      </c>
      <c r="N394" s="7">
        <f t="shared" si="149"/>
        <v>0</v>
      </c>
      <c r="O394" s="20">
        <f t="shared" si="149"/>
        <v>1</v>
      </c>
      <c r="P394" s="22">
        <f t="shared" si="149"/>
        <v>1</v>
      </c>
      <c r="Q394" s="22">
        <f t="shared" si="149"/>
        <v>0</v>
      </c>
      <c r="R394" s="21">
        <f t="shared" si="149"/>
        <v>0</v>
      </c>
      <c r="S394" s="8">
        <f t="shared" si="149"/>
        <v>1</v>
      </c>
      <c r="T394" s="1">
        <f t="shared" si="149"/>
        <v>1</v>
      </c>
      <c r="U394" s="1">
        <f t="shared" si="149"/>
        <v>0</v>
      </c>
      <c r="V394" s="11">
        <f t="shared" si="149"/>
        <v>0</v>
      </c>
      <c r="W394" s="8">
        <f t="shared" si="149"/>
        <v>0</v>
      </c>
      <c r="X394" s="1">
        <f t="shared" si="149"/>
        <v>0</v>
      </c>
      <c r="Y394" s="1">
        <f t="shared" si="149"/>
        <v>0</v>
      </c>
      <c r="Z394" s="7">
        <f t="shared" si="149"/>
        <v>0</v>
      </c>
      <c r="AA394" s="23">
        <f t="shared" si="149"/>
        <v>1</v>
      </c>
      <c r="AB394" s="23">
        <f t="shared" si="149"/>
        <v>1</v>
      </c>
      <c r="AC394" s="657"/>
      <c r="AD394" s="794"/>
      <c r="AE394" s="794"/>
      <c r="AF394" s="776"/>
      <c r="AN394" s="87"/>
      <c r="AO394" s="72"/>
      <c r="AP394" s="72"/>
      <c r="AQ394" s="87"/>
      <c r="AR394" s="87"/>
      <c r="AS394" s="87"/>
      <c r="AT394" s="87"/>
      <c r="AU394" s="87"/>
      <c r="AV394" s="87"/>
      <c r="AW394" s="87"/>
      <c r="AX394" s="87"/>
      <c r="AY394" s="87"/>
      <c r="AZ394" s="87"/>
      <c r="BA394" s="87"/>
      <c r="BB394" s="87"/>
      <c r="BC394" s="87"/>
      <c r="BD394" s="87"/>
      <c r="BE394" s="87"/>
      <c r="BF394" s="87"/>
      <c r="BG394" s="87"/>
      <c r="BH394" s="87"/>
      <c r="BI394" s="87"/>
      <c r="BJ394" s="87"/>
      <c r="BK394" s="87"/>
      <c r="BL394" s="87"/>
      <c r="BM394" s="87"/>
      <c r="BN394" s="87"/>
      <c r="BO394" s="87"/>
    </row>
    <row r="395" spans="1:1019" ht="20.25" customHeight="1" thickBot="1" x14ac:dyDescent="0.25">
      <c r="A395" s="611" t="s">
        <v>17</v>
      </c>
      <c r="B395" s="620" t="s">
        <v>18</v>
      </c>
      <c r="C395" s="711" t="s">
        <v>30</v>
      </c>
      <c r="D395" s="882" t="s">
        <v>30</v>
      </c>
      <c r="E395" s="883" t="s">
        <v>110</v>
      </c>
      <c r="F395" s="644"/>
      <c r="G395" s="693" t="s">
        <v>111</v>
      </c>
      <c r="H395" s="694" t="s">
        <v>21</v>
      </c>
      <c r="I395" s="691" t="s">
        <v>36</v>
      </c>
      <c r="J395" s="401" t="s">
        <v>28</v>
      </c>
      <c r="K395" s="188">
        <f>+L395+N395</f>
        <v>0</v>
      </c>
      <c r="L395" s="150">
        <v>0</v>
      </c>
      <c r="M395" s="151">
        <v>0</v>
      </c>
      <c r="N395" s="152">
        <v>0</v>
      </c>
      <c r="O395" s="153">
        <v>0</v>
      </c>
      <c r="P395" s="154">
        <v>0</v>
      </c>
      <c r="Q395" s="154">
        <v>0</v>
      </c>
      <c r="R395" s="155">
        <v>0</v>
      </c>
      <c r="S395" s="156">
        <f>T395+V395</f>
        <v>0</v>
      </c>
      <c r="T395" s="151">
        <v>0</v>
      </c>
      <c r="U395" s="151">
        <v>0</v>
      </c>
      <c r="V395" s="157">
        <v>0</v>
      </c>
      <c r="W395" s="156">
        <v>0</v>
      </c>
      <c r="X395" s="151">
        <v>0</v>
      </c>
      <c r="Y395" s="151">
        <v>0</v>
      </c>
      <c r="Z395" s="152">
        <v>0</v>
      </c>
      <c r="AA395" s="158">
        <v>0</v>
      </c>
      <c r="AB395" s="158">
        <v>0</v>
      </c>
      <c r="AC395" s="917" t="s">
        <v>225</v>
      </c>
      <c r="AD395" s="860">
        <v>0</v>
      </c>
      <c r="AE395" s="863">
        <v>0</v>
      </c>
      <c r="AF395" s="1056">
        <v>0</v>
      </c>
      <c r="AN395" s="60"/>
      <c r="AO395" s="64"/>
      <c r="AP395" s="64"/>
      <c r="AQ395" s="60"/>
      <c r="AR395" s="60"/>
      <c r="AS395" s="60"/>
      <c r="AT395" s="60"/>
      <c r="AU395" s="60"/>
      <c r="AV395" s="60"/>
      <c r="AW395" s="60"/>
      <c r="AX395" s="60"/>
      <c r="AY395" s="60"/>
      <c r="AZ395" s="60"/>
      <c r="BA395" s="60"/>
      <c r="BB395" s="60"/>
      <c r="BC395" s="60"/>
      <c r="BD395" s="60"/>
      <c r="BE395" s="60"/>
      <c r="BF395" s="60"/>
      <c r="BG395" s="60"/>
      <c r="BH395" s="60"/>
      <c r="BI395" s="60"/>
      <c r="BJ395" s="60"/>
      <c r="BK395" s="60"/>
      <c r="BL395" s="60"/>
      <c r="BM395" s="60"/>
      <c r="BN395" s="60"/>
      <c r="BO395" s="60"/>
    </row>
    <row r="396" spans="1:1019" s="66" customFormat="1" ht="18.75" customHeight="1" thickBot="1" x14ac:dyDescent="0.25">
      <c r="A396" s="612"/>
      <c r="B396" s="698"/>
      <c r="C396" s="712"/>
      <c r="D396" s="882"/>
      <c r="E396" s="884"/>
      <c r="F396" s="645"/>
      <c r="G396" s="885"/>
      <c r="H396" s="760"/>
      <c r="I396" s="790"/>
      <c r="J396" s="402" t="s">
        <v>23</v>
      </c>
      <c r="K396" s="188">
        <f>+L396+N396</f>
        <v>0</v>
      </c>
      <c r="L396" s="159">
        <v>0</v>
      </c>
      <c r="M396" s="159">
        <v>0</v>
      </c>
      <c r="N396" s="160">
        <v>0</v>
      </c>
      <c r="O396" s="161">
        <v>0</v>
      </c>
      <c r="P396" s="162">
        <v>0</v>
      </c>
      <c r="Q396" s="162">
        <v>0</v>
      </c>
      <c r="R396" s="163">
        <v>0</v>
      </c>
      <c r="S396" s="164">
        <f>T396+V396</f>
        <v>0</v>
      </c>
      <c r="T396" s="159">
        <v>0</v>
      </c>
      <c r="U396" s="159">
        <v>0</v>
      </c>
      <c r="V396" s="165">
        <v>0</v>
      </c>
      <c r="W396" s="164">
        <v>0</v>
      </c>
      <c r="X396" s="159">
        <v>0</v>
      </c>
      <c r="Y396" s="159">
        <v>0</v>
      </c>
      <c r="Z396" s="160">
        <v>0</v>
      </c>
      <c r="AA396" s="166">
        <v>0</v>
      </c>
      <c r="AB396" s="166">
        <v>0</v>
      </c>
      <c r="AC396" s="918"/>
      <c r="AD396" s="861"/>
      <c r="AE396" s="864"/>
      <c r="AF396" s="1057"/>
      <c r="AN396" s="61"/>
      <c r="AO396" s="62"/>
      <c r="AP396" s="62"/>
      <c r="AQ396" s="61"/>
      <c r="AR396" s="61"/>
      <c r="AS396" s="61"/>
      <c r="AT396" s="61"/>
      <c r="AU396" s="61"/>
      <c r="AV396" s="61"/>
      <c r="AW396" s="61"/>
      <c r="AX396" s="61"/>
      <c r="AY396" s="61"/>
      <c r="AZ396" s="61"/>
      <c r="BA396" s="61"/>
      <c r="BB396" s="61"/>
      <c r="BC396" s="61"/>
      <c r="BD396" s="61"/>
      <c r="BE396" s="61"/>
      <c r="BF396" s="61"/>
      <c r="BG396" s="61"/>
      <c r="BH396" s="61"/>
      <c r="BI396" s="61"/>
      <c r="BJ396" s="61"/>
      <c r="BK396" s="61"/>
      <c r="BL396" s="61"/>
      <c r="BM396" s="61"/>
      <c r="BN396" s="61"/>
      <c r="BO396" s="61"/>
    </row>
    <row r="397" spans="1:1019" s="57" customFormat="1" ht="24.75" customHeight="1" thickBot="1" x14ac:dyDescent="0.25">
      <c r="A397" s="613"/>
      <c r="B397" s="621"/>
      <c r="C397" s="713"/>
      <c r="D397" s="882"/>
      <c r="E397" s="884"/>
      <c r="F397" s="646"/>
      <c r="G397" s="885"/>
      <c r="H397" s="760"/>
      <c r="I397" s="791"/>
      <c r="J397" s="127" t="s">
        <v>26</v>
      </c>
      <c r="K397" s="8">
        <f t="shared" ref="K397:AB397" si="150">SUM(K395:K396)</f>
        <v>0</v>
      </c>
      <c r="L397" s="1">
        <f t="shared" si="150"/>
        <v>0</v>
      </c>
      <c r="M397" s="1">
        <f t="shared" si="150"/>
        <v>0</v>
      </c>
      <c r="N397" s="11">
        <f t="shared" si="150"/>
        <v>0</v>
      </c>
      <c r="O397" s="20">
        <f t="shared" si="150"/>
        <v>0</v>
      </c>
      <c r="P397" s="22">
        <f t="shared" si="150"/>
        <v>0</v>
      </c>
      <c r="Q397" s="22">
        <f t="shared" si="150"/>
        <v>0</v>
      </c>
      <c r="R397" s="24">
        <f t="shared" si="150"/>
        <v>0</v>
      </c>
      <c r="S397" s="8">
        <f t="shared" si="150"/>
        <v>0</v>
      </c>
      <c r="T397" s="1">
        <f t="shared" si="150"/>
        <v>0</v>
      </c>
      <c r="U397" s="1">
        <f t="shared" si="150"/>
        <v>0</v>
      </c>
      <c r="V397" s="11">
        <f t="shared" si="150"/>
        <v>0</v>
      </c>
      <c r="W397" s="8">
        <f t="shared" si="150"/>
        <v>0</v>
      </c>
      <c r="X397" s="1">
        <f t="shared" si="150"/>
        <v>0</v>
      </c>
      <c r="Y397" s="1">
        <f t="shared" si="150"/>
        <v>0</v>
      </c>
      <c r="Z397" s="11">
        <f t="shared" si="150"/>
        <v>0</v>
      </c>
      <c r="AA397" s="23">
        <f t="shared" si="150"/>
        <v>0</v>
      </c>
      <c r="AB397" s="23">
        <f t="shared" si="150"/>
        <v>0</v>
      </c>
      <c r="AC397" s="919"/>
      <c r="AD397" s="862"/>
      <c r="AE397" s="865"/>
      <c r="AF397" s="1058"/>
      <c r="AN397" s="81"/>
      <c r="AO397" s="79"/>
      <c r="AP397" s="79"/>
      <c r="AQ397" s="79"/>
      <c r="AR397" s="79"/>
      <c r="AS397" s="79"/>
      <c r="AT397" s="79"/>
      <c r="AU397" s="79"/>
      <c r="AV397" s="79"/>
      <c r="AW397" s="79"/>
      <c r="AX397" s="79"/>
      <c r="AY397" s="79"/>
      <c r="AZ397" s="79"/>
      <c r="BA397" s="79"/>
      <c r="BB397" s="79"/>
      <c r="BC397" s="79"/>
      <c r="BD397" s="79"/>
      <c r="BE397" s="79"/>
      <c r="BF397" s="79"/>
      <c r="BG397" s="80"/>
      <c r="BH397" s="81"/>
      <c r="BI397" s="81"/>
      <c r="BJ397" s="81"/>
      <c r="BK397" s="81"/>
      <c r="BL397" s="81"/>
      <c r="BM397" s="81"/>
      <c r="BN397" s="81"/>
      <c r="BO397" s="81"/>
    </row>
    <row r="398" spans="1:1019" ht="19.5" customHeight="1" thickBot="1" x14ac:dyDescent="0.25">
      <c r="A398" s="522" t="s">
        <v>17</v>
      </c>
      <c r="B398" s="400" t="s">
        <v>18</v>
      </c>
      <c r="C398" s="535" t="s">
        <v>30</v>
      </c>
      <c r="D398" s="622" t="s">
        <v>80</v>
      </c>
      <c r="E398" s="623"/>
      <c r="F398" s="623"/>
      <c r="G398" s="623"/>
      <c r="H398" s="623"/>
      <c r="I398" s="623"/>
      <c r="J398" s="624"/>
      <c r="K398" s="25">
        <f>+K390+K394+K392+K397</f>
        <v>107.49999999999999</v>
      </c>
      <c r="L398" s="28">
        <f t="shared" ref="L398:AB398" si="151">+L390+L394+L392+L397</f>
        <v>107.49999999999999</v>
      </c>
      <c r="M398" s="28">
        <f t="shared" si="151"/>
        <v>2.2000000000000002</v>
      </c>
      <c r="N398" s="29">
        <f t="shared" si="151"/>
        <v>0</v>
      </c>
      <c r="O398" s="25">
        <f t="shared" si="151"/>
        <v>42</v>
      </c>
      <c r="P398" s="28">
        <f t="shared" si="151"/>
        <v>42</v>
      </c>
      <c r="Q398" s="28">
        <f t="shared" si="151"/>
        <v>0</v>
      </c>
      <c r="R398" s="29">
        <f t="shared" si="151"/>
        <v>0</v>
      </c>
      <c r="S398" s="25">
        <f t="shared" si="151"/>
        <v>42</v>
      </c>
      <c r="T398" s="28">
        <f t="shared" si="151"/>
        <v>42</v>
      </c>
      <c r="U398" s="28">
        <f t="shared" si="151"/>
        <v>0</v>
      </c>
      <c r="V398" s="29">
        <f t="shared" si="151"/>
        <v>0</v>
      </c>
      <c r="W398" s="25">
        <f t="shared" si="151"/>
        <v>0</v>
      </c>
      <c r="X398" s="28">
        <f t="shared" si="151"/>
        <v>0</v>
      </c>
      <c r="Y398" s="28">
        <f t="shared" si="151"/>
        <v>0</v>
      </c>
      <c r="Z398" s="29">
        <f t="shared" si="151"/>
        <v>0</v>
      </c>
      <c r="AA398" s="27">
        <f t="shared" si="151"/>
        <v>42</v>
      </c>
      <c r="AB398" s="27">
        <f t="shared" si="151"/>
        <v>42</v>
      </c>
      <c r="AC398" s="920"/>
      <c r="AD398" s="921"/>
      <c r="AE398" s="921"/>
      <c r="AF398" s="922"/>
      <c r="AG398" s="41"/>
      <c r="AH398" s="41"/>
      <c r="AI398" s="41"/>
      <c r="AJ398" s="41"/>
      <c r="AK398" s="41"/>
      <c r="AL398" s="41"/>
      <c r="AM398" s="41"/>
      <c r="AN398" s="67"/>
      <c r="AO398" s="58"/>
      <c r="AP398" s="58"/>
      <c r="AQ398" s="67"/>
      <c r="AR398" s="67"/>
      <c r="AS398" s="67"/>
      <c r="AT398" s="67"/>
      <c r="AU398" s="67"/>
      <c r="AV398" s="67"/>
      <c r="AW398" s="67"/>
      <c r="AX398" s="67"/>
      <c r="AY398" s="67"/>
      <c r="AZ398" s="67"/>
      <c r="BA398" s="67"/>
      <c r="BB398" s="67"/>
      <c r="BC398" s="67"/>
      <c r="BD398" s="67"/>
      <c r="BE398" s="67"/>
      <c r="BF398" s="67"/>
      <c r="BG398" s="67"/>
      <c r="BH398" s="67"/>
      <c r="BI398" s="67"/>
      <c r="BJ398" s="67"/>
      <c r="BK398" s="67"/>
      <c r="BL398" s="67"/>
      <c r="BM398" s="67"/>
      <c r="BN398" s="67"/>
      <c r="BO398" s="67"/>
      <c r="BP398" s="41"/>
      <c r="BQ398" s="41"/>
      <c r="BR398" s="41"/>
      <c r="BS398" s="41"/>
      <c r="BT398" s="41"/>
      <c r="BU398" s="41"/>
      <c r="BV398" s="41"/>
      <c r="BW398" s="41"/>
      <c r="BX398" s="41"/>
      <c r="BY398" s="41"/>
      <c r="BZ398" s="41"/>
      <c r="CA398" s="41"/>
      <c r="CB398" s="41"/>
      <c r="CC398" s="41"/>
      <c r="CD398" s="41"/>
      <c r="CE398" s="41"/>
      <c r="CF398" s="41"/>
      <c r="CG398" s="41"/>
      <c r="CH398" s="41"/>
      <c r="CI398" s="41"/>
      <c r="CJ398" s="41"/>
      <c r="CK398" s="41"/>
      <c r="CL398" s="41"/>
      <c r="CM398" s="41"/>
      <c r="CN398" s="41"/>
      <c r="CO398" s="41"/>
      <c r="CP398" s="41"/>
      <c r="CQ398" s="41"/>
      <c r="CR398" s="41"/>
      <c r="CS398" s="41"/>
      <c r="CT398" s="41"/>
      <c r="CU398" s="41"/>
      <c r="CV398" s="41"/>
      <c r="CW398" s="41"/>
      <c r="CX398" s="41"/>
      <c r="CY398" s="41"/>
      <c r="CZ398" s="41"/>
      <c r="DA398" s="41"/>
      <c r="DB398" s="41"/>
      <c r="DC398" s="41"/>
      <c r="DD398" s="41"/>
      <c r="DE398" s="41"/>
      <c r="DF398" s="41"/>
      <c r="DG398" s="41"/>
      <c r="DH398" s="41"/>
      <c r="DI398" s="41"/>
      <c r="DJ398" s="41"/>
      <c r="DK398" s="41"/>
      <c r="DL398" s="41"/>
      <c r="DM398" s="41"/>
      <c r="DN398" s="41"/>
      <c r="DO398" s="41"/>
      <c r="DP398" s="41"/>
      <c r="DQ398" s="41"/>
      <c r="DR398" s="41"/>
      <c r="DS398" s="41"/>
      <c r="DT398" s="41"/>
      <c r="DU398" s="41"/>
      <c r="DV398" s="41"/>
      <c r="DW398" s="41"/>
      <c r="DX398" s="41"/>
      <c r="DY398" s="41"/>
      <c r="DZ398" s="41"/>
      <c r="EA398" s="41"/>
      <c r="EB398" s="41"/>
      <c r="EC398" s="41"/>
      <c r="ED398" s="41"/>
      <c r="EE398" s="41"/>
      <c r="EF398" s="41"/>
      <c r="EG398" s="41"/>
      <c r="EH398" s="41"/>
      <c r="EI398" s="41"/>
      <c r="EJ398" s="41"/>
      <c r="EK398" s="41"/>
      <c r="EL398" s="41"/>
      <c r="EM398" s="41"/>
      <c r="EN398" s="41"/>
      <c r="EO398" s="41"/>
      <c r="EP398" s="41"/>
      <c r="EQ398" s="41"/>
      <c r="ER398" s="41"/>
      <c r="ES398" s="41"/>
      <c r="ET398" s="41"/>
      <c r="EU398" s="41"/>
      <c r="EV398" s="41"/>
      <c r="EW398" s="41"/>
      <c r="EX398" s="41"/>
      <c r="EY398" s="41"/>
      <c r="EZ398" s="41"/>
      <c r="FA398" s="41"/>
      <c r="FB398" s="41"/>
      <c r="FC398" s="41"/>
      <c r="FD398" s="41"/>
      <c r="FE398" s="41"/>
      <c r="FF398" s="41"/>
      <c r="FG398" s="41"/>
      <c r="FH398" s="41"/>
      <c r="FI398" s="41"/>
      <c r="FJ398" s="41"/>
      <c r="FK398" s="41"/>
      <c r="FL398" s="41"/>
      <c r="FM398" s="41"/>
      <c r="FN398" s="41"/>
      <c r="FO398" s="41"/>
      <c r="FP398" s="41"/>
      <c r="FQ398" s="41"/>
      <c r="FR398" s="41"/>
      <c r="FS398" s="41"/>
      <c r="FT398" s="41"/>
      <c r="FU398" s="41"/>
      <c r="FV398" s="41"/>
      <c r="FW398" s="41"/>
      <c r="FX398" s="41"/>
      <c r="FY398" s="41"/>
      <c r="FZ398" s="41"/>
      <c r="GA398" s="41"/>
      <c r="GB398" s="41"/>
      <c r="GC398" s="41"/>
      <c r="GD398" s="41"/>
      <c r="GE398" s="41"/>
      <c r="GF398" s="41"/>
      <c r="GG398" s="41"/>
      <c r="GH398" s="41"/>
      <c r="GI398" s="41"/>
      <c r="GJ398" s="41"/>
      <c r="GK398" s="41"/>
      <c r="GL398" s="41"/>
      <c r="GM398" s="41"/>
      <c r="GN398" s="41"/>
      <c r="GO398" s="41"/>
      <c r="GP398" s="41"/>
      <c r="GQ398" s="41"/>
      <c r="GR398" s="41"/>
      <c r="GS398" s="41"/>
      <c r="GT398" s="41"/>
      <c r="GU398" s="41"/>
      <c r="GV398" s="41"/>
      <c r="GW398" s="41"/>
      <c r="GX398" s="41"/>
      <c r="GY398" s="41"/>
      <c r="GZ398" s="41"/>
      <c r="HA398" s="41"/>
      <c r="HB398" s="41"/>
      <c r="HC398" s="41"/>
      <c r="HD398" s="41"/>
      <c r="HE398" s="41"/>
      <c r="HF398" s="41"/>
      <c r="HG398" s="41"/>
      <c r="HH398" s="41"/>
      <c r="HI398" s="41"/>
      <c r="HJ398" s="41"/>
      <c r="HK398" s="41"/>
      <c r="HL398" s="41"/>
      <c r="HM398" s="41"/>
      <c r="HN398" s="41"/>
      <c r="HO398" s="41"/>
      <c r="HP398" s="41"/>
      <c r="HQ398" s="41"/>
      <c r="HR398" s="41"/>
      <c r="HS398" s="41"/>
      <c r="HT398" s="41"/>
      <c r="HU398" s="41"/>
      <c r="HV398" s="41"/>
      <c r="HW398" s="41"/>
      <c r="HX398" s="41"/>
      <c r="HY398" s="41"/>
      <c r="HZ398" s="41"/>
      <c r="IA398" s="41"/>
      <c r="IB398" s="41"/>
      <c r="IC398" s="41"/>
      <c r="ID398" s="41"/>
      <c r="IE398" s="41"/>
      <c r="IF398" s="41"/>
      <c r="IG398" s="41"/>
      <c r="IH398" s="41"/>
      <c r="II398" s="41"/>
      <c r="IJ398" s="41"/>
      <c r="IK398" s="41"/>
      <c r="IL398" s="41"/>
      <c r="IM398" s="41"/>
      <c r="IN398" s="41"/>
      <c r="IO398" s="41"/>
      <c r="IP398" s="41"/>
      <c r="IQ398" s="41"/>
      <c r="IR398" s="41"/>
      <c r="IS398" s="41"/>
      <c r="IT398" s="41"/>
      <c r="IU398" s="41"/>
      <c r="IV398" s="41"/>
      <c r="IW398" s="41"/>
      <c r="IX398" s="41"/>
      <c r="IY398" s="41"/>
      <c r="IZ398" s="41"/>
      <c r="JA398" s="41"/>
      <c r="JB398" s="41"/>
      <c r="JC398" s="41"/>
      <c r="JD398" s="41"/>
      <c r="JE398" s="41"/>
      <c r="JF398" s="41"/>
      <c r="JG398" s="41"/>
      <c r="JH398" s="41"/>
      <c r="JI398" s="41"/>
      <c r="JJ398" s="41"/>
      <c r="JK398" s="41"/>
      <c r="JL398" s="41"/>
      <c r="JM398" s="41"/>
      <c r="JN398" s="41"/>
      <c r="JO398" s="41"/>
      <c r="JP398" s="41"/>
      <c r="JQ398" s="41"/>
      <c r="JR398" s="41"/>
      <c r="JS398" s="41"/>
      <c r="JT398" s="41"/>
      <c r="JU398" s="41"/>
      <c r="JV398" s="41"/>
      <c r="JW398" s="41"/>
      <c r="JX398" s="41"/>
      <c r="JY398" s="41"/>
      <c r="JZ398" s="41"/>
      <c r="KA398" s="41"/>
      <c r="KB398" s="41"/>
      <c r="KC398" s="41"/>
      <c r="KD398" s="41"/>
      <c r="KE398" s="41"/>
      <c r="KF398" s="41"/>
      <c r="KG398" s="41"/>
      <c r="KH398" s="41"/>
      <c r="KI398" s="41"/>
      <c r="KJ398" s="41"/>
      <c r="KK398" s="41"/>
      <c r="KL398" s="41"/>
      <c r="KM398" s="41"/>
      <c r="KN398" s="41"/>
      <c r="KO398" s="41"/>
      <c r="KP398" s="41"/>
      <c r="KQ398" s="41"/>
      <c r="KR398" s="41"/>
      <c r="KS398" s="41"/>
      <c r="KT398" s="41"/>
      <c r="KU398" s="41"/>
      <c r="KV398" s="41"/>
      <c r="KW398" s="41"/>
      <c r="KX398" s="41"/>
      <c r="KY398" s="41"/>
      <c r="KZ398" s="41"/>
      <c r="LA398" s="41"/>
      <c r="LB398" s="41"/>
      <c r="LC398" s="41"/>
      <c r="LD398" s="41"/>
      <c r="LE398" s="41"/>
      <c r="LF398" s="41"/>
      <c r="LG398" s="41"/>
      <c r="LH398" s="41"/>
      <c r="LI398" s="41"/>
      <c r="LJ398" s="41"/>
      <c r="LK398" s="41"/>
      <c r="LL398" s="41"/>
      <c r="LM398" s="41"/>
      <c r="LN398" s="41"/>
      <c r="LO398" s="41"/>
      <c r="LP398" s="41"/>
      <c r="LQ398" s="41"/>
      <c r="LR398" s="41"/>
      <c r="LS398" s="41"/>
      <c r="LT398" s="41"/>
      <c r="LU398" s="41"/>
      <c r="LV398" s="41"/>
      <c r="LW398" s="41"/>
      <c r="LX398" s="41"/>
      <c r="LY398" s="41"/>
      <c r="LZ398" s="41"/>
      <c r="MA398" s="41"/>
      <c r="MB398" s="41"/>
      <c r="MC398" s="41"/>
      <c r="MD398" s="41"/>
      <c r="ME398" s="41"/>
      <c r="MF398" s="41"/>
      <c r="MG398" s="41"/>
      <c r="MH398" s="41"/>
      <c r="MI398" s="41"/>
      <c r="MJ398" s="41"/>
      <c r="MK398" s="41"/>
      <c r="ML398" s="41"/>
      <c r="MM398" s="41"/>
      <c r="MN398" s="41"/>
      <c r="MO398" s="41"/>
      <c r="MP398" s="41"/>
      <c r="MQ398" s="41"/>
      <c r="MR398" s="41"/>
      <c r="MS398" s="41"/>
      <c r="MT398" s="41"/>
      <c r="MU398" s="41"/>
      <c r="MV398" s="41"/>
      <c r="MW398" s="41"/>
      <c r="MX398" s="41"/>
      <c r="MY398" s="41"/>
      <c r="MZ398" s="41"/>
      <c r="NA398" s="41"/>
      <c r="NB398" s="41"/>
      <c r="NC398" s="41"/>
      <c r="ND398" s="41"/>
      <c r="NE398" s="41"/>
      <c r="NF398" s="41"/>
      <c r="NG398" s="41"/>
      <c r="NH398" s="41"/>
      <c r="NI398" s="41"/>
      <c r="NJ398" s="41"/>
      <c r="NK398" s="41"/>
      <c r="NL398" s="41"/>
      <c r="NM398" s="41"/>
      <c r="NN398" s="41"/>
      <c r="NO398" s="41"/>
      <c r="NP398" s="41"/>
      <c r="NQ398" s="41"/>
      <c r="NR398" s="41"/>
      <c r="NS398" s="41"/>
      <c r="NT398" s="41"/>
      <c r="NU398" s="41"/>
      <c r="NV398" s="41"/>
      <c r="NW398" s="41"/>
      <c r="NX398" s="41"/>
      <c r="NY398" s="41"/>
      <c r="NZ398" s="41"/>
      <c r="OA398" s="41"/>
      <c r="OB398" s="41"/>
      <c r="OC398" s="41"/>
      <c r="OD398" s="41"/>
      <c r="OE398" s="41"/>
      <c r="OF398" s="41"/>
      <c r="OG398" s="41"/>
      <c r="OH398" s="41"/>
      <c r="OI398" s="41"/>
      <c r="OJ398" s="41"/>
      <c r="OK398" s="41"/>
      <c r="OL398" s="41"/>
      <c r="OM398" s="41"/>
      <c r="ON398" s="41"/>
      <c r="OO398" s="41"/>
      <c r="OP398" s="41"/>
      <c r="OQ398" s="41"/>
      <c r="OR398" s="41"/>
      <c r="OS398" s="41"/>
      <c r="OT398" s="41"/>
      <c r="OU398" s="41"/>
      <c r="OV398" s="41"/>
      <c r="OW398" s="41"/>
      <c r="OX398" s="41"/>
      <c r="OY398" s="41"/>
      <c r="OZ398" s="41"/>
      <c r="PA398" s="41"/>
      <c r="PB398" s="41"/>
      <c r="PC398" s="41"/>
      <c r="PD398" s="41"/>
      <c r="PE398" s="41"/>
      <c r="PF398" s="41"/>
      <c r="PG398" s="41"/>
      <c r="PH398" s="41"/>
      <c r="PI398" s="41"/>
      <c r="PJ398" s="41"/>
      <c r="PK398" s="41"/>
      <c r="PL398" s="41"/>
      <c r="PM398" s="41"/>
      <c r="PN398" s="41"/>
      <c r="PO398" s="41"/>
      <c r="PP398" s="41"/>
      <c r="PQ398" s="41"/>
      <c r="PR398" s="41"/>
      <c r="PS398" s="41"/>
      <c r="PT398" s="41"/>
      <c r="PU398" s="41"/>
      <c r="PV398" s="41"/>
      <c r="PW398" s="41"/>
      <c r="PX398" s="41"/>
      <c r="PY398" s="41"/>
      <c r="PZ398" s="41"/>
      <c r="QA398" s="41"/>
      <c r="QB398" s="41"/>
      <c r="QC398" s="41"/>
      <c r="QD398" s="41"/>
      <c r="QE398" s="41"/>
      <c r="QF398" s="41"/>
      <c r="QG398" s="41"/>
      <c r="QH398" s="41"/>
      <c r="QI398" s="41"/>
      <c r="QJ398" s="41"/>
      <c r="QK398" s="41"/>
      <c r="QL398" s="41"/>
      <c r="QM398" s="41"/>
      <c r="QN398" s="41"/>
      <c r="QO398" s="41"/>
      <c r="QP398" s="41"/>
      <c r="QQ398" s="41"/>
      <c r="QR398" s="41"/>
      <c r="QS398" s="41"/>
      <c r="QT398" s="41"/>
      <c r="QU398" s="41"/>
      <c r="QV398" s="41"/>
      <c r="QW398" s="41"/>
      <c r="QX398" s="41"/>
      <c r="QY398" s="41"/>
      <c r="QZ398" s="41"/>
      <c r="RA398" s="41"/>
      <c r="RB398" s="41"/>
      <c r="RC398" s="41"/>
      <c r="RD398" s="41"/>
      <c r="RE398" s="41"/>
      <c r="RF398" s="41"/>
      <c r="RG398" s="41"/>
      <c r="RH398" s="41"/>
      <c r="RI398" s="41"/>
      <c r="RJ398" s="41"/>
      <c r="RK398" s="41"/>
      <c r="RL398" s="41"/>
      <c r="RM398" s="41"/>
      <c r="RN398" s="41"/>
      <c r="RO398" s="41"/>
      <c r="RP398" s="41"/>
      <c r="RQ398" s="41"/>
      <c r="RR398" s="41"/>
      <c r="RS398" s="41"/>
      <c r="RT398" s="41"/>
      <c r="RU398" s="41"/>
      <c r="RV398" s="41"/>
      <c r="RW398" s="41"/>
      <c r="RX398" s="41"/>
      <c r="RY398" s="41"/>
      <c r="RZ398" s="41"/>
      <c r="SA398" s="41"/>
      <c r="SB398" s="41"/>
      <c r="SC398" s="41"/>
      <c r="SD398" s="41"/>
      <c r="SE398" s="41"/>
      <c r="SF398" s="41"/>
      <c r="SG398" s="41"/>
      <c r="SH398" s="41"/>
      <c r="SI398" s="41"/>
      <c r="SJ398" s="41"/>
      <c r="SK398" s="41"/>
      <c r="SL398" s="41"/>
      <c r="SM398" s="41"/>
      <c r="SN398" s="41"/>
      <c r="SO398" s="41"/>
      <c r="SP398" s="41"/>
      <c r="SQ398" s="41"/>
      <c r="SR398" s="41"/>
      <c r="SS398" s="41"/>
      <c r="ST398" s="41"/>
      <c r="SU398" s="41"/>
      <c r="SV398" s="41"/>
      <c r="SW398" s="41"/>
      <c r="SX398" s="41"/>
      <c r="SY398" s="41"/>
      <c r="SZ398" s="41"/>
      <c r="TA398" s="41"/>
      <c r="TB398" s="41"/>
      <c r="TC398" s="41"/>
      <c r="TD398" s="41"/>
      <c r="TE398" s="41"/>
      <c r="TF398" s="41"/>
      <c r="TG398" s="41"/>
      <c r="TH398" s="41"/>
      <c r="TI398" s="41"/>
      <c r="TJ398" s="41"/>
      <c r="TK398" s="41"/>
      <c r="TL398" s="41"/>
      <c r="TM398" s="41"/>
      <c r="TN398" s="41"/>
      <c r="TO398" s="41"/>
      <c r="TP398" s="41"/>
      <c r="TQ398" s="41"/>
      <c r="TR398" s="41"/>
      <c r="TS398" s="41"/>
      <c r="TT398" s="41"/>
      <c r="TU398" s="41"/>
      <c r="TV398" s="41"/>
      <c r="TW398" s="41"/>
      <c r="TX398" s="41"/>
      <c r="TY398" s="41"/>
      <c r="TZ398" s="41"/>
      <c r="UA398" s="41"/>
      <c r="UB398" s="41"/>
      <c r="UC398" s="41"/>
      <c r="UD398" s="41"/>
      <c r="UE398" s="41"/>
      <c r="UF398" s="41"/>
      <c r="UG398" s="41"/>
      <c r="UH398" s="41"/>
      <c r="UI398" s="41"/>
      <c r="UJ398" s="41"/>
      <c r="UK398" s="41"/>
      <c r="UL398" s="41"/>
      <c r="UM398" s="41"/>
      <c r="UN398" s="41"/>
      <c r="UO398" s="41"/>
      <c r="UP398" s="41"/>
      <c r="UQ398" s="41"/>
      <c r="UR398" s="41"/>
      <c r="US398" s="41"/>
      <c r="UT398" s="41"/>
      <c r="UU398" s="41"/>
      <c r="UV398" s="41"/>
      <c r="UW398" s="41"/>
      <c r="UX398" s="41"/>
      <c r="UY398" s="41"/>
      <c r="UZ398" s="41"/>
      <c r="VA398" s="41"/>
      <c r="VB398" s="41"/>
      <c r="VC398" s="41"/>
      <c r="VD398" s="41"/>
      <c r="VE398" s="41"/>
      <c r="VF398" s="41"/>
      <c r="VG398" s="41"/>
      <c r="VH398" s="41"/>
      <c r="VI398" s="41"/>
      <c r="VJ398" s="41"/>
      <c r="VK398" s="41"/>
      <c r="VL398" s="41"/>
      <c r="VM398" s="41"/>
      <c r="VN398" s="41"/>
      <c r="VO398" s="41"/>
      <c r="VP398" s="41"/>
      <c r="VQ398" s="41"/>
      <c r="VR398" s="41"/>
      <c r="VS398" s="41"/>
      <c r="VT398" s="41"/>
      <c r="VU398" s="41"/>
      <c r="VV398" s="41"/>
      <c r="VW398" s="41"/>
      <c r="VX398" s="41"/>
      <c r="VY398" s="41"/>
      <c r="VZ398" s="41"/>
      <c r="WA398" s="41"/>
      <c r="WB398" s="41"/>
      <c r="WC398" s="41"/>
      <c r="WD398" s="41"/>
      <c r="WE398" s="41"/>
      <c r="WF398" s="41"/>
      <c r="WG398" s="41"/>
      <c r="WH398" s="41"/>
      <c r="WI398" s="41"/>
      <c r="WJ398" s="41"/>
      <c r="WK398" s="41"/>
      <c r="WL398" s="41"/>
      <c r="WM398" s="41"/>
      <c r="WN398" s="41"/>
      <c r="WO398" s="41"/>
      <c r="WP398" s="41"/>
      <c r="WQ398" s="41"/>
      <c r="WR398" s="41"/>
      <c r="WS398" s="41"/>
      <c r="WT398" s="41"/>
      <c r="WU398" s="41"/>
      <c r="WV398" s="41"/>
      <c r="WW398" s="41"/>
      <c r="WX398" s="41"/>
      <c r="WY398" s="41"/>
      <c r="WZ398" s="41"/>
      <c r="XA398" s="41"/>
      <c r="XB398" s="41"/>
      <c r="XC398" s="41"/>
      <c r="XD398" s="41"/>
      <c r="XE398" s="41"/>
      <c r="XF398" s="41"/>
      <c r="XG398" s="41"/>
      <c r="XH398" s="41"/>
      <c r="XI398" s="41"/>
      <c r="XJ398" s="41"/>
      <c r="XK398" s="41"/>
      <c r="XL398" s="41"/>
      <c r="XM398" s="41"/>
      <c r="XN398" s="41"/>
      <c r="XO398" s="41"/>
      <c r="XP398" s="41"/>
      <c r="XQ398" s="41"/>
      <c r="XR398" s="41"/>
      <c r="XS398" s="41"/>
      <c r="XT398" s="41"/>
      <c r="XU398" s="41"/>
      <c r="XV398" s="41"/>
      <c r="XW398" s="41"/>
      <c r="XX398" s="41"/>
      <c r="XY398" s="41"/>
      <c r="XZ398" s="41"/>
      <c r="YA398" s="41"/>
      <c r="YB398" s="41"/>
      <c r="YC398" s="41"/>
      <c r="YD398" s="41"/>
      <c r="YE398" s="41"/>
      <c r="YF398" s="41"/>
      <c r="YG398" s="41"/>
      <c r="YH398" s="41"/>
      <c r="YI398" s="41"/>
      <c r="YJ398" s="41"/>
      <c r="YK398" s="41"/>
      <c r="YL398" s="41"/>
      <c r="YM398" s="41"/>
      <c r="YN398" s="41"/>
      <c r="YO398" s="41"/>
      <c r="YP398" s="41"/>
      <c r="YQ398" s="41"/>
      <c r="YR398" s="41"/>
      <c r="YS398" s="41"/>
      <c r="YT398" s="41"/>
      <c r="YU398" s="41"/>
      <c r="YV398" s="41"/>
      <c r="YW398" s="41"/>
      <c r="YX398" s="41"/>
      <c r="YY398" s="41"/>
      <c r="YZ398" s="41"/>
      <c r="ZA398" s="41"/>
      <c r="ZB398" s="41"/>
      <c r="ZC398" s="41"/>
      <c r="ZD398" s="41"/>
      <c r="ZE398" s="41"/>
      <c r="ZF398" s="41"/>
      <c r="ZG398" s="41"/>
      <c r="ZH398" s="41"/>
      <c r="ZI398" s="41"/>
      <c r="ZJ398" s="41"/>
      <c r="ZK398" s="41"/>
      <c r="ZL398" s="41"/>
      <c r="ZM398" s="41"/>
      <c r="ZN398" s="41"/>
      <c r="ZO398" s="41"/>
      <c r="ZP398" s="41"/>
      <c r="ZQ398" s="41"/>
      <c r="ZR398" s="41"/>
      <c r="ZS398" s="41"/>
      <c r="ZT398" s="41"/>
      <c r="ZU398" s="41"/>
      <c r="ZV398" s="41"/>
      <c r="ZW398" s="41"/>
      <c r="ZX398" s="41"/>
      <c r="ZY398" s="41"/>
      <c r="ZZ398" s="41"/>
      <c r="AAA398" s="41"/>
      <c r="AAB398" s="41"/>
      <c r="AAC398" s="41"/>
      <c r="AAD398" s="41"/>
      <c r="AAE398" s="41"/>
      <c r="AAF398" s="41"/>
      <c r="AAG398" s="41"/>
      <c r="AAH398" s="41"/>
      <c r="AAI398" s="41"/>
      <c r="AAJ398" s="41"/>
      <c r="AAK398" s="41"/>
      <c r="AAL398" s="41"/>
      <c r="AAM398" s="41"/>
      <c r="AAN398" s="41"/>
      <c r="AAO398" s="41"/>
      <c r="AAP398" s="41"/>
      <c r="AAQ398" s="41"/>
      <c r="AAR398" s="41"/>
      <c r="AAS398" s="41"/>
      <c r="AAT398" s="41"/>
      <c r="AAU398" s="41"/>
      <c r="AAV398" s="41"/>
      <c r="AAW398" s="41"/>
      <c r="AAX398" s="41"/>
      <c r="AAY398" s="41"/>
      <c r="AAZ398" s="41"/>
      <c r="ABA398" s="41"/>
      <c r="ABB398" s="41"/>
      <c r="ABC398" s="41"/>
      <c r="ABD398" s="41"/>
      <c r="ABE398" s="41"/>
      <c r="ABF398" s="41"/>
      <c r="ABG398" s="41"/>
      <c r="ABH398" s="41"/>
      <c r="ABI398" s="41"/>
      <c r="ABJ398" s="41"/>
      <c r="ABK398" s="41"/>
      <c r="ABL398" s="41"/>
      <c r="ABM398" s="41"/>
      <c r="ABN398" s="41"/>
      <c r="ABO398" s="41"/>
      <c r="ABP398" s="41"/>
      <c r="ABQ398" s="41"/>
      <c r="ABR398" s="41"/>
      <c r="ABS398" s="41"/>
      <c r="ABT398" s="41"/>
      <c r="ABU398" s="41"/>
      <c r="ABV398" s="41"/>
      <c r="ABW398" s="41"/>
      <c r="ABX398" s="41"/>
      <c r="ABY398" s="41"/>
      <c r="ABZ398" s="41"/>
      <c r="ACA398" s="41"/>
      <c r="ACB398" s="41"/>
      <c r="ACC398" s="41"/>
      <c r="ACD398" s="41"/>
      <c r="ACE398" s="41"/>
      <c r="ACF398" s="41"/>
      <c r="ACG398" s="41"/>
      <c r="ACH398" s="41"/>
      <c r="ACI398" s="41"/>
      <c r="ACJ398" s="41"/>
      <c r="ACK398" s="41"/>
      <c r="ACL398" s="41"/>
      <c r="ACM398" s="41"/>
      <c r="ACN398" s="41"/>
      <c r="ACO398" s="41"/>
      <c r="ACP398" s="41"/>
      <c r="ACQ398" s="41"/>
      <c r="ACR398" s="41"/>
      <c r="ACS398" s="41"/>
      <c r="ACT398" s="41"/>
      <c r="ACU398" s="41"/>
      <c r="ACV398" s="41"/>
      <c r="ACW398" s="41"/>
      <c r="ACX398" s="41"/>
      <c r="ACY398" s="41"/>
      <c r="ACZ398" s="41"/>
      <c r="ADA398" s="41"/>
      <c r="ADB398" s="41"/>
      <c r="ADC398" s="41"/>
      <c r="ADD398" s="41"/>
      <c r="ADE398" s="41"/>
      <c r="ADF398" s="41"/>
      <c r="ADG398" s="41"/>
      <c r="ADH398" s="41"/>
      <c r="ADI398" s="41"/>
      <c r="ADJ398" s="41"/>
      <c r="ADK398" s="41"/>
      <c r="ADL398" s="41"/>
      <c r="ADM398" s="41"/>
      <c r="ADN398" s="41"/>
      <c r="ADO398" s="41"/>
      <c r="ADP398" s="41"/>
      <c r="ADQ398" s="41"/>
      <c r="ADR398" s="41"/>
      <c r="ADS398" s="41"/>
      <c r="ADT398" s="41"/>
      <c r="ADU398" s="41"/>
      <c r="ADV398" s="41"/>
      <c r="ADW398" s="41"/>
      <c r="ADX398" s="41"/>
      <c r="ADY398" s="41"/>
      <c r="ADZ398" s="41"/>
      <c r="AEA398" s="41"/>
      <c r="AEB398" s="41"/>
      <c r="AEC398" s="41"/>
      <c r="AED398" s="41"/>
      <c r="AEE398" s="41"/>
      <c r="AEF398" s="41"/>
      <c r="AEG398" s="41"/>
      <c r="AEH398" s="41"/>
      <c r="AEI398" s="41"/>
      <c r="AEJ398" s="41"/>
      <c r="AEK398" s="41"/>
      <c r="AEL398" s="41"/>
      <c r="AEM398" s="41"/>
      <c r="AEN398" s="41"/>
      <c r="AEO398" s="41"/>
      <c r="AEP398" s="41"/>
      <c r="AEQ398" s="41"/>
      <c r="AER398" s="41"/>
      <c r="AES398" s="41"/>
      <c r="AET398" s="41"/>
      <c r="AEU398" s="41"/>
      <c r="AEV398" s="41"/>
      <c r="AEW398" s="41"/>
      <c r="AEX398" s="41"/>
      <c r="AEY398" s="41"/>
      <c r="AEZ398" s="41"/>
      <c r="AFA398" s="41"/>
      <c r="AFB398" s="41"/>
      <c r="AFC398" s="41"/>
      <c r="AFD398" s="41"/>
      <c r="AFE398" s="41"/>
      <c r="AFF398" s="41"/>
      <c r="AFG398" s="41"/>
      <c r="AFH398" s="41"/>
      <c r="AFI398" s="41"/>
      <c r="AFJ398" s="41"/>
      <c r="AFK398" s="41"/>
      <c r="AFL398" s="41"/>
      <c r="AFM398" s="41"/>
      <c r="AFN398" s="41"/>
      <c r="AFO398" s="41"/>
      <c r="AFP398" s="41"/>
      <c r="AFQ398" s="41"/>
      <c r="AFR398" s="41"/>
      <c r="AFS398" s="41"/>
      <c r="AFT398" s="41"/>
      <c r="AFU398" s="41"/>
      <c r="AFV398" s="41"/>
      <c r="AFW398" s="41"/>
      <c r="AFX398" s="41"/>
      <c r="AFY398" s="41"/>
      <c r="AFZ398" s="41"/>
      <c r="AGA398" s="41"/>
      <c r="AGB398" s="41"/>
      <c r="AGC398" s="41"/>
      <c r="AGD398" s="41"/>
      <c r="AGE398" s="41"/>
      <c r="AGF398" s="41"/>
      <c r="AGG398" s="41"/>
      <c r="AGH398" s="41"/>
      <c r="AGI398" s="41"/>
      <c r="AGJ398" s="41"/>
      <c r="AGK398" s="41"/>
      <c r="AGL398" s="41"/>
      <c r="AGM398" s="41"/>
      <c r="AGN398" s="41"/>
      <c r="AGO398" s="41"/>
      <c r="AGP398" s="41"/>
      <c r="AGQ398" s="41"/>
      <c r="AGR398" s="41"/>
      <c r="AGS398" s="41"/>
      <c r="AGT398" s="41"/>
      <c r="AGU398" s="41"/>
      <c r="AGV398" s="41"/>
      <c r="AGW398" s="41"/>
      <c r="AGX398" s="41"/>
      <c r="AGY398" s="41"/>
      <c r="AGZ398" s="41"/>
      <c r="AHA398" s="41"/>
      <c r="AHB398" s="41"/>
      <c r="AHC398" s="41"/>
      <c r="AHD398" s="41"/>
      <c r="AHE398" s="41"/>
      <c r="AHF398" s="41"/>
      <c r="AHG398" s="41"/>
      <c r="AHH398" s="41"/>
      <c r="AHI398" s="41"/>
      <c r="AHJ398" s="41"/>
      <c r="AHK398" s="41"/>
      <c r="AHL398" s="41"/>
      <c r="AHM398" s="41"/>
      <c r="AHN398" s="41"/>
      <c r="AHO398" s="41"/>
      <c r="AHP398" s="41"/>
      <c r="AHQ398" s="41"/>
      <c r="AHR398" s="41"/>
      <c r="AHS398" s="41"/>
      <c r="AHT398" s="41"/>
      <c r="AHU398" s="41"/>
      <c r="AHV398" s="41"/>
      <c r="AHW398" s="41"/>
      <c r="AHX398" s="41"/>
      <c r="AHY398" s="41"/>
      <c r="AHZ398" s="41"/>
      <c r="AIA398" s="41"/>
      <c r="AIB398" s="41"/>
      <c r="AIC398" s="41"/>
      <c r="AID398" s="41"/>
      <c r="AIE398" s="41"/>
      <c r="AIF398" s="41"/>
      <c r="AIG398" s="41"/>
      <c r="AIH398" s="41"/>
      <c r="AII398" s="41"/>
      <c r="AIJ398" s="41"/>
      <c r="AIK398" s="41"/>
      <c r="AIL398" s="41"/>
      <c r="AIM398" s="41"/>
      <c r="AIN398" s="41"/>
      <c r="AIO398" s="41"/>
      <c r="AIP398" s="41"/>
      <c r="AIQ398" s="41"/>
      <c r="AIR398" s="41"/>
      <c r="AIS398" s="41"/>
      <c r="AIT398" s="41"/>
      <c r="AIU398" s="41"/>
      <c r="AIV398" s="41"/>
      <c r="AIW398" s="41"/>
      <c r="AIX398" s="41"/>
      <c r="AIY398" s="41"/>
      <c r="AIZ398" s="41"/>
      <c r="AJA398" s="41"/>
      <c r="AJB398" s="41"/>
      <c r="AJC398" s="41"/>
      <c r="AJD398" s="41"/>
      <c r="AJE398" s="41"/>
      <c r="AJF398" s="41"/>
      <c r="AJG398" s="41"/>
      <c r="AJH398" s="41"/>
      <c r="AJI398" s="41"/>
      <c r="AJJ398" s="41"/>
      <c r="AJK398" s="41"/>
      <c r="AJL398" s="41"/>
      <c r="AJM398" s="41"/>
      <c r="AJN398" s="41"/>
      <c r="AJO398" s="41"/>
      <c r="AJP398" s="41"/>
      <c r="AJQ398" s="41"/>
      <c r="AJR398" s="41"/>
      <c r="AJS398" s="41"/>
      <c r="AJT398" s="41"/>
      <c r="AJU398" s="41"/>
      <c r="AJV398" s="41"/>
      <c r="AJW398" s="41"/>
      <c r="AJX398" s="41"/>
      <c r="AJY398" s="41"/>
      <c r="AJZ398" s="41"/>
      <c r="AKA398" s="41"/>
      <c r="AKB398" s="41"/>
      <c r="AKC398" s="41"/>
      <c r="AKD398" s="41"/>
      <c r="AKE398" s="41"/>
      <c r="AKF398" s="41"/>
      <c r="AKG398" s="41"/>
      <c r="AKH398" s="41"/>
      <c r="AKI398" s="41"/>
      <c r="AKJ398" s="41"/>
      <c r="AKK398" s="41"/>
      <c r="AKL398" s="41"/>
      <c r="AKM398" s="41"/>
      <c r="AKN398" s="41"/>
      <c r="AKO398" s="41"/>
      <c r="AKP398" s="41"/>
      <c r="AKQ398" s="41"/>
      <c r="AKR398" s="41"/>
      <c r="AKS398" s="41"/>
      <c r="AKT398" s="41"/>
      <c r="AKU398" s="41"/>
      <c r="AKV398" s="41"/>
      <c r="AKW398" s="41"/>
      <c r="AKX398" s="41"/>
      <c r="AKY398" s="41"/>
      <c r="AKZ398" s="41"/>
      <c r="ALA398" s="41"/>
      <c r="ALB398" s="41"/>
      <c r="ALC398" s="41"/>
      <c r="ALD398" s="41"/>
      <c r="ALE398" s="41"/>
      <c r="ALF398" s="41"/>
      <c r="ALG398" s="41"/>
      <c r="ALH398" s="41"/>
      <c r="ALI398" s="41"/>
      <c r="ALJ398" s="41"/>
      <c r="ALK398" s="41"/>
      <c r="ALL398" s="41"/>
      <c r="ALM398" s="41"/>
      <c r="ALN398" s="41"/>
      <c r="ALO398" s="41"/>
      <c r="ALP398" s="41"/>
      <c r="ALQ398" s="41"/>
      <c r="ALR398" s="41"/>
      <c r="ALS398" s="41"/>
      <c r="ALT398" s="41"/>
      <c r="ALU398" s="41"/>
      <c r="ALV398" s="41"/>
      <c r="ALW398" s="41"/>
      <c r="ALX398" s="41"/>
      <c r="ALY398" s="41"/>
      <c r="ALZ398" s="41"/>
      <c r="AMA398" s="41"/>
      <c r="AMB398" s="41"/>
      <c r="AMC398" s="41"/>
      <c r="AMD398" s="41"/>
      <c r="AME398" s="41"/>
    </row>
    <row r="399" spans="1:1019" ht="21.75" customHeight="1" thickBot="1" x14ac:dyDescent="0.25">
      <c r="A399" s="531" t="s">
        <v>17</v>
      </c>
      <c r="B399" s="32" t="s">
        <v>18</v>
      </c>
      <c r="C399" s="533" t="s">
        <v>32</v>
      </c>
      <c r="D399" s="1051" t="s">
        <v>112</v>
      </c>
      <c r="E399" s="1052"/>
      <c r="F399" s="1052"/>
      <c r="G399" s="1052"/>
      <c r="H399" s="1052"/>
      <c r="I399" s="1052"/>
      <c r="J399" s="1052"/>
      <c r="K399" s="1052"/>
      <c r="L399" s="1052"/>
      <c r="M399" s="1052"/>
      <c r="N399" s="1052"/>
      <c r="O399" s="1052"/>
      <c r="P399" s="1052"/>
      <c r="Q399" s="1052"/>
      <c r="R399" s="1052"/>
      <c r="S399" s="1052"/>
      <c r="T399" s="1052"/>
      <c r="U399" s="1052"/>
      <c r="V399" s="1052"/>
      <c r="W399" s="1052"/>
      <c r="X399" s="1052"/>
      <c r="Y399" s="1052"/>
      <c r="Z399" s="1052"/>
      <c r="AA399" s="1052"/>
      <c r="AB399" s="1052"/>
      <c r="AC399" s="1052"/>
      <c r="AD399" s="1052"/>
      <c r="AE399" s="1052"/>
      <c r="AF399" s="1053"/>
      <c r="AN399" s="60"/>
      <c r="AO399" s="64"/>
      <c r="AP399" s="64"/>
      <c r="AQ399" s="60"/>
      <c r="AR399" s="60"/>
      <c r="AS399" s="60"/>
      <c r="AT399" s="60"/>
      <c r="AU399" s="60"/>
      <c r="AV399" s="60"/>
      <c r="AW399" s="60"/>
      <c r="AX399" s="60"/>
      <c r="AY399" s="60"/>
      <c r="AZ399" s="60"/>
      <c r="BA399" s="60"/>
      <c r="BB399" s="60"/>
      <c r="BC399" s="60"/>
      <c r="BD399" s="60"/>
      <c r="BE399" s="60"/>
      <c r="BF399" s="60"/>
      <c r="BG399" s="60"/>
      <c r="BH399" s="60"/>
      <c r="BI399" s="60"/>
      <c r="BJ399" s="60"/>
      <c r="BK399" s="60"/>
      <c r="BL399" s="60"/>
      <c r="BM399" s="60"/>
      <c r="BN399" s="60"/>
      <c r="BO399" s="60"/>
    </row>
    <row r="400" spans="1:1019" ht="18.75" customHeight="1" thickBot="1" x14ac:dyDescent="0.25">
      <c r="A400" s="611" t="s">
        <v>17</v>
      </c>
      <c r="B400" s="620" t="s">
        <v>18</v>
      </c>
      <c r="C400" s="1062" t="s">
        <v>32</v>
      </c>
      <c r="D400" s="837" t="s">
        <v>18</v>
      </c>
      <c r="E400" s="704" t="s">
        <v>113</v>
      </c>
      <c r="F400" s="644"/>
      <c r="G400" s="764" t="s">
        <v>114</v>
      </c>
      <c r="H400" s="912" t="s">
        <v>21</v>
      </c>
      <c r="I400" s="761" t="s">
        <v>36</v>
      </c>
      <c r="J400" s="275" t="s">
        <v>115</v>
      </c>
      <c r="K400" s="156">
        <f>SUM(L400,N400)</f>
        <v>0</v>
      </c>
      <c r="L400" s="150">
        <v>0</v>
      </c>
      <c r="M400" s="150">
        <v>0</v>
      </c>
      <c r="N400" s="152">
        <v>0</v>
      </c>
      <c r="O400" s="153">
        <f>+P400+R400</f>
        <v>0</v>
      </c>
      <c r="P400" s="168">
        <v>0</v>
      </c>
      <c r="Q400" s="168">
        <v>0</v>
      </c>
      <c r="R400" s="155">
        <v>0</v>
      </c>
      <c r="S400" s="156">
        <f>SUM(T400,V400)</f>
        <v>0</v>
      </c>
      <c r="T400" s="150">
        <v>0</v>
      </c>
      <c r="U400" s="150">
        <v>0</v>
      </c>
      <c r="V400" s="152">
        <v>0</v>
      </c>
      <c r="W400" s="156">
        <f>+X400+Z400</f>
        <v>0</v>
      </c>
      <c r="X400" s="168">
        <v>0</v>
      </c>
      <c r="Y400" s="168">
        <v>0</v>
      </c>
      <c r="Z400" s="155">
        <v>0</v>
      </c>
      <c r="AA400" s="158">
        <v>0</v>
      </c>
      <c r="AB400" s="158">
        <v>0</v>
      </c>
      <c r="AC400" s="657" t="s">
        <v>319</v>
      </c>
      <c r="AD400" s="579">
        <v>100</v>
      </c>
      <c r="AE400" s="579">
        <v>100</v>
      </c>
      <c r="AF400" s="835">
        <v>100</v>
      </c>
      <c r="AN400" s="60"/>
      <c r="AO400" s="60"/>
      <c r="AP400" s="60"/>
      <c r="AQ400" s="60"/>
      <c r="AR400" s="60"/>
      <c r="AS400" s="60"/>
      <c r="AT400" s="60"/>
      <c r="AU400" s="60"/>
      <c r="AV400" s="60"/>
      <c r="AW400" s="60"/>
      <c r="AX400" s="60"/>
      <c r="AY400" s="60"/>
      <c r="AZ400" s="60"/>
      <c r="BA400" s="60"/>
      <c r="BB400" s="60"/>
      <c r="BC400" s="60"/>
      <c r="BD400" s="60"/>
      <c r="BE400" s="60"/>
      <c r="BF400" s="60"/>
      <c r="BG400" s="60"/>
      <c r="BH400" s="60"/>
      <c r="BI400" s="60"/>
      <c r="BJ400" s="60"/>
      <c r="BK400" s="60"/>
      <c r="BL400" s="60"/>
      <c r="BM400" s="60"/>
      <c r="BN400" s="60"/>
      <c r="BO400" s="60"/>
    </row>
    <row r="401" spans="1:1019" ht="18.75" customHeight="1" thickBot="1" x14ac:dyDescent="0.25">
      <c r="A401" s="612"/>
      <c r="B401" s="698"/>
      <c r="C401" s="1063"/>
      <c r="D401" s="838"/>
      <c r="E401" s="840"/>
      <c r="F401" s="842"/>
      <c r="G401" s="765"/>
      <c r="H401" s="913"/>
      <c r="I401" s="762"/>
      <c r="J401" s="278" t="s">
        <v>24</v>
      </c>
      <c r="K401" s="189">
        <f>L401+N401</f>
        <v>0</v>
      </c>
      <c r="L401" s="113">
        <v>0</v>
      </c>
      <c r="M401" s="113">
        <v>0</v>
      </c>
      <c r="N401" s="148">
        <v>0</v>
      </c>
      <c r="O401" s="183">
        <f>P401+R401</f>
        <v>0</v>
      </c>
      <c r="P401" s="114">
        <v>0</v>
      </c>
      <c r="Q401" s="114">
        <v>0</v>
      </c>
      <c r="R401" s="147">
        <v>0</v>
      </c>
      <c r="S401" s="189">
        <f>T401+V401</f>
        <v>0</v>
      </c>
      <c r="T401" s="113">
        <v>0</v>
      </c>
      <c r="U401" s="113">
        <v>0</v>
      </c>
      <c r="V401" s="148">
        <v>0</v>
      </c>
      <c r="W401" s="189">
        <f>X401+Z401</f>
        <v>0</v>
      </c>
      <c r="X401" s="114">
        <v>0</v>
      </c>
      <c r="Y401" s="114">
        <v>0</v>
      </c>
      <c r="Z401" s="147">
        <v>0</v>
      </c>
      <c r="AA401" s="149">
        <v>0</v>
      </c>
      <c r="AB401" s="149">
        <v>0</v>
      </c>
      <c r="AC401" s="657"/>
      <c r="AD401" s="579"/>
      <c r="AE401" s="579"/>
      <c r="AF401" s="835"/>
      <c r="AN401" s="60"/>
      <c r="AO401" s="60"/>
      <c r="AP401" s="60"/>
      <c r="AQ401" s="60"/>
      <c r="AR401" s="60"/>
      <c r="AS401" s="60"/>
      <c r="AT401" s="60"/>
      <c r="AU401" s="60"/>
      <c r="AV401" s="60"/>
      <c r="AW401" s="60"/>
      <c r="AX401" s="60"/>
      <c r="AY401" s="60"/>
      <c r="AZ401" s="60"/>
      <c r="BA401" s="60"/>
      <c r="BB401" s="60"/>
      <c r="BC401" s="60"/>
      <c r="BD401" s="60"/>
      <c r="BE401" s="60"/>
      <c r="BF401" s="60"/>
      <c r="BG401" s="60"/>
      <c r="BH401" s="60"/>
      <c r="BI401" s="60"/>
      <c r="BJ401" s="60"/>
      <c r="BK401" s="60"/>
      <c r="BL401" s="60"/>
      <c r="BM401" s="60"/>
      <c r="BN401" s="60"/>
      <c r="BO401" s="60"/>
    </row>
    <row r="402" spans="1:1019" s="66" customFormat="1" ht="21" customHeight="1" thickBot="1" x14ac:dyDescent="0.25">
      <c r="A402" s="612"/>
      <c r="B402" s="698"/>
      <c r="C402" s="1064"/>
      <c r="D402" s="839"/>
      <c r="E402" s="785"/>
      <c r="F402" s="645"/>
      <c r="G402" s="906"/>
      <c r="H402" s="914"/>
      <c r="I402" s="1066"/>
      <c r="J402" s="121" t="s">
        <v>28</v>
      </c>
      <c r="K402" s="125">
        <f>+L402+N402</f>
        <v>0</v>
      </c>
      <c r="L402" s="123">
        <v>0</v>
      </c>
      <c r="M402" s="123">
        <v>0</v>
      </c>
      <c r="N402" s="124">
        <v>0</v>
      </c>
      <c r="O402" s="125">
        <f>+P402+R402</f>
        <v>700</v>
      </c>
      <c r="P402" s="123">
        <v>0</v>
      </c>
      <c r="Q402" s="123">
        <v>0</v>
      </c>
      <c r="R402" s="124">
        <v>700</v>
      </c>
      <c r="S402" s="125">
        <f>+T402+V402</f>
        <v>700</v>
      </c>
      <c r="T402" s="123">
        <v>0</v>
      </c>
      <c r="U402" s="123">
        <v>0</v>
      </c>
      <c r="V402" s="124">
        <v>700</v>
      </c>
      <c r="W402" s="187">
        <f>+X402+Z402</f>
        <v>0</v>
      </c>
      <c r="X402" s="123">
        <v>0</v>
      </c>
      <c r="Y402" s="123">
        <v>0</v>
      </c>
      <c r="Z402" s="124">
        <v>0</v>
      </c>
      <c r="AA402" s="126">
        <v>0</v>
      </c>
      <c r="AB402" s="126">
        <v>0</v>
      </c>
      <c r="AC402" s="657"/>
      <c r="AD402" s="579"/>
      <c r="AE402" s="579"/>
      <c r="AF402" s="835"/>
      <c r="AN402" s="61"/>
      <c r="AO402" s="61"/>
      <c r="AP402" s="61"/>
      <c r="AQ402" s="61"/>
      <c r="AR402" s="61"/>
      <c r="AS402" s="61"/>
      <c r="AT402" s="61"/>
      <c r="AU402" s="61"/>
      <c r="AV402" s="61"/>
      <c r="AW402" s="61"/>
      <c r="AX402" s="61"/>
      <c r="AY402" s="61"/>
      <c r="AZ402" s="61"/>
      <c r="BA402" s="61"/>
      <c r="BB402" s="61"/>
      <c r="BC402" s="61"/>
      <c r="BD402" s="61"/>
      <c r="BE402" s="61"/>
      <c r="BF402" s="61"/>
      <c r="BG402" s="61"/>
      <c r="BH402" s="61"/>
      <c r="BI402" s="61"/>
      <c r="BJ402" s="61"/>
      <c r="BK402" s="61"/>
      <c r="BL402" s="61"/>
      <c r="BM402" s="61"/>
      <c r="BN402" s="61"/>
      <c r="BO402" s="61"/>
    </row>
    <row r="403" spans="1:1019" ht="24" customHeight="1" thickBot="1" x14ac:dyDescent="0.25">
      <c r="A403" s="613"/>
      <c r="B403" s="621"/>
      <c r="C403" s="1065"/>
      <c r="D403" s="640"/>
      <c r="E403" s="705"/>
      <c r="F403" s="646"/>
      <c r="G403" s="907"/>
      <c r="H403" s="915"/>
      <c r="I403" s="1067"/>
      <c r="J403" s="127" t="s">
        <v>26</v>
      </c>
      <c r="K403" s="8">
        <f t="shared" ref="K403:N403" si="152">SUM(K400:K402)</f>
        <v>0</v>
      </c>
      <c r="L403" s="1">
        <f t="shared" si="152"/>
        <v>0</v>
      </c>
      <c r="M403" s="1">
        <f t="shared" si="152"/>
        <v>0</v>
      </c>
      <c r="N403" s="11">
        <f t="shared" si="152"/>
        <v>0</v>
      </c>
      <c r="O403" s="8">
        <f t="shared" ref="O403:AB403" si="153">SUM(O400:O402)</f>
        <v>700</v>
      </c>
      <c r="P403" s="1">
        <f t="shared" si="153"/>
        <v>0</v>
      </c>
      <c r="Q403" s="1">
        <f t="shared" si="153"/>
        <v>0</v>
      </c>
      <c r="R403" s="11">
        <f t="shared" si="153"/>
        <v>700</v>
      </c>
      <c r="S403" s="8">
        <f t="shared" si="153"/>
        <v>700</v>
      </c>
      <c r="T403" s="1">
        <f t="shared" si="153"/>
        <v>0</v>
      </c>
      <c r="U403" s="1">
        <f t="shared" si="153"/>
        <v>0</v>
      </c>
      <c r="V403" s="11">
        <f t="shared" si="153"/>
        <v>700</v>
      </c>
      <c r="W403" s="8">
        <f t="shared" si="153"/>
        <v>0</v>
      </c>
      <c r="X403" s="1">
        <f t="shared" si="153"/>
        <v>0</v>
      </c>
      <c r="Y403" s="1">
        <f t="shared" si="153"/>
        <v>0</v>
      </c>
      <c r="Z403" s="11">
        <f t="shared" si="153"/>
        <v>0</v>
      </c>
      <c r="AA403" s="9">
        <f t="shared" si="153"/>
        <v>0</v>
      </c>
      <c r="AB403" s="9">
        <f t="shared" si="153"/>
        <v>0</v>
      </c>
      <c r="AC403" s="657"/>
      <c r="AD403" s="579"/>
      <c r="AE403" s="579"/>
      <c r="AF403" s="835"/>
      <c r="AN403" s="60"/>
      <c r="AO403" s="60"/>
      <c r="AP403" s="60"/>
      <c r="AQ403" s="60"/>
      <c r="AR403" s="60"/>
      <c r="AS403" s="60"/>
      <c r="AT403" s="60"/>
      <c r="AU403" s="60"/>
      <c r="AV403" s="60"/>
      <c r="AW403" s="60"/>
      <c r="AX403" s="60"/>
      <c r="AY403" s="60"/>
      <c r="AZ403" s="60"/>
      <c r="BA403" s="60"/>
      <c r="BB403" s="60"/>
      <c r="BC403" s="60"/>
      <c r="BD403" s="60"/>
      <c r="BE403" s="60"/>
      <c r="BF403" s="60"/>
      <c r="BG403" s="60"/>
      <c r="BH403" s="60"/>
      <c r="BI403" s="60"/>
      <c r="BJ403" s="60"/>
      <c r="BK403" s="60"/>
      <c r="BL403" s="60"/>
      <c r="BM403" s="60"/>
      <c r="BN403" s="60"/>
      <c r="BO403" s="60"/>
    </row>
    <row r="404" spans="1:1019" ht="18.75" customHeight="1" x14ac:dyDescent="0.2">
      <c r="A404" s="611" t="s">
        <v>17</v>
      </c>
      <c r="B404" s="620" t="s">
        <v>18</v>
      </c>
      <c r="C404" s="856" t="s">
        <v>32</v>
      </c>
      <c r="D404" s="858" t="s">
        <v>27</v>
      </c>
      <c r="E404" s="704" t="s">
        <v>249</v>
      </c>
      <c r="F404" s="869"/>
      <c r="G404" s="875" t="s">
        <v>114</v>
      </c>
      <c r="H404" s="876" t="s">
        <v>21</v>
      </c>
      <c r="I404" s="761" t="s">
        <v>36</v>
      </c>
      <c r="J404" s="275" t="s">
        <v>115</v>
      </c>
      <c r="K404" s="156">
        <f>SUM(L404,N404)</f>
        <v>1749.3</v>
      </c>
      <c r="L404" s="150">
        <v>0</v>
      </c>
      <c r="M404" s="150">
        <v>0</v>
      </c>
      <c r="N404" s="152">
        <v>1749.3</v>
      </c>
      <c r="O404" s="153">
        <f>+P404+R404</f>
        <v>1700</v>
      </c>
      <c r="P404" s="168">
        <v>0</v>
      </c>
      <c r="Q404" s="168">
        <v>0</v>
      </c>
      <c r="R404" s="155">
        <v>1700</v>
      </c>
      <c r="S404" s="156">
        <f>SUM(T404,V404)</f>
        <v>1800</v>
      </c>
      <c r="T404" s="150">
        <v>0</v>
      </c>
      <c r="U404" s="150">
        <v>0</v>
      </c>
      <c r="V404" s="152">
        <v>1800</v>
      </c>
      <c r="W404" s="156">
        <f>+X404+Z404</f>
        <v>0</v>
      </c>
      <c r="X404" s="150">
        <v>0</v>
      </c>
      <c r="Y404" s="150">
        <v>0</v>
      </c>
      <c r="Z404" s="152">
        <v>0</v>
      </c>
      <c r="AA404" s="158">
        <v>1800</v>
      </c>
      <c r="AB404" s="158">
        <v>1900</v>
      </c>
      <c r="AC404" s="587" t="s">
        <v>292</v>
      </c>
      <c r="AD404" s="850">
        <v>20</v>
      </c>
      <c r="AE404" s="850">
        <v>20</v>
      </c>
      <c r="AF404" s="775">
        <v>20</v>
      </c>
      <c r="AN404" s="60"/>
      <c r="AO404" s="60"/>
      <c r="AP404" s="60"/>
      <c r="AQ404" s="60"/>
      <c r="AR404" s="60"/>
      <c r="AS404" s="60"/>
      <c r="AT404" s="60"/>
      <c r="AU404" s="60"/>
      <c r="AV404" s="60"/>
      <c r="AW404" s="60"/>
      <c r="AX404" s="60"/>
      <c r="AY404" s="60"/>
      <c r="AZ404" s="60"/>
      <c r="BA404" s="60"/>
      <c r="BB404" s="60"/>
      <c r="BC404" s="60"/>
      <c r="BD404" s="60"/>
      <c r="BE404" s="60"/>
      <c r="BF404" s="60"/>
      <c r="BG404" s="60"/>
      <c r="BH404" s="60"/>
      <c r="BI404" s="60"/>
      <c r="BJ404" s="60"/>
      <c r="BK404" s="60"/>
      <c r="BL404" s="60"/>
      <c r="BM404" s="60"/>
      <c r="BN404" s="60"/>
      <c r="BO404" s="60"/>
    </row>
    <row r="405" spans="1:1019" ht="18.75" customHeight="1" x14ac:dyDescent="0.2">
      <c r="A405" s="612"/>
      <c r="B405" s="698"/>
      <c r="C405" s="857"/>
      <c r="D405" s="859"/>
      <c r="E405" s="785"/>
      <c r="F405" s="870"/>
      <c r="G405" s="889"/>
      <c r="H405" s="1050"/>
      <c r="I405" s="762"/>
      <c r="J405" s="121" t="s">
        <v>28</v>
      </c>
      <c r="K405" s="187">
        <f>SUM(L405,N405)</f>
        <v>100</v>
      </c>
      <c r="L405" s="169">
        <v>0</v>
      </c>
      <c r="M405" s="122">
        <v>0</v>
      </c>
      <c r="N405" s="170">
        <v>100</v>
      </c>
      <c r="O405" s="182">
        <f>+P405+R405</f>
        <v>1000</v>
      </c>
      <c r="P405" s="123">
        <v>0</v>
      </c>
      <c r="Q405" s="123">
        <v>0</v>
      </c>
      <c r="R405" s="124">
        <v>1000</v>
      </c>
      <c r="S405" s="187">
        <f>SUM(T405,V405)</f>
        <v>300</v>
      </c>
      <c r="T405" s="169">
        <v>0</v>
      </c>
      <c r="U405" s="122">
        <v>0</v>
      </c>
      <c r="V405" s="170">
        <v>300</v>
      </c>
      <c r="W405" s="190">
        <v>0</v>
      </c>
      <c r="X405" s="169">
        <v>0</v>
      </c>
      <c r="Y405" s="122">
        <v>0</v>
      </c>
      <c r="Z405" s="170">
        <v>0</v>
      </c>
      <c r="AA405" s="126">
        <v>1200</v>
      </c>
      <c r="AB405" s="126">
        <v>1500</v>
      </c>
      <c r="AC405" s="588"/>
      <c r="AD405" s="852"/>
      <c r="AE405" s="852"/>
      <c r="AF405" s="820"/>
      <c r="AN405" s="60"/>
      <c r="AO405" s="60"/>
      <c r="AP405" s="60"/>
      <c r="AQ405" s="60"/>
      <c r="AR405" s="60"/>
      <c r="AS405" s="60"/>
      <c r="AT405" s="60"/>
      <c r="AU405" s="60"/>
      <c r="AV405" s="60"/>
      <c r="AW405" s="60"/>
      <c r="AX405" s="60"/>
      <c r="AY405" s="60"/>
      <c r="AZ405" s="60"/>
      <c r="BA405" s="60"/>
      <c r="BB405" s="60"/>
      <c r="BC405" s="60"/>
      <c r="BD405" s="60"/>
      <c r="BE405" s="60"/>
      <c r="BF405" s="60"/>
      <c r="BG405" s="60"/>
      <c r="BH405" s="60"/>
      <c r="BI405" s="60"/>
      <c r="BJ405" s="60"/>
      <c r="BK405" s="60"/>
      <c r="BL405" s="60"/>
      <c r="BM405" s="60"/>
      <c r="BN405" s="60"/>
      <c r="BO405" s="60"/>
    </row>
    <row r="406" spans="1:1019" ht="19.5" customHeight="1" thickBot="1" x14ac:dyDescent="0.25">
      <c r="A406" s="612"/>
      <c r="B406" s="698"/>
      <c r="C406" s="857"/>
      <c r="D406" s="859"/>
      <c r="E406" s="785"/>
      <c r="F406" s="870"/>
      <c r="G406" s="889"/>
      <c r="H406" s="1050"/>
      <c r="I406" s="762"/>
      <c r="J406" s="277" t="s">
        <v>24</v>
      </c>
      <c r="K406" s="294">
        <f>SUM(L406,N406)</f>
        <v>96.8</v>
      </c>
      <c r="L406" s="404">
        <v>0</v>
      </c>
      <c r="M406" s="378">
        <v>0</v>
      </c>
      <c r="N406" s="405">
        <v>96.8</v>
      </c>
      <c r="O406" s="161">
        <f>+P406+R406</f>
        <v>0</v>
      </c>
      <c r="P406" s="200">
        <v>0</v>
      </c>
      <c r="Q406" s="200">
        <v>0</v>
      </c>
      <c r="R406" s="201">
        <v>0</v>
      </c>
      <c r="S406" s="294">
        <f>SUM(T406,V406)</f>
        <v>1300</v>
      </c>
      <c r="T406" s="404">
        <v>0</v>
      </c>
      <c r="U406" s="378">
        <v>0</v>
      </c>
      <c r="V406" s="405">
        <v>1300</v>
      </c>
      <c r="W406" s="406">
        <v>0</v>
      </c>
      <c r="X406" s="404">
        <v>0</v>
      </c>
      <c r="Y406" s="378">
        <v>0</v>
      </c>
      <c r="Z406" s="405">
        <v>0</v>
      </c>
      <c r="AA406" s="344">
        <v>0</v>
      </c>
      <c r="AB406" s="344">
        <v>0</v>
      </c>
      <c r="AC406" s="588"/>
      <c r="AD406" s="852"/>
      <c r="AE406" s="852"/>
      <c r="AF406" s="820"/>
      <c r="AN406" s="60"/>
      <c r="AO406" s="60"/>
      <c r="AP406" s="60"/>
      <c r="AQ406" s="60"/>
      <c r="AR406" s="60"/>
      <c r="AS406" s="60"/>
      <c r="AT406" s="60"/>
      <c r="AU406" s="60"/>
      <c r="AV406" s="60"/>
      <c r="AW406" s="60"/>
      <c r="AX406" s="60"/>
      <c r="AY406" s="60"/>
      <c r="AZ406" s="60"/>
      <c r="BA406" s="60"/>
      <c r="BB406" s="60"/>
      <c r="BC406" s="60"/>
      <c r="BD406" s="60"/>
      <c r="BE406" s="60"/>
      <c r="BF406" s="60"/>
      <c r="BG406" s="60"/>
      <c r="BH406" s="60"/>
      <c r="BI406" s="60"/>
      <c r="BJ406" s="60"/>
      <c r="BK406" s="60"/>
      <c r="BL406" s="60"/>
      <c r="BM406" s="60"/>
      <c r="BN406" s="60"/>
      <c r="BO406" s="60"/>
    </row>
    <row r="407" spans="1:1019" ht="24.75" customHeight="1" thickBot="1" x14ac:dyDescent="0.25">
      <c r="A407" s="613"/>
      <c r="B407" s="621"/>
      <c r="C407" s="574"/>
      <c r="D407" s="599"/>
      <c r="E407" s="705"/>
      <c r="F407" s="871"/>
      <c r="G407" s="828"/>
      <c r="H407" s="830"/>
      <c r="I407" s="763"/>
      <c r="J407" s="127" t="s">
        <v>26</v>
      </c>
      <c r="K407" s="8">
        <f t="shared" ref="K407:N407" si="154">SUM(K404:K406)</f>
        <v>1946.1</v>
      </c>
      <c r="L407" s="2">
        <f t="shared" si="154"/>
        <v>0</v>
      </c>
      <c r="M407" s="2">
        <f t="shared" si="154"/>
        <v>0</v>
      </c>
      <c r="N407" s="7">
        <f t="shared" si="154"/>
        <v>1946.1</v>
      </c>
      <c r="O407" s="8">
        <f t="shared" ref="O407:AB407" si="155">SUM(O404:O406)</f>
        <v>2700</v>
      </c>
      <c r="P407" s="2">
        <f t="shared" si="155"/>
        <v>0</v>
      </c>
      <c r="Q407" s="2">
        <f t="shared" si="155"/>
        <v>0</v>
      </c>
      <c r="R407" s="7">
        <f t="shared" si="155"/>
        <v>2700</v>
      </c>
      <c r="S407" s="8">
        <f t="shared" si="155"/>
        <v>3400</v>
      </c>
      <c r="T407" s="2">
        <f t="shared" si="155"/>
        <v>0</v>
      </c>
      <c r="U407" s="2">
        <f t="shared" si="155"/>
        <v>0</v>
      </c>
      <c r="V407" s="7">
        <f t="shared" si="155"/>
        <v>3400</v>
      </c>
      <c r="W407" s="8">
        <f t="shared" si="155"/>
        <v>0</v>
      </c>
      <c r="X407" s="2">
        <f t="shared" si="155"/>
        <v>0</v>
      </c>
      <c r="Y407" s="2">
        <f t="shared" si="155"/>
        <v>0</v>
      </c>
      <c r="Z407" s="7">
        <f t="shared" si="155"/>
        <v>0</v>
      </c>
      <c r="AA407" s="9">
        <f t="shared" si="155"/>
        <v>3000</v>
      </c>
      <c r="AB407" s="9">
        <f t="shared" si="155"/>
        <v>3400</v>
      </c>
      <c r="AC407" s="589"/>
      <c r="AD407" s="851"/>
      <c r="AE407" s="851"/>
      <c r="AF407" s="821"/>
      <c r="AN407" s="60"/>
      <c r="AO407" s="60"/>
      <c r="AP407" s="60"/>
      <c r="AQ407" s="60"/>
      <c r="AR407" s="60"/>
      <c r="AS407" s="60"/>
      <c r="AT407" s="60"/>
      <c r="AU407" s="60"/>
      <c r="AV407" s="60"/>
      <c r="AW407" s="60"/>
      <c r="AX407" s="60"/>
      <c r="AY407" s="60"/>
      <c r="AZ407" s="60"/>
      <c r="BA407" s="60"/>
      <c r="BB407" s="60"/>
      <c r="BC407" s="60"/>
      <c r="BD407" s="60"/>
      <c r="BE407" s="60"/>
      <c r="BF407" s="60"/>
      <c r="BG407" s="60"/>
      <c r="BH407" s="60"/>
      <c r="BI407" s="60"/>
      <c r="BJ407" s="60"/>
      <c r="BK407" s="60"/>
      <c r="BL407" s="60"/>
      <c r="BM407" s="60"/>
      <c r="BN407" s="60"/>
      <c r="BO407" s="60"/>
    </row>
    <row r="408" spans="1:1019" s="66" customFormat="1" ht="35.25" customHeight="1" thickBot="1" x14ac:dyDescent="0.25">
      <c r="A408" s="611" t="s">
        <v>17</v>
      </c>
      <c r="B408" s="620" t="s">
        <v>18</v>
      </c>
      <c r="C408" s="711" t="s">
        <v>32</v>
      </c>
      <c r="D408" s="597" t="s">
        <v>31</v>
      </c>
      <c r="E408" s="704" t="s">
        <v>116</v>
      </c>
      <c r="F408" s="845"/>
      <c r="G408" s="875" t="s">
        <v>114</v>
      </c>
      <c r="H408" s="876" t="s">
        <v>21</v>
      </c>
      <c r="I408" s="843" t="s">
        <v>36</v>
      </c>
      <c r="J408" s="370" t="s">
        <v>115</v>
      </c>
      <c r="K408" s="371">
        <f>SUM(L408,N408)</f>
        <v>1150.8</v>
      </c>
      <c r="L408" s="372">
        <v>1150.8</v>
      </c>
      <c r="M408" s="372">
        <v>0</v>
      </c>
      <c r="N408" s="373">
        <v>0</v>
      </c>
      <c r="O408" s="376">
        <f>+P408+R408</f>
        <v>1200</v>
      </c>
      <c r="P408" s="374">
        <v>1200</v>
      </c>
      <c r="Q408" s="374">
        <v>0</v>
      </c>
      <c r="R408" s="375">
        <v>0</v>
      </c>
      <c r="S408" s="371">
        <f>SUM(T408,V408)</f>
        <v>1200</v>
      </c>
      <c r="T408" s="372">
        <v>1200</v>
      </c>
      <c r="U408" s="372">
        <v>0</v>
      </c>
      <c r="V408" s="373">
        <v>0</v>
      </c>
      <c r="W408" s="371">
        <f>+X408+Z408</f>
        <v>0</v>
      </c>
      <c r="X408" s="372">
        <v>0</v>
      </c>
      <c r="Y408" s="372">
        <v>0</v>
      </c>
      <c r="Z408" s="373">
        <v>0</v>
      </c>
      <c r="AA408" s="377">
        <v>1200</v>
      </c>
      <c r="AB408" s="377">
        <v>1300</v>
      </c>
      <c r="AC408" s="853" t="s">
        <v>368</v>
      </c>
      <c r="AD408" s="836">
        <v>700</v>
      </c>
      <c r="AE408" s="836">
        <v>700</v>
      </c>
      <c r="AF408" s="835">
        <v>700</v>
      </c>
      <c r="AN408" s="61"/>
      <c r="AO408" s="61"/>
      <c r="AP408" s="61"/>
      <c r="AQ408" s="61"/>
      <c r="AR408" s="61"/>
      <c r="AS408" s="61"/>
      <c r="AT408" s="61"/>
      <c r="AU408" s="61"/>
      <c r="AV408" s="61"/>
      <c r="AW408" s="61"/>
      <c r="AX408" s="61"/>
      <c r="AY408" s="61"/>
      <c r="AZ408" s="61"/>
      <c r="BA408" s="61"/>
      <c r="BB408" s="61"/>
      <c r="BC408" s="61"/>
      <c r="BD408" s="61"/>
      <c r="BE408" s="61"/>
      <c r="BF408" s="61"/>
      <c r="BG408" s="61"/>
      <c r="BH408" s="61"/>
      <c r="BI408" s="61"/>
      <c r="BJ408" s="61"/>
      <c r="BK408" s="61"/>
      <c r="BL408" s="61"/>
      <c r="BM408" s="61"/>
      <c r="BN408" s="61"/>
      <c r="BO408" s="61"/>
    </row>
    <row r="409" spans="1:1019" ht="33" customHeight="1" thickBot="1" x14ac:dyDescent="0.25">
      <c r="A409" s="613"/>
      <c r="B409" s="621"/>
      <c r="C409" s="713"/>
      <c r="D409" s="890"/>
      <c r="E409" s="705"/>
      <c r="F409" s="846"/>
      <c r="G409" s="828"/>
      <c r="H409" s="830"/>
      <c r="I409" s="844"/>
      <c r="J409" s="127" t="s">
        <v>26</v>
      </c>
      <c r="K409" s="8">
        <f t="shared" ref="K409:N409" si="156">SUM(K408)</f>
        <v>1150.8</v>
      </c>
      <c r="L409" s="1">
        <f t="shared" si="156"/>
        <v>1150.8</v>
      </c>
      <c r="M409" s="1">
        <f t="shared" si="156"/>
        <v>0</v>
      </c>
      <c r="N409" s="11">
        <f t="shared" si="156"/>
        <v>0</v>
      </c>
      <c r="O409" s="8">
        <f t="shared" ref="O409:AB409" si="157">SUM(O408)</f>
        <v>1200</v>
      </c>
      <c r="P409" s="1">
        <f t="shared" si="157"/>
        <v>1200</v>
      </c>
      <c r="Q409" s="1">
        <f t="shared" si="157"/>
        <v>0</v>
      </c>
      <c r="R409" s="11">
        <f t="shared" si="157"/>
        <v>0</v>
      </c>
      <c r="S409" s="8">
        <f t="shared" si="157"/>
        <v>1200</v>
      </c>
      <c r="T409" s="1">
        <f t="shared" si="157"/>
        <v>1200</v>
      </c>
      <c r="U409" s="1">
        <f t="shared" si="157"/>
        <v>0</v>
      </c>
      <c r="V409" s="11">
        <f t="shared" si="157"/>
        <v>0</v>
      </c>
      <c r="W409" s="8">
        <f t="shared" si="157"/>
        <v>0</v>
      </c>
      <c r="X409" s="1">
        <f t="shared" si="157"/>
        <v>0</v>
      </c>
      <c r="Y409" s="1">
        <f t="shared" si="157"/>
        <v>0</v>
      </c>
      <c r="Z409" s="11">
        <f t="shared" si="157"/>
        <v>0</v>
      </c>
      <c r="AA409" s="9">
        <f t="shared" si="157"/>
        <v>1200</v>
      </c>
      <c r="AB409" s="9">
        <f t="shared" si="157"/>
        <v>1300</v>
      </c>
      <c r="AC409" s="853"/>
      <c r="AD409" s="836"/>
      <c r="AE409" s="836"/>
      <c r="AF409" s="835"/>
      <c r="AP409" s="60"/>
      <c r="AQ409" s="60"/>
      <c r="AR409" s="60"/>
      <c r="AS409" s="60"/>
      <c r="AT409" s="60"/>
      <c r="AU409" s="60"/>
      <c r="AV409" s="60"/>
      <c r="AW409" s="60"/>
      <c r="AX409" s="60"/>
      <c r="AY409" s="60"/>
      <c r="AZ409" s="60"/>
      <c r="BA409" s="60"/>
      <c r="BB409" s="60"/>
      <c r="BC409" s="60"/>
      <c r="BD409" s="60"/>
      <c r="BE409" s="60"/>
      <c r="BF409" s="60"/>
      <c r="BG409" s="60"/>
      <c r="BH409" s="60"/>
      <c r="BI409" s="60"/>
      <c r="BJ409" s="60"/>
      <c r="BK409" s="60"/>
      <c r="BL409" s="60"/>
      <c r="BM409" s="60"/>
      <c r="BN409" s="60"/>
      <c r="BO409" s="60"/>
    </row>
    <row r="410" spans="1:1019" ht="28.5" customHeight="1" thickBot="1" x14ac:dyDescent="0.25">
      <c r="A410" s="706" t="s">
        <v>17</v>
      </c>
      <c r="B410" s="620" t="s">
        <v>18</v>
      </c>
      <c r="C410" s="856" t="s">
        <v>32</v>
      </c>
      <c r="D410" s="886" t="s">
        <v>30</v>
      </c>
      <c r="E410" s="704" t="s">
        <v>117</v>
      </c>
      <c r="F410" s="644"/>
      <c r="G410" s="647" t="s">
        <v>114</v>
      </c>
      <c r="H410" s="887" t="s">
        <v>21</v>
      </c>
      <c r="I410" s="653" t="s">
        <v>36</v>
      </c>
      <c r="J410" s="370" t="s">
        <v>115</v>
      </c>
      <c r="K410" s="376">
        <f>+L410+N410</f>
        <v>0</v>
      </c>
      <c r="L410" s="374">
        <v>0</v>
      </c>
      <c r="M410" s="374">
        <v>0</v>
      </c>
      <c r="N410" s="373">
        <v>0</v>
      </c>
      <c r="O410" s="376">
        <f>+P410+R410</f>
        <v>0</v>
      </c>
      <c r="P410" s="374">
        <v>0</v>
      </c>
      <c r="Q410" s="374">
        <v>0</v>
      </c>
      <c r="R410" s="375">
        <v>0</v>
      </c>
      <c r="S410" s="376">
        <f>+T410+V410</f>
        <v>0</v>
      </c>
      <c r="T410" s="374">
        <v>0</v>
      </c>
      <c r="U410" s="374">
        <v>0</v>
      </c>
      <c r="V410" s="373">
        <v>0</v>
      </c>
      <c r="W410" s="371">
        <f>+X410+Z410</f>
        <v>0</v>
      </c>
      <c r="X410" s="374">
        <v>0</v>
      </c>
      <c r="Y410" s="374">
        <v>0</v>
      </c>
      <c r="Z410" s="375">
        <v>0</v>
      </c>
      <c r="AA410" s="377">
        <v>0</v>
      </c>
      <c r="AB410" s="377">
        <v>0</v>
      </c>
      <c r="AC410" s="831" t="s">
        <v>226</v>
      </c>
      <c r="AD410" s="850">
        <v>0</v>
      </c>
      <c r="AE410" s="850">
        <v>0</v>
      </c>
      <c r="AF410" s="775">
        <v>0</v>
      </c>
      <c r="AP410" s="60"/>
      <c r="AQ410" s="60"/>
      <c r="AR410" s="60"/>
      <c r="AS410" s="60"/>
      <c r="AT410" s="60"/>
      <c r="AU410" s="60"/>
      <c r="AV410" s="60"/>
      <c r="AW410" s="60"/>
      <c r="AX410" s="60"/>
      <c r="AY410" s="60"/>
      <c r="AZ410" s="60"/>
      <c r="BA410" s="60"/>
      <c r="BB410" s="60"/>
      <c r="BC410" s="60"/>
      <c r="BD410" s="60"/>
      <c r="BE410" s="60"/>
      <c r="BF410" s="60"/>
      <c r="BG410" s="60"/>
      <c r="BH410" s="60"/>
      <c r="BI410" s="60"/>
      <c r="BJ410" s="60"/>
      <c r="BK410" s="60"/>
      <c r="BL410" s="60"/>
      <c r="BM410" s="60"/>
      <c r="BN410" s="60"/>
      <c r="BO410" s="60"/>
    </row>
    <row r="411" spans="1:1019" ht="32.25" customHeight="1" thickBot="1" x14ac:dyDescent="0.25">
      <c r="A411" s="613"/>
      <c r="B411" s="621"/>
      <c r="C411" s="713"/>
      <c r="D411" s="697"/>
      <c r="E411" s="705"/>
      <c r="F411" s="646"/>
      <c r="G411" s="885"/>
      <c r="H411" s="888"/>
      <c r="I411" s="791"/>
      <c r="J411" s="127" t="s">
        <v>26</v>
      </c>
      <c r="K411" s="8">
        <f t="shared" ref="K411:N411" si="158">+K410</f>
        <v>0</v>
      </c>
      <c r="L411" s="1">
        <f t="shared" si="158"/>
        <v>0</v>
      </c>
      <c r="M411" s="1">
        <f t="shared" si="158"/>
        <v>0</v>
      </c>
      <c r="N411" s="11">
        <f t="shared" si="158"/>
        <v>0</v>
      </c>
      <c r="O411" s="8">
        <f t="shared" ref="O411:AB411" si="159">+O410</f>
        <v>0</v>
      </c>
      <c r="P411" s="1">
        <f t="shared" si="159"/>
        <v>0</v>
      </c>
      <c r="Q411" s="1">
        <f t="shared" si="159"/>
        <v>0</v>
      </c>
      <c r="R411" s="11">
        <f t="shared" si="159"/>
        <v>0</v>
      </c>
      <c r="S411" s="8">
        <f t="shared" si="159"/>
        <v>0</v>
      </c>
      <c r="T411" s="1">
        <f t="shared" si="159"/>
        <v>0</v>
      </c>
      <c r="U411" s="1">
        <f t="shared" si="159"/>
        <v>0</v>
      </c>
      <c r="V411" s="11">
        <f t="shared" si="159"/>
        <v>0</v>
      </c>
      <c r="W411" s="8">
        <f t="shared" si="159"/>
        <v>0</v>
      </c>
      <c r="X411" s="1">
        <f t="shared" si="159"/>
        <v>0</v>
      </c>
      <c r="Y411" s="1">
        <f t="shared" si="159"/>
        <v>0</v>
      </c>
      <c r="Z411" s="11">
        <f t="shared" si="159"/>
        <v>0</v>
      </c>
      <c r="AA411" s="9">
        <f t="shared" si="159"/>
        <v>0</v>
      </c>
      <c r="AB411" s="9">
        <f t="shared" si="159"/>
        <v>0</v>
      </c>
      <c r="AC411" s="831"/>
      <c r="AD411" s="851"/>
      <c r="AE411" s="851"/>
      <c r="AF411" s="821"/>
      <c r="AP411" s="60"/>
      <c r="AQ411" s="60"/>
      <c r="AR411" s="60"/>
      <c r="AS411" s="60"/>
      <c r="AT411" s="60"/>
      <c r="AU411" s="60"/>
      <c r="AV411" s="60"/>
      <c r="AW411" s="60"/>
      <c r="AX411" s="60"/>
      <c r="AY411" s="60"/>
      <c r="AZ411" s="60"/>
      <c r="BA411" s="60"/>
      <c r="BB411" s="60"/>
      <c r="BC411" s="60"/>
      <c r="BD411" s="60"/>
      <c r="BE411" s="60"/>
      <c r="BF411" s="60"/>
      <c r="BG411" s="60"/>
      <c r="BH411" s="60"/>
      <c r="BI411" s="60"/>
      <c r="BJ411" s="60"/>
      <c r="BK411" s="60"/>
      <c r="BL411" s="60"/>
      <c r="BM411" s="60"/>
      <c r="BN411" s="60"/>
      <c r="BO411" s="60"/>
    </row>
    <row r="412" spans="1:1019" s="88" customFormat="1" ht="35.25" customHeight="1" thickBot="1" x14ac:dyDescent="0.25">
      <c r="A412" s="611" t="s">
        <v>17</v>
      </c>
      <c r="B412" s="620" t="s">
        <v>18</v>
      </c>
      <c r="C412" s="711" t="s">
        <v>32</v>
      </c>
      <c r="D412" s="597" t="s">
        <v>32</v>
      </c>
      <c r="E412" s="774" t="s">
        <v>63</v>
      </c>
      <c r="F412" s="845"/>
      <c r="G412" s="827" t="s">
        <v>93</v>
      </c>
      <c r="H412" s="829" t="s">
        <v>21</v>
      </c>
      <c r="I412" s="843" t="s">
        <v>36</v>
      </c>
      <c r="J412" s="370" t="s">
        <v>28</v>
      </c>
      <c r="K412" s="376">
        <f>+L412+N412</f>
        <v>0</v>
      </c>
      <c r="L412" s="374">
        <v>0</v>
      </c>
      <c r="M412" s="374">
        <v>0</v>
      </c>
      <c r="N412" s="375">
        <v>0</v>
      </c>
      <c r="O412" s="376">
        <f>+P412+R412</f>
        <v>0</v>
      </c>
      <c r="P412" s="374">
        <v>0</v>
      </c>
      <c r="Q412" s="374">
        <v>0</v>
      </c>
      <c r="R412" s="375">
        <v>0</v>
      </c>
      <c r="S412" s="376">
        <f>+T412+V412</f>
        <v>0</v>
      </c>
      <c r="T412" s="374">
        <v>0</v>
      </c>
      <c r="U412" s="374">
        <v>0</v>
      </c>
      <c r="V412" s="375">
        <v>0</v>
      </c>
      <c r="W412" s="371">
        <f>+X412+Z412</f>
        <v>0</v>
      </c>
      <c r="X412" s="372">
        <v>0</v>
      </c>
      <c r="Y412" s="372">
        <v>0</v>
      </c>
      <c r="Z412" s="373">
        <v>0</v>
      </c>
      <c r="AA412" s="377">
        <v>0</v>
      </c>
      <c r="AB412" s="377">
        <v>0</v>
      </c>
      <c r="AC412" s="831" t="s">
        <v>369</v>
      </c>
      <c r="AD412" s="850">
        <v>30</v>
      </c>
      <c r="AE412" s="850">
        <v>30</v>
      </c>
      <c r="AF412" s="775">
        <v>30</v>
      </c>
      <c r="AN412" s="89"/>
      <c r="AO412" s="89"/>
      <c r="AP412" s="89"/>
      <c r="AQ412" s="89"/>
      <c r="AR412" s="89"/>
      <c r="AS412" s="89"/>
      <c r="AT412" s="89"/>
      <c r="AU412" s="89"/>
      <c r="AV412" s="89"/>
      <c r="AW412" s="89"/>
      <c r="AX412" s="89"/>
      <c r="AY412" s="89"/>
      <c r="AZ412" s="89"/>
      <c r="BA412" s="89"/>
      <c r="BB412" s="89"/>
      <c r="BC412" s="89"/>
      <c r="BD412" s="89"/>
      <c r="BE412" s="89"/>
      <c r="BF412" s="89"/>
      <c r="BG412" s="89"/>
      <c r="BH412" s="89"/>
      <c r="BI412" s="89"/>
      <c r="BJ412" s="89"/>
      <c r="BK412" s="89"/>
      <c r="BL412" s="89"/>
      <c r="BM412" s="89"/>
      <c r="BN412" s="89"/>
      <c r="BO412" s="89"/>
    </row>
    <row r="413" spans="1:1019" ht="33" customHeight="1" thickBot="1" x14ac:dyDescent="0.25">
      <c r="A413" s="613"/>
      <c r="B413" s="621"/>
      <c r="C413" s="713"/>
      <c r="D413" s="890"/>
      <c r="E413" s="705"/>
      <c r="F413" s="846"/>
      <c r="G413" s="828"/>
      <c r="H413" s="830"/>
      <c r="I413" s="844"/>
      <c r="J413" s="127" t="s">
        <v>26</v>
      </c>
      <c r="K413" s="8">
        <f t="shared" ref="K413:N413" si="160">SUM(K412)</f>
        <v>0</v>
      </c>
      <c r="L413" s="2">
        <f t="shared" si="160"/>
        <v>0</v>
      </c>
      <c r="M413" s="2">
        <f t="shared" si="160"/>
        <v>0</v>
      </c>
      <c r="N413" s="7">
        <f t="shared" si="160"/>
        <v>0</v>
      </c>
      <c r="O413" s="8">
        <f t="shared" ref="O413:AB413" si="161">SUM(O412)</f>
        <v>0</v>
      </c>
      <c r="P413" s="2">
        <f t="shared" si="161"/>
        <v>0</v>
      </c>
      <c r="Q413" s="2">
        <f t="shared" si="161"/>
        <v>0</v>
      </c>
      <c r="R413" s="7">
        <f t="shared" si="161"/>
        <v>0</v>
      </c>
      <c r="S413" s="8">
        <f t="shared" si="161"/>
        <v>0</v>
      </c>
      <c r="T413" s="2">
        <f t="shared" si="161"/>
        <v>0</v>
      </c>
      <c r="U413" s="2">
        <f t="shared" si="161"/>
        <v>0</v>
      </c>
      <c r="V413" s="7">
        <f t="shared" si="161"/>
        <v>0</v>
      </c>
      <c r="W413" s="8">
        <f t="shared" si="161"/>
        <v>0</v>
      </c>
      <c r="X413" s="2">
        <f t="shared" si="161"/>
        <v>0</v>
      </c>
      <c r="Y413" s="2">
        <f t="shared" si="161"/>
        <v>0</v>
      </c>
      <c r="Z413" s="7">
        <f t="shared" si="161"/>
        <v>0</v>
      </c>
      <c r="AA413" s="9">
        <f t="shared" si="161"/>
        <v>0</v>
      </c>
      <c r="AB413" s="9">
        <f t="shared" si="161"/>
        <v>0</v>
      </c>
      <c r="AC413" s="831"/>
      <c r="AD413" s="851"/>
      <c r="AE413" s="851"/>
      <c r="AF413" s="821"/>
      <c r="AN413" s="60"/>
      <c r="AO413" s="60"/>
      <c r="AP413" s="60"/>
      <c r="AQ413" s="60"/>
      <c r="AR413" s="60"/>
      <c r="AS413" s="60"/>
      <c r="AT413" s="60"/>
      <c r="AU413" s="60"/>
      <c r="AV413" s="60"/>
      <c r="AW413" s="60"/>
      <c r="AX413" s="60"/>
      <c r="AY413" s="60"/>
      <c r="AZ413" s="60"/>
      <c r="BA413" s="60"/>
      <c r="BB413" s="60"/>
      <c r="BC413" s="60"/>
      <c r="BD413" s="60"/>
      <c r="BE413" s="60"/>
      <c r="BF413" s="60"/>
      <c r="BG413" s="60"/>
      <c r="BH413" s="60"/>
      <c r="BI413" s="60"/>
      <c r="BJ413" s="60"/>
      <c r="BK413" s="60"/>
      <c r="BL413" s="60"/>
      <c r="BM413" s="60"/>
      <c r="BN413" s="60"/>
      <c r="BO413" s="60"/>
    </row>
    <row r="414" spans="1:1019" ht="23.25" customHeight="1" thickBot="1" x14ac:dyDescent="0.25">
      <c r="A414" s="531" t="s">
        <v>17</v>
      </c>
      <c r="B414" s="32" t="s">
        <v>18</v>
      </c>
      <c r="C414" s="533" t="s">
        <v>32</v>
      </c>
      <c r="D414" s="879" t="s">
        <v>80</v>
      </c>
      <c r="E414" s="880"/>
      <c r="F414" s="880"/>
      <c r="G414" s="880"/>
      <c r="H414" s="880"/>
      <c r="I414" s="880"/>
      <c r="J414" s="881"/>
      <c r="K414" s="25">
        <f>SUM(K403+K407+K409+K413+K411)</f>
        <v>3096.8999999999996</v>
      </c>
      <c r="L414" s="26">
        <f t="shared" ref="L414:AB414" si="162">SUM(L403+L407+L409+L413+L411)</f>
        <v>1150.8</v>
      </c>
      <c r="M414" s="26">
        <f t="shared" si="162"/>
        <v>0</v>
      </c>
      <c r="N414" s="216">
        <f t="shared" si="162"/>
        <v>1946.1</v>
      </c>
      <c r="O414" s="25">
        <f t="shared" si="162"/>
        <v>4600</v>
      </c>
      <c r="P414" s="26">
        <f t="shared" si="162"/>
        <v>1200</v>
      </c>
      <c r="Q414" s="26">
        <f t="shared" si="162"/>
        <v>0</v>
      </c>
      <c r="R414" s="216">
        <f t="shared" si="162"/>
        <v>3400</v>
      </c>
      <c r="S414" s="25">
        <f t="shared" si="162"/>
        <v>5300</v>
      </c>
      <c r="T414" s="26">
        <f t="shared" si="162"/>
        <v>1200</v>
      </c>
      <c r="U414" s="26">
        <f t="shared" si="162"/>
        <v>0</v>
      </c>
      <c r="V414" s="216">
        <f t="shared" si="162"/>
        <v>4100</v>
      </c>
      <c r="W414" s="25">
        <f t="shared" si="162"/>
        <v>0</v>
      </c>
      <c r="X414" s="26">
        <f t="shared" si="162"/>
        <v>0</v>
      </c>
      <c r="Y414" s="26">
        <f t="shared" si="162"/>
        <v>0</v>
      </c>
      <c r="Z414" s="216">
        <f t="shared" si="162"/>
        <v>0</v>
      </c>
      <c r="AA414" s="27">
        <f t="shared" si="162"/>
        <v>4200</v>
      </c>
      <c r="AB414" s="27">
        <f t="shared" si="162"/>
        <v>4700</v>
      </c>
      <c r="AC414" s="832"/>
      <c r="AD414" s="833"/>
      <c r="AE414" s="833"/>
      <c r="AF414" s="834"/>
      <c r="AG414" s="41"/>
      <c r="AH414" s="41"/>
      <c r="AI414" s="41"/>
      <c r="AJ414" s="41"/>
      <c r="AK414" s="41"/>
      <c r="AL414" s="41"/>
      <c r="AM414" s="41"/>
      <c r="AN414" s="67"/>
      <c r="AO414" s="67"/>
      <c r="AP414" s="67"/>
      <c r="AQ414" s="67"/>
      <c r="AR414" s="67"/>
      <c r="AS414" s="67"/>
      <c r="AT414" s="67"/>
      <c r="AU414" s="67"/>
      <c r="AV414" s="67"/>
      <c r="AW414" s="67"/>
      <c r="AX414" s="67"/>
      <c r="AY414" s="67"/>
      <c r="AZ414" s="67"/>
      <c r="BA414" s="67"/>
      <c r="BB414" s="67"/>
      <c r="BC414" s="67"/>
      <c r="BD414" s="67"/>
      <c r="BE414" s="67"/>
      <c r="BF414" s="67"/>
      <c r="BG414" s="67"/>
      <c r="BH414" s="67"/>
      <c r="BI414" s="67"/>
      <c r="BJ414" s="67"/>
      <c r="BK414" s="67"/>
      <c r="BL414" s="67"/>
      <c r="BM414" s="67"/>
      <c r="BN414" s="67"/>
      <c r="BO414" s="67"/>
      <c r="BP414" s="41"/>
      <c r="BQ414" s="41"/>
      <c r="BR414" s="41"/>
      <c r="BS414" s="41"/>
      <c r="BT414" s="41"/>
      <c r="BU414" s="41"/>
      <c r="BV414" s="41"/>
      <c r="BW414" s="41"/>
      <c r="BX414" s="41"/>
      <c r="BY414" s="41"/>
      <c r="BZ414" s="41"/>
      <c r="CA414" s="41"/>
      <c r="CB414" s="41"/>
      <c r="CC414" s="41"/>
      <c r="CD414" s="41"/>
      <c r="CE414" s="41"/>
      <c r="CF414" s="41"/>
      <c r="CG414" s="41"/>
      <c r="CH414" s="41"/>
      <c r="CI414" s="41"/>
      <c r="CJ414" s="41"/>
      <c r="CK414" s="41"/>
      <c r="CL414" s="41"/>
      <c r="CM414" s="41"/>
      <c r="CN414" s="41"/>
      <c r="CO414" s="41"/>
      <c r="CP414" s="41"/>
      <c r="CQ414" s="41"/>
      <c r="CR414" s="41"/>
      <c r="CS414" s="41"/>
      <c r="CT414" s="41"/>
      <c r="CU414" s="41"/>
      <c r="CV414" s="41"/>
      <c r="CW414" s="41"/>
      <c r="CX414" s="41"/>
      <c r="CY414" s="41"/>
      <c r="CZ414" s="41"/>
      <c r="DA414" s="41"/>
      <c r="DB414" s="41"/>
      <c r="DC414" s="41"/>
      <c r="DD414" s="41"/>
      <c r="DE414" s="41"/>
      <c r="DF414" s="41"/>
      <c r="DG414" s="41"/>
      <c r="DH414" s="41"/>
      <c r="DI414" s="41"/>
      <c r="DJ414" s="41"/>
      <c r="DK414" s="41"/>
      <c r="DL414" s="41"/>
      <c r="DM414" s="41"/>
      <c r="DN414" s="41"/>
      <c r="DO414" s="41"/>
      <c r="DP414" s="41"/>
      <c r="DQ414" s="41"/>
      <c r="DR414" s="41"/>
      <c r="DS414" s="41"/>
      <c r="DT414" s="41"/>
      <c r="DU414" s="41"/>
      <c r="DV414" s="41"/>
      <c r="DW414" s="41"/>
      <c r="DX414" s="41"/>
      <c r="DY414" s="41"/>
      <c r="DZ414" s="41"/>
      <c r="EA414" s="41"/>
      <c r="EB414" s="41"/>
      <c r="EC414" s="41"/>
      <c r="ED414" s="41"/>
      <c r="EE414" s="41"/>
      <c r="EF414" s="41"/>
      <c r="EG414" s="41"/>
      <c r="EH414" s="41"/>
      <c r="EI414" s="41"/>
      <c r="EJ414" s="41"/>
      <c r="EK414" s="41"/>
      <c r="EL414" s="41"/>
      <c r="EM414" s="41"/>
      <c r="EN414" s="41"/>
      <c r="EO414" s="41"/>
      <c r="EP414" s="41"/>
      <c r="EQ414" s="41"/>
      <c r="ER414" s="41"/>
      <c r="ES414" s="41"/>
      <c r="ET414" s="41"/>
      <c r="EU414" s="41"/>
      <c r="EV414" s="41"/>
      <c r="EW414" s="41"/>
      <c r="EX414" s="41"/>
      <c r="EY414" s="41"/>
      <c r="EZ414" s="41"/>
      <c r="FA414" s="41"/>
      <c r="FB414" s="41"/>
      <c r="FC414" s="41"/>
      <c r="FD414" s="41"/>
      <c r="FE414" s="41"/>
      <c r="FF414" s="41"/>
      <c r="FG414" s="41"/>
      <c r="FH414" s="41"/>
      <c r="FI414" s="41"/>
      <c r="FJ414" s="41"/>
      <c r="FK414" s="41"/>
      <c r="FL414" s="41"/>
      <c r="FM414" s="41"/>
      <c r="FN414" s="41"/>
      <c r="FO414" s="41"/>
      <c r="FP414" s="41"/>
      <c r="FQ414" s="41"/>
      <c r="FR414" s="41"/>
      <c r="FS414" s="41"/>
      <c r="FT414" s="41"/>
      <c r="FU414" s="41"/>
      <c r="FV414" s="41"/>
      <c r="FW414" s="41"/>
      <c r="FX414" s="41"/>
      <c r="FY414" s="41"/>
      <c r="FZ414" s="41"/>
      <c r="GA414" s="41"/>
      <c r="GB414" s="41"/>
      <c r="GC414" s="41"/>
      <c r="GD414" s="41"/>
      <c r="GE414" s="41"/>
      <c r="GF414" s="41"/>
      <c r="GG414" s="41"/>
      <c r="GH414" s="41"/>
      <c r="GI414" s="41"/>
      <c r="GJ414" s="41"/>
      <c r="GK414" s="41"/>
      <c r="GL414" s="41"/>
      <c r="GM414" s="41"/>
      <c r="GN414" s="41"/>
      <c r="GO414" s="41"/>
      <c r="GP414" s="41"/>
      <c r="GQ414" s="41"/>
      <c r="GR414" s="41"/>
      <c r="GS414" s="41"/>
      <c r="GT414" s="41"/>
      <c r="GU414" s="41"/>
      <c r="GV414" s="41"/>
      <c r="GW414" s="41"/>
      <c r="GX414" s="41"/>
      <c r="GY414" s="41"/>
      <c r="GZ414" s="41"/>
      <c r="HA414" s="41"/>
      <c r="HB414" s="41"/>
      <c r="HC414" s="41"/>
      <c r="HD414" s="41"/>
      <c r="HE414" s="41"/>
      <c r="HF414" s="41"/>
      <c r="HG414" s="41"/>
      <c r="HH414" s="41"/>
      <c r="HI414" s="41"/>
      <c r="HJ414" s="41"/>
      <c r="HK414" s="41"/>
      <c r="HL414" s="41"/>
      <c r="HM414" s="41"/>
      <c r="HN414" s="41"/>
      <c r="HO414" s="41"/>
      <c r="HP414" s="41"/>
      <c r="HQ414" s="41"/>
      <c r="HR414" s="41"/>
      <c r="HS414" s="41"/>
      <c r="HT414" s="41"/>
      <c r="HU414" s="41"/>
      <c r="HV414" s="41"/>
      <c r="HW414" s="41"/>
      <c r="HX414" s="41"/>
      <c r="HY414" s="41"/>
      <c r="HZ414" s="41"/>
      <c r="IA414" s="41"/>
      <c r="IB414" s="41"/>
      <c r="IC414" s="41"/>
      <c r="ID414" s="41"/>
      <c r="IE414" s="41"/>
      <c r="IF414" s="41"/>
      <c r="IG414" s="41"/>
      <c r="IH414" s="41"/>
      <c r="II414" s="41"/>
      <c r="IJ414" s="41"/>
      <c r="IK414" s="41"/>
      <c r="IL414" s="41"/>
      <c r="IM414" s="41"/>
      <c r="IN414" s="41"/>
      <c r="IO414" s="41"/>
      <c r="IP414" s="41"/>
      <c r="IQ414" s="41"/>
      <c r="IR414" s="41"/>
      <c r="IS414" s="41"/>
      <c r="IT414" s="41"/>
      <c r="IU414" s="41"/>
      <c r="IV414" s="41"/>
      <c r="IW414" s="41"/>
      <c r="IX414" s="41"/>
      <c r="IY414" s="41"/>
      <c r="IZ414" s="41"/>
      <c r="JA414" s="41"/>
      <c r="JB414" s="41"/>
      <c r="JC414" s="41"/>
      <c r="JD414" s="41"/>
      <c r="JE414" s="41"/>
      <c r="JF414" s="41"/>
      <c r="JG414" s="41"/>
      <c r="JH414" s="41"/>
      <c r="JI414" s="41"/>
      <c r="JJ414" s="41"/>
      <c r="JK414" s="41"/>
      <c r="JL414" s="41"/>
      <c r="JM414" s="41"/>
      <c r="JN414" s="41"/>
      <c r="JO414" s="41"/>
      <c r="JP414" s="41"/>
      <c r="JQ414" s="41"/>
      <c r="JR414" s="41"/>
      <c r="JS414" s="41"/>
      <c r="JT414" s="41"/>
      <c r="JU414" s="41"/>
      <c r="JV414" s="41"/>
      <c r="JW414" s="41"/>
      <c r="JX414" s="41"/>
      <c r="JY414" s="41"/>
      <c r="JZ414" s="41"/>
      <c r="KA414" s="41"/>
      <c r="KB414" s="41"/>
      <c r="KC414" s="41"/>
      <c r="KD414" s="41"/>
      <c r="KE414" s="41"/>
      <c r="KF414" s="41"/>
      <c r="KG414" s="41"/>
      <c r="KH414" s="41"/>
      <c r="KI414" s="41"/>
      <c r="KJ414" s="41"/>
      <c r="KK414" s="41"/>
      <c r="KL414" s="41"/>
      <c r="KM414" s="41"/>
      <c r="KN414" s="41"/>
      <c r="KO414" s="41"/>
      <c r="KP414" s="41"/>
      <c r="KQ414" s="41"/>
      <c r="KR414" s="41"/>
      <c r="KS414" s="41"/>
      <c r="KT414" s="41"/>
      <c r="KU414" s="41"/>
      <c r="KV414" s="41"/>
      <c r="KW414" s="41"/>
      <c r="KX414" s="41"/>
      <c r="KY414" s="41"/>
      <c r="KZ414" s="41"/>
      <c r="LA414" s="41"/>
      <c r="LB414" s="41"/>
      <c r="LC414" s="41"/>
      <c r="LD414" s="41"/>
      <c r="LE414" s="41"/>
      <c r="LF414" s="41"/>
      <c r="LG414" s="41"/>
      <c r="LH414" s="41"/>
      <c r="LI414" s="41"/>
      <c r="LJ414" s="41"/>
      <c r="LK414" s="41"/>
      <c r="LL414" s="41"/>
      <c r="LM414" s="41"/>
      <c r="LN414" s="41"/>
      <c r="LO414" s="41"/>
      <c r="LP414" s="41"/>
      <c r="LQ414" s="41"/>
      <c r="LR414" s="41"/>
      <c r="LS414" s="41"/>
      <c r="LT414" s="41"/>
      <c r="LU414" s="41"/>
      <c r="LV414" s="41"/>
      <c r="LW414" s="41"/>
      <c r="LX414" s="41"/>
      <c r="LY414" s="41"/>
      <c r="LZ414" s="41"/>
      <c r="MA414" s="41"/>
      <c r="MB414" s="41"/>
      <c r="MC414" s="41"/>
      <c r="MD414" s="41"/>
      <c r="ME414" s="41"/>
      <c r="MF414" s="41"/>
      <c r="MG414" s="41"/>
      <c r="MH414" s="41"/>
      <c r="MI414" s="41"/>
      <c r="MJ414" s="41"/>
      <c r="MK414" s="41"/>
      <c r="ML414" s="41"/>
      <c r="MM414" s="41"/>
      <c r="MN414" s="41"/>
      <c r="MO414" s="41"/>
      <c r="MP414" s="41"/>
      <c r="MQ414" s="41"/>
      <c r="MR414" s="41"/>
      <c r="MS414" s="41"/>
      <c r="MT414" s="41"/>
      <c r="MU414" s="41"/>
      <c r="MV414" s="41"/>
      <c r="MW414" s="41"/>
      <c r="MX414" s="41"/>
      <c r="MY414" s="41"/>
      <c r="MZ414" s="41"/>
      <c r="NA414" s="41"/>
      <c r="NB414" s="41"/>
      <c r="NC414" s="41"/>
      <c r="ND414" s="41"/>
      <c r="NE414" s="41"/>
      <c r="NF414" s="41"/>
      <c r="NG414" s="41"/>
      <c r="NH414" s="41"/>
      <c r="NI414" s="41"/>
      <c r="NJ414" s="41"/>
      <c r="NK414" s="41"/>
      <c r="NL414" s="41"/>
      <c r="NM414" s="41"/>
      <c r="NN414" s="41"/>
      <c r="NO414" s="41"/>
      <c r="NP414" s="41"/>
      <c r="NQ414" s="41"/>
      <c r="NR414" s="41"/>
      <c r="NS414" s="41"/>
      <c r="NT414" s="41"/>
      <c r="NU414" s="41"/>
      <c r="NV414" s="41"/>
      <c r="NW414" s="41"/>
      <c r="NX414" s="41"/>
      <c r="NY414" s="41"/>
      <c r="NZ414" s="41"/>
      <c r="OA414" s="41"/>
      <c r="OB414" s="41"/>
      <c r="OC414" s="41"/>
      <c r="OD414" s="41"/>
      <c r="OE414" s="41"/>
      <c r="OF414" s="41"/>
      <c r="OG414" s="41"/>
      <c r="OH414" s="41"/>
      <c r="OI414" s="41"/>
      <c r="OJ414" s="41"/>
      <c r="OK414" s="41"/>
      <c r="OL414" s="41"/>
      <c r="OM414" s="41"/>
      <c r="ON414" s="41"/>
      <c r="OO414" s="41"/>
      <c r="OP414" s="41"/>
      <c r="OQ414" s="41"/>
      <c r="OR414" s="41"/>
      <c r="OS414" s="41"/>
      <c r="OT414" s="41"/>
      <c r="OU414" s="41"/>
      <c r="OV414" s="41"/>
      <c r="OW414" s="41"/>
      <c r="OX414" s="41"/>
      <c r="OY414" s="41"/>
      <c r="OZ414" s="41"/>
      <c r="PA414" s="41"/>
      <c r="PB414" s="41"/>
      <c r="PC414" s="41"/>
      <c r="PD414" s="41"/>
      <c r="PE414" s="41"/>
      <c r="PF414" s="41"/>
      <c r="PG414" s="41"/>
      <c r="PH414" s="41"/>
      <c r="PI414" s="41"/>
      <c r="PJ414" s="41"/>
      <c r="PK414" s="41"/>
      <c r="PL414" s="41"/>
      <c r="PM414" s="41"/>
      <c r="PN414" s="41"/>
      <c r="PO414" s="41"/>
      <c r="PP414" s="41"/>
      <c r="PQ414" s="41"/>
      <c r="PR414" s="41"/>
      <c r="PS414" s="41"/>
      <c r="PT414" s="41"/>
      <c r="PU414" s="41"/>
      <c r="PV414" s="41"/>
      <c r="PW414" s="41"/>
      <c r="PX414" s="41"/>
      <c r="PY414" s="41"/>
      <c r="PZ414" s="41"/>
      <c r="QA414" s="41"/>
      <c r="QB414" s="41"/>
      <c r="QC414" s="41"/>
      <c r="QD414" s="41"/>
      <c r="QE414" s="41"/>
      <c r="QF414" s="41"/>
      <c r="QG414" s="41"/>
      <c r="QH414" s="41"/>
      <c r="QI414" s="41"/>
      <c r="QJ414" s="41"/>
      <c r="QK414" s="41"/>
      <c r="QL414" s="41"/>
      <c r="QM414" s="41"/>
      <c r="QN414" s="41"/>
      <c r="QO414" s="41"/>
      <c r="QP414" s="41"/>
      <c r="QQ414" s="41"/>
      <c r="QR414" s="41"/>
      <c r="QS414" s="41"/>
      <c r="QT414" s="41"/>
      <c r="QU414" s="41"/>
      <c r="QV414" s="41"/>
      <c r="QW414" s="41"/>
      <c r="QX414" s="41"/>
      <c r="QY414" s="41"/>
      <c r="QZ414" s="41"/>
      <c r="RA414" s="41"/>
      <c r="RB414" s="41"/>
      <c r="RC414" s="41"/>
      <c r="RD414" s="41"/>
      <c r="RE414" s="41"/>
      <c r="RF414" s="41"/>
      <c r="RG414" s="41"/>
      <c r="RH414" s="41"/>
      <c r="RI414" s="41"/>
      <c r="RJ414" s="41"/>
      <c r="RK414" s="41"/>
      <c r="RL414" s="41"/>
      <c r="RM414" s="41"/>
      <c r="RN414" s="41"/>
      <c r="RO414" s="41"/>
      <c r="RP414" s="41"/>
      <c r="RQ414" s="41"/>
      <c r="RR414" s="41"/>
      <c r="RS414" s="41"/>
      <c r="RT414" s="41"/>
      <c r="RU414" s="41"/>
      <c r="RV414" s="41"/>
      <c r="RW414" s="41"/>
      <c r="RX414" s="41"/>
      <c r="RY414" s="41"/>
      <c r="RZ414" s="41"/>
      <c r="SA414" s="41"/>
      <c r="SB414" s="41"/>
      <c r="SC414" s="41"/>
      <c r="SD414" s="41"/>
      <c r="SE414" s="41"/>
      <c r="SF414" s="41"/>
      <c r="SG414" s="41"/>
      <c r="SH414" s="41"/>
      <c r="SI414" s="41"/>
      <c r="SJ414" s="41"/>
      <c r="SK414" s="41"/>
      <c r="SL414" s="41"/>
      <c r="SM414" s="41"/>
      <c r="SN414" s="41"/>
      <c r="SO414" s="41"/>
      <c r="SP414" s="41"/>
      <c r="SQ414" s="41"/>
      <c r="SR414" s="41"/>
      <c r="SS414" s="41"/>
      <c r="ST414" s="41"/>
      <c r="SU414" s="41"/>
      <c r="SV414" s="41"/>
      <c r="SW414" s="41"/>
      <c r="SX414" s="41"/>
      <c r="SY414" s="41"/>
      <c r="SZ414" s="41"/>
      <c r="TA414" s="41"/>
      <c r="TB414" s="41"/>
      <c r="TC414" s="41"/>
      <c r="TD414" s="41"/>
      <c r="TE414" s="41"/>
      <c r="TF414" s="41"/>
      <c r="TG414" s="41"/>
      <c r="TH414" s="41"/>
      <c r="TI414" s="41"/>
      <c r="TJ414" s="41"/>
      <c r="TK414" s="41"/>
      <c r="TL414" s="41"/>
      <c r="TM414" s="41"/>
      <c r="TN414" s="41"/>
      <c r="TO414" s="41"/>
      <c r="TP414" s="41"/>
      <c r="TQ414" s="41"/>
      <c r="TR414" s="41"/>
      <c r="TS414" s="41"/>
      <c r="TT414" s="41"/>
      <c r="TU414" s="41"/>
      <c r="TV414" s="41"/>
      <c r="TW414" s="41"/>
      <c r="TX414" s="41"/>
      <c r="TY414" s="41"/>
      <c r="TZ414" s="41"/>
      <c r="UA414" s="41"/>
      <c r="UB414" s="41"/>
      <c r="UC414" s="41"/>
      <c r="UD414" s="41"/>
      <c r="UE414" s="41"/>
      <c r="UF414" s="41"/>
      <c r="UG414" s="41"/>
      <c r="UH414" s="41"/>
      <c r="UI414" s="41"/>
      <c r="UJ414" s="41"/>
      <c r="UK414" s="41"/>
      <c r="UL414" s="41"/>
      <c r="UM414" s="41"/>
      <c r="UN414" s="41"/>
      <c r="UO414" s="41"/>
      <c r="UP414" s="41"/>
      <c r="UQ414" s="41"/>
      <c r="UR414" s="41"/>
      <c r="US414" s="41"/>
      <c r="UT414" s="41"/>
      <c r="UU414" s="41"/>
      <c r="UV414" s="41"/>
      <c r="UW414" s="41"/>
      <c r="UX414" s="41"/>
      <c r="UY414" s="41"/>
      <c r="UZ414" s="41"/>
      <c r="VA414" s="41"/>
      <c r="VB414" s="41"/>
      <c r="VC414" s="41"/>
      <c r="VD414" s="41"/>
      <c r="VE414" s="41"/>
      <c r="VF414" s="41"/>
      <c r="VG414" s="41"/>
      <c r="VH414" s="41"/>
      <c r="VI414" s="41"/>
      <c r="VJ414" s="41"/>
      <c r="VK414" s="41"/>
      <c r="VL414" s="41"/>
      <c r="VM414" s="41"/>
      <c r="VN414" s="41"/>
      <c r="VO414" s="41"/>
      <c r="VP414" s="41"/>
      <c r="VQ414" s="41"/>
      <c r="VR414" s="41"/>
      <c r="VS414" s="41"/>
      <c r="VT414" s="41"/>
      <c r="VU414" s="41"/>
      <c r="VV414" s="41"/>
      <c r="VW414" s="41"/>
      <c r="VX414" s="41"/>
      <c r="VY414" s="41"/>
      <c r="VZ414" s="41"/>
      <c r="WA414" s="41"/>
      <c r="WB414" s="41"/>
      <c r="WC414" s="41"/>
      <c r="WD414" s="41"/>
      <c r="WE414" s="41"/>
      <c r="WF414" s="41"/>
      <c r="WG414" s="41"/>
      <c r="WH414" s="41"/>
      <c r="WI414" s="41"/>
      <c r="WJ414" s="41"/>
      <c r="WK414" s="41"/>
      <c r="WL414" s="41"/>
      <c r="WM414" s="41"/>
      <c r="WN414" s="41"/>
      <c r="WO414" s="41"/>
      <c r="WP414" s="41"/>
      <c r="WQ414" s="41"/>
      <c r="WR414" s="41"/>
      <c r="WS414" s="41"/>
      <c r="WT414" s="41"/>
      <c r="WU414" s="41"/>
      <c r="WV414" s="41"/>
      <c r="WW414" s="41"/>
      <c r="WX414" s="41"/>
      <c r="WY414" s="41"/>
      <c r="WZ414" s="41"/>
      <c r="XA414" s="41"/>
      <c r="XB414" s="41"/>
      <c r="XC414" s="41"/>
      <c r="XD414" s="41"/>
      <c r="XE414" s="41"/>
      <c r="XF414" s="41"/>
      <c r="XG414" s="41"/>
      <c r="XH414" s="41"/>
      <c r="XI414" s="41"/>
      <c r="XJ414" s="41"/>
      <c r="XK414" s="41"/>
      <c r="XL414" s="41"/>
      <c r="XM414" s="41"/>
      <c r="XN414" s="41"/>
      <c r="XO414" s="41"/>
      <c r="XP414" s="41"/>
      <c r="XQ414" s="41"/>
      <c r="XR414" s="41"/>
      <c r="XS414" s="41"/>
      <c r="XT414" s="41"/>
      <c r="XU414" s="41"/>
      <c r="XV414" s="41"/>
      <c r="XW414" s="41"/>
      <c r="XX414" s="41"/>
      <c r="XY414" s="41"/>
      <c r="XZ414" s="41"/>
      <c r="YA414" s="41"/>
      <c r="YB414" s="41"/>
      <c r="YC414" s="41"/>
      <c r="YD414" s="41"/>
      <c r="YE414" s="41"/>
      <c r="YF414" s="41"/>
      <c r="YG414" s="41"/>
      <c r="YH414" s="41"/>
      <c r="YI414" s="41"/>
      <c r="YJ414" s="41"/>
      <c r="YK414" s="41"/>
      <c r="YL414" s="41"/>
      <c r="YM414" s="41"/>
      <c r="YN414" s="41"/>
      <c r="YO414" s="41"/>
      <c r="YP414" s="41"/>
      <c r="YQ414" s="41"/>
      <c r="YR414" s="41"/>
      <c r="YS414" s="41"/>
      <c r="YT414" s="41"/>
      <c r="YU414" s="41"/>
      <c r="YV414" s="41"/>
      <c r="YW414" s="41"/>
      <c r="YX414" s="41"/>
      <c r="YY414" s="41"/>
      <c r="YZ414" s="41"/>
      <c r="ZA414" s="41"/>
      <c r="ZB414" s="41"/>
      <c r="ZC414" s="41"/>
      <c r="ZD414" s="41"/>
      <c r="ZE414" s="41"/>
      <c r="ZF414" s="41"/>
      <c r="ZG414" s="41"/>
      <c r="ZH414" s="41"/>
      <c r="ZI414" s="41"/>
      <c r="ZJ414" s="41"/>
      <c r="ZK414" s="41"/>
      <c r="ZL414" s="41"/>
      <c r="ZM414" s="41"/>
      <c r="ZN414" s="41"/>
      <c r="ZO414" s="41"/>
      <c r="ZP414" s="41"/>
      <c r="ZQ414" s="41"/>
      <c r="ZR414" s="41"/>
      <c r="ZS414" s="41"/>
      <c r="ZT414" s="41"/>
      <c r="ZU414" s="41"/>
      <c r="ZV414" s="41"/>
      <c r="ZW414" s="41"/>
      <c r="ZX414" s="41"/>
      <c r="ZY414" s="41"/>
      <c r="ZZ414" s="41"/>
      <c r="AAA414" s="41"/>
      <c r="AAB414" s="41"/>
      <c r="AAC414" s="41"/>
      <c r="AAD414" s="41"/>
      <c r="AAE414" s="41"/>
      <c r="AAF414" s="41"/>
      <c r="AAG414" s="41"/>
      <c r="AAH414" s="41"/>
      <c r="AAI414" s="41"/>
      <c r="AAJ414" s="41"/>
      <c r="AAK414" s="41"/>
      <c r="AAL414" s="41"/>
      <c r="AAM414" s="41"/>
      <c r="AAN414" s="41"/>
      <c r="AAO414" s="41"/>
      <c r="AAP414" s="41"/>
      <c r="AAQ414" s="41"/>
      <c r="AAR414" s="41"/>
      <c r="AAS414" s="41"/>
      <c r="AAT414" s="41"/>
      <c r="AAU414" s="41"/>
      <c r="AAV414" s="41"/>
      <c r="AAW414" s="41"/>
      <c r="AAX414" s="41"/>
      <c r="AAY414" s="41"/>
      <c r="AAZ414" s="41"/>
      <c r="ABA414" s="41"/>
      <c r="ABB414" s="41"/>
      <c r="ABC414" s="41"/>
      <c r="ABD414" s="41"/>
      <c r="ABE414" s="41"/>
      <c r="ABF414" s="41"/>
      <c r="ABG414" s="41"/>
      <c r="ABH414" s="41"/>
      <c r="ABI414" s="41"/>
      <c r="ABJ414" s="41"/>
      <c r="ABK414" s="41"/>
      <c r="ABL414" s="41"/>
      <c r="ABM414" s="41"/>
      <c r="ABN414" s="41"/>
      <c r="ABO414" s="41"/>
      <c r="ABP414" s="41"/>
      <c r="ABQ414" s="41"/>
      <c r="ABR414" s="41"/>
      <c r="ABS414" s="41"/>
      <c r="ABT414" s="41"/>
      <c r="ABU414" s="41"/>
      <c r="ABV414" s="41"/>
      <c r="ABW414" s="41"/>
      <c r="ABX414" s="41"/>
      <c r="ABY414" s="41"/>
      <c r="ABZ414" s="41"/>
      <c r="ACA414" s="41"/>
      <c r="ACB414" s="41"/>
      <c r="ACC414" s="41"/>
      <c r="ACD414" s="41"/>
      <c r="ACE414" s="41"/>
      <c r="ACF414" s="41"/>
      <c r="ACG414" s="41"/>
      <c r="ACH414" s="41"/>
      <c r="ACI414" s="41"/>
      <c r="ACJ414" s="41"/>
      <c r="ACK414" s="41"/>
      <c r="ACL414" s="41"/>
      <c r="ACM414" s="41"/>
      <c r="ACN414" s="41"/>
      <c r="ACO414" s="41"/>
      <c r="ACP414" s="41"/>
      <c r="ACQ414" s="41"/>
      <c r="ACR414" s="41"/>
      <c r="ACS414" s="41"/>
      <c r="ACT414" s="41"/>
      <c r="ACU414" s="41"/>
      <c r="ACV414" s="41"/>
      <c r="ACW414" s="41"/>
      <c r="ACX414" s="41"/>
      <c r="ACY414" s="41"/>
      <c r="ACZ414" s="41"/>
      <c r="ADA414" s="41"/>
      <c r="ADB414" s="41"/>
      <c r="ADC414" s="41"/>
      <c r="ADD414" s="41"/>
      <c r="ADE414" s="41"/>
      <c r="ADF414" s="41"/>
      <c r="ADG414" s="41"/>
      <c r="ADH414" s="41"/>
      <c r="ADI414" s="41"/>
      <c r="ADJ414" s="41"/>
      <c r="ADK414" s="41"/>
      <c r="ADL414" s="41"/>
      <c r="ADM414" s="41"/>
      <c r="ADN414" s="41"/>
      <c r="ADO414" s="41"/>
      <c r="ADP414" s="41"/>
      <c r="ADQ414" s="41"/>
      <c r="ADR414" s="41"/>
      <c r="ADS414" s="41"/>
      <c r="ADT414" s="41"/>
      <c r="ADU414" s="41"/>
      <c r="ADV414" s="41"/>
      <c r="ADW414" s="41"/>
      <c r="ADX414" s="41"/>
      <c r="ADY414" s="41"/>
      <c r="ADZ414" s="41"/>
      <c r="AEA414" s="41"/>
      <c r="AEB414" s="41"/>
      <c r="AEC414" s="41"/>
      <c r="AED414" s="41"/>
      <c r="AEE414" s="41"/>
      <c r="AEF414" s="41"/>
      <c r="AEG414" s="41"/>
      <c r="AEH414" s="41"/>
      <c r="AEI414" s="41"/>
      <c r="AEJ414" s="41"/>
      <c r="AEK414" s="41"/>
      <c r="AEL414" s="41"/>
      <c r="AEM414" s="41"/>
      <c r="AEN414" s="41"/>
      <c r="AEO414" s="41"/>
      <c r="AEP414" s="41"/>
      <c r="AEQ414" s="41"/>
      <c r="AER414" s="41"/>
      <c r="AES414" s="41"/>
      <c r="AET414" s="41"/>
      <c r="AEU414" s="41"/>
      <c r="AEV414" s="41"/>
      <c r="AEW414" s="41"/>
      <c r="AEX414" s="41"/>
      <c r="AEY414" s="41"/>
      <c r="AEZ414" s="41"/>
      <c r="AFA414" s="41"/>
      <c r="AFB414" s="41"/>
      <c r="AFC414" s="41"/>
      <c r="AFD414" s="41"/>
      <c r="AFE414" s="41"/>
      <c r="AFF414" s="41"/>
      <c r="AFG414" s="41"/>
      <c r="AFH414" s="41"/>
      <c r="AFI414" s="41"/>
      <c r="AFJ414" s="41"/>
      <c r="AFK414" s="41"/>
      <c r="AFL414" s="41"/>
      <c r="AFM414" s="41"/>
      <c r="AFN414" s="41"/>
      <c r="AFO414" s="41"/>
      <c r="AFP414" s="41"/>
      <c r="AFQ414" s="41"/>
      <c r="AFR414" s="41"/>
      <c r="AFS414" s="41"/>
      <c r="AFT414" s="41"/>
      <c r="AFU414" s="41"/>
      <c r="AFV414" s="41"/>
      <c r="AFW414" s="41"/>
      <c r="AFX414" s="41"/>
      <c r="AFY414" s="41"/>
      <c r="AFZ414" s="41"/>
      <c r="AGA414" s="41"/>
      <c r="AGB414" s="41"/>
      <c r="AGC414" s="41"/>
      <c r="AGD414" s="41"/>
      <c r="AGE414" s="41"/>
      <c r="AGF414" s="41"/>
      <c r="AGG414" s="41"/>
      <c r="AGH414" s="41"/>
      <c r="AGI414" s="41"/>
      <c r="AGJ414" s="41"/>
      <c r="AGK414" s="41"/>
      <c r="AGL414" s="41"/>
      <c r="AGM414" s="41"/>
      <c r="AGN414" s="41"/>
      <c r="AGO414" s="41"/>
      <c r="AGP414" s="41"/>
      <c r="AGQ414" s="41"/>
      <c r="AGR414" s="41"/>
      <c r="AGS414" s="41"/>
      <c r="AGT414" s="41"/>
      <c r="AGU414" s="41"/>
      <c r="AGV414" s="41"/>
      <c r="AGW414" s="41"/>
      <c r="AGX414" s="41"/>
      <c r="AGY414" s="41"/>
      <c r="AGZ414" s="41"/>
      <c r="AHA414" s="41"/>
      <c r="AHB414" s="41"/>
      <c r="AHC414" s="41"/>
      <c r="AHD414" s="41"/>
      <c r="AHE414" s="41"/>
      <c r="AHF414" s="41"/>
      <c r="AHG414" s="41"/>
      <c r="AHH414" s="41"/>
      <c r="AHI414" s="41"/>
      <c r="AHJ414" s="41"/>
      <c r="AHK414" s="41"/>
      <c r="AHL414" s="41"/>
      <c r="AHM414" s="41"/>
      <c r="AHN414" s="41"/>
      <c r="AHO414" s="41"/>
      <c r="AHP414" s="41"/>
      <c r="AHQ414" s="41"/>
      <c r="AHR414" s="41"/>
      <c r="AHS414" s="41"/>
      <c r="AHT414" s="41"/>
      <c r="AHU414" s="41"/>
      <c r="AHV414" s="41"/>
      <c r="AHW414" s="41"/>
      <c r="AHX414" s="41"/>
      <c r="AHY414" s="41"/>
      <c r="AHZ414" s="41"/>
      <c r="AIA414" s="41"/>
      <c r="AIB414" s="41"/>
      <c r="AIC414" s="41"/>
      <c r="AID414" s="41"/>
      <c r="AIE414" s="41"/>
      <c r="AIF414" s="41"/>
      <c r="AIG414" s="41"/>
      <c r="AIH414" s="41"/>
      <c r="AII414" s="41"/>
      <c r="AIJ414" s="41"/>
      <c r="AIK414" s="41"/>
      <c r="AIL414" s="41"/>
      <c r="AIM414" s="41"/>
      <c r="AIN414" s="41"/>
      <c r="AIO414" s="41"/>
      <c r="AIP414" s="41"/>
      <c r="AIQ414" s="41"/>
      <c r="AIR414" s="41"/>
      <c r="AIS414" s="41"/>
      <c r="AIT414" s="41"/>
      <c r="AIU414" s="41"/>
      <c r="AIV414" s="41"/>
      <c r="AIW414" s="41"/>
      <c r="AIX414" s="41"/>
      <c r="AIY414" s="41"/>
      <c r="AIZ414" s="41"/>
      <c r="AJA414" s="41"/>
      <c r="AJB414" s="41"/>
      <c r="AJC414" s="41"/>
      <c r="AJD414" s="41"/>
      <c r="AJE414" s="41"/>
      <c r="AJF414" s="41"/>
      <c r="AJG414" s="41"/>
      <c r="AJH414" s="41"/>
      <c r="AJI414" s="41"/>
      <c r="AJJ414" s="41"/>
      <c r="AJK414" s="41"/>
      <c r="AJL414" s="41"/>
      <c r="AJM414" s="41"/>
      <c r="AJN414" s="41"/>
      <c r="AJO414" s="41"/>
      <c r="AJP414" s="41"/>
      <c r="AJQ414" s="41"/>
      <c r="AJR414" s="41"/>
      <c r="AJS414" s="41"/>
      <c r="AJT414" s="41"/>
      <c r="AJU414" s="41"/>
      <c r="AJV414" s="41"/>
      <c r="AJW414" s="41"/>
      <c r="AJX414" s="41"/>
      <c r="AJY414" s="41"/>
      <c r="AJZ414" s="41"/>
      <c r="AKA414" s="41"/>
      <c r="AKB414" s="41"/>
      <c r="AKC414" s="41"/>
      <c r="AKD414" s="41"/>
      <c r="AKE414" s="41"/>
      <c r="AKF414" s="41"/>
      <c r="AKG414" s="41"/>
      <c r="AKH414" s="41"/>
      <c r="AKI414" s="41"/>
      <c r="AKJ414" s="41"/>
      <c r="AKK414" s="41"/>
      <c r="AKL414" s="41"/>
      <c r="AKM414" s="41"/>
      <c r="AKN414" s="41"/>
      <c r="AKO414" s="41"/>
      <c r="AKP414" s="41"/>
      <c r="AKQ414" s="41"/>
      <c r="AKR414" s="41"/>
      <c r="AKS414" s="41"/>
      <c r="AKT414" s="41"/>
      <c r="AKU414" s="41"/>
      <c r="AKV414" s="41"/>
      <c r="AKW414" s="41"/>
      <c r="AKX414" s="41"/>
      <c r="AKY414" s="41"/>
      <c r="AKZ414" s="41"/>
      <c r="ALA414" s="41"/>
      <c r="ALB414" s="41"/>
      <c r="ALC414" s="41"/>
      <c r="ALD414" s="41"/>
      <c r="ALE414" s="41"/>
      <c r="ALF414" s="41"/>
      <c r="ALG414" s="41"/>
      <c r="ALH414" s="41"/>
      <c r="ALI414" s="41"/>
      <c r="ALJ414" s="41"/>
      <c r="ALK414" s="41"/>
      <c r="ALL414" s="41"/>
      <c r="ALM414" s="41"/>
      <c r="ALN414" s="41"/>
      <c r="ALO414" s="41"/>
      <c r="ALP414" s="41"/>
      <c r="ALQ414" s="41"/>
      <c r="ALR414" s="41"/>
      <c r="ALS414" s="41"/>
      <c r="ALT414" s="41"/>
      <c r="ALU414" s="41"/>
      <c r="ALV414" s="41"/>
      <c r="ALW414" s="41"/>
      <c r="ALX414" s="41"/>
      <c r="ALY414" s="41"/>
      <c r="ALZ414" s="41"/>
      <c r="AMA414" s="41"/>
      <c r="AMB414" s="41"/>
      <c r="AMC414" s="41"/>
      <c r="AMD414" s="41"/>
      <c r="AME414" s="41"/>
    </row>
    <row r="415" spans="1:1019" s="88" customFormat="1" ht="21" customHeight="1" thickBot="1" x14ac:dyDescent="0.25">
      <c r="A415" s="531" t="s">
        <v>17</v>
      </c>
      <c r="B415" s="32" t="s">
        <v>18</v>
      </c>
      <c r="C415" s="533" t="s">
        <v>34</v>
      </c>
      <c r="D415" s="866" t="s">
        <v>118</v>
      </c>
      <c r="E415" s="867"/>
      <c r="F415" s="867"/>
      <c r="G415" s="867"/>
      <c r="H415" s="867"/>
      <c r="I415" s="867"/>
      <c r="J415" s="867"/>
      <c r="K415" s="867"/>
      <c r="L415" s="867"/>
      <c r="M415" s="867"/>
      <c r="N415" s="867"/>
      <c r="O415" s="867"/>
      <c r="P415" s="867"/>
      <c r="Q415" s="867"/>
      <c r="R415" s="867"/>
      <c r="S415" s="867"/>
      <c r="T415" s="867"/>
      <c r="U415" s="867"/>
      <c r="V415" s="867"/>
      <c r="W415" s="867"/>
      <c r="X415" s="867"/>
      <c r="Y415" s="867"/>
      <c r="Z415" s="867"/>
      <c r="AA415" s="867"/>
      <c r="AB415" s="867"/>
      <c r="AC415" s="867"/>
      <c r="AD415" s="867"/>
      <c r="AE415" s="867"/>
      <c r="AF415" s="868"/>
      <c r="AN415" s="89"/>
      <c r="AO415" s="89"/>
      <c r="AP415" s="89"/>
      <c r="AQ415" s="60"/>
      <c r="AR415" s="89"/>
      <c r="AS415" s="89"/>
      <c r="AT415" s="89"/>
      <c r="AU415" s="89"/>
      <c r="AV415" s="89"/>
      <c r="AW415" s="89"/>
      <c r="AX415" s="89"/>
      <c r="AY415" s="89"/>
      <c r="AZ415" s="89"/>
      <c r="BA415" s="89"/>
      <c r="BB415" s="89"/>
      <c r="BC415" s="89"/>
      <c r="BD415" s="89"/>
      <c r="BE415" s="89"/>
      <c r="BF415" s="89"/>
      <c r="BG415" s="89"/>
      <c r="BH415" s="89"/>
      <c r="BI415" s="89"/>
      <c r="BJ415" s="89"/>
      <c r="BK415" s="89"/>
      <c r="BL415" s="89"/>
      <c r="BM415" s="89"/>
      <c r="BN415" s="89"/>
      <c r="BO415" s="89"/>
    </row>
    <row r="416" spans="1:1019" s="88" customFormat="1" ht="33.75" customHeight="1" thickBot="1" x14ac:dyDescent="0.25">
      <c r="A416" s="611" t="s">
        <v>17</v>
      </c>
      <c r="B416" s="620" t="s">
        <v>18</v>
      </c>
      <c r="C416" s="711" t="s">
        <v>34</v>
      </c>
      <c r="D416" s="750" t="s">
        <v>27</v>
      </c>
      <c r="E416" s="799" t="s">
        <v>158</v>
      </c>
      <c r="F416" s="671"/>
      <c r="G416" s="672" t="s">
        <v>400</v>
      </c>
      <c r="H416" s="826" t="s">
        <v>21</v>
      </c>
      <c r="I416" s="691" t="s">
        <v>36</v>
      </c>
      <c r="J416" s="115" t="s">
        <v>28</v>
      </c>
      <c r="K416" s="172">
        <f>SUM(L416+N416)</f>
        <v>0</v>
      </c>
      <c r="L416" s="117">
        <v>0</v>
      </c>
      <c r="M416" s="117">
        <v>0</v>
      </c>
      <c r="N416" s="171">
        <v>0</v>
      </c>
      <c r="O416" s="172">
        <f>P416+R416</f>
        <v>0</v>
      </c>
      <c r="P416" s="117">
        <v>0</v>
      </c>
      <c r="Q416" s="117">
        <v>0</v>
      </c>
      <c r="R416" s="171">
        <v>0</v>
      </c>
      <c r="S416" s="172">
        <f>T416+V416</f>
        <v>0</v>
      </c>
      <c r="T416" s="117">
        <v>0</v>
      </c>
      <c r="U416" s="117">
        <v>0</v>
      </c>
      <c r="V416" s="171">
        <v>0</v>
      </c>
      <c r="W416" s="172">
        <f>X416+Z416</f>
        <v>0</v>
      </c>
      <c r="X416" s="117">
        <v>0</v>
      </c>
      <c r="Y416" s="117">
        <v>0</v>
      </c>
      <c r="Z416" s="171">
        <v>0</v>
      </c>
      <c r="AA416" s="120">
        <v>0</v>
      </c>
      <c r="AB416" s="120">
        <v>0</v>
      </c>
      <c r="AC416" s="824" t="s">
        <v>227</v>
      </c>
      <c r="AD416" s="823">
        <v>0</v>
      </c>
      <c r="AE416" s="823">
        <v>0</v>
      </c>
      <c r="AF416" s="841">
        <v>0</v>
      </c>
      <c r="AN416" s="89"/>
      <c r="AO416" s="89"/>
      <c r="AP416" s="89"/>
      <c r="AQ416" s="60"/>
      <c r="AR416" s="89"/>
      <c r="AS416" s="89"/>
      <c r="AT416" s="89"/>
      <c r="AU416" s="89"/>
      <c r="AV416" s="89"/>
      <c r="AW416" s="89"/>
      <c r="AX416" s="89"/>
      <c r="AY416" s="89"/>
      <c r="AZ416" s="89"/>
      <c r="BA416" s="89"/>
      <c r="BB416" s="89"/>
      <c r="BC416" s="89"/>
      <c r="BD416" s="89"/>
      <c r="BE416" s="89"/>
      <c r="BF416" s="89"/>
      <c r="BG416" s="89"/>
      <c r="BH416" s="89"/>
      <c r="BI416" s="89"/>
      <c r="BJ416" s="89"/>
      <c r="BK416" s="89"/>
      <c r="BL416" s="89"/>
      <c r="BM416" s="89"/>
      <c r="BN416" s="89"/>
      <c r="BO416" s="89"/>
    </row>
    <row r="417" spans="1:67" s="88" customFormat="1" ht="38.25" customHeight="1" thickBot="1" x14ac:dyDescent="0.25">
      <c r="A417" s="570"/>
      <c r="B417" s="572"/>
      <c r="C417" s="574"/>
      <c r="D417" s="825"/>
      <c r="E417" s="643"/>
      <c r="F417" s="646"/>
      <c r="G417" s="649"/>
      <c r="H417" s="812"/>
      <c r="I417" s="791"/>
      <c r="J417" s="127" t="s">
        <v>26</v>
      </c>
      <c r="K417" s="6">
        <f t="shared" ref="K417:AB417" si="163">K416</f>
        <v>0</v>
      </c>
      <c r="L417" s="2">
        <f t="shared" si="163"/>
        <v>0</v>
      </c>
      <c r="M417" s="2">
        <f t="shared" si="163"/>
        <v>0</v>
      </c>
      <c r="N417" s="7">
        <f t="shared" si="163"/>
        <v>0</v>
      </c>
      <c r="O417" s="8">
        <f t="shared" si="163"/>
        <v>0</v>
      </c>
      <c r="P417" s="2">
        <f t="shared" si="163"/>
        <v>0</v>
      </c>
      <c r="Q417" s="2">
        <f t="shared" si="163"/>
        <v>0</v>
      </c>
      <c r="R417" s="7">
        <f t="shared" si="163"/>
        <v>0</v>
      </c>
      <c r="S417" s="214">
        <f t="shared" si="163"/>
        <v>0</v>
      </c>
      <c r="T417" s="198">
        <f t="shared" si="163"/>
        <v>0</v>
      </c>
      <c r="U417" s="198">
        <f t="shared" si="163"/>
        <v>0</v>
      </c>
      <c r="V417" s="213">
        <f t="shared" si="163"/>
        <v>0</v>
      </c>
      <c r="W417" s="214">
        <f t="shared" si="163"/>
        <v>0</v>
      </c>
      <c r="X417" s="198">
        <f t="shared" si="163"/>
        <v>0</v>
      </c>
      <c r="Y417" s="198">
        <f t="shared" si="163"/>
        <v>0</v>
      </c>
      <c r="Z417" s="213">
        <f t="shared" si="163"/>
        <v>0</v>
      </c>
      <c r="AA417" s="215">
        <f t="shared" si="163"/>
        <v>0</v>
      </c>
      <c r="AB417" s="215">
        <f t="shared" si="163"/>
        <v>0</v>
      </c>
      <c r="AC417" s="824"/>
      <c r="AD417" s="823"/>
      <c r="AE417" s="823"/>
      <c r="AF417" s="841"/>
      <c r="AN417" s="89"/>
      <c r="AO417" s="89"/>
      <c r="AP417" s="89"/>
      <c r="AQ417" s="60"/>
      <c r="AR417" s="89"/>
      <c r="AS417" s="89"/>
      <c r="AT417" s="89"/>
      <c r="AU417" s="89"/>
      <c r="AV417" s="89"/>
      <c r="AW417" s="89"/>
      <c r="AX417" s="89"/>
      <c r="AY417" s="89"/>
      <c r="AZ417" s="89"/>
      <c r="BA417" s="89"/>
      <c r="BB417" s="89"/>
      <c r="BC417" s="89"/>
      <c r="BD417" s="89"/>
      <c r="BE417" s="89"/>
      <c r="BF417" s="89"/>
      <c r="BG417" s="89"/>
      <c r="BH417" s="89"/>
      <c r="BI417" s="89"/>
      <c r="BJ417" s="89"/>
      <c r="BK417" s="89"/>
      <c r="BL417" s="89"/>
      <c r="BM417" s="89"/>
      <c r="BN417" s="89"/>
      <c r="BO417" s="89"/>
    </row>
    <row r="418" spans="1:67" s="88" customFormat="1" ht="21" customHeight="1" thickBot="1" x14ac:dyDescent="0.25">
      <c r="A418" s="531" t="s">
        <v>17</v>
      </c>
      <c r="B418" s="532" t="s">
        <v>18</v>
      </c>
      <c r="C418" s="37" t="s">
        <v>34</v>
      </c>
      <c r="D418" s="900" t="s">
        <v>80</v>
      </c>
      <c r="E418" s="901"/>
      <c r="F418" s="901"/>
      <c r="G418" s="901"/>
      <c r="H418" s="901"/>
      <c r="I418" s="901"/>
      <c r="J418" s="902"/>
      <c r="K418" s="260">
        <f>K417</f>
        <v>0</v>
      </c>
      <c r="L418" s="261">
        <f t="shared" ref="L418:AB418" si="164">L417</f>
        <v>0</v>
      </c>
      <c r="M418" s="261">
        <f t="shared" si="164"/>
        <v>0</v>
      </c>
      <c r="N418" s="262">
        <f t="shared" si="164"/>
        <v>0</v>
      </c>
      <c r="O418" s="260">
        <f t="shared" si="164"/>
        <v>0</v>
      </c>
      <c r="P418" s="261">
        <f t="shared" si="164"/>
        <v>0</v>
      </c>
      <c r="Q418" s="261">
        <f t="shared" si="164"/>
        <v>0</v>
      </c>
      <c r="R418" s="262">
        <f t="shared" si="164"/>
        <v>0</v>
      </c>
      <c r="S418" s="260">
        <f t="shared" si="164"/>
        <v>0</v>
      </c>
      <c r="T418" s="261">
        <f t="shared" si="164"/>
        <v>0</v>
      </c>
      <c r="U418" s="261">
        <f t="shared" si="164"/>
        <v>0</v>
      </c>
      <c r="V418" s="262">
        <f t="shared" si="164"/>
        <v>0</v>
      </c>
      <c r="W418" s="260">
        <f t="shared" si="164"/>
        <v>0</v>
      </c>
      <c r="X418" s="261">
        <f t="shared" si="164"/>
        <v>0</v>
      </c>
      <c r="Y418" s="261">
        <f t="shared" si="164"/>
        <v>0</v>
      </c>
      <c r="Z418" s="262">
        <f t="shared" si="164"/>
        <v>0</v>
      </c>
      <c r="AA418" s="263">
        <f t="shared" si="164"/>
        <v>0</v>
      </c>
      <c r="AB418" s="263">
        <f t="shared" si="164"/>
        <v>0</v>
      </c>
      <c r="AC418" s="847"/>
      <c r="AD418" s="848"/>
      <c r="AE418" s="848"/>
      <c r="AF418" s="849"/>
      <c r="AN418" s="89"/>
      <c r="AO418" s="89"/>
      <c r="AP418" s="89"/>
      <c r="AQ418" s="60"/>
      <c r="AR418" s="89"/>
      <c r="AS418" s="89"/>
      <c r="AT418" s="89"/>
      <c r="AU418" s="89"/>
      <c r="AV418" s="89"/>
      <c r="AW418" s="89"/>
      <c r="AX418" s="89"/>
      <c r="AY418" s="89"/>
      <c r="AZ418" s="89"/>
      <c r="BA418" s="89"/>
      <c r="BB418" s="89"/>
      <c r="BC418" s="89"/>
      <c r="BD418" s="89"/>
      <c r="BE418" s="89"/>
      <c r="BF418" s="89"/>
      <c r="BG418" s="89"/>
      <c r="BH418" s="89"/>
      <c r="BI418" s="89"/>
      <c r="BJ418" s="89"/>
      <c r="BK418" s="89"/>
      <c r="BL418" s="89"/>
      <c r="BM418" s="89"/>
      <c r="BN418" s="89"/>
      <c r="BO418" s="89"/>
    </row>
    <row r="419" spans="1:67" ht="24" customHeight="1" thickBot="1" x14ac:dyDescent="0.25">
      <c r="A419" s="530" t="s">
        <v>17</v>
      </c>
      <c r="B419" s="167" t="s">
        <v>18</v>
      </c>
      <c r="C419" s="407"/>
      <c r="D419" s="408"/>
      <c r="E419" s="854" t="s">
        <v>119</v>
      </c>
      <c r="F419" s="854"/>
      <c r="G419" s="854"/>
      <c r="H419" s="854"/>
      <c r="I419" s="854"/>
      <c r="J419" s="855"/>
      <c r="K419" s="10">
        <f t="shared" ref="K419:AB419" si="165">K418+K414+K398+K386+K277+K372</f>
        <v>13289.000000000004</v>
      </c>
      <c r="L419" s="30">
        <f t="shared" si="165"/>
        <v>1690.9999999999998</v>
      </c>
      <c r="M419" s="30">
        <f t="shared" si="165"/>
        <v>2.2000000000000002</v>
      </c>
      <c r="N419" s="217">
        <f t="shared" si="165"/>
        <v>11598.000000000002</v>
      </c>
      <c r="O419" s="10">
        <f t="shared" si="165"/>
        <v>12879.800000000001</v>
      </c>
      <c r="P419" s="30">
        <f t="shared" si="165"/>
        <v>2135.6999999999998</v>
      </c>
      <c r="Q419" s="30">
        <f t="shared" si="165"/>
        <v>0</v>
      </c>
      <c r="R419" s="217">
        <f t="shared" si="165"/>
        <v>10744.1</v>
      </c>
      <c r="S419" s="10">
        <f t="shared" si="165"/>
        <v>13008.4</v>
      </c>
      <c r="T419" s="30">
        <f t="shared" si="165"/>
        <v>1879.6000000000001</v>
      </c>
      <c r="U419" s="30">
        <f t="shared" si="165"/>
        <v>0</v>
      </c>
      <c r="V419" s="217">
        <f t="shared" si="165"/>
        <v>11128.8</v>
      </c>
      <c r="W419" s="10">
        <f t="shared" si="165"/>
        <v>0</v>
      </c>
      <c r="X419" s="30">
        <f t="shared" si="165"/>
        <v>0</v>
      </c>
      <c r="Y419" s="30">
        <f t="shared" si="165"/>
        <v>0</v>
      </c>
      <c r="Z419" s="217">
        <f t="shared" si="165"/>
        <v>0</v>
      </c>
      <c r="AA419" s="218">
        <f t="shared" si="165"/>
        <v>9955.1999999999989</v>
      </c>
      <c r="AB419" s="218">
        <f t="shared" si="165"/>
        <v>9986.7999999999993</v>
      </c>
      <c r="AC419" s="872"/>
      <c r="AD419" s="873"/>
      <c r="AE419" s="873"/>
      <c r="AF419" s="874"/>
    </row>
    <row r="420" spans="1:67" ht="21" customHeight="1" thickBot="1" x14ac:dyDescent="0.25">
      <c r="A420" s="523"/>
      <c r="B420" s="877" t="s">
        <v>399</v>
      </c>
      <c r="C420" s="877"/>
      <c r="D420" s="877"/>
      <c r="E420" s="877"/>
      <c r="F420" s="877"/>
      <c r="G420" s="877"/>
      <c r="H420" s="877"/>
      <c r="I420" s="877"/>
      <c r="J420" s="878"/>
      <c r="K420" s="524">
        <f t="shared" ref="K420:AB420" si="166">SUM(K419)</f>
        <v>13289.000000000004</v>
      </c>
      <c r="L420" s="525">
        <f t="shared" si="166"/>
        <v>1690.9999999999998</v>
      </c>
      <c r="M420" s="525">
        <f t="shared" si="166"/>
        <v>2.2000000000000002</v>
      </c>
      <c r="N420" s="526">
        <f t="shared" si="166"/>
        <v>11598.000000000002</v>
      </c>
      <c r="O420" s="527">
        <f t="shared" si="166"/>
        <v>12879.800000000001</v>
      </c>
      <c r="P420" s="525">
        <f t="shared" si="166"/>
        <v>2135.6999999999998</v>
      </c>
      <c r="Q420" s="525">
        <f t="shared" si="166"/>
        <v>0</v>
      </c>
      <c r="R420" s="526">
        <f t="shared" si="166"/>
        <v>10744.1</v>
      </c>
      <c r="S420" s="527">
        <f t="shared" si="166"/>
        <v>13008.4</v>
      </c>
      <c r="T420" s="525">
        <f t="shared" si="166"/>
        <v>1879.6000000000001</v>
      </c>
      <c r="U420" s="525">
        <f t="shared" si="166"/>
        <v>0</v>
      </c>
      <c r="V420" s="526">
        <f t="shared" si="166"/>
        <v>11128.8</v>
      </c>
      <c r="W420" s="527">
        <f t="shared" si="166"/>
        <v>0</v>
      </c>
      <c r="X420" s="525">
        <f t="shared" si="166"/>
        <v>0</v>
      </c>
      <c r="Y420" s="525">
        <f t="shared" si="166"/>
        <v>0</v>
      </c>
      <c r="Z420" s="526">
        <f t="shared" si="166"/>
        <v>0</v>
      </c>
      <c r="AA420" s="528">
        <f t="shared" si="166"/>
        <v>9955.1999999999989</v>
      </c>
      <c r="AB420" s="528">
        <f t="shared" si="166"/>
        <v>9986.7999999999993</v>
      </c>
      <c r="AC420" s="625"/>
      <c r="AD420" s="626"/>
      <c r="AE420" s="626"/>
      <c r="AF420" s="627"/>
    </row>
    <row r="421" spans="1:67" ht="15.75" customHeight="1" x14ac:dyDescent="0.2">
      <c r="A421" s="90"/>
      <c r="B421" s="90"/>
      <c r="C421" s="91"/>
      <c r="D421" s="91"/>
      <c r="E421" s="91"/>
      <c r="F421" s="91"/>
      <c r="G421" s="91"/>
      <c r="H421" s="91"/>
      <c r="I421" s="91"/>
      <c r="J421" s="91"/>
      <c r="K421" s="92"/>
      <c r="L421" s="92"/>
      <c r="M421" s="92"/>
      <c r="N421" s="92"/>
      <c r="O421" s="93"/>
      <c r="P421" s="93"/>
      <c r="Q421" s="93"/>
      <c r="R421" s="93"/>
      <c r="S421" s="92"/>
      <c r="T421" s="92"/>
      <c r="U421" s="92"/>
      <c r="V421" s="92"/>
      <c r="W421" s="92"/>
      <c r="X421" s="92"/>
      <c r="Y421" s="92"/>
      <c r="Z421" s="92"/>
      <c r="AA421" s="93"/>
      <c r="AB421" s="93"/>
      <c r="AC421" s="492"/>
      <c r="AD421" s="492"/>
      <c r="AE421" s="492"/>
      <c r="AF421" s="492"/>
    </row>
    <row r="422" spans="1:67" ht="21" customHeight="1" x14ac:dyDescent="0.2"/>
    <row r="423" spans="1:67" ht="15.75" customHeight="1" x14ac:dyDescent="0.2"/>
    <row r="424" spans="1:67" ht="15.75" customHeight="1" x14ac:dyDescent="0.2"/>
    <row r="425" spans="1:67" ht="15.75" customHeight="1" x14ac:dyDescent="0.2"/>
    <row r="426" spans="1:67" ht="15.75" customHeight="1" x14ac:dyDescent="0.2"/>
    <row r="427" spans="1:67" ht="16.5" customHeight="1" x14ac:dyDescent="0.2"/>
    <row r="428" spans="1:67" ht="27" customHeight="1" x14ac:dyDescent="0.2"/>
    <row r="429" spans="1:67" ht="15.75" customHeight="1" x14ac:dyDescent="0.2"/>
    <row r="430" spans="1:67" ht="15.75" customHeight="1" x14ac:dyDescent="0.2"/>
    <row r="431" spans="1:67" ht="15.75" customHeight="1" x14ac:dyDescent="0.2"/>
    <row r="432" spans="1:67" ht="15.75" customHeight="1" x14ac:dyDescent="0.2"/>
    <row r="433" spans="33:1019" ht="24.75" customHeight="1" x14ac:dyDescent="0.2"/>
    <row r="434" spans="33:1019" ht="15.75" customHeight="1" x14ac:dyDescent="0.2"/>
    <row r="435" spans="33:1019" ht="15.75" customHeight="1" x14ac:dyDescent="0.2">
      <c r="AQ435" s="53"/>
      <c r="AR435" s="53"/>
      <c r="AS435" s="53"/>
      <c r="AT435" s="53"/>
      <c r="AU435" s="53"/>
      <c r="AV435" s="53"/>
      <c r="AW435" s="53"/>
      <c r="AX435" s="53"/>
      <c r="AY435" s="53"/>
      <c r="AZ435" s="53"/>
      <c r="BA435" s="53"/>
      <c r="BB435" s="53"/>
      <c r="BC435" s="53"/>
      <c r="BD435" s="53"/>
      <c r="BE435" s="53"/>
      <c r="BF435" s="53"/>
      <c r="BG435" s="54"/>
    </row>
    <row r="436" spans="33:1019" ht="20.25" customHeight="1" x14ac:dyDescent="0.2">
      <c r="AQ436" s="53"/>
      <c r="AR436" s="53"/>
      <c r="AS436" s="53"/>
      <c r="AT436" s="53"/>
      <c r="AU436" s="53"/>
      <c r="AV436" s="53"/>
      <c r="AW436" s="53"/>
      <c r="AX436" s="53"/>
      <c r="AY436" s="53"/>
      <c r="AZ436" s="53"/>
      <c r="BA436" s="53"/>
      <c r="BB436" s="53"/>
      <c r="BC436" s="53"/>
      <c r="BD436" s="53"/>
      <c r="BE436" s="53"/>
      <c r="BF436" s="53"/>
      <c r="BG436" s="54"/>
    </row>
    <row r="437" spans="33:1019" ht="19.5" customHeight="1" x14ac:dyDescent="0.2">
      <c r="AQ437" s="53"/>
      <c r="AR437" s="53"/>
      <c r="AS437" s="53"/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  <c r="BF437" s="53"/>
      <c r="BG437" s="54"/>
    </row>
    <row r="438" spans="33:1019" ht="21" customHeight="1" x14ac:dyDescent="0.2"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  <c r="BF438" s="53"/>
      <c r="BG438" s="54"/>
    </row>
    <row r="439" spans="33:1019" ht="25.5" customHeight="1" x14ac:dyDescent="0.2"/>
    <row r="440" spans="33:1019" ht="15.75" customHeight="1" x14ac:dyDescent="0.2">
      <c r="AG440" s="41"/>
      <c r="AH440" s="41"/>
      <c r="AI440" s="41"/>
      <c r="AJ440" s="41"/>
      <c r="AK440" s="41"/>
      <c r="AL440" s="41"/>
      <c r="AM440" s="41"/>
      <c r="AN440" s="41"/>
      <c r="AO440" s="41"/>
      <c r="AP440" s="41"/>
      <c r="AQ440" s="41"/>
      <c r="AR440" s="41"/>
      <c r="AS440" s="41"/>
      <c r="AT440" s="41"/>
      <c r="AU440" s="41"/>
      <c r="AV440" s="41"/>
      <c r="AW440" s="41"/>
      <c r="AX440" s="41"/>
      <c r="AY440" s="41"/>
      <c r="AZ440" s="41"/>
      <c r="BA440" s="41"/>
      <c r="BB440" s="41"/>
      <c r="BC440" s="41"/>
      <c r="BD440" s="41"/>
      <c r="BE440" s="41"/>
      <c r="BF440" s="41"/>
      <c r="BG440" s="41"/>
      <c r="BH440" s="41"/>
      <c r="BI440" s="41"/>
      <c r="BJ440" s="41"/>
      <c r="BK440" s="41"/>
      <c r="BL440" s="41"/>
      <c r="BM440" s="41"/>
      <c r="BN440" s="41"/>
      <c r="BO440" s="41"/>
      <c r="BP440" s="41"/>
      <c r="BQ440" s="41"/>
      <c r="BR440" s="41"/>
      <c r="BS440" s="41"/>
      <c r="BT440" s="41"/>
      <c r="BU440" s="41"/>
      <c r="BV440" s="41"/>
      <c r="BW440" s="41"/>
      <c r="BX440" s="41"/>
      <c r="BY440" s="41"/>
      <c r="BZ440" s="41"/>
      <c r="CA440" s="41"/>
      <c r="CB440" s="41"/>
      <c r="CC440" s="41"/>
      <c r="CD440" s="41"/>
      <c r="CE440" s="41"/>
      <c r="CF440" s="41"/>
      <c r="CG440" s="41"/>
      <c r="CH440" s="41"/>
      <c r="CI440" s="41"/>
      <c r="CJ440" s="41"/>
      <c r="CK440" s="41"/>
      <c r="CL440" s="41"/>
      <c r="CM440" s="41"/>
      <c r="CN440" s="41"/>
      <c r="CO440" s="41"/>
      <c r="CP440" s="41"/>
      <c r="CQ440" s="41"/>
      <c r="CR440" s="41"/>
      <c r="CS440" s="41"/>
      <c r="CT440" s="41"/>
      <c r="CU440" s="41"/>
      <c r="CV440" s="41"/>
      <c r="CW440" s="41"/>
      <c r="CX440" s="41"/>
      <c r="CY440" s="41"/>
      <c r="CZ440" s="41"/>
      <c r="DA440" s="41"/>
      <c r="DB440" s="41"/>
      <c r="DC440" s="41"/>
      <c r="DD440" s="41"/>
      <c r="DE440" s="41"/>
      <c r="DF440" s="41"/>
      <c r="DG440" s="41"/>
      <c r="DH440" s="41"/>
      <c r="DI440" s="41"/>
      <c r="DJ440" s="41"/>
      <c r="DK440" s="41"/>
      <c r="DL440" s="41"/>
      <c r="DM440" s="41"/>
      <c r="DN440" s="41"/>
      <c r="DO440" s="41"/>
      <c r="DP440" s="41"/>
      <c r="DQ440" s="41"/>
      <c r="DR440" s="41"/>
      <c r="DS440" s="41"/>
      <c r="DT440" s="41"/>
      <c r="DU440" s="41"/>
      <c r="DV440" s="41"/>
      <c r="DW440" s="41"/>
      <c r="DX440" s="41"/>
      <c r="DY440" s="41"/>
      <c r="DZ440" s="41"/>
      <c r="EA440" s="41"/>
      <c r="EB440" s="41"/>
      <c r="EC440" s="41"/>
      <c r="ED440" s="41"/>
      <c r="EE440" s="41"/>
      <c r="EF440" s="41"/>
      <c r="EG440" s="41"/>
      <c r="EH440" s="41"/>
      <c r="EI440" s="41"/>
      <c r="EJ440" s="41"/>
      <c r="EK440" s="41"/>
      <c r="EL440" s="41"/>
      <c r="EM440" s="41"/>
      <c r="EN440" s="41"/>
      <c r="EO440" s="41"/>
      <c r="EP440" s="41"/>
      <c r="EQ440" s="41"/>
      <c r="ER440" s="41"/>
      <c r="ES440" s="41"/>
      <c r="ET440" s="41"/>
      <c r="EU440" s="41"/>
      <c r="EV440" s="41"/>
      <c r="EW440" s="41"/>
      <c r="EX440" s="41"/>
      <c r="EY440" s="41"/>
      <c r="EZ440" s="41"/>
      <c r="FA440" s="41"/>
      <c r="FB440" s="41"/>
      <c r="FC440" s="41"/>
      <c r="FD440" s="41"/>
      <c r="FE440" s="41"/>
      <c r="FF440" s="41"/>
      <c r="FG440" s="41"/>
      <c r="FH440" s="41"/>
      <c r="FI440" s="41"/>
      <c r="FJ440" s="41"/>
      <c r="FK440" s="41"/>
      <c r="FL440" s="41"/>
      <c r="FM440" s="41"/>
      <c r="FN440" s="41"/>
      <c r="FO440" s="41"/>
      <c r="FP440" s="41"/>
      <c r="FQ440" s="41"/>
      <c r="FR440" s="41"/>
      <c r="FS440" s="41"/>
      <c r="FT440" s="41"/>
      <c r="FU440" s="41"/>
      <c r="FV440" s="41"/>
      <c r="FW440" s="41"/>
      <c r="FX440" s="41"/>
      <c r="FY440" s="41"/>
      <c r="FZ440" s="41"/>
      <c r="GA440" s="41"/>
      <c r="GB440" s="41"/>
      <c r="GC440" s="41"/>
      <c r="GD440" s="41"/>
      <c r="GE440" s="41"/>
      <c r="GF440" s="41"/>
      <c r="GG440" s="41"/>
      <c r="GH440" s="41"/>
      <c r="GI440" s="41"/>
      <c r="GJ440" s="41"/>
      <c r="GK440" s="41"/>
      <c r="GL440" s="41"/>
      <c r="GM440" s="41"/>
      <c r="GN440" s="41"/>
      <c r="GO440" s="41"/>
      <c r="GP440" s="41"/>
      <c r="GQ440" s="41"/>
      <c r="GR440" s="41"/>
      <c r="GS440" s="41"/>
      <c r="GT440" s="41"/>
      <c r="GU440" s="41"/>
      <c r="GV440" s="41"/>
      <c r="GW440" s="41"/>
      <c r="GX440" s="41"/>
      <c r="GY440" s="41"/>
      <c r="GZ440" s="41"/>
      <c r="HA440" s="41"/>
      <c r="HB440" s="41"/>
      <c r="HC440" s="41"/>
      <c r="HD440" s="41"/>
      <c r="HE440" s="41"/>
      <c r="HF440" s="41"/>
      <c r="HG440" s="41"/>
      <c r="HH440" s="41"/>
      <c r="HI440" s="41"/>
      <c r="HJ440" s="41"/>
      <c r="HK440" s="41"/>
      <c r="HL440" s="41"/>
      <c r="HM440" s="41"/>
      <c r="HN440" s="41"/>
      <c r="HO440" s="41"/>
      <c r="HP440" s="41"/>
      <c r="HQ440" s="41"/>
      <c r="HR440" s="41"/>
      <c r="HS440" s="41"/>
      <c r="HT440" s="41"/>
      <c r="HU440" s="41"/>
      <c r="HV440" s="41"/>
      <c r="HW440" s="41"/>
      <c r="HX440" s="41"/>
      <c r="HY440" s="41"/>
      <c r="HZ440" s="41"/>
      <c r="IA440" s="41"/>
      <c r="IB440" s="41"/>
      <c r="IC440" s="41"/>
      <c r="ID440" s="41"/>
      <c r="IE440" s="41"/>
      <c r="IF440" s="41"/>
      <c r="IG440" s="41"/>
      <c r="IH440" s="41"/>
      <c r="II440" s="41"/>
      <c r="IJ440" s="41"/>
      <c r="IK440" s="41"/>
      <c r="IL440" s="41"/>
      <c r="IM440" s="41"/>
      <c r="IN440" s="41"/>
      <c r="IO440" s="41"/>
      <c r="IP440" s="41"/>
      <c r="IQ440" s="41"/>
      <c r="IR440" s="41"/>
      <c r="IS440" s="41"/>
      <c r="IT440" s="41"/>
      <c r="IU440" s="41"/>
      <c r="IV440" s="41"/>
      <c r="IW440" s="41"/>
      <c r="IX440" s="41"/>
      <c r="IY440" s="41"/>
      <c r="IZ440" s="41"/>
      <c r="JA440" s="41"/>
      <c r="JB440" s="41"/>
      <c r="JC440" s="41"/>
      <c r="JD440" s="41"/>
      <c r="JE440" s="41"/>
      <c r="JF440" s="41"/>
      <c r="JG440" s="41"/>
      <c r="JH440" s="41"/>
      <c r="JI440" s="41"/>
      <c r="JJ440" s="41"/>
      <c r="JK440" s="41"/>
      <c r="JL440" s="41"/>
      <c r="JM440" s="41"/>
      <c r="JN440" s="41"/>
      <c r="JO440" s="41"/>
      <c r="JP440" s="41"/>
      <c r="JQ440" s="41"/>
      <c r="JR440" s="41"/>
      <c r="JS440" s="41"/>
      <c r="JT440" s="41"/>
      <c r="JU440" s="41"/>
      <c r="JV440" s="41"/>
      <c r="JW440" s="41"/>
      <c r="JX440" s="41"/>
      <c r="JY440" s="41"/>
      <c r="JZ440" s="41"/>
      <c r="KA440" s="41"/>
      <c r="KB440" s="41"/>
      <c r="KC440" s="41"/>
      <c r="KD440" s="41"/>
      <c r="KE440" s="41"/>
      <c r="KF440" s="41"/>
      <c r="KG440" s="41"/>
      <c r="KH440" s="41"/>
      <c r="KI440" s="41"/>
      <c r="KJ440" s="41"/>
      <c r="KK440" s="41"/>
      <c r="KL440" s="41"/>
      <c r="KM440" s="41"/>
      <c r="KN440" s="41"/>
      <c r="KO440" s="41"/>
      <c r="KP440" s="41"/>
      <c r="KQ440" s="41"/>
      <c r="KR440" s="41"/>
      <c r="KS440" s="41"/>
      <c r="KT440" s="41"/>
      <c r="KU440" s="41"/>
      <c r="KV440" s="41"/>
      <c r="KW440" s="41"/>
      <c r="KX440" s="41"/>
      <c r="KY440" s="41"/>
      <c r="KZ440" s="41"/>
      <c r="LA440" s="41"/>
      <c r="LB440" s="41"/>
      <c r="LC440" s="41"/>
      <c r="LD440" s="41"/>
      <c r="LE440" s="41"/>
      <c r="LF440" s="41"/>
      <c r="LG440" s="41"/>
      <c r="LH440" s="41"/>
      <c r="LI440" s="41"/>
      <c r="LJ440" s="41"/>
      <c r="LK440" s="41"/>
      <c r="LL440" s="41"/>
      <c r="LM440" s="41"/>
      <c r="LN440" s="41"/>
      <c r="LO440" s="41"/>
      <c r="LP440" s="41"/>
      <c r="LQ440" s="41"/>
      <c r="LR440" s="41"/>
      <c r="LS440" s="41"/>
      <c r="LT440" s="41"/>
      <c r="LU440" s="41"/>
      <c r="LV440" s="41"/>
      <c r="LW440" s="41"/>
      <c r="LX440" s="41"/>
      <c r="LY440" s="41"/>
      <c r="LZ440" s="41"/>
      <c r="MA440" s="41"/>
      <c r="MB440" s="41"/>
      <c r="MC440" s="41"/>
      <c r="MD440" s="41"/>
      <c r="ME440" s="41"/>
      <c r="MF440" s="41"/>
      <c r="MG440" s="41"/>
      <c r="MH440" s="41"/>
      <c r="MI440" s="41"/>
      <c r="MJ440" s="41"/>
      <c r="MK440" s="41"/>
      <c r="ML440" s="41"/>
      <c r="MM440" s="41"/>
      <c r="MN440" s="41"/>
      <c r="MO440" s="41"/>
      <c r="MP440" s="41"/>
      <c r="MQ440" s="41"/>
      <c r="MR440" s="41"/>
      <c r="MS440" s="41"/>
      <c r="MT440" s="41"/>
      <c r="MU440" s="41"/>
      <c r="MV440" s="41"/>
      <c r="MW440" s="41"/>
      <c r="MX440" s="41"/>
      <c r="MY440" s="41"/>
      <c r="MZ440" s="41"/>
      <c r="NA440" s="41"/>
      <c r="NB440" s="41"/>
      <c r="NC440" s="41"/>
      <c r="ND440" s="41"/>
      <c r="NE440" s="41"/>
      <c r="NF440" s="41"/>
      <c r="NG440" s="41"/>
      <c r="NH440" s="41"/>
      <c r="NI440" s="41"/>
      <c r="NJ440" s="41"/>
      <c r="NK440" s="41"/>
      <c r="NL440" s="41"/>
      <c r="NM440" s="41"/>
      <c r="NN440" s="41"/>
      <c r="NO440" s="41"/>
      <c r="NP440" s="41"/>
      <c r="NQ440" s="41"/>
      <c r="NR440" s="41"/>
      <c r="NS440" s="41"/>
      <c r="NT440" s="41"/>
      <c r="NU440" s="41"/>
      <c r="NV440" s="41"/>
      <c r="NW440" s="41"/>
      <c r="NX440" s="41"/>
      <c r="NY440" s="41"/>
      <c r="NZ440" s="41"/>
      <c r="OA440" s="41"/>
      <c r="OB440" s="41"/>
      <c r="OC440" s="41"/>
      <c r="OD440" s="41"/>
      <c r="OE440" s="41"/>
      <c r="OF440" s="41"/>
      <c r="OG440" s="41"/>
      <c r="OH440" s="41"/>
      <c r="OI440" s="41"/>
      <c r="OJ440" s="41"/>
      <c r="OK440" s="41"/>
      <c r="OL440" s="41"/>
      <c r="OM440" s="41"/>
      <c r="ON440" s="41"/>
      <c r="OO440" s="41"/>
      <c r="OP440" s="41"/>
      <c r="OQ440" s="41"/>
      <c r="OR440" s="41"/>
      <c r="OS440" s="41"/>
      <c r="OT440" s="41"/>
      <c r="OU440" s="41"/>
      <c r="OV440" s="41"/>
      <c r="OW440" s="41"/>
      <c r="OX440" s="41"/>
      <c r="OY440" s="41"/>
      <c r="OZ440" s="41"/>
      <c r="PA440" s="41"/>
      <c r="PB440" s="41"/>
      <c r="PC440" s="41"/>
      <c r="PD440" s="41"/>
      <c r="PE440" s="41"/>
      <c r="PF440" s="41"/>
      <c r="PG440" s="41"/>
      <c r="PH440" s="41"/>
      <c r="PI440" s="41"/>
      <c r="PJ440" s="41"/>
      <c r="PK440" s="41"/>
      <c r="PL440" s="41"/>
      <c r="PM440" s="41"/>
      <c r="PN440" s="41"/>
      <c r="PO440" s="41"/>
      <c r="PP440" s="41"/>
      <c r="PQ440" s="41"/>
      <c r="PR440" s="41"/>
      <c r="PS440" s="41"/>
      <c r="PT440" s="41"/>
      <c r="PU440" s="41"/>
      <c r="PV440" s="41"/>
      <c r="PW440" s="41"/>
      <c r="PX440" s="41"/>
      <c r="PY440" s="41"/>
      <c r="PZ440" s="41"/>
      <c r="QA440" s="41"/>
      <c r="QB440" s="41"/>
      <c r="QC440" s="41"/>
      <c r="QD440" s="41"/>
      <c r="QE440" s="41"/>
      <c r="QF440" s="41"/>
      <c r="QG440" s="41"/>
      <c r="QH440" s="41"/>
      <c r="QI440" s="41"/>
      <c r="QJ440" s="41"/>
      <c r="QK440" s="41"/>
      <c r="QL440" s="41"/>
      <c r="QM440" s="41"/>
      <c r="QN440" s="41"/>
      <c r="QO440" s="41"/>
      <c r="QP440" s="41"/>
      <c r="QQ440" s="41"/>
      <c r="QR440" s="41"/>
      <c r="QS440" s="41"/>
      <c r="QT440" s="41"/>
      <c r="QU440" s="41"/>
      <c r="QV440" s="41"/>
      <c r="QW440" s="41"/>
      <c r="QX440" s="41"/>
      <c r="QY440" s="41"/>
      <c r="QZ440" s="41"/>
      <c r="RA440" s="41"/>
      <c r="RB440" s="41"/>
      <c r="RC440" s="41"/>
      <c r="RD440" s="41"/>
      <c r="RE440" s="41"/>
      <c r="RF440" s="41"/>
      <c r="RG440" s="41"/>
      <c r="RH440" s="41"/>
      <c r="RI440" s="41"/>
      <c r="RJ440" s="41"/>
      <c r="RK440" s="41"/>
      <c r="RL440" s="41"/>
      <c r="RM440" s="41"/>
      <c r="RN440" s="41"/>
      <c r="RO440" s="41"/>
      <c r="RP440" s="41"/>
      <c r="RQ440" s="41"/>
      <c r="RR440" s="41"/>
      <c r="RS440" s="41"/>
      <c r="RT440" s="41"/>
      <c r="RU440" s="41"/>
      <c r="RV440" s="41"/>
      <c r="RW440" s="41"/>
      <c r="RX440" s="41"/>
      <c r="RY440" s="41"/>
      <c r="RZ440" s="41"/>
      <c r="SA440" s="41"/>
      <c r="SB440" s="41"/>
      <c r="SC440" s="41"/>
      <c r="SD440" s="41"/>
      <c r="SE440" s="41"/>
      <c r="SF440" s="41"/>
      <c r="SG440" s="41"/>
      <c r="SH440" s="41"/>
      <c r="SI440" s="41"/>
      <c r="SJ440" s="41"/>
      <c r="SK440" s="41"/>
      <c r="SL440" s="41"/>
      <c r="SM440" s="41"/>
      <c r="SN440" s="41"/>
      <c r="SO440" s="41"/>
      <c r="SP440" s="41"/>
      <c r="SQ440" s="41"/>
      <c r="SR440" s="41"/>
      <c r="SS440" s="41"/>
      <c r="ST440" s="41"/>
      <c r="SU440" s="41"/>
      <c r="SV440" s="41"/>
      <c r="SW440" s="41"/>
      <c r="SX440" s="41"/>
      <c r="SY440" s="41"/>
      <c r="SZ440" s="41"/>
      <c r="TA440" s="41"/>
      <c r="TB440" s="41"/>
      <c r="TC440" s="41"/>
      <c r="TD440" s="41"/>
      <c r="TE440" s="41"/>
      <c r="TF440" s="41"/>
      <c r="TG440" s="41"/>
      <c r="TH440" s="41"/>
      <c r="TI440" s="41"/>
      <c r="TJ440" s="41"/>
      <c r="TK440" s="41"/>
      <c r="TL440" s="41"/>
      <c r="TM440" s="41"/>
      <c r="TN440" s="41"/>
      <c r="TO440" s="41"/>
      <c r="TP440" s="41"/>
      <c r="TQ440" s="41"/>
      <c r="TR440" s="41"/>
      <c r="TS440" s="41"/>
      <c r="TT440" s="41"/>
      <c r="TU440" s="41"/>
      <c r="TV440" s="41"/>
      <c r="TW440" s="41"/>
      <c r="TX440" s="41"/>
      <c r="TY440" s="41"/>
      <c r="TZ440" s="41"/>
      <c r="UA440" s="41"/>
      <c r="UB440" s="41"/>
      <c r="UC440" s="41"/>
      <c r="UD440" s="41"/>
      <c r="UE440" s="41"/>
      <c r="UF440" s="41"/>
      <c r="UG440" s="41"/>
      <c r="UH440" s="41"/>
      <c r="UI440" s="41"/>
      <c r="UJ440" s="41"/>
      <c r="UK440" s="41"/>
      <c r="UL440" s="41"/>
      <c r="UM440" s="41"/>
      <c r="UN440" s="41"/>
      <c r="UO440" s="41"/>
      <c r="UP440" s="41"/>
      <c r="UQ440" s="41"/>
      <c r="UR440" s="41"/>
      <c r="US440" s="41"/>
      <c r="UT440" s="41"/>
      <c r="UU440" s="41"/>
      <c r="UV440" s="41"/>
      <c r="UW440" s="41"/>
      <c r="UX440" s="41"/>
      <c r="UY440" s="41"/>
      <c r="UZ440" s="41"/>
      <c r="VA440" s="41"/>
      <c r="VB440" s="41"/>
      <c r="VC440" s="41"/>
      <c r="VD440" s="41"/>
      <c r="VE440" s="41"/>
      <c r="VF440" s="41"/>
      <c r="VG440" s="41"/>
      <c r="VH440" s="41"/>
      <c r="VI440" s="41"/>
      <c r="VJ440" s="41"/>
      <c r="VK440" s="41"/>
      <c r="VL440" s="41"/>
      <c r="VM440" s="41"/>
      <c r="VN440" s="41"/>
      <c r="VO440" s="41"/>
      <c r="VP440" s="41"/>
      <c r="VQ440" s="41"/>
      <c r="VR440" s="41"/>
      <c r="VS440" s="41"/>
      <c r="VT440" s="41"/>
      <c r="VU440" s="41"/>
      <c r="VV440" s="41"/>
      <c r="VW440" s="41"/>
      <c r="VX440" s="41"/>
      <c r="VY440" s="41"/>
      <c r="VZ440" s="41"/>
      <c r="WA440" s="41"/>
      <c r="WB440" s="41"/>
      <c r="WC440" s="41"/>
      <c r="WD440" s="41"/>
      <c r="WE440" s="41"/>
      <c r="WF440" s="41"/>
      <c r="WG440" s="41"/>
      <c r="WH440" s="41"/>
      <c r="WI440" s="41"/>
      <c r="WJ440" s="41"/>
      <c r="WK440" s="41"/>
      <c r="WL440" s="41"/>
      <c r="WM440" s="41"/>
      <c r="WN440" s="41"/>
      <c r="WO440" s="41"/>
      <c r="WP440" s="41"/>
      <c r="WQ440" s="41"/>
      <c r="WR440" s="41"/>
      <c r="WS440" s="41"/>
      <c r="WT440" s="41"/>
      <c r="WU440" s="41"/>
      <c r="WV440" s="41"/>
      <c r="WW440" s="41"/>
      <c r="WX440" s="41"/>
      <c r="WY440" s="41"/>
      <c r="WZ440" s="41"/>
      <c r="XA440" s="41"/>
      <c r="XB440" s="41"/>
      <c r="XC440" s="41"/>
      <c r="XD440" s="41"/>
      <c r="XE440" s="41"/>
      <c r="XF440" s="41"/>
      <c r="XG440" s="41"/>
      <c r="XH440" s="41"/>
      <c r="XI440" s="41"/>
      <c r="XJ440" s="41"/>
      <c r="XK440" s="41"/>
      <c r="XL440" s="41"/>
      <c r="XM440" s="41"/>
      <c r="XN440" s="41"/>
      <c r="XO440" s="41"/>
      <c r="XP440" s="41"/>
      <c r="XQ440" s="41"/>
      <c r="XR440" s="41"/>
      <c r="XS440" s="41"/>
      <c r="XT440" s="41"/>
      <c r="XU440" s="41"/>
      <c r="XV440" s="41"/>
      <c r="XW440" s="41"/>
      <c r="XX440" s="41"/>
      <c r="XY440" s="41"/>
      <c r="XZ440" s="41"/>
      <c r="YA440" s="41"/>
      <c r="YB440" s="41"/>
      <c r="YC440" s="41"/>
      <c r="YD440" s="41"/>
      <c r="YE440" s="41"/>
      <c r="YF440" s="41"/>
      <c r="YG440" s="41"/>
      <c r="YH440" s="41"/>
      <c r="YI440" s="41"/>
      <c r="YJ440" s="41"/>
      <c r="YK440" s="41"/>
      <c r="YL440" s="41"/>
      <c r="YM440" s="41"/>
      <c r="YN440" s="41"/>
      <c r="YO440" s="41"/>
      <c r="YP440" s="41"/>
      <c r="YQ440" s="41"/>
      <c r="YR440" s="41"/>
      <c r="YS440" s="41"/>
      <c r="YT440" s="41"/>
      <c r="YU440" s="41"/>
      <c r="YV440" s="41"/>
      <c r="YW440" s="41"/>
      <c r="YX440" s="41"/>
      <c r="YY440" s="41"/>
      <c r="YZ440" s="41"/>
      <c r="ZA440" s="41"/>
      <c r="ZB440" s="41"/>
      <c r="ZC440" s="41"/>
      <c r="ZD440" s="41"/>
      <c r="ZE440" s="41"/>
      <c r="ZF440" s="41"/>
      <c r="ZG440" s="41"/>
      <c r="ZH440" s="41"/>
      <c r="ZI440" s="41"/>
      <c r="ZJ440" s="41"/>
      <c r="ZK440" s="41"/>
      <c r="ZL440" s="41"/>
      <c r="ZM440" s="41"/>
      <c r="ZN440" s="41"/>
      <c r="ZO440" s="41"/>
      <c r="ZP440" s="41"/>
      <c r="ZQ440" s="41"/>
      <c r="ZR440" s="41"/>
      <c r="ZS440" s="41"/>
      <c r="ZT440" s="41"/>
      <c r="ZU440" s="41"/>
      <c r="ZV440" s="41"/>
      <c r="ZW440" s="41"/>
      <c r="ZX440" s="41"/>
      <c r="ZY440" s="41"/>
      <c r="ZZ440" s="41"/>
      <c r="AAA440" s="41"/>
      <c r="AAB440" s="41"/>
      <c r="AAC440" s="41"/>
      <c r="AAD440" s="41"/>
      <c r="AAE440" s="41"/>
      <c r="AAF440" s="41"/>
      <c r="AAG440" s="41"/>
      <c r="AAH440" s="41"/>
      <c r="AAI440" s="41"/>
      <c r="AAJ440" s="41"/>
      <c r="AAK440" s="41"/>
      <c r="AAL440" s="41"/>
      <c r="AAM440" s="41"/>
      <c r="AAN440" s="41"/>
      <c r="AAO440" s="41"/>
      <c r="AAP440" s="41"/>
      <c r="AAQ440" s="41"/>
      <c r="AAR440" s="41"/>
      <c r="AAS440" s="41"/>
      <c r="AAT440" s="41"/>
      <c r="AAU440" s="41"/>
      <c r="AAV440" s="41"/>
      <c r="AAW440" s="41"/>
      <c r="AAX440" s="41"/>
      <c r="AAY440" s="41"/>
      <c r="AAZ440" s="41"/>
      <c r="ABA440" s="41"/>
      <c r="ABB440" s="41"/>
      <c r="ABC440" s="41"/>
      <c r="ABD440" s="41"/>
      <c r="ABE440" s="41"/>
      <c r="ABF440" s="41"/>
      <c r="ABG440" s="41"/>
      <c r="ABH440" s="41"/>
      <c r="ABI440" s="41"/>
      <c r="ABJ440" s="41"/>
      <c r="ABK440" s="41"/>
      <c r="ABL440" s="41"/>
      <c r="ABM440" s="41"/>
      <c r="ABN440" s="41"/>
      <c r="ABO440" s="41"/>
      <c r="ABP440" s="41"/>
      <c r="ABQ440" s="41"/>
      <c r="ABR440" s="41"/>
      <c r="ABS440" s="41"/>
      <c r="ABT440" s="41"/>
      <c r="ABU440" s="41"/>
      <c r="ABV440" s="41"/>
      <c r="ABW440" s="41"/>
      <c r="ABX440" s="41"/>
      <c r="ABY440" s="41"/>
      <c r="ABZ440" s="41"/>
      <c r="ACA440" s="41"/>
      <c r="ACB440" s="41"/>
      <c r="ACC440" s="41"/>
      <c r="ACD440" s="41"/>
      <c r="ACE440" s="41"/>
      <c r="ACF440" s="41"/>
      <c r="ACG440" s="41"/>
      <c r="ACH440" s="41"/>
      <c r="ACI440" s="41"/>
      <c r="ACJ440" s="41"/>
      <c r="ACK440" s="41"/>
      <c r="ACL440" s="41"/>
      <c r="ACM440" s="41"/>
      <c r="ACN440" s="41"/>
      <c r="ACO440" s="41"/>
      <c r="ACP440" s="41"/>
      <c r="ACQ440" s="41"/>
      <c r="ACR440" s="41"/>
      <c r="ACS440" s="41"/>
      <c r="ACT440" s="41"/>
      <c r="ACU440" s="41"/>
      <c r="ACV440" s="41"/>
      <c r="ACW440" s="41"/>
      <c r="ACX440" s="41"/>
      <c r="ACY440" s="41"/>
      <c r="ACZ440" s="41"/>
      <c r="ADA440" s="41"/>
      <c r="ADB440" s="41"/>
      <c r="ADC440" s="41"/>
      <c r="ADD440" s="41"/>
      <c r="ADE440" s="41"/>
      <c r="ADF440" s="41"/>
      <c r="ADG440" s="41"/>
      <c r="ADH440" s="41"/>
      <c r="ADI440" s="41"/>
      <c r="ADJ440" s="41"/>
      <c r="ADK440" s="41"/>
      <c r="ADL440" s="41"/>
      <c r="ADM440" s="41"/>
      <c r="ADN440" s="41"/>
      <c r="ADO440" s="41"/>
      <c r="ADP440" s="41"/>
      <c r="ADQ440" s="41"/>
      <c r="ADR440" s="41"/>
      <c r="ADS440" s="41"/>
      <c r="ADT440" s="41"/>
      <c r="ADU440" s="41"/>
      <c r="ADV440" s="41"/>
      <c r="ADW440" s="41"/>
      <c r="ADX440" s="41"/>
      <c r="ADY440" s="41"/>
      <c r="ADZ440" s="41"/>
      <c r="AEA440" s="41"/>
      <c r="AEB440" s="41"/>
      <c r="AEC440" s="41"/>
      <c r="AED440" s="41"/>
      <c r="AEE440" s="41"/>
      <c r="AEF440" s="41"/>
      <c r="AEG440" s="41"/>
      <c r="AEH440" s="41"/>
      <c r="AEI440" s="41"/>
      <c r="AEJ440" s="41"/>
      <c r="AEK440" s="41"/>
      <c r="AEL440" s="41"/>
      <c r="AEM440" s="41"/>
      <c r="AEN440" s="41"/>
      <c r="AEO440" s="41"/>
      <c r="AEP440" s="41"/>
      <c r="AEQ440" s="41"/>
      <c r="AER440" s="41"/>
      <c r="AES440" s="41"/>
      <c r="AET440" s="41"/>
      <c r="AEU440" s="41"/>
      <c r="AEV440" s="41"/>
      <c r="AEW440" s="41"/>
      <c r="AEX440" s="41"/>
      <c r="AEY440" s="41"/>
      <c r="AEZ440" s="41"/>
      <c r="AFA440" s="41"/>
      <c r="AFB440" s="41"/>
      <c r="AFC440" s="41"/>
      <c r="AFD440" s="41"/>
      <c r="AFE440" s="41"/>
      <c r="AFF440" s="41"/>
      <c r="AFG440" s="41"/>
      <c r="AFH440" s="41"/>
      <c r="AFI440" s="41"/>
      <c r="AFJ440" s="41"/>
      <c r="AFK440" s="41"/>
      <c r="AFL440" s="41"/>
      <c r="AFM440" s="41"/>
      <c r="AFN440" s="41"/>
      <c r="AFO440" s="41"/>
      <c r="AFP440" s="41"/>
      <c r="AFQ440" s="41"/>
      <c r="AFR440" s="41"/>
      <c r="AFS440" s="41"/>
      <c r="AFT440" s="41"/>
      <c r="AFU440" s="41"/>
      <c r="AFV440" s="41"/>
      <c r="AFW440" s="41"/>
      <c r="AFX440" s="41"/>
      <c r="AFY440" s="41"/>
      <c r="AFZ440" s="41"/>
      <c r="AGA440" s="41"/>
      <c r="AGB440" s="41"/>
      <c r="AGC440" s="41"/>
      <c r="AGD440" s="41"/>
      <c r="AGE440" s="41"/>
      <c r="AGF440" s="41"/>
      <c r="AGG440" s="41"/>
      <c r="AGH440" s="41"/>
      <c r="AGI440" s="41"/>
      <c r="AGJ440" s="41"/>
      <c r="AGK440" s="41"/>
      <c r="AGL440" s="41"/>
      <c r="AGM440" s="41"/>
      <c r="AGN440" s="41"/>
      <c r="AGO440" s="41"/>
      <c r="AGP440" s="41"/>
      <c r="AGQ440" s="41"/>
      <c r="AGR440" s="41"/>
      <c r="AGS440" s="41"/>
      <c r="AGT440" s="41"/>
      <c r="AGU440" s="41"/>
      <c r="AGV440" s="41"/>
      <c r="AGW440" s="41"/>
      <c r="AGX440" s="41"/>
      <c r="AGY440" s="41"/>
      <c r="AGZ440" s="41"/>
      <c r="AHA440" s="41"/>
      <c r="AHB440" s="41"/>
      <c r="AHC440" s="41"/>
      <c r="AHD440" s="41"/>
      <c r="AHE440" s="41"/>
      <c r="AHF440" s="41"/>
      <c r="AHG440" s="41"/>
      <c r="AHH440" s="41"/>
      <c r="AHI440" s="41"/>
      <c r="AHJ440" s="41"/>
      <c r="AHK440" s="41"/>
      <c r="AHL440" s="41"/>
      <c r="AHM440" s="41"/>
      <c r="AHN440" s="41"/>
      <c r="AHO440" s="41"/>
      <c r="AHP440" s="41"/>
      <c r="AHQ440" s="41"/>
      <c r="AHR440" s="41"/>
      <c r="AHS440" s="41"/>
      <c r="AHT440" s="41"/>
      <c r="AHU440" s="41"/>
      <c r="AHV440" s="41"/>
      <c r="AHW440" s="41"/>
      <c r="AHX440" s="41"/>
      <c r="AHY440" s="41"/>
      <c r="AHZ440" s="41"/>
      <c r="AIA440" s="41"/>
      <c r="AIB440" s="41"/>
      <c r="AIC440" s="41"/>
      <c r="AID440" s="41"/>
      <c r="AIE440" s="41"/>
      <c r="AIF440" s="41"/>
      <c r="AIG440" s="41"/>
      <c r="AIH440" s="41"/>
      <c r="AII440" s="41"/>
      <c r="AIJ440" s="41"/>
      <c r="AIK440" s="41"/>
      <c r="AIL440" s="41"/>
      <c r="AIM440" s="41"/>
      <c r="AIN440" s="41"/>
      <c r="AIO440" s="41"/>
      <c r="AIP440" s="41"/>
      <c r="AIQ440" s="41"/>
      <c r="AIR440" s="41"/>
      <c r="AIS440" s="41"/>
      <c r="AIT440" s="41"/>
      <c r="AIU440" s="41"/>
      <c r="AIV440" s="41"/>
      <c r="AIW440" s="41"/>
      <c r="AIX440" s="41"/>
      <c r="AIY440" s="41"/>
      <c r="AIZ440" s="41"/>
      <c r="AJA440" s="41"/>
      <c r="AJB440" s="41"/>
      <c r="AJC440" s="41"/>
      <c r="AJD440" s="41"/>
      <c r="AJE440" s="41"/>
      <c r="AJF440" s="41"/>
      <c r="AJG440" s="41"/>
      <c r="AJH440" s="41"/>
      <c r="AJI440" s="41"/>
      <c r="AJJ440" s="41"/>
      <c r="AJK440" s="41"/>
      <c r="AJL440" s="41"/>
      <c r="AJM440" s="41"/>
      <c r="AJN440" s="41"/>
      <c r="AJO440" s="41"/>
      <c r="AJP440" s="41"/>
      <c r="AJQ440" s="41"/>
      <c r="AJR440" s="41"/>
      <c r="AJS440" s="41"/>
      <c r="AJT440" s="41"/>
      <c r="AJU440" s="41"/>
      <c r="AJV440" s="41"/>
      <c r="AJW440" s="41"/>
      <c r="AJX440" s="41"/>
      <c r="AJY440" s="41"/>
      <c r="AJZ440" s="41"/>
      <c r="AKA440" s="41"/>
      <c r="AKB440" s="41"/>
      <c r="AKC440" s="41"/>
      <c r="AKD440" s="41"/>
      <c r="AKE440" s="41"/>
      <c r="AKF440" s="41"/>
      <c r="AKG440" s="41"/>
      <c r="AKH440" s="41"/>
      <c r="AKI440" s="41"/>
      <c r="AKJ440" s="41"/>
      <c r="AKK440" s="41"/>
      <c r="AKL440" s="41"/>
      <c r="AKM440" s="41"/>
      <c r="AKN440" s="41"/>
      <c r="AKO440" s="41"/>
      <c r="AKP440" s="41"/>
      <c r="AKQ440" s="41"/>
      <c r="AKR440" s="41"/>
      <c r="AKS440" s="41"/>
      <c r="AKT440" s="41"/>
      <c r="AKU440" s="41"/>
      <c r="AKV440" s="41"/>
      <c r="AKW440" s="41"/>
      <c r="AKX440" s="41"/>
      <c r="AKY440" s="41"/>
      <c r="AKZ440" s="41"/>
      <c r="ALA440" s="41"/>
      <c r="ALB440" s="41"/>
      <c r="ALC440" s="41"/>
      <c r="ALD440" s="41"/>
      <c r="ALE440" s="41"/>
      <c r="ALF440" s="41"/>
      <c r="ALG440" s="41"/>
      <c r="ALH440" s="41"/>
      <c r="ALI440" s="41"/>
      <c r="ALJ440" s="41"/>
      <c r="ALK440" s="41"/>
      <c r="ALL440" s="41"/>
      <c r="ALM440" s="41"/>
      <c r="ALN440" s="41"/>
      <c r="ALO440" s="41"/>
      <c r="ALP440" s="41"/>
      <c r="ALQ440" s="41"/>
      <c r="ALR440" s="41"/>
      <c r="ALS440" s="41"/>
      <c r="ALT440" s="41"/>
      <c r="ALU440" s="41"/>
      <c r="ALV440" s="41"/>
      <c r="ALW440" s="41"/>
      <c r="ALX440" s="41"/>
      <c r="ALY440" s="41"/>
      <c r="ALZ440" s="41"/>
      <c r="AMA440" s="41"/>
      <c r="AMB440" s="41"/>
      <c r="AMC440" s="41"/>
      <c r="AMD440" s="41"/>
      <c r="AME440" s="41"/>
    </row>
    <row r="441" spans="33:1019" ht="15.75" customHeight="1" x14ac:dyDescent="0.2"/>
    <row r="442" spans="33:1019" ht="24" customHeight="1" x14ac:dyDescent="0.2"/>
    <row r="443" spans="33:1019" ht="25.5" customHeight="1" x14ac:dyDescent="0.2"/>
    <row r="444" spans="33:1019" ht="15.75" customHeight="1" x14ac:dyDescent="0.2"/>
    <row r="445" spans="33:1019" ht="16.5" customHeight="1" x14ac:dyDescent="0.2">
      <c r="AG445" s="41"/>
      <c r="AH445" s="41"/>
      <c r="AI445" s="41"/>
      <c r="AJ445" s="41"/>
      <c r="AK445" s="41"/>
      <c r="AL445" s="41"/>
      <c r="AM445" s="41"/>
      <c r="AN445" s="41"/>
      <c r="AO445" s="41"/>
      <c r="AP445" s="41"/>
      <c r="AQ445" s="41"/>
      <c r="AR445" s="41"/>
      <c r="AS445" s="41"/>
      <c r="AT445" s="41"/>
      <c r="AU445" s="41"/>
      <c r="AV445" s="41"/>
      <c r="AW445" s="41"/>
      <c r="AX445" s="41"/>
      <c r="AY445" s="41"/>
      <c r="AZ445" s="41"/>
      <c r="BA445" s="41"/>
      <c r="BB445" s="41"/>
      <c r="BC445" s="41"/>
      <c r="BD445" s="41"/>
      <c r="BE445" s="41"/>
      <c r="BF445" s="41"/>
      <c r="BG445" s="41"/>
      <c r="BH445" s="41"/>
      <c r="BI445" s="41"/>
      <c r="BJ445" s="41"/>
      <c r="BK445" s="41"/>
      <c r="BL445" s="41"/>
      <c r="BM445" s="41"/>
      <c r="BN445" s="41"/>
      <c r="BO445" s="41"/>
      <c r="BP445" s="41"/>
      <c r="BQ445" s="41"/>
      <c r="BR445" s="41"/>
      <c r="BS445" s="41"/>
      <c r="BT445" s="41"/>
      <c r="BU445" s="41"/>
      <c r="BV445" s="41"/>
      <c r="BW445" s="41"/>
      <c r="BX445" s="41"/>
      <c r="BY445" s="41"/>
      <c r="BZ445" s="41"/>
      <c r="CA445" s="41"/>
      <c r="CB445" s="41"/>
      <c r="CC445" s="41"/>
      <c r="CD445" s="41"/>
      <c r="CE445" s="41"/>
      <c r="CF445" s="41"/>
      <c r="CG445" s="41"/>
      <c r="CH445" s="41"/>
      <c r="CI445" s="41"/>
      <c r="CJ445" s="41"/>
      <c r="CK445" s="41"/>
      <c r="CL445" s="41"/>
      <c r="CM445" s="41"/>
      <c r="CN445" s="41"/>
      <c r="CO445" s="41"/>
      <c r="CP445" s="41"/>
      <c r="CQ445" s="41"/>
      <c r="CR445" s="41"/>
      <c r="CS445" s="41"/>
      <c r="CT445" s="41"/>
      <c r="CU445" s="41"/>
      <c r="CV445" s="41"/>
      <c r="CW445" s="41"/>
      <c r="CX445" s="41"/>
      <c r="CY445" s="41"/>
      <c r="CZ445" s="41"/>
      <c r="DA445" s="41"/>
      <c r="DB445" s="41"/>
      <c r="DC445" s="41"/>
      <c r="DD445" s="41"/>
      <c r="DE445" s="41"/>
      <c r="DF445" s="41"/>
      <c r="DG445" s="41"/>
      <c r="DH445" s="41"/>
      <c r="DI445" s="41"/>
      <c r="DJ445" s="41"/>
      <c r="DK445" s="41"/>
      <c r="DL445" s="41"/>
      <c r="DM445" s="41"/>
      <c r="DN445" s="41"/>
      <c r="DO445" s="41"/>
      <c r="DP445" s="41"/>
      <c r="DQ445" s="41"/>
      <c r="DR445" s="41"/>
      <c r="DS445" s="41"/>
      <c r="DT445" s="41"/>
      <c r="DU445" s="41"/>
      <c r="DV445" s="41"/>
      <c r="DW445" s="41"/>
      <c r="DX445" s="41"/>
      <c r="DY445" s="41"/>
      <c r="DZ445" s="41"/>
      <c r="EA445" s="41"/>
      <c r="EB445" s="41"/>
      <c r="EC445" s="41"/>
      <c r="ED445" s="41"/>
      <c r="EE445" s="41"/>
      <c r="EF445" s="41"/>
      <c r="EG445" s="41"/>
      <c r="EH445" s="41"/>
      <c r="EI445" s="41"/>
      <c r="EJ445" s="41"/>
      <c r="EK445" s="41"/>
      <c r="EL445" s="41"/>
      <c r="EM445" s="41"/>
      <c r="EN445" s="41"/>
      <c r="EO445" s="41"/>
      <c r="EP445" s="41"/>
      <c r="EQ445" s="41"/>
      <c r="ER445" s="41"/>
      <c r="ES445" s="41"/>
      <c r="ET445" s="41"/>
      <c r="EU445" s="41"/>
      <c r="EV445" s="41"/>
      <c r="EW445" s="41"/>
      <c r="EX445" s="41"/>
      <c r="EY445" s="41"/>
      <c r="EZ445" s="41"/>
      <c r="FA445" s="41"/>
      <c r="FB445" s="41"/>
      <c r="FC445" s="41"/>
      <c r="FD445" s="41"/>
      <c r="FE445" s="41"/>
      <c r="FF445" s="41"/>
      <c r="FG445" s="41"/>
      <c r="FH445" s="41"/>
      <c r="FI445" s="41"/>
      <c r="FJ445" s="41"/>
      <c r="FK445" s="41"/>
      <c r="FL445" s="41"/>
      <c r="FM445" s="41"/>
      <c r="FN445" s="41"/>
      <c r="FO445" s="41"/>
      <c r="FP445" s="41"/>
      <c r="FQ445" s="41"/>
      <c r="FR445" s="41"/>
      <c r="FS445" s="41"/>
      <c r="FT445" s="41"/>
      <c r="FU445" s="41"/>
      <c r="FV445" s="41"/>
      <c r="FW445" s="41"/>
      <c r="FX445" s="41"/>
      <c r="FY445" s="41"/>
      <c r="FZ445" s="41"/>
      <c r="GA445" s="41"/>
      <c r="GB445" s="41"/>
      <c r="GC445" s="41"/>
      <c r="GD445" s="41"/>
      <c r="GE445" s="41"/>
      <c r="GF445" s="41"/>
      <c r="GG445" s="41"/>
      <c r="GH445" s="41"/>
      <c r="GI445" s="41"/>
      <c r="GJ445" s="41"/>
      <c r="GK445" s="41"/>
      <c r="GL445" s="41"/>
      <c r="GM445" s="41"/>
      <c r="GN445" s="41"/>
      <c r="GO445" s="41"/>
      <c r="GP445" s="41"/>
      <c r="GQ445" s="41"/>
      <c r="GR445" s="41"/>
      <c r="GS445" s="41"/>
      <c r="GT445" s="41"/>
      <c r="GU445" s="41"/>
      <c r="GV445" s="41"/>
      <c r="GW445" s="41"/>
      <c r="GX445" s="41"/>
      <c r="GY445" s="41"/>
      <c r="GZ445" s="41"/>
      <c r="HA445" s="41"/>
      <c r="HB445" s="41"/>
      <c r="HC445" s="41"/>
      <c r="HD445" s="41"/>
      <c r="HE445" s="41"/>
      <c r="HF445" s="41"/>
      <c r="HG445" s="41"/>
      <c r="HH445" s="41"/>
      <c r="HI445" s="41"/>
      <c r="HJ445" s="41"/>
      <c r="HK445" s="41"/>
      <c r="HL445" s="41"/>
      <c r="HM445" s="41"/>
      <c r="HN445" s="41"/>
      <c r="HO445" s="41"/>
      <c r="HP445" s="41"/>
      <c r="HQ445" s="41"/>
      <c r="HR445" s="41"/>
      <c r="HS445" s="41"/>
      <c r="HT445" s="41"/>
      <c r="HU445" s="41"/>
      <c r="HV445" s="41"/>
      <c r="HW445" s="41"/>
      <c r="HX445" s="41"/>
      <c r="HY445" s="41"/>
      <c r="HZ445" s="41"/>
      <c r="IA445" s="41"/>
      <c r="IB445" s="41"/>
      <c r="IC445" s="41"/>
      <c r="ID445" s="41"/>
      <c r="IE445" s="41"/>
      <c r="IF445" s="41"/>
      <c r="IG445" s="41"/>
      <c r="IH445" s="41"/>
      <c r="II445" s="41"/>
      <c r="IJ445" s="41"/>
      <c r="IK445" s="41"/>
      <c r="IL445" s="41"/>
      <c r="IM445" s="41"/>
      <c r="IN445" s="41"/>
      <c r="IO445" s="41"/>
      <c r="IP445" s="41"/>
      <c r="IQ445" s="41"/>
      <c r="IR445" s="41"/>
      <c r="IS445" s="41"/>
      <c r="IT445" s="41"/>
      <c r="IU445" s="41"/>
      <c r="IV445" s="41"/>
      <c r="IW445" s="41"/>
      <c r="IX445" s="41"/>
      <c r="IY445" s="41"/>
      <c r="IZ445" s="41"/>
      <c r="JA445" s="41"/>
      <c r="JB445" s="41"/>
      <c r="JC445" s="41"/>
      <c r="JD445" s="41"/>
      <c r="JE445" s="41"/>
      <c r="JF445" s="41"/>
      <c r="JG445" s="41"/>
      <c r="JH445" s="41"/>
      <c r="JI445" s="41"/>
      <c r="JJ445" s="41"/>
      <c r="JK445" s="41"/>
      <c r="JL445" s="41"/>
      <c r="JM445" s="41"/>
      <c r="JN445" s="41"/>
      <c r="JO445" s="41"/>
      <c r="JP445" s="41"/>
      <c r="JQ445" s="41"/>
      <c r="JR445" s="41"/>
      <c r="JS445" s="41"/>
      <c r="JT445" s="41"/>
      <c r="JU445" s="41"/>
      <c r="JV445" s="41"/>
      <c r="JW445" s="41"/>
      <c r="JX445" s="41"/>
      <c r="JY445" s="41"/>
      <c r="JZ445" s="41"/>
      <c r="KA445" s="41"/>
      <c r="KB445" s="41"/>
      <c r="KC445" s="41"/>
      <c r="KD445" s="41"/>
      <c r="KE445" s="41"/>
      <c r="KF445" s="41"/>
      <c r="KG445" s="41"/>
      <c r="KH445" s="41"/>
      <c r="KI445" s="41"/>
      <c r="KJ445" s="41"/>
      <c r="KK445" s="41"/>
      <c r="KL445" s="41"/>
      <c r="KM445" s="41"/>
      <c r="KN445" s="41"/>
      <c r="KO445" s="41"/>
      <c r="KP445" s="41"/>
      <c r="KQ445" s="41"/>
      <c r="KR445" s="41"/>
      <c r="KS445" s="41"/>
      <c r="KT445" s="41"/>
      <c r="KU445" s="41"/>
      <c r="KV445" s="41"/>
      <c r="KW445" s="41"/>
      <c r="KX445" s="41"/>
      <c r="KY445" s="41"/>
      <c r="KZ445" s="41"/>
      <c r="LA445" s="41"/>
      <c r="LB445" s="41"/>
      <c r="LC445" s="41"/>
      <c r="LD445" s="41"/>
      <c r="LE445" s="41"/>
      <c r="LF445" s="41"/>
      <c r="LG445" s="41"/>
      <c r="LH445" s="41"/>
      <c r="LI445" s="41"/>
      <c r="LJ445" s="41"/>
      <c r="LK445" s="41"/>
      <c r="LL445" s="41"/>
      <c r="LM445" s="41"/>
      <c r="LN445" s="41"/>
      <c r="LO445" s="41"/>
      <c r="LP445" s="41"/>
      <c r="LQ445" s="41"/>
      <c r="LR445" s="41"/>
      <c r="LS445" s="41"/>
      <c r="LT445" s="41"/>
      <c r="LU445" s="41"/>
      <c r="LV445" s="41"/>
      <c r="LW445" s="41"/>
      <c r="LX445" s="41"/>
      <c r="LY445" s="41"/>
      <c r="LZ445" s="41"/>
      <c r="MA445" s="41"/>
      <c r="MB445" s="41"/>
      <c r="MC445" s="41"/>
      <c r="MD445" s="41"/>
      <c r="ME445" s="41"/>
      <c r="MF445" s="41"/>
      <c r="MG445" s="41"/>
      <c r="MH445" s="41"/>
      <c r="MI445" s="41"/>
      <c r="MJ445" s="41"/>
      <c r="MK445" s="41"/>
      <c r="ML445" s="41"/>
      <c r="MM445" s="41"/>
      <c r="MN445" s="41"/>
      <c r="MO445" s="41"/>
      <c r="MP445" s="41"/>
      <c r="MQ445" s="41"/>
      <c r="MR445" s="41"/>
      <c r="MS445" s="41"/>
      <c r="MT445" s="41"/>
      <c r="MU445" s="41"/>
      <c r="MV445" s="41"/>
      <c r="MW445" s="41"/>
      <c r="MX445" s="41"/>
      <c r="MY445" s="41"/>
      <c r="MZ445" s="41"/>
      <c r="NA445" s="41"/>
      <c r="NB445" s="41"/>
      <c r="NC445" s="41"/>
      <c r="ND445" s="41"/>
      <c r="NE445" s="41"/>
      <c r="NF445" s="41"/>
      <c r="NG445" s="41"/>
      <c r="NH445" s="41"/>
      <c r="NI445" s="41"/>
      <c r="NJ445" s="41"/>
      <c r="NK445" s="41"/>
      <c r="NL445" s="41"/>
      <c r="NM445" s="41"/>
      <c r="NN445" s="41"/>
      <c r="NO445" s="41"/>
      <c r="NP445" s="41"/>
      <c r="NQ445" s="41"/>
      <c r="NR445" s="41"/>
      <c r="NS445" s="41"/>
      <c r="NT445" s="41"/>
      <c r="NU445" s="41"/>
      <c r="NV445" s="41"/>
      <c r="NW445" s="41"/>
      <c r="NX445" s="41"/>
      <c r="NY445" s="41"/>
      <c r="NZ445" s="41"/>
      <c r="OA445" s="41"/>
      <c r="OB445" s="41"/>
      <c r="OC445" s="41"/>
      <c r="OD445" s="41"/>
      <c r="OE445" s="41"/>
      <c r="OF445" s="41"/>
      <c r="OG445" s="41"/>
      <c r="OH445" s="41"/>
      <c r="OI445" s="41"/>
      <c r="OJ445" s="41"/>
      <c r="OK445" s="41"/>
      <c r="OL445" s="41"/>
      <c r="OM445" s="41"/>
      <c r="ON445" s="41"/>
      <c r="OO445" s="41"/>
      <c r="OP445" s="41"/>
      <c r="OQ445" s="41"/>
      <c r="OR445" s="41"/>
      <c r="OS445" s="41"/>
      <c r="OT445" s="41"/>
      <c r="OU445" s="41"/>
      <c r="OV445" s="41"/>
      <c r="OW445" s="41"/>
      <c r="OX445" s="41"/>
      <c r="OY445" s="41"/>
      <c r="OZ445" s="41"/>
      <c r="PA445" s="41"/>
      <c r="PB445" s="41"/>
      <c r="PC445" s="41"/>
      <c r="PD445" s="41"/>
      <c r="PE445" s="41"/>
      <c r="PF445" s="41"/>
      <c r="PG445" s="41"/>
      <c r="PH445" s="41"/>
      <c r="PI445" s="41"/>
      <c r="PJ445" s="41"/>
      <c r="PK445" s="41"/>
      <c r="PL445" s="41"/>
      <c r="PM445" s="41"/>
      <c r="PN445" s="41"/>
      <c r="PO445" s="41"/>
      <c r="PP445" s="41"/>
      <c r="PQ445" s="41"/>
      <c r="PR445" s="41"/>
      <c r="PS445" s="41"/>
      <c r="PT445" s="41"/>
      <c r="PU445" s="41"/>
      <c r="PV445" s="41"/>
      <c r="PW445" s="41"/>
      <c r="PX445" s="41"/>
      <c r="PY445" s="41"/>
      <c r="PZ445" s="41"/>
      <c r="QA445" s="41"/>
      <c r="QB445" s="41"/>
      <c r="QC445" s="41"/>
      <c r="QD445" s="41"/>
      <c r="QE445" s="41"/>
      <c r="QF445" s="41"/>
      <c r="QG445" s="41"/>
      <c r="QH445" s="41"/>
      <c r="QI445" s="41"/>
      <c r="QJ445" s="41"/>
      <c r="QK445" s="41"/>
      <c r="QL445" s="41"/>
      <c r="QM445" s="41"/>
      <c r="QN445" s="41"/>
      <c r="QO445" s="41"/>
      <c r="QP445" s="41"/>
      <c r="QQ445" s="41"/>
      <c r="QR445" s="41"/>
      <c r="QS445" s="41"/>
      <c r="QT445" s="41"/>
      <c r="QU445" s="41"/>
      <c r="QV445" s="41"/>
      <c r="QW445" s="41"/>
      <c r="QX445" s="41"/>
      <c r="QY445" s="41"/>
      <c r="QZ445" s="41"/>
      <c r="RA445" s="41"/>
      <c r="RB445" s="41"/>
      <c r="RC445" s="41"/>
      <c r="RD445" s="41"/>
      <c r="RE445" s="41"/>
      <c r="RF445" s="41"/>
      <c r="RG445" s="41"/>
      <c r="RH445" s="41"/>
      <c r="RI445" s="41"/>
      <c r="RJ445" s="41"/>
      <c r="RK445" s="41"/>
      <c r="RL445" s="41"/>
      <c r="RM445" s="41"/>
      <c r="RN445" s="41"/>
      <c r="RO445" s="41"/>
      <c r="RP445" s="41"/>
      <c r="RQ445" s="41"/>
      <c r="RR445" s="41"/>
      <c r="RS445" s="41"/>
      <c r="RT445" s="41"/>
      <c r="RU445" s="41"/>
      <c r="RV445" s="41"/>
      <c r="RW445" s="41"/>
      <c r="RX445" s="41"/>
      <c r="RY445" s="41"/>
      <c r="RZ445" s="41"/>
      <c r="SA445" s="41"/>
      <c r="SB445" s="41"/>
      <c r="SC445" s="41"/>
      <c r="SD445" s="41"/>
      <c r="SE445" s="41"/>
      <c r="SF445" s="41"/>
      <c r="SG445" s="41"/>
      <c r="SH445" s="41"/>
      <c r="SI445" s="41"/>
      <c r="SJ445" s="41"/>
      <c r="SK445" s="41"/>
      <c r="SL445" s="41"/>
      <c r="SM445" s="41"/>
      <c r="SN445" s="41"/>
      <c r="SO445" s="41"/>
      <c r="SP445" s="41"/>
      <c r="SQ445" s="41"/>
      <c r="SR445" s="41"/>
      <c r="SS445" s="41"/>
      <c r="ST445" s="41"/>
      <c r="SU445" s="41"/>
      <c r="SV445" s="41"/>
      <c r="SW445" s="41"/>
      <c r="SX445" s="41"/>
      <c r="SY445" s="41"/>
      <c r="SZ445" s="41"/>
      <c r="TA445" s="41"/>
      <c r="TB445" s="41"/>
      <c r="TC445" s="41"/>
      <c r="TD445" s="41"/>
      <c r="TE445" s="41"/>
      <c r="TF445" s="41"/>
      <c r="TG445" s="41"/>
      <c r="TH445" s="41"/>
      <c r="TI445" s="41"/>
      <c r="TJ445" s="41"/>
      <c r="TK445" s="41"/>
      <c r="TL445" s="41"/>
      <c r="TM445" s="41"/>
      <c r="TN445" s="41"/>
      <c r="TO445" s="41"/>
      <c r="TP445" s="41"/>
      <c r="TQ445" s="41"/>
      <c r="TR445" s="41"/>
      <c r="TS445" s="41"/>
      <c r="TT445" s="41"/>
      <c r="TU445" s="41"/>
      <c r="TV445" s="41"/>
      <c r="TW445" s="41"/>
      <c r="TX445" s="41"/>
      <c r="TY445" s="41"/>
      <c r="TZ445" s="41"/>
      <c r="UA445" s="41"/>
      <c r="UB445" s="41"/>
      <c r="UC445" s="41"/>
      <c r="UD445" s="41"/>
      <c r="UE445" s="41"/>
      <c r="UF445" s="41"/>
      <c r="UG445" s="41"/>
      <c r="UH445" s="41"/>
      <c r="UI445" s="41"/>
      <c r="UJ445" s="41"/>
      <c r="UK445" s="41"/>
      <c r="UL445" s="41"/>
      <c r="UM445" s="41"/>
      <c r="UN445" s="41"/>
      <c r="UO445" s="41"/>
      <c r="UP445" s="41"/>
      <c r="UQ445" s="41"/>
      <c r="UR445" s="41"/>
      <c r="US445" s="41"/>
      <c r="UT445" s="41"/>
      <c r="UU445" s="41"/>
      <c r="UV445" s="41"/>
      <c r="UW445" s="41"/>
      <c r="UX445" s="41"/>
      <c r="UY445" s="41"/>
      <c r="UZ445" s="41"/>
      <c r="VA445" s="41"/>
      <c r="VB445" s="41"/>
      <c r="VC445" s="41"/>
      <c r="VD445" s="41"/>
      <c r="VE445" s="41"/>
      <c r="VF445" s="41"/>
      <c r="VG445" s="41"/>
      <c r="VH445" s="41"/>
      <c r="VI445" s="41"/>
      <c r="VJ445" s="41"/>
      <c r="VK445" s="41"/>
      <c r="VL445" s="41"/>
      <c r="VM445" s="41"/>
      <c r="VN445" s="41"/>
      <c r="VO445" s="41"/>
      <c r="VP445" s="41"/>
      <c r="VQ445" s="41"/>
      <c r="VR445" s="41"/>
      <c r="VS445" s="41"/>
      <c r="VT445" s="41"/>
      <c r="VU445" s="41"/>
      <c r="VV445" s="41"/>
      <c r="VW445" s="41"/>
      <c r="VX445" s="41"/>
      <c r="VY445" s="41"/>
      <c r="VZ445" s="41"/>
      <c r="WA445" s="41"/>
      <c r="WB445" s="41"/>
      <c r="WC445" s="41"/>
      <c r="WD445" s="41"/>
      <c r="WE445" s="41"/>
      <c r="WF445" s="41"/>
      <c r="WG445" s="41"/>
      <c r="WH445" s="41"/>
      <c r="WI445" s="41"/>
      <c r="WJ445" s="41"/>
      <c r="WK445" s="41"/>
      <c r="WL445" s="41"/>
      <c r="WM445" s="41"/>
      <c r="WN445" s="41"/>
      <c r="WO445" s="41"/>
      <c r="WP445" s="41"/>
      <c r="WQ445" s="41"/>
      <c r="WR445" s="41"/>
      <c r="WS445" s="41"/>
      <c r="WT445" s="41"/>
      <c r="WU445" s="41"/>
      <c r="WV445" s="41"/>
      <c r="WW445" s="41"/>
      <c r="WX445" s="41"/>
      <c r="WY445" s="41"/>
      <c r="WZ445" s="41"/>
      <c r="XA445" s="41"/>
      <c r="XB445" s="41"/>
      <c r="XC445" s="41"/>
      <c r="XD445" s="41"/>
      <c r="XE445" s="41"/>
      <c r="XF445" s="41"/>
      <c r="XG445" s="41"/>
      <c r="XH445" s="41"/>
      <c r="XI445" s="41"/>
      <c r="XJ445" s="41"/>
      <c r="XK445" s="41"/>
      <c r="XL445" s="41"/>
      <c r="XM445" s="41"/>
      <c r="XN445" s="41"/>
      <c r="XO445" s="41"/>
      <c r="XP445" s="41"/>
      <c r="XQ445" s="41"/>
      <c r="XR445" s="41"/>
      <c r="XS445" s="41"/>
      <c r="XT445" s="41"/>
      <c r="XU445" s="41"/>
      <c r="XV445" s="41"/>
      <c r="XW445" s="41"/>
      <c r="XX445" s="41"/>
      <c r="XY445" s="41"/>
      <c r="XZ445" s="41"/>
      <c r="YA445" s="41"/>
      <c r="YB445" s="41"/>
      <c r="YC445" s="41"/>
      <c r="YD445" s="41"/>
      <c r="YE445" s="41"/>
      <c r="YF445" s="41"/>
      <c r="YG445" s="41"/>
      <c r="YH445" s="41"/>
      <c r="YI445" s="41"/>
      <c r="YJ445" s="41"/>
      <c r="YK445" s="41"/>
      <c r="YL445" s="41"/>
      <c r="YM445" s="41"/>
      <c r="YN445" s="41"/>
      <c r="YO445" s="41"/>
      <c r="YP445" s="41"/>
      <c r="YQ445" s="41"/>
      <c r="YR445" s="41"/>
      <c r="YS445" s="41"/>
      <c r="YT445" s="41"/>
      <c r="YU445" s="41"/>
      <c r="YV445" s="41"/>
      <c r="YW445" s="41"/>
      <c r="YX445" s="41"/>
      <c r="YY445" s="41"/>
      <c r="YZ445" s="41"/>
      <c r="ZA445" s="41"/>
      <c r="ZB445" s="41"/>
      <c r="ZC445" s="41"/>
      <c r="ZD445" s="41"/>
      <c r="ZE445" s="41"/>
      <c r="ZF445" s="41"/>
      <c r="ZG445" s="41"/>
      <c r="ZH445" s="41"/>
      <c r="ZI445" s="41"/>
      <c r="ZJ445" s="41"/>
      <c r="ZK445" s="41"/>
      <c r="ZL445" s="41"/>
      <c r="ZM445" s="41"/>
      <c r="ZN445" s="41"/>
      <c r="ZO445" s="41"/>
      <c r="ZP445" s="41"/>
      <c r="ZQ445" s="41"/>
      <c r="ZR445" s="41"/>
      <c r="ZS445" s="41"/>
      <c r="ZT445" s="41"/>
      <c r="ZU445" s="41"/>
      <c r="ZV445" s="41"/>
      <c r="ZW445" s="41"/>
      <c r="ZX445" s="41"/>
      <c r="ZY445" s="41"/>
      <c r="ZZ445" s="41"/>
      <c r="AAA445" s="41"/>
      <c r="AAB445" s="41"/>
      <c r="AAC445" s="41"/>
      <c r="AAD445" s="41"/>
      <c r="AAE445" s="41"/>
      <c r="AAF445" s="41"/>
      <c r="AAG445" s="41"/>
      <c r="AAH445" s="41"/>
      <c r="AAI445" s="41"/>
      <c r="AAJ445" s="41"/>
      <c r="AAK445" s="41"/>
      <c r="AAL445" s="41"/>
      <c r="AAM445" s="41"/>
      <c r="AAN445" s="41"/>
      <c r="AAO445" s="41"/>
      <c r="AAP445" s="41"/>
      <c r="AAQ445" s="41"/>
      <c r="AAR445" s="41"/>
      <c r="AAS445" s="41"/>
      <c r="AAT445" s="41"/>
      <c r="AAU445" s="41"/>
      <c r="AAV445" s="41"/>
      <c r="AAW445" s="41"/>
      <c r="AAX445" s="41"/>
      <c r="AAY445" s="41"/>
      <c r="AAZ445" s="41"/>
      <c r="ABA445" s="41"/>
      <c r="ABB445" s="41"/>
      <c r="ABC445" s="41"/>
      <c r="ABD445" s="41"/>
      <c r="ABE445" s="41"/>
      <c r="ABF445" s="41"/>
      <c r="ABG445" s="41"/>
      <c r="ABH445" s="41"/>
      <c r="ABI445" s="41"/>
      <c r="ABJ445" s="41"/>
      <c r="ABK445" s="41"/>
      <c r="ABL445" s="41"/>
      <c r="ABM445" s="41"/>
      <c r="ABN445" s="41"/>
      <c r="ABO445" s="41"/>
      <c r="ABP445" s="41"/>
      <c r="ABQ445" s="41"/>
      <c r="ABR445" s="41"/>
      <c r="ABS445" s="41"/>
      <c r="ABT445" s="41"/>
      <c r="ABU445" s="41"/>
      <c r="ABV445" s="41"/>
      <c r="ABW445" s="41"/>
      <c r="ABX445" s="41"/>
      <c r="ABY445" s="41"/>
      <c r="ABZ445" s="41"/>
      <c r="ACA445" s="41"/>
      <c r="ACB445" s="41"/>
      <c r="ACC445" s="41"/>
      <c r="ACD445" s="41"/>
      <c r="ACE445" s="41"/>
      <c r="ACF445" s="41"/>
      <c r="ACG445" s="41"/>
      <c r="ACH445" s="41"/>
      <c r="ACI445" s="41"/>
      <c r="ACJ445" s="41"/>
      <c r="ACK445" s="41"/>
      <c r="ACL445" s="41"/>
      <c r="ACM445" s="41"/>
      <c r="ACN445" s="41"/>
      <c r="ACO445" s="41"/>
      <c r="ACP445" s="41"/>
      <c r="ACQ445" s="41"/>
      <c r="ACR445" s="41"/>
      <c r="ACS445" s="41"/>
      <c r="ACT445" s="41"/>
      <c r="ACU445" s="41"/>
      <c r="ACV445" s="41"/>
      <c r="ACW445" s="41"/>
      <c r="ACX445" s="41"/>
      <c r="ACY445" s="41"/>
      <c r="ACZ445" s="41"/>
      <c r="ADA445" s="41"/>
      <c r="ADB445" s="41"/>
      <c r="ADC445" s="41"/>
      <c r="ADD445" s="41"/>
      <c r="ADE445" s="41"/>
      <c r="ADF445" s="41"/>
      <c r="ADG445" s="41"/>
      <c r="ADH445" s="41"/>
      <c r="ADI445" s="41"/>
      <c r="ADJ445" s="41"/>
      <c r="ADK445" s="41"/>
      <c r="ADL445" s="41"/>
      <c r="ADM445" s="41"/>
      <c r="ADN445" s="41"/>
      <c r="ADO445" s="41"/>
      <c r="ADP445" s="41"/>
      <c r="ADQ445" s="41"/>
      <c r="ADR445" s="41"/>
      <c r="ADS445" s="41"/>
      <c r="ADT445" s="41"/>
      <c r="ADU445" s="41"/>
      <c r="ADV445" s="41"/>
      <c r="ADW445" s="41"/>
      <c r="ADX445" s="41"/>
      <c r="ADY445" s="41"/>
      <c r="ADZ445" s="41"/>
      <c r="AEA445" s="41"/>
      <c r="AEB445" s="41"/>
      <c r="AEC445" s="41"/>
      <c r="AED445" s="41"/>
      <c r="AEE445" s="41"/>
      <c r="AEF445" s="41"/>
      <c r="AEG445" s="41"/>
      <c r="AEH445" s="41"/>
      <c r="AEI445" s="41"/>
      <c r="AEJ445" s="41"/>
      <c r="AEK445" s="41"/>
      <c r="AEL445" s="41"/>
      <c r="AEM445" s="41"/>
      <c r="AEN445" s="41"/>
      <c r="AEO445" s="41"/>
      <c r="AEP445" s="41"/>
      <c r="AEQ445" s="41"/>
      <c r="AER445" s="41"/>
      <c r="AES445" s="41"/>
      <c r="AET445" s="41"/>
      <c r="AEU445" s="41"/>
      <c r="AEV445" s="41"/>
      <c r="AEW445" s="41"/>
      <c r="AEX445" s="41"/>
      <c r="AEY445" s="41"/>
      <c r="AEZ445" s="41"/>
      <c r="AFA445" s="41"/>
      <c r="AFB445" s="41"/>
      <c r="AFC445" s="41"/>
      <c r="AFD445" s="41"/>
      <c r="AFE445" s="41"/>
      <c r="AFF445" s="41"/>
      <c r="AFG445" s="41"/>
      <c r="AFH445" s="41"/>
      <c r="AFI445" s="41"/>
      <c r="AFJ445" s="41"/>
      <c r="AFK445" s="41"/>
      <c r="AFL445" s="41"/>
      <c r="AFM445" s="41"/>
      <c r="AFN445" s="41"/>
      <c r="AFO445" s="41"/>
      <c r="AFP445" s="41"/>
      <c r="AFQ445" s="41"/>
      <c r="AFR445" s="41"/>
      <c r="AFS445" s="41"/>
      <c r="AFT445" s="41"/>
      <c r="AFU445" s="41"/>
      <c r="AFV445" s="41"/>
      <c r="AFW445" s="41"/>
      <c r="AFX445" s="41"/>
      <c r="AFY445" s="41"/>
      <c r="AFZ445" s="41"/>
      <c r="AGA445" s="41"/>
      <c r="AGB445" s="41"/>
      <c r="AGC445" s="41"/>
      <c r="AGD445" s="41"/>
      <c r="AGE445" s="41"/>
      <c r="AGF445" s="41"/>
      <c r="AGG445" s="41"/>
      <c r="AGH445" s="41"/>
      <c r="AGI445" s="41"/>
      <c r="AGJ445" s="41"/>
      <c r="AGK445" s="41"/>
      <c r="AGL445" s="41"/>
      <c r="AGM445" s="41"/>
      <c r="AGN445" s="41"/>
      <c r="AGO445" s="41"/>
      <c r="AGP445" s="41"/>
      <c r="AGQ445" s="41"/>
      <c r="AGR445" s="41"/>
      <c r="AGS445" s="41"/>
      <c r="AGT445" s="41"/>
      <c r="AGU445" s="41"/>
      <c r="AGV445" s="41"/>
      <c r="AGW445" s="41"/>
      <c r="AGX445" s="41"/>
      <c r="AGY445" s="41"/>
      <c r="AGZ445" s="41"/>
      <c r="AHA445" s="41"/>
      <c r="AHB445" s="41"/>
      <c r="AHC445" s="41"/>
      <c r="AHD445" s="41"/>
      <c r="AHE445" s="41"/>
      <c r="AHF445" s="41"/>
      <c r="AHG445" s="41"/>
      <c r="AHH445" s="41"/>
      <c r="AHI445" s="41"/>
      <c r="AHJ445" s="41"/>
      <c r="AHK445" s="41"/>
      <c r="AHL445" s="41"/>
      <c r="AHM445" s="41"/>
      <c r="AHN445" s="41"/>
      <c r="AHO445" s="41"/>
      <c r="AHP445" s="41"/>
      <c r="AHQ445" s="41"/>
      <c r="AHR445" s="41"/>
      <c r="AHS445" s="41"/>
      <c r="AHT445" s="41"/>
      <c r="AHU445" s="41"/>
      <c r="AHV445" s="41"/>
      <c r="AHW445" s="41"/>
      <c r="AHX445" s="41"/>
      <c r="AHY445" s="41"/>
      <c r="AHZ445" s="41"/>
      <c r="AIA445" s="41"/>
      <c r="AIB445" s="41"/>
      <c r="AIC445" s="41"/>
      <c r="AID445" s="41"/>
      <c r="AIE445" s="41"/>
      <c r="AIF445" s="41"/>
      <c r="AIG445" s="41"/>
      <c r="AIH445" s="41"/>
      <c r="AII445" s="41"/>
      <c r="AIJ445" s="41"/>
      <c r="AIK445" s="41"/>
      <c r="AIL445" s="41"/>
      <c r="AIM445" s="41"/>
      <c r="AIN445" s="41"/>
      <c r="AIO445" s="41"/>
      <c r="AIP445" s="41"/>
      <c r="AIQ445" s="41"/>
      <c r="AIR445" s="41"/>
      <c r="AIS445" s="41"/>
      <c r="AIT445" s="41"/>
      <c r="AIU445" s="41"/>
      <c r="AIV445" s="41"/>
      <c r="AIW445" s="41"/>
      <c r="AIX445" s="41"/>
      <c r="AIY445" s="41"/>
      <c r="AIZ445" s="41"/>
      <c r="AJA445" s="41"/>
      <c r="AJB445" s="41"/>
      <c r="AJC445" s="41"/>
      <c r="AJD445" s="41"/>
      <c r="AJE445" s="41"/>
      <c r="AJF445" s="41"/>
      <c r="AJG445" s="41"/>
      <c r="AJH445" s="41"/>
      <c r="AJI445" s="41"/>
      <c r="AJJ445" s="41"/>
      <c r="AJK445" s="41"/>
      <c r="AJL445" s="41"/>
      <c r="AJM445" s="41"/>
      <c r="AJN445" s="41"/>
      <c r="AJO445" s="41"/>
      <c r="AJP445" s="41"/>
      <c r="AJQ445" s="41"/>
      <c r="AJR445" s="41"/>
      <c r="AJS445" s="41"/>
      <c r="AJT445" s="41"/>
      <c r="AJU445" s="41"/>
      <c r="AJV445" s="41"/>
      <c r="AJW445" s="41"/>
      <c r="AJX445" s="41"/>
      <c r="AJY445" s="41"/>
      <c r="AJZ445" s="41"/>
      <c r="AKA445" s="41"/>
      <c r="AKB445" s="41"/>
      <c r="AKC445" s="41"/>
      <c r="AKD445" s="41"/>
      <c r="AKE445" s="41"/>
      <c r="AKF445" s="41"/>
      <c r="AKG445" s="41"/>
      <c r="AKH445" s="41"/>
      <c r="AKI445" s="41"/>
      <c r="AKJ445" s="41"/>
      <c r="AKK445" s="41"/>
      <c r="AKL445" s="41"/>
      <c r="AKM445" s="41"/>
      <c r="AKN445" s="41"/>
      <c r="AKO445" s="41"/>
      <c r="AKP445" s="41"/>
      <c r="AKQ445" s="41"/>
      <c r="AKR445" s="41"/>
      <c r="AKS445" s="41"/>
      <c r="AKT445" s="41"/>
      <c r="AKU445" s="41"/>
      <c r="AKV445" s="41"/>
      <c r="AKW445" s="41"/>
      <c r="AKX445" s="41"/>
      <c r="AKY445" s="41"/>
      <c r="AKZ445" s="41"/>
      <c r="ALA445" s="41"/>
      <c r="ALB445" s="41"/>
      <c r="ALC445" s="41"/>
      <c r="ALD445" s="41"/>
      <c r="ALE445" s="41"/>
      <c r="ALF445" s="41"/>
      <c r="ALG445" s="41"/>
      <c r="ALH445" s="41"/>
      <c r="ALI445" s="41"/>
      <c r="ALJ445" s="41"/>
      <c r="ALK445" s="41"/>
      <c r="ALL445" s="41"/>
      <c r="ALM445" s="41"/>
      <c r="ALN445" s="41"/>
      <c r="ALO445" s="41"/>
      <c r="ALP445" s="41"/>
      <c r="ALQ445" s="41"/>
      <c r="ALR445" s="41"/>
      <c r="ALS445" s="41"/>
      <c r="ALT445" s="41"/>
      <c r="ALU445" s="41"/>
      <c r="ALV445" s="41"/>
      <c r="ALW445" s="41"/>
      <c r="ALX445" s="41"/>
      <c r="ALY445" s="41"/>
      <c r="ALZ445" s="41"/>
      <c r="AMA445" s="41"/>
      <c r="AMB445" s="41"/>
      <c r="AMC445" s="41"/>
      <c r="AMD445" s="41"/>
      <c r="AME445" s="41"/>
    </row>
    <row r="446" spans="33:1019" ht="34.5" customHeight="1" x14ac:dyDescent="0.2"/>
    <row r="447" spans="33:1019" ht="21.75" customHeight="1" x14ac:dyDescent="0.2"/>
    <row r="448" spans="33:1019" ht="24.75" customHeight="1" x14ac:dyDescent="0.2"/>
    <row r="449" spans="1:1019" ht="15.75" customHeight="1" x14ac:dyDescent="0.2"/>
    <row r="450" spans="1:1019" ht="15.75" customHeight="1" x14ac:dyDescent="0.2"/>
    <row r="451" spans="1:1019" ht="23.25" customHeight="1" x14ac:dyDescent="0.2"/>
    <row r="452" spans="1:1019" ht="22.5" customHeight="1" x14ac:dyDescent="0.2"/>
    <row r="453" spans="1:1019" ht="15.75" customHeight="1" x14ac:dyDescent="0.2"/>
    <row r="454" spans="1:1019" ht="15.75" customHeight="1" x14ac:dyDescent="0.2"/>
    <row r="455" spans="1:1019" ht="16.5" customHeight="1" x14ac:dyDescent="0.2"/>
    <row r="456" spans="1:1019" s="95" customFormat="1" ht="16.5" customHeight="1" x14ac:dyDescent="0.2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1"/>
      <c r="P456" s="41"/>
      <c r="Q456" s="41"/>
      <c r="R456" s="41"/>
      <c r="S456" s="42"/>
      <c r="T456" s="42"/>
      <c r="U456" s="42"/>
      <c r="V456" s="42"/>
      <c r="W456" s="42"/>
      <c r="X456" s="42"/>
      <c r="Y456" s="42"/>
      <c r="Z456" s="42"/>
      <c r="AA456" s="41"/>
      <c r="AB456" s="41"/>
      <c r="AC456" s="60"/>
      <c r="AD456" s="60"/>
      <c r="AE456" s="60"/>
      <c r="AF456" s="60"/>
      <c r="AG456" s="94"/>
      <c r="AH456" s="94"/>
      <c r="AI456" s="94"/>
      <c r="AJ456" s="94"/>
      <c r="AK456" s="94"/>
      <c r="AL456" s="94"/>
      <c r="AM456" s="94"/>
      <c r="AN456" s="94"/>
      <c r="AO456" s="94"/>
    </row>
    <row r="457" spans="1:1019" ht="19.5" customHeight="1" x14ac:dyDescent="0.2"/>
    <row r="458" spans="1:1019" ht="18" customHeight="1" x14ac:dyDescent="0.2">
      <c r="AG458" s="41"/>
      <c r="AH458" s="41"/>
      <c r="AI458" s="41"/>
      <c r="AJ458" s="41"/>
      <c r="AK458" s="41"/>
      <c r="AL458" s="41"/>
      <c r="AM458" s="41"/>
      <c r="AN458" s="41"/>
      <c r="AO458" s="41"/>
      <c r="AP458" s="41"/>
      <c r="AQ458" s="41"/>
      <c r="AR458" s="41"/>
      <c r="AS458" s="41"/>
      <c r="AT458" s="41"/>
      <c r="AU458" s="41"/>
      <c r="AV458" s="41"/>
      <c r="AW458" s="41"/>
      <c r="AX458" s="41"/>
      <c r="AY458" s="41"/>
      <c r="AZ458" s="41"/>
      <c r="BA458" s="41"/>
      <c r="BB458" s="41"/>
      <c r="BC458" s="41"/>
      <c r="BD458" s="41"/>
      <c r="BE458" s="41"/>
      <c r="BF458" s="41"/>
      <c r="BG458" s="41"/>
      <c r="BH458" s="41"/>
      <c r="BI458" s="41"/>
      <c r="BJ458" s="41"/>
      <c r="BK458" s="41"/>
      <c r="BL458" s="41"/>
      <c r="BM458" s="41"/>
      <c r="BN458" s="41"/>
      <c r="BO458" s="41"/>
      <c r="BP458" s="41"/>
      <c r="BQ458" s="41"/>
      <c r="BR458" s="41"/>
      <c r="BS458" s="41"/>
      <c r="BT458" s="41"/>
      <c r="BU458" s="41"/>
      <c r="BV458" s="41"/>
      <c r="BW458" s="41"/>
      <c r="BX458" s="41"/>
      <c r="BY458" s="41"/>
      <c r="BZ458" s="41"/>
      <c r="CA458" s="41"/>
      <c r="CB458" s="41"/>
      <c r="CC458" s="41"/>
      <c r="CD458" s="41"/>
      <c r="CE458" s="41"/>
      <c r="CF458" s="41"/>
      <c r="CG458" s="41"/>
      <c r="CH458" s="41"/>
      <c r="CI458" s="41"/>
      <c r="CJ458" s="41"/>
      <c r="CK458" s="41"/>
      <c r="CL458" s="41"/>
      <c r="CM458" s="41"/>
      <c r="CN458" s="41"/>
      <c r="CO458" s="41"/>
      <c r="CP458" s="41"/>
      <c r="CQ458" s="41"/>
      <c r="CR458" s="41"/>
      <c r="CS458" s="41"/>
      <c r="CT458" s="41"/>
      <c r="CU458" s="41"/>
      <c r="CV458" s="41"/>
      <c r="CW458" s="41"/>
      <c r="CX458" s="41"/>
      <c r="CY458" s="41"/>
      <c r="CZ458" s="41"/>
      <c r="DA458" s="41"/>
      <c r="DB458" s="41"/>
      <c r="DC458" s="41"/>
      <c r="DD458" s="41"/>
      <c r="DE458" s="41"/>
      <c r="DF458" s="41"/>
      <c r="DG458" s="41"/>
      <c r="DH458" s="41"/>
      <c r="DI458" s="41"/>
      <c r="DJ458" s="41"/>
      <c r="DK458" s="41"/>
      <c r="DL458" s="41"/>
      <c r="DM458" s="41"/>
      <c r="DN458" s="41"/>
      <c r="DO458" s="41"/>
      <c r="DP458" s="41"/>
      <c r="DQ458" s="41"/>
      <c r="DR458" s="41"/>
      <c r="DS458" s="41"/>
      <c r="DT458" s="41"/>
      <c r="DU458" s="41"/>
      <c r="DV458" s="41"/>
      <c r="DW458" s="41"/>
      <c r="DX458" s="41"/>
      <c r="DY458" s="41"/>
      <c r="DZ458" s="41"/>
      <c r="EA458" s="41"/>
      <c r="EB458" s="41"/>
      <c r="EC458" s="41"/>
      <c r="ED458" s="41"/>
      <c r="EE458" s="41"/>
      <c r="EF458" s="41"/>
      <c r="EG458" s="41"/>
      <c r="EH458" s="41"/>
      <c r="EI458" s="41"/>
      <c r="EJ458" s="41"/>
      <c r="EK458" s="41"/>
      <c r="EL458" s="41"/>
      <c r="EM458" s="41"/>
      <c r="EN458" s="41"/>
      <c r="EO458" s="41"/>
      <c r="EP458" s="41"/>
      <c r="EQ458" s="41"/>
      <c r="ER458" s="41"/>
      <c r="ES458" s="41"/>
      <c r="ET458" s="41"/>
      <c r="EU458" s="41"/>
      <c r="EV458" s="41"/>
      <c r="EW458" s="41"/>
      <c r="EX458" s="41"/>
      <c r="EY458" s="41"/>
      <c r="EZ458" s="41"/>
      <c r="FA458" s="41"/>
      <c r="FB458" s="41"/>
      <c r="FC458" s="41"/>
      <c r="FD458" s="41"/>
      <c r="FE458" s="41"/>
      <c r="FF458" s="41"/>
      <c r="FG458" s="41"/>
      <c r="FH458" s="41"/>
      <c r="FI458" s="41"/>
      <c r="FJ458" s="41"/>
      <c r="FK458" s="41"/>
      <c r="FL458" s="41"/>
      <c r="FM458" s="41"/>
      <c r="FN458" s="41"/>
      <c r="FO458" s="41"/>
      <c r="FP458" s="41"/>
      <c r="FQ458" s="41"/>
      <c r="FR458" s="41"/>
      <c r="FS458" s="41"/>
      <c r="FT458" s="41"/>
      <c r="FU458" s="41"/>
      <c r="FV458" s="41"/>
      <c r="FW458" s="41"/>
      <c r="FX458" s="41"/>
      <c r="FY458" s="41"/>
      <c r="FZ458" s="41"/>
      <c r="GA458" s="41"/>
      <c r="GB458" s="41"/>
      <c r="GC458" s="41"/>
      <c r="GD458" s="41"/>
      <c r="GE458" s="41"/>
      <c r="GF458" s="41"/>
      <c r="GG458" s="41"/>
      <c r="GH458" s="41"/>
      <c r="GI458" s="41"/>
      <c r="GJ458" s="41"/>
      <c r="GK458" s="41"/>
      <c r="GL458" s="41"/>
      <c r="GM458" s="41"/>
      <c r="GN458" s="41"/>
      <c r="GO458" s="41"/>
      <c r="GP458" s="41"/>
      <c r="GQ458" s="41"/>
      <c r="GR458" s="41"/>
      <c r="GS458" s="41"/>
      <c r="GT458" s="41"/>
      <c r="GU458" s="41"/>
      <c r="GV458" s="41"/>
      <c r="GW458" s="41"/>
      <c r="GX458" s="41"/>
      <c r="GY458" s="41"/>
      <c r="GZ458" s="41"/>
      <c r="HA458" s="41"/>
      <c r="HB458" s="41"/>
      <c r="HC458" s="41"/>
      <c r="HD458" s="41"/>
      <c r="HE458" s="41"/>
      <c r="HF458" s="41"/>
      <c r="HG458" s="41"/>
      <c r="HH458" s="41"/>
      <c r="HI458" s="41"/>
      <c r="HJ458" s="41"/>
      <c r="HK458" s="41"/>
      <c r="HL458" s="41"/>
      <c r="HM458" s="41"/>
      <c r="HN458" s="41"/>
      <c r="HO458" s="41"/>
      <c r="HP458" s="41"/>
      <c r="HQ458" s="41"/>
      <c r="HR458" s="41"/>
      <c r="HS458" s="41"/>
      <c r="HT458" s="41"/>
      <c r="HU458" s="41"/>
      <c r="HV458" s="41"/>
      <c r="HW458" s="41"/>
      <c r="HX458" s="41"/>
      <c r="HY458" s="41"/>
      <c r="HZ458" s="41"/>
      <c r="IA458" s="41"/>
      <c r="IB458" s="41"/>
      <c r="IC458" s="41"/>
      <c r="ID458" s="41"/>
      <c r="IE458" s="41"/>
      <c r="IF458" s="41"/>
      <c r="IG458" s="41"/>
      <c r="IH458" s="41"/>
      <c r="II458" s="41"/>
      <c r="IJ458" s="41"/>
      <c r="IK458" s="41"/>
      <c r="IL458" s="41"/>
      <c r="IM458" s="41"/>
      <c r="IN458" s="41"/>
      <c r="IO458" s="41"/>
      <c r="IP458" s="41"/>
      <c r="IQ458" s="41"/>
      <c r="IR458" s="41"/>
      <c r="IS458" s="41"/>
      <c r="IT458" s="41"/>
      <c r="IU458" s="41"/>
      <c r="IV458" s="41"/>
      <c r="IW458" s="41"/>
      <c r="IX458" s="41"/>
      <c r="IY458" s="41"/>
      <c r="IZ458" s="41"/>
      <c r="JA458" s="41"/>
      <c r="JB458" s="41"/>
      <c r="JC458" s="41"/>
      <c r="JD458" s="41"/>
      <c r="JE458" s="41"/>
      <c r="JF458" s="41"/>
      <c r="JG458" s="41"/>
      <c r="JH458" s="41"/>
      <c r="JI458" s="41"/>
      <c r="JJ458" s="41"/>
      <c r="JK458" s="41"/>
      <c r="JL458" s="41"/>
      <c r="JM458" s="41"/>
      <c r="JN458" s="41"/>
      <c r="JO458" s="41"/>
      <c r="JP458" s="41"/>
      <c r="JQ458" s="41"/>
      <c r="JR458" s="41"/>
      <c r="JS458" s="41"/>
      <c r="JT458" s="41"/>
      <c r="JU458" s="41"/>
      <c r="JV458" s="41"/>
      <c r="JW458" s="41"/>
      <c r="JX458" s="41"/>
      <c r="JY458" s="41"/>
      <c r="JZ458" s="41"/>
      <c r="KA458" s="41"/>
      <c r="KB458" s="41"/>
      <c r="KC458" s="41"/>
      <c r="KD458" s="41"/>
      <c r="KE458" s="41"/>
      <c r="KF458" s="41"/>
      <c r="KG458" s="41"/>
      <c r="KH458" s="41"/>
      <c r="KI458" s="41"/>
      <c r="KJ458" s="41"/>
      <c r="KK458" s="41"/>
      <c r="KL458" s="41"/>
      <c r="KM458" s="41"/>
      <c r="KN458" s="41"/>
      <c r="KO458" s="41"/>
      <c r="KP458" s="41"/>
      <c r="KQ458" s="41"/>
      <c r="KR458" s="41"/>
      <c r="KS458" s="41"/>
      <c r="KT458" s="41"/>
      <c r="KU458" s="41"/>
      <c r="KV458" s="41"/>
      <c r="KW458" s="41"/>
      <c r="KX458" s="41"/>
      <c r="KY458" s="41"/>
      <c r="KZ458" s="41"/>
      <c r="LA458" s="41"/>
      <c r="LB458" s="41"/>
      <c r="LC458" s="41"/>
      <c r="LD458" s="41"/>
      <c r="LE458" s="41"/>
      <c r="LF458" s="41"/>
      <c r="LG458" s="41"/>
      <c r="LH458" s="41"/>
      <c r="LI458" s="41"/>
      <c r="LJ458" s="41"/>
      <c r="LK458" s="41"/>
      <c r="LL458" s="41"/>
      <c r="LM458" s="41"/>
      <c r="LN458" s="41"/>
      <c r="LO458" s="41"/>
      <c r="LP458" s="41"/>
      <c r="LQ458" s="41"/>
      <c r="LR458" s="41"/>
      <c r="LS458" s="41"/>
      <c r="LT458" s="41"/>
      <c r="LU458" s="41"/>
      <c r="LV458" s="41"/>
      <c r="LW458" s="41"/>
      <c r="LX458" s="41"/>
      <c r="LY458" s="41"/>
      <c r="LZ458" s="41"/>
      <c r="MA458" s="41"/>
      <c r="MB458" s="41"/>
      <c r="MC458" s="41"/>
      <c r="MD458" s="41"/>
      <c r="ME458" s="41"/>
      <c r="MF458" s="41"/>
      <c r="MG458" s="41"/>
      <c r="MH458" s="41"/>
      <c r="MI458" s="41"/>
      <c r="MJ458" s="41"/>
      <c r="MK458" s="41"/>
      <c r="ML458" s="41"/>
      <c r="MM458" s="41"/>
      <c r="MN458" s="41"/>
      <c r="MO458" s="41"/>
      <c r="MP458" s="41"/>
      <c r="MQ458" s="41"/>
      <c r="MR458" s="41"/>
      <c r="MS458" s="41"/>
      <c r="MT458" s="41"/>
      <c r="MU458" s="41"/>
      <c r="MV458" s="41"/>
      <c r="MW458" s="41"/>
      <c r="MX458" s="41"/>
      <c r="MY458" s="41"/>
      <c r="MZ458" s="41"/>
      <c r="NA458" s="41"/>
      <c r="NB458" s="41"/>
      <c r="NC458" s="41"/>
      <c r="ND458" s="41"/>
      <c r="NE458" s="41"/>
      <c r="NF458" s="41"/>
      <c r="NG458" s="41"/>
      <c r="NH458" s="41"/>
      <c r="NI458" s="41"/>
      <c r="NJ458" s="41"/>
      <c r="NK458" s="41"/>
      <c r="NL458" s="41"/>
      <c r="NM458" s="41"/>
      <c r="NN458" s="41"/>
      <c r="NO458" s="41"/>
      <c r="NP458" s="41"/>
      <c r="NQ458" s="41"/>
      <c r="NR458" s="41"/>
      <c r="NS458" s="41"/>
      <c r="NT458" s="41"/>
      <c r="NU458" s="41"/>
      <c r="NV458" s="41"/>
      <c r="NW458" s="41"/>
      <c r="NX458" s="41"/>
      <c r="NY458" s="41"/>
      <c r="NZ458" s="41"/>
      <c r="OA458" s="41"/>
      <c r="OB458" s="41"/>
      <c r="OC458" s="41"/>
      <c r="OD458" s="41"/>
      <c r="OE458" s="41"/>
      <c r="OF458" s="41"/>
      <c r="OG458" s="41"/>
      <c r="OH458" s="41"/>
      <c r="OI458" s="41"/>
      <c r="OJ458" s="41"/>
      <c r="OK458" s="41"/>
      <c r="OL458" s="41"/>
      <c r="OM458" s="41"/>
      <c r="ON458" s="41"/>
      <c r="OO458" s="41"/>
      <c r="OP458" s="41"/>
      <c r="OQ458" s="41"/>
      <c r="OR458" s="41"/>
      <c r="OS458" s="41"/>
      <c r="OT458" s="41"/>
      <c r="OU458" s="41"/>
      <c r="OV458" s="41"/>
      <c r="OW458" s="41"/>
      <c r="OX458" s="41"/>
      <c r="OY458" s="41"/>
      <c r="OZ458" s="41"/>
      <c r="PA458" s="41"/>
      <c r="PB458" s="41"/>
      <c r="PC458" s="41"/>
      <c r="PD458" s="41"/>
      <c r="PE458" s="41"/>
      <c r="PF458" s="41"/>
      <c r="PG458" s="41"/>
      <c r="PH458" s="41"/>
      <c r="PI458" s="41"/>
      <c r="PJ458" s="41"/>
      <c r="PK458" s="41"/>
      <c r="PL458" s="41"/>
      <c r="PM458" s="41"/>
      <c r="PN458" s="41"/>
      <c r="PO458" s="41"/>
      <c r="PP458" s="41"/>
      <c r="PQ458" s="41"/>
      <c r="PR458" s="41"/>
      <c r="PS458" s="41"/>
      <c r="PT458" s="41"/>
      <c r="PU458" s="41"/>
      <c r="PV458" s="41"/>
      <c r="PW458" s="41"/>
      <c r="PX458" s="41"/>
      <c r="PY458" s="41"/>
      <c r="PZ458" s="41"/>
      <c r="QA458" s="41"/>
      <c r="QB458" s="41"/>
      <c r="QC458" s="41"/>
      <c r="QD458" s="41"/>
      <c r="QE458" s="41"/>
      <c r="QF458" s="41"/>
      <c r="QG458" s="41"/>
      <c r="QH458" s="41"/>
      <c r="QI458" s="41"/>
      <c r="QJ458" s="41"/>
      <c r="QK458" s="41"/>
      <c r="QL458" s="41"/>
      <c r="QM458" s="41"/>
      <c r="QN458" s="41"/>
      <c r="QO458" s="41"/>
      <c r="QP458" s="41"/>
      <c r="QQ458" s="41"/>
      <c r="QR458" s="41"/>
      <c r="QS458" s="41"/>
      <c r="QT458" s="41"/>
      <c r="QU458" s="41"/>
      <c r="QV458" s="41"/>
      <c r="QW458" s="41"/>
      <c r="QX458" s="41"/>
      <c r="QY458" s="41"/>
      <c r="QZ458" s="41"/>
      <c r="RA458" s="41"/>
      <c r="RB458" s="41"/>
      <c r="RC458" s="41"/>
      <c r="RD458" s="41"/>
      <c r="RE458" s="41"/>
      <c r="RF458" s="41"/>
      <c r="RG458" s="41"/>
      <c r="RH458" s="41"/>
      <c r="RI458" s="41"/>
      <c r="RJ458" s="41"/>
      <c r="RK458" s="41"/>
      <c r="RL458" s="41"/>
      <c r="RM458" s="41"/>
      <c r="RN458" s="41"/>
      <c r="RO458" s="41"/>
      <c r="RP458" s="41"/>
      <c r="RQ458" s="41"/>
      <c r="RR458" s="41"/>
      <c r="RS458" s="41"/>
      <c r="RT458" s="41"/>
      <c r="RU458" s="41"/>
      <c r="RV458" s="41"/>
      <c r="RW458" s="41"/>
      <c r="RX458" s="41"/>
      <c r="RY458" s="41"/>
      <c r="RZ458" s="41"/>
      <c r="SA458" s="41"/>
      <c r="SB458" s="41"/>
      <c r="SC458" s="41"/>
      <c r="SD458" s="41"/>
      <c r="SE458" s="41"/>
      <c r="SF458" s="41"/>
      <c r="SG458" s="41"/>
      <c r="SH458" s="41"/>
      <c r="SI458" s="41"/>
      <c r="SJ458" s="41"/>
      <c r="SK458" s="41"/>
      <c r="SL458" s="41"/>
      <c r="SM458" s="41"/>
      <c r="SN458" s="41"/>
      <c r="SO458" s="41"/>
      <c r="SP458" s="41"/>
      <c r="SQ458" s="41"/>
      <c r="SR458" s="41"/>
      <c r="SS458" s="41"/>
      <c r="ST458" s="41"/>
      <c r="SU458" s="41"/>
      <c r="SV458" s="41"/>
      <c r="SW458" s="41"/>
      <c r="SX458" s="41"/>
      <c r="SY458" s="41"/>
      <c r="SZ458" s="41"/>
      <c r="TA458" s="41"/>
      <c r="TB458" s="41"/>
      <c r="TC458" s="41"/>
      <c r="TD458" s="41"/>
      <c r="TE458" s="41"/>
      <c r="TF458" s="41"/>
      <c r="TG458" s="41"/>
      <c r="TH458" s="41"/>
      <c r="TI458" s="41"/>
      <c r="TJ458" s="41"/>
      <c r="TK458" s="41"/>
      <c r="TL458" s="41"/>
      <c r="TM458" s="41"/>
      <c r="TN458" s="41"/>
      <c r="TO458" s="41"/>
      <c r="TP458" s="41"/>
      <c r="TQ458" s="41"/>
      <c r="TR458" s="41"/>
      <c r="TS458" s="41"/>
      <c r="TT458" s="41"/>
      <c r="TU458" s="41"/>
      <c r="TV458" s="41"/>
      <c r="TW458" s="41"/>
      <c r="TX458" s="41"/>
      <c r="TY458" s="41"/>
      <c r="TZ458" s="41"/>
      <c r="UA458" s="41"/>
      <c r="UB458" s="41"/>
      <c r="UC458" s="41"/>
      <c r="UD458" s="41"/>
      <c r="UE458" s="41"/>
      <c r="UF458" s="41"/>
      <c r="UG458" s="41"/>
      <c r="UH458" s="41"/>
      <c r="UI458" s="41"/>
      <c r="UJ458" s="41"/>
      <c r="UK458" s="41"/>
      <c r="UL458" s="41"/>
      <c r="UM458" s="41"/>
      <c r="UN458" s="41"/>
      <c r="UO458" s="41"/>
      <c r="UP458" s="41"/>
      <c r="UQ458" s="41"/>
      <c r="UR458" s="41"/>
      <c r="US458" s="41"/>
      <c r="UT458" s="41"/>
      <c r="UU458" s="41"/>
      <c r="UV458" s="41"/>
      <c r="UW458" s="41"/>
      <c r="UX458" s="41"/>
      <c r="UY458" s="41"/>
      <c r="UZ458" s="41"/>
      <c r="VA458" s="41"/>
      <c r="VB458" s="41"/>
      <c r="VC458" s="41"/>
      <c r="VD458" s="41"/>
      <c r="VE458" s="41"/>
      <c r="VF458" s="41"/>
      <c r="VG458" s="41"/>
      <c r="VH458" s="41"/>
      <c r="VI458" s="41"/>
      <c r="VJ458" s="41"/>
      <c r="VK458" s="41"/>
      <c r="VL458" s="41"/>
      <c r="VM458" s="41"/>
      <c r="VN458" s="41"/>
      <c r="VO458" s="41"/>
      <c r="VP458" s="41"/>
      <c r="VQ458" s="41"/>
      <c r="VR458" s="41"/>
      <c r="VS458" s="41"/>
      <c r="VT458" s="41"/>
      <c r="VU458" s="41"/>
      <c r="VV458" s="41"/>
      <c r="VW458" s="41"/>
      <c r="VX458" s="41"/>
      <c r="VY458" s="41"/>
      <c r="VZ458" s="41"/>
      <c r="WA458" s="41"/>
      <c r="WB458" s="41"/>
      <c r="WC458" s="41"/>
      <c r="WD458" s="41"/>
      <c r="WE458" s="41"/>
      <c r="WF458" s="41"/>
      <c r="WG458" s="41"/>
      <c r="WH458" s="41"/>
      <c r="WI458" s="41"/>
      <c r="WJ458" s="41"/>
      <c r="WK458" s="41"/>
      <c r="WL458" s="41"/>
      <c r="WM458" s="41"/>
      <c r="WN458" s="41"/>
      <c r="WO458" s="41"/>
      <c r="WP458" s="41"/>
      <c r="WQ458" s="41"/>
      <c r="WR458" s="41"/>
      <c r="WS458" s="41"/>
      <c r="WT458" s="41"/>
      <c r="WU458" s="41"/>
      <c r="WV458" s="41"/>
      <c r="WW458" s="41"/>
      <c r="WX458" s="41"/>
      <c r="WY458" s="41"/>
      <c r="WZ458" s="41"/>
      <c r="XA458" s="41"/>
      <c r="XB458" s="41"/>
      <c r="XC458" s="41"/>
      <c r="XD458" s="41"/>
      <c r="XE458" s="41"/>
      <c r="XF458" s="41"/>
      <c r="XG458" s="41"/>
      <c r="XH458" s="41"/>
      <c r="XI458" s="41"/>
      <c r="XJ458" s="41"/>
      <c r="XK458" s="41"/>
      <c r="XL458" s="41"/>
      <c r="XM458" s="41"/>
      <c r="XN458" s="41"/>
      <c r="XO458" s="41"/>
      <c r="XP458" s="41"/>
      <c r="XQ458" s="41"/>
      <c r="XR458" s="41"/>
      <c r="XS458" s="41"/>
      <c r="XT458" s="41"/>
      <c r="XU458" s="41"/>
      <c r="XV458" s="41"/>
      <c r="XW458" s="41"/>
      <c r="XX458" s="41"/>
      <c r="XY458" s="41"/>
      <c r="XZ458" s="41"/>
      <c r="YA458" s="41"/>
      <c r="YB458" s="41"/>
      <c r="YC458" s="41"/>
      <c r="YD458" s="41"/>
      <c r="YE458" s="41"/>
      <c r="YF458" s="41"/>
      <c r="YG458" s="41"/>
      <c r="YH458" s="41"/>
      <c r="YI458" s="41"/>
      <c r="YJ458" s="41"/>
      <c r="YK458" s="41"/>
      <c r="YL458" s="41"/>
      <c r="YM458" s="41"/>
      <c r="YN458" s="41"/>
      <c r="YO458" s="41"/>
      <c r="YP458" s="41"/>
      <c r="YQ458" s="41"/>
      <c r="YR458" s="41"/>
      <c r="YS458" s="41"/>
      <c r="YT458" s="41"/>
      <c r="YU458" s="41"/>
      <c r="YV458" s="41"/>
      <c r="YW458" s="41"/>
      <c r="YX458" s="41"/>
      <c r="YY458" s="41"/>
      <c r="YZ458" s="41"/>
      <c r="ZA458" s="41"/>
      <c r="ZB458" s="41"/>
      <c r="ZC458" s="41"/>
      <c r="ZD458" s="41"/>
      <c r="ZE458" s="41"/>
      <c r="ZF458" s="41"/>
      <c r="ZG458" s="41"/>
      <c r="ZH458" s="41"/>
      <c r="ZI458" s="41"/>
      <c r="ZJ458" s="41"/>
      <c r="ZK458" s="41"/>
      <c r="ZL458" s="41"/>
      <c r="ZM458" s="41"/>
      <c r="ZN458" s="41"/>
      <c r="ZO458" s="41"/>
      <c r="ZP458" s="41"/>
      <c r="ZQ458" s="41"/>
      <c r="ZR458" s="41"/>
      <c r="ZS458" s="41"/>
      <c r="ZT458" s="41"/>
      <c r="ZU458" s="41"/>
      <c r="ZV458" s="41"/>
      <c r="ZW458" s="41"/>
      <c r="ZX458" s="41"/>
      <c r="ZY458" s="41"/>
      <c r="ZZ458" s="41"/>
      <c r="AAA458" s="41"/>
      <c r="AAB458" s="41"/>
      <c r="AAC458" s="41"/>
      <c r="AAD458" s="41"/>
      <c r="AAE458" s="41"/>
      <c r="AAF458" s="41"/>
      <c r="AAG458" s="41"/>
      <c r="AAH458" s="41"/>
      <c r="AAI458" s="41"/>
      <c r="AAJ458" s="41"/>
      <c r="AAK458" s="41"/>
      <c r="AAL458" s="41"/>
      <c r="AAM458" s="41"/>
      <c r="AAN458" s="41"/>
      <c r="AAO458" s="41"/>
      <c r="AAP458" s="41"/>
      <c r="AAQ458" s="41"/>
      <c r="AAR458" s="41"/>
      <c r="AAS458" s="41"/>
      <c r="AAT458" s="41"/>
      <c r="AAU458" s="41"/>
      <c r="AAV458" s="41"/>
      <c r="AAW458" s="41"/>
      <c r="AAX458" s="41"/>
      <c r="AAY458" s="41"/>
      <c r="AAZ458" s="41"/>
      <c r="ABA458" s="41"/>
      <c r="ABB458" s="41"/>
      <c r="ABC458" s="41"/>
      <c r="ABD458" s="41"/>
      <c r="ABE458" s="41"/>
      <c r="ABF458" s="41"/>
      <c r="ABG458" s="41"/>
      <c r="ABH458" s="41"/>
      <c r="ABI458" s="41"/>
      <c r="ABJ458" s="41"/>
      <c r="ABK458" s="41"/>
      <c r="ABL458" s="41"/>
      <c r="ABM458" s="41"/>
      <c r="ABN458" s="41"/>
      <c r="ABO458" s="41"/>
      <c r="ABP458" s="41"/>
      <c r="ABQ458" s="41"/>
      <c r="ABR458" s="41"/>
      <c r="ABS458" s="41"/>
      <c r="ABT458" s="41"/>
      <c r="ABU458" s="41"/>
      <c r="ABV458" s="41"/>
      <c r="ABW458" s="41"/>
      <c r="ABX458" s="41"/>
      <c r="ABY458" s="41"/>
      <c r="ABZ458" s="41"/>
      <c r="ACA458" s="41"/>
      <c r="ACB458" s="41"/>
      <c r="ACC458" s="41"/>
      <c r="ACD458" s="41"/>
      <c r="ACE458" s="41"/>
      <c r="ACF458" s="41"/>
      <c r="ACG458" s="41"/>
      <c r="ACH458" s="41"/>
      <c r="ACI458" s="41"/>
      <c r="ACJ458" s="41"/>
      <c r="ACK458" s="41"/>
      <c r="ACL458" s="41"/>
      <c r="ACM458" s="41"/>
      <c r="ACN458" s="41"/>
      <c r="ACO458" s="41"/>
      <c r="ACP458" s="41"/>
      <c r="ACQ458" s="41"/>
      <c r="ACR458" s="41"/>
      <c r="ACS458" s="41"/>
      <c r="ACT458" s="41"/>
      <c r="ACU458" s="41"/>
      <c r="ACV458" s="41"/>
      <c r="ACW458" s="41"/>
      <c r="ACX458" s="41"/>
      <c r="ACY458" s="41"/>
      <c r="ACZ458" s="41"/>
      <c r="ADA458" s="41"/>
      <c r="ADB458" s="41"/>
      <c r="ADC458" s="41"/>
      <c r="ADD458" s="41"/>
      <c r="ADE458" s="41"/>
      <c r="ADF458" s="41"/>
      <c r="ADG458" s="41"/>
      <c r="ADH458" s="41"/>
      <c r="ADI458" s="41"/>
      <c r="ADJ458" s="41"/>
      <c r="ADK458" s="41"/>
      <c r="ADL458" s="41"/>
      <c r="ADM458" s="41"/>
      <c r="ADN458" s="41"/>
      <c r="ADO458" s="41"/>
      <c r="ADP458" s="41"/>
      <c r="ADQ458" s="41"/>
      <c r="ADR458" s="41"/>
      <c r="ADS458" s="41"/>
      <c r="ADT458" s="41"/>
      <c r="ADU458" s="41"/>
      <c r="ADV458" s="41"/>
      <c r="ADW458" s="41"/>
      <c r="ADX458" s="41"/>
      <c r="ADY458" s="41"/>
      <c r="ADZ458" s="41"/>
      <c r="AEA458" s="41"/>
      <c r="AEB458" s="41"/>
      <c r="AEC458" s="41"/>
      <c r="AED458" s="41"/>
      <c r="AEE458" s="41"/>
      <c r="AEF458" s="41"/>
      <c r="AEG458" s="41"/>
      <c r="AEH458" s="41"/>
      <c r="AEI458" s="41"/>
      <c r="AEJ458" s="41"/>
      <c r="AEK458" s="41"/>
      <c r="AEL458" s="41"/>
      <c r="AEM458" s="41"/>
      <c r="AEN458" s="41"/>
      <c r="AEO458" s="41"/>
      <c r="AEP458" s="41"/>
      <c r="AEQ458" s="41"/>
      <c r="AER458" s="41"/>
      <c r="AES458" s="41"/>
      <c r="AET458" s="41"/>
      <c r="AEU458" s="41"/>
      <c r="AEV458" s="41"/>
      <c r="AEW458" s="41"/>
      <c r="AEX458" s="41"/>
      <c r="AEY458" s="41"/>
      <c r="AEZ458" s="41"/>
      <c r="AFA458" s="41"/>
      <c r="AFB458" s="41"/>
      <c r="AFC458" s="41"/>
      <c r="AFD458" s="41"/>
      <c r="AFE458" s="41"/>
      <c r="AFF458" s="41"/>
      <c r="AFG458" s="41"/>
      <c r="AFH458" s="41"/>
      <c r="AFI458" s="41"/>
      <c r="AFJ458" s="41"/>
      <c r="AFK458" s="41"/>
      <c r="AFL458" s="41"/>
      <c r="AFM458" s="41"/>
      <c r="AFN458" s="41"/>
      <c r="AFO458" s="41"/>
      <c r="AFP458" s="41"/>
      <c r="AFQ458" s="41"/>
      <c r="AFR458" s="41"/>
      <c r="AFS458" s="41"/>
      <c r="AFT458" s="41"/>
      <c r="AFU458" s="41"/>
      <c r="AFV458" s="41"/>
      <c r="AFW458" s="41"/>
      <c r="AFX458" s="41"/>
      <c r="AFY458" s="41"/>
      <c r="AFZ458" s="41"/>
      <c r="AGA458" s="41"/>
      <c r="AGB458" s="41"/>
      <c r="AGC458" s="41"/>
      <c r="AGD458" s="41"/>
      <c r="AGE458" s="41"/>
      <c r="AGF458" s="41"/>
      <c r="AGG458" s="41"/>
      <c r="AGH458" s="41"/>
      <c r="AGI458" s="41"/>
      <c r="AGJ458" s="41"/>
      <c r="AGK458" s="41"/>
      <c r="AGL458" s="41"/>
      <c r="AGM458" s="41"/>
      <c r="AGN458" s="41"/>
      <c r="AGO458" s="41"/>
      <c r="AGP458" s="41"/>
      <c r="AGQ458" s="41"/>
      <c r="AGR458" s="41"/>
      <c r="AGS458" s="41"/>
      <c r="AGT458" s="41"/>
      <c r="AGU458" s="41"/>
      <c r="AGV458" s="41"/>
      <c r="AGW458" s="41"/>
      <c r="AGX458" s="41"/>
      <c r="AGY458" s="41"/>
      <c r="AGZ458" s="41"/>
      <c r="AHA458" s="41"/>
      <c r="AHB458" s="41"/>
      <c r="AHC458" s="41"/>
      <c r="AHD458" s="41"/>
      <c r="AHE458" s="41"/>
      <c r="AHF458" s="41"/>
      <c r="AHG458" s="41"/>
      <c r="AHH458" s="41"/>
      <c r="AHI458" s="41"/>
      <c r="AHJ458" s="41"/>
      <c r="AHK458" s="41"/>
      <c r="AHL458" s="41"/>
      <c r="AHM458" s="41"/>
      <c r="AHN458" s="41"/>
      <c r="AHO458" s="41"/>
      <c r="AHP458" s="41"/>
      <c r="AHQ458" s="41"/>
      <c r="AHR458" s="41"/>
      <c r="AHS458" s="41"/>
      <c r="AHT458" s="41"/>
      <c r="AHU458" s="41"/>
      <c r="AHV458" s="41"/>
      <c r="AHW458" s="41"/>
      <c r="AHX458" s="41"/>
      <c r="AHY458" s="41"/>
      <c r="AHZ458" s="41"/>
      <c r="AIA458" s="41"/>
      <c r="AIB458" s="41"/>
      <c r="AIC458" s="41"/>
      <c r="AID458" s="41"/>
      <c r="AIE458" s="41"/>
      <c r="AIF458" s="41"/>
      <c r="AIG458" s="41"/>
      <c r="AIH458" s="41"/>
      <c r="AII458" s="41"/>
      <c r="AIJ458" s="41"/>
      <c r="AIK458" s="41"/>
      <c r="AIL458" s="41"/>
      <c r="AIM458" s="41"/>
      <c r="AIN458" s="41"/>
      <c r="AIO458" s="41"/>
      <c r="AIP458" s="41"/>
      <c r="AIQ458" s="41"/>
      <c r="AIR458" s="41"/>
      <c r="AIS458" s="41"/>
      <c r="AIT458" s="41"/>
      <c r="AIU458" s="41"/>
      <c r="AIV458" s="41"/>
      <c r="AIW458" s="41"/>
      <c r="AIX458" s="41"/>
      <c r="AIY458" s="41"/>
      <c r="AIZ458" s="41"/>
      <c r="AJA458" s="41"/>
      <c r="AJB458" s="41"/>
      <c r="AJC458" s="41"/>
      <c r="AJD458" s="41"/>
      <c r="AJE458" s="41"/>
      <c r="AJF458" s="41"/>
      <c r="AJG458" s="41"/>
      <c r="AJH458" s="41"/>
      <c r="AJI458" s="41"/>
      <c r="AJJ458" s="41"/>
      <c r="AJK458" s="41"/>
      <c r="AJL458" s="41"/>
      <c r="AJM458" s="41"/>
      <c r="AJN458" s="41"/>
      <c r="AJO458" s="41"/>
      <c r="AJP458" s="41"/>
      <c r="AJQ458" s="41"/>
      <c r="AJR458" s="41"/>
      <c r="AJS458" s="41"/>
      <c r="AJT458" s="41"/>
      <c r="AJU458" s="41"/>
      <c r="AJV458" s="41"/>
      <c r="AJW458" s="41"/>
      <c r="AJX458" s="41"/>
      <c r="AJY458" s="41"/>
      <c r="AJZ458" s="41"/>
      <c r="AKA458" s="41"/>
      <c r="AKB458" s="41"/>
      <c r="AKC458" s="41"/>
      <c r="AKD458" s="41"/>
      <c r="AKE458" s="41"/>
      <c r="AKF458" s="41"/>
      <c r="AKG458" s="41"/>
      <c r="AKH458" s="41"/>
      <c r="AKI458" s="41"/>
      <c r="AKJ458" s="41"/>
      <c r="AKK458" s="41"/>
      <c r="AKL458" s="41"/>
      <c r="AKM458" s="41"/>
      <c r="AKN458" s="41"/>
      <c r="AKO458" s="41"/>
      <c r="AKP458" s="41"/>
      <c r="AKQ458" s="41"/>
      <c r="AKR458" s="41"/>
      <c r="AKS458" s="41"/>
      <c r="AKT458" s="41"/>
      <c r="AKU458" s="41"/>
      <c r="AKV458" s="41"/>
      <c r="AKW458" s="41"/>
      <c r="AKX458" s="41"/>
      <c r="AKY458" s="41"/>
      <c r="AKZ458" s="41"/>
      <c r="ALA458" s="41"/>
      <c r="ALB458" s="41"/>
      <c r="ALC458" s="41"/>
      <c r="ALD458" s="41"/>
      <c r="ALE458" s="41"/>
      <c r="ALF458" s="41"/>
      <c r="ALG458" s="41"/>
      <c r="ALH458" s="41"/>
      <c r="ALI458" s="41"/>
      <c r="ALJ458" s="41"/>
      <c r="ALK458" s="41"/>
      <c r="ALL458" s="41"/>
      <c r="ALM458" s="41"/>
      <c r="ALN458" s="41"/>
      <c r="ALO458" s="41"/>
      <c r="ALP458" s="41"/>
      <c r="ALQ458" s="41"/>
      <c r="ALR458" s="41"/>
      <c r="ALS458" s="41"/>
      <c r="ALT458" s="41"/>
      <c r="ALU458" s="41"/>
      <c r="ALV458" s="41"/>
      <c r="ALW458" s="41"/>
      <c r="ALX458" s="41"/>
      <c r="ALY458" s="41"/>
      <c r="ALZ458" s="41"/>
      <c r="AMA458" s="41"/>
      <c r="AMB458" s="41"/>
      <c r="AMC458" s="41"/>
      <c r="AMD458" s="41"/>
      <c r="AME458" s="41"/>
    </row>
    <row r="459" spans="1:1019" ht="15.75" customHeight="1" x14ac:dyDescent="0.2"/>
    <row r="460" spans="1:1019" ht="19.5" customHeight="1" x14ac:dyDescent="0.2"/>
    <row r="461" spans="1:1019" ht="18" customHeight="1" x14ac:dyDescent="0.2">
      <c r="AG461" s="41"/>
      <c r="AH461" s="41"/>
      <c r="AI461" s="41"/>
      <c r="AJ461" s="41"/>
      <c r="AK461" s="41"/>
      <c r="AL461" s="41"/>
      <c r="AM461" s="41"/>
      <c r="AN461" s="41"/>
      <c r="AO461" s="41"/>
      <c r="AP461" s="41"/>
      <c r="AQ461" s="41"/>
      <c r="AR461" s="41"/>
      <c r="AS461" s="41"/>
      <c r="AT461" s="41"/>
      <c r="AU461" s="41"/>
      <c r="AV461" s="41"/>
      <c r="AW461" s="41"/>
      <c r="AX461" s="41"/>
      <c r="AY461" s="41"/>
      <c r="AZ461" s="41"/>
      <c r="BA461" s="41"/>
      <c r="BB461" s="41"/>
      <c r="BC461" s="41"/>
      <c r="BD461" s="41"/>
      <c r="BE461" s="41"/>
      <c r="BF461" s="41"/>
      <c r="BG461" s="41"/>
      <c r="BH461" s="41"/>
      <c r="BI461" s="41"/>
      <c r="BJ461" s="41"/>
      <c r="BK461" s="41"/>
      <c r="BL461" s="41"/>
      <c r="BM461" s="41"/>
      <c r="BN461" s="41"/>
      <c r="BO461" s="41"/>
      <c r="BP461" s="41"/>
      <c r="BQ461" s="41"/>
      <c r="BR461" s="41"/>
      <c r="BS461" s="41"/>
      <c r="BT461" s="41"/>
      <c r="BU461" s="41"/>
      <c r="BV461" s="41"/>
      <c r="BW461" s="41"/>
      <c r="BX461" s="41"/>
      <c r="BY461" s="41"/>
      <c r="BZ461" s="41"/>
      <c r="CA461" s="41"/>
      <c r="CB461" s="41"/>
      <c r="CC461" s="41"/>
      <c r="CD461" s="41"/>
      <c r="CE461" s="41"/>
      <c r="CF461" s="41"/>
      <c r="CG461" s="41"/>
      <c r="CH461" s="41"/>
      <c r="CI461" s="41"/>
      <c r="CJ461" s="41"/>
      <c r="CK461" s="41"/>
      <c r="CL461" s="41"/>
      <c r="CM461" s="41"/>
      <c r="CN461" s="41"/>
      <c r="CO461" s="41"/>
      <c r="CP461" s="41"/>
      <c r="CQ461" s="41"/>
      <c r="CR461" s="41"/>
      <c r="CS461" s="41"/>
      <c r="CT461" s="41"/>
      <c r="CU461" s="41"/>
      <c r="CV461" s="41"/>
      <c r="CW461" s="41"/>
      <c r="CX461" s="41"/>
      <c r="CY461" s="41"/>
      <c r="CZ461" s="41"/>
      <c r="DA461" s="41"/>
      <c r="DB461" s="41"/>
      <c r="DC461" s="41"/>
      <c r="DD461" s="41"/>
      <c r="DE461" s="41"/>
      <c r="DF461" s="41"/>
      <c r="DG461" s="41"/>
      <c r="DH461" s="41"/>
      <c r="DI461" s="41"/>
      <c r="DJ461" s="41"/>
      <c r="DK461" s="41"/>
      <c r="DL461" s="41"/>
      <c r="DM461" s="41"/>
      <c r="DN461" s="41"/>
      <c r="DO461" s="41"/>
      <c r="DP461" s="41"/>
      <c r="DQ461" s="41"/>
      <c r="DR461" s="41"/>
      <c r="DS461" s="41"/>
      <c r="DT461" s="41"/>
      <c r="DU461" s="41"/>
      <c r="DV461" s="41"/>
      <c r="DW461" s="41"/>
      <c r="DX461" s="41"/>
      <c r="DY461" s="41"/>
      <c r="DZ461" s="41"/>
      <c r="EA461" s="41"/>
      <c r="EB461" s="41"/>
      <c r="EC461" s="41"/>
      <c r="ED461" s="41"/>
      <c r="EE461" s="41"/>
      <c r="EF461" s="41"/>
      <c r="EG461" s="41"/>
      <c r="EH461" s="41"/>
      <c r="EI461" s="41"/>
      <c r="EJ461" s="41"/>
      <c r="EK461" s="41"/>
      <c r="EL461" s="41"/>
      <c r="EM461" s="41"/>
      <c r="EN461" s="41"/>
      <c r="EO461" s="41"/>
      <c r="EP461" s="41"/>
      <c r="EQ461" s="41"/>
      <c r="ER461" s="41"/>
      <c r="ES461" s="41"/>
      <c r="ET461" s="41"/>
      <c r="EU461" s="41"/>
      <c r="EV461" s="41"/>
      <c r="EW461" s="41"/>
      <c r="EX461" s="41"/>
      <c r="EY461" s="41"/>
      <c r="EZ461" s="41"/>
      <c r="FA461" s="41"/>
      <c r="FB461" s="41"/>
      <c r="FC461" s="41"/>
      <c r="FD461" s="41"/>
      <c r="FE461" s="41"/>
      <c r="FF461" s="41"/>
      <c r="FG461" s="41"/>
      <c r="FH461" s="41"/>
      <c r="FI461" s="41"/>
      <c r="FJ461" s="41"/>
      <c r="FK461" s="41"/>
      <c r="FL461" s="41"/>
      <c r="FM461" s="41"/>
      <c r="FN461" s="41"/>
      <c r="FO461" s="41"/>
      <c r="FP461" s="41"/>
      <c r="FQ461" s="41"/>
      <c r="FR461" s="41"/>
      <c r="FS461" s="41"/>
      <c r="FT461" s="41"/>
      <c r="FU461" s="41"/>
      <c r="FV461" s="41"/>
      <c r="FW461" s="41"/>
      <c r="FX461" s="41"/>
      <c r="FY461" s="41"/>
      <c r="FZ461" s="41"/>
      <c r="GA461" s="41"/>
      <c r="GB461" s="41"/>
      <c r="GC461" s="41"/>
      <c r="GD461" s="41"/>
      <c r="GE461" s="41"/>
      <c r="GF461" s="41"/>
      <c r="GG461" s="41"/>
      <c r="GH461" s="41"/>
      <c r="GI461" s="41"/>
      <c r="GJ461" s="41"/>
      <c r="GK461" s="41"/>
      <c r="GL461" s="41"/>
      <c r="GM461" s="41"/>
      <c r="GN461" s="41"/>
      <c r="GO461" s="41"/>
      <c r="GP461" s="41"/>
      <c r="GQ461" s="41"/>
      <c r="GR461" s="41"/>
      <c r="GS461" s="41"/>
      <c r="GT461" s="41"/>
      <c r="GU461" s="41"/>
      <c r="GV461" s="41"/>
      <c r="GW461" s="41"/>
      <c r="GX461" s="41"/>
      <c r="GY461" s="41"/>
      <c r="GZ461" s="41"/>
      <c r="HA461" s="41"/>
      <c r="HB461" s="41"/>
      <c r="HC461" s="41"/>
      <c r="HD461" s="41"/>
      <c r="HE461" s="41"/>
      <c r="HF461" s="41"/>
      <c r="HG461" s="41"/>
      <c r="HH461" s="41"/>
      <c r="HI461" s="41"/>
      <c r="HJ461" s="41"/>
      <c r="HK461" s="41"/>
      <c r="HL461" s="41"/>
      <c r="HM461" s="41"/>
      <c r="HN461" s="41"/>
      <c r="HO461" s="41"/>
      <c r="HP461" s="41"/>
      <c r="HQ461" s="41"/>
      <c r="HR461" s="41"/>
      <c r="HS461" s="41"/>
      <c r="HT461" s="41"/>
      <c r="HU461" s="41"/>
      <c r="HV461" s="41"/>
      <c r="HW461" s="41"/>
      <c r="HX461" s="41"/>
      <c r="HY461" s="41"/>
      <c r="HZ461" s="41"/>
      <c r="IA461" s="41"/>
      <c r="IB461" s="41"/>
      <c r="IC461" s="41"/>
      <c r="ID461" s="41"/>
      <c r="IE461" s="41"/>
      <c r="IF461" s="41"/>
      <c r="IG461" s="41"/>
      <c r="IH461" s="41"/>
      <c r="II461" s="41"/>
      <c r="IJ461" s="41"/>
      <c r="IK461" s="41"/>
      <c r="IL461" s="41"/>
      <c r="IM461" s="41"/>
      <c r="IN461" s="41"/>
      <c r="IO461" s="41"/>
      <c r="IP461" s="41"/>
      <c r="IQ461" s="41"/>
      <c r="IR461" s="41"/>
      <c r="IS461" s="41"/>
      <c r="IT461" s="41"/>
      <c r="IU461" s="41"/>
      <c r="IV461" s="41"/>
      <c r="IW461" s="41"/>
      <c r="IX461" s="41"/>
      <c r="IY461" s="41"/>
      <c r="IZ461" s="41"/>
      <c r="JA461" s="41"/>
      <c r="JB461" s="41"/>
      <c r="JC461" s="41"/>
      <c r="JD461" s="41"/>
      <c r="JE461" s="41"/>
      <c r="JF461" s="41"/>
      <c r="JG461" s="41"/>
      <c r="JH461" s="41"/>
      <c r="JI461" s="41"/>
      <c r="JJ461" s="41"/>
      <c r="JK461" s="41"/>
      <c r="JL461" s="41"/>
      <c r="JM461" s="41"/>
      <c r="JN461" s="41"/>
      <c r="JO461" s="41"/>
      <c r="JP461" s="41"/>
      <c r="JQ461" s="41"/>
      <c r="JR461" s="41"/>
      <c r="JS461" s="41"/>
      <c r="JT461" s="41"/>
      <c r="JU461" s="41"/>
      <c r="JV461" s="41"/>
      <c r="JW461" s="41"/>
      <c r="JX461" s="41"/>
      <c r="JY461" s="41"/>
      <c r="JZ461" s="41"/>
      <c r="KA461" s="41"/>
      <c r="KB461" s="41"/>
      <c r="KC461" s="41"/>
      <c r="KD461" s="41"/>
      <c r="KE461" s="41"/>
      <c r="KF461" s="41"/>
      <c r="KG461" s="41"/>
      <c r="KH461" s="41"/>
      <c r="KI461" s="41"/>
      <c r="KJ461" s="41"/>
      <c r="KK461" s="41"/>
      <c r="KL461" s="41"/>
      <c r="KM461" s="41"/>
      <c r="KN461" s="41"/>
      <c r="KO461" s="41"/>
      <c r="KP461" s="41"/>
      <c r="KQ461" s="41"/>
      <c r="KR461" s="41"/>
      <c r="KS461" s="41"/>
      <c r="KT461" s="41"/>
      <c r="KU461" s="41"/>
      <c r="KV461" s="41"/>
      <c r="KW461" s="41"/>
      <c r="KX461" s="41"/>
      <c r="KY461" s="41"/>
      <c r="KZ461" s="41"/>
      <c r="LA461" s="41"/>
      <c r="LB461" s="41"/>
      <c r="LC461" s="41"/>
      <c r="LD461" s="41"/>
      <c r="LE461" s="41"/>
      <c r="LF461" s="41"/>
      <c r="LG461" s="41"/>
      <c r="LH461" s="41"/>
      <c r="LI461" s="41"/>
      <c r="LJ461" s="41"/>
      <c r="LK461" s="41"/>
      <c r="LL461" s="41"/>
      <c r="LM461" s="41"/>
      <c r="LN461" s="41"/>
      <c r="LO461" s="41"/>
      <c r="LP461" s="41"/>
      <c r="LQ461" s="41"/>
      <c r="LR461" s="41"/>
      <c r="LS461" s="41"/>
      <c r="LT461" s="41"/>
      <c r="LU461" s="41"/>
      <c r="LV461" s="41"/>
      <c r="LW461" s="41"/>
      <c r="LX461" s="41"/>
      <c r="LY461" s="41"/>
      <c r="LZ461" s="41"/>
      <c r="MA461" s="41"/>
      <c r="MB461" s="41"/>
      <c r="MC461" s="41"/>
      <c r="MD461" s="41"/>
      <c r="ME461" s="41"/>
      <c r="MF461" s="41"/>
      <c r="MG461" s="41"/>
      <c r="MH461" s="41"/>
      <c r="MI461" s="41"/>
      <c r="MJ461" s="41"/>
      <c r="MK461" s="41"/>
      <c r="ML461" s="41"/>
      <c r="MM461" s="41"/>
      <c r="MN461" s="41"/>
      <c r="MO461" s="41"/>
      <c r="MP461" s="41"/>
      <c r="MQ461" s="41"/>
      <c r="MR461" s="41"/>
      <c r="MS461" s="41"/>
      <c r="MT461" s="41"/>
      <c r="MU461" s="41"/>
      <c r="MV461" s="41"/>
      <c r="MW461" s="41"/>
      <c r="MX461" s="41"/>
      <c r="MY461" s="41"/>
      <c r="MZ461" s="41"/>
      <c r="NA461" s="41"/>
      <c r="NB461" s="41"/>
      <c r="NC461" s="41"/>
      <c r="ND461" s="41"/>
      <c r="NE461" s="41"/>
      <c r="NF461" s="41"/>
      <c r="NG461" s="41"/>
      <c r="NH461" s="41"/>
      <c r="NI461" s="41"/>
      <c r="NJ461" s="41"/>
      <c r="NK461" s="41"/>
      <c r="NL461" s="41"/>
      <c r="NM461" s="41"/>
      <c r="NN461" s="41"/>
      <c r="NO461" s="41"/>
      <c r="NP461" s="41"/>
      <c r="NQ461" s="41"/>
      <c r="NR461" s="41"/>
      <c r="NS461" s="41"/>
      <c r="NT461" s="41"/>
      <c r="NU461" s="41"/>
      <c r="NV461" s="41"/>
      <c r="NW461" s="41"/>
      <c r="NX461" s="41"/>
      <c r="NY461" s="41"/>
      <c r="NZ461" s="41"/>
      <c r="OA461" s="41"/>
      <c r="OB461" s="41"/>
      <c r="OC461" s="41"/>
      <c r="OD461" s="41"/>
      <c r="OE461" s="41"/>
      <c r="OF461" s="41"/>
      <c r="OG461" s="41"/>
      <c r="OH461" s="41"/>
      <c r="OI461" s="41"/>
      <c r="OJ461" s="41"/>
      <c r="OK461" s="41"/>
      <c r="OL461" s="41"/>
      <c r="OM461" s="41"/>
      <c r="ON461" s="41"/>
      <c r="OO461" s="41"/>
      <c r="OP461" s="41"/>
      <c r="OQ461" s="41"/>
      <c r="OR461" s="41"/>
      <c r="OS461" s="41"/>
      <c r="OT461" s="41"/>
      <c r="OU461" s="41"/>
      <c r="OV461" s="41"/>
      <c r="OW461" s="41"/>
      <c r="OX461" s="41"/>
      <c r="OY461" s="41"/>
      <c r="OZ461" s="41"/>
      <c r="PA461" s="41"/>
      <c r="PB461" s="41"/>
      <c r="PC461" s="41"/>
      <c r="PD461" s="41"/>
      <c r="PE461" s="41"/>
      <c r="PF461" s="41"/>
      <c r="PG461" s="41"/>
      <c r="PH461" s="41"/>
      <c r="PI461" s="41"/>
      <c r="PJ461" s="41"/>
      <c r="PK461" s="41"/>
      <c r="PL461" s="41"/>
      <c r="PM461" s="41"/>
      <c r="PN461" s="41"/>
      <c r="PO461" s="41"/>
      <c r="PP461" s="41"/>
      <c r="PQ461" s="41"/>
      <c r="PR461" s="41"/>
      <c r="PS461" s="41"/>
      <c r="PT461" s="41"/>
      <c r="PU461" s="41"/>
      <c r="PV461" s="41"/>
      <c r="PW461" s="41"/>
      <c r="PX461" s="41"/>
      <c r="PY461" s="41"/>
      <c r="PZ461" s="41"/>
      <c r="QA461" s="41"/>
      <c r="QB461" s="41"/>
      <c r="QC461" s="41"/>
      <c r="QD461" s="41"/>
      <c r="QE461" s="41"/>
      <c r="QF461" s="41"/>
      <c r="QG461" s="41"/>
      <c r="QH461" s="41"/>
      <c r="QI461" s="41"/>
      <c r="QJ461" s="41"/>
      <c r="QK461" s="41"/>
      <c r="QL461" s="41"/>
      <c r="QM461" s="41"/>
      <c r="QN461" s="41"/>
      <c r="QO461" s="41"/>
      <c r="QP461" s="41"/>
      <c r="QQ461" s="41"/>
      <c r="QR461" s="41"/>
      <c r="QS461" s="41"/>
      <c r="QT461" s="41"/>
      <c r="QU461" s="41"/>
      <c r="QV461" s="41"/>
      <c r="QW461" s="41"/>
      <c r="QX461" s="41"/>
      <c r="QY461" s="41"/>
      <c r="QZ461" s="41"/>
      <c r="RA461" s="41"/>
      <c r="RB461" s="41"/>
      <c r="RC461" s="41"/>
      <c r="RD461" s="41"/>
      <c r="RE461" s="41"/>
      <c r="RF461" s="41"/>
      <c r="RG461" s="41"/>
      <c r="RH461" s="41"/>
      <c r="RI461" s="41"/>
      <c r="RJ461" s="41"/>
      <c r="RK461" s="41"/>
      <c r="RL461" s="41"/>
      <c r="RM461" s="41"/>
      <c r="RN461" s="41"/>
      <c r="RO461" s="41"/>
      <c r="RP461" s="41"/>
      <c r="RQ461" s="41"/>
      <c r="RR461" s="41"/>
      <c r="RS461" s="41"/>
      <c r="RT461" s="41"/>
      <c r="RU461" s="41"/>
      <c r="RV461" s="41"/>
      <c r="RW461" s="41"/>
      <c r="RX461" s="41"/>
      <c r="RY461" s="41"/>
      <c r="RZ461" s="41"/>
      <c r="SA461" s="41"/>
      <c r="SB461" s="41"/>
      <c r="SC461" s="41"/>
      <c r="SD461" s="41"/>
      <c r="SE461" s="41"/>
      <c r="SF461" s="41"/>
      <c r="SG461" s="41"/>
      <c r="SH461" s="41"/>
      <c r="SI461" s="41"/>
      <c r="SJ461" s="41"/>
      <c r="SK461" s="41"/>
      <c r="SL461" s="41"/>
      <c r="SM461" s="41"/>
      <c r="SN461" s="41"/>
      <c r="SO461" s="41"/>
      <c r="SP461" s="41"/>
      <c r="SQ461" s="41"/>
      <c r="SR461" s="41"/>
      <c r="SS461" s="41"/>
      <c r="ST461" s="41"/>
      <c r="SU461" s="41"/>
      <c r="SV461" s="41"/>
      <c r="SW461" s="41"/>
      <c r="SX461" s="41"/>
      <c r="SY461" s="41"/>
      <c r="SZ461" s="41"/>
      <c r="TA461" s="41"/>
      <c r="TB461" s="41"/>
      <c r="TC461" s="41"/>
      <c r="TD461" s="41"/>
      <c r="TE461" s="41"/>
      <c r="TF461" s="41"/>
      <c r="TG461" s="41"/>
      <c r="TH461" s="41"/>
      <c r="TI461" s="41"/>
      <c r="TJ461" s="41"/>
      <c r="TK461" s="41"/>
      <c r="TL461" s="41"/>
      <c r="TM461" s="41"/>
      <c r="TN461" s="41"/>
      <c r="TO461" s="41"/>
      <c r="TP461" s="41"/>
      <c r="TQ461" s="41"/>
      <c r="TR461" s="41"/>
      <c r="TS461" s="41"/>
      <c r="TT461" s="41"/>
      <c r="TU461" s="41"/>
      <c r="TV461" s="41"/>
      <c r="TW461" s="41"/>
      <c r="TX461" s="41"/>
      <c r="TY461" s="41"/>
      <c r="TZ461" s="41"/>
      <c r="UA461" s="41"/>
      <c r="UB461" s="41"/>
      <c r="UC461" s="41"/>
      <c r="UD461" s="41"/>
      <c r="UE461" s="41"/>
      <c r="UF461" s="41"/>
      <c r="UG461" s="41"/>
      <c r="UH461" s="41"/>
      <c r="UI461" s="41"/>
      <c r="UJ461" s="41"/>
      <c r="UK461" s="41"/>
      <c r="UL461" s="41"/>
      <c r="UM461" s="41"/>
      <c r="UN461" s="41"/>
      <c r="UO461" s="41"/>
      <c r="UP461" s="41"/>
      <c r="UQ461" s="41"/>
      <c r="UR461" s="41"/>
      <c r="US461" s="41"/>
      <c r="UT461" s="41"/>
      <c r="UU461" s="41"/>
      <c r="UV461" s="41"/>
      <c r="UW461" s="41"/>
      <c r="UX461" s="41"/>
      <c r="UY461" s="41"/>
      <c r="UZ461" s="41"/>
      <c r="VA461" s="41"/>
      <c r="VB461" s="41"/>
      <c r="VC461" s="41"/>
      <c r="VD461" s="41"/>
      <c r="VE461" s="41"/>
      <c r="VF461" s="41"/>
      <c r="VG461" s="41"/>
      <c r="VH461" s="41"/>
      <c r="VI461" s="41"/>
      <c r="VJ461" s="41"/>
      <c r="VK461" s="41"/>
      <c r="VL461" s="41"/>
      <c r="VM461" s="41"/>
      <c r="VN461" s="41"/>
      <c r="VO461" s="41"/>
      <c r="VP461" s="41"/>
      <c r="VQ461" s="41"/>
      <c r="VR461" s="41"/>
      <c r="VS461" s="41"/>
      <c r="VT461" s="41"/>
      <c r="VU461" s="41"/>
      <c r="VV461" s="41"/>
      <c r="VW461" s="41"/>
      <c r="VX461" s="41"/>
      <c r="VY461" s="41"/>
      <c r="VZ461" s="41"/>
      <c r="WA461" s="41"/>
      <c r="WB461" s="41"/>
      <c r="WC461" s="41"/>
      <c r="WD461" s="41"/>
      <c r="WE461" s="41"/>
      <c r="WF461" s="41"/>
      <c r="WG461" s="41"/>
      <c r="WH461" s="41"/>
      <c r="WI461" s="41"/>
      <c r="WJ461" s="41"/>
      <c r="WK461" s="41"/>
      <c r="WL461" s="41"/>
      <c r="WM461" s="41"/>
      <c r="WN461" s="41"/>
      <c r="WO461" s="41"/>
      <c r="WP461" s="41"/>
      <c r="WQ461" s="41"/>
      <c r="WR461" s="41"/>
      <c r="WS461" s="41"/>
      <c r="WT461" s="41"/>
      <c r="WU461" s="41"/>
      <c r="WV461" s="41"/>
      <c r="WW461" s="41"/>
      <c r="WX461" s="41"/>
      <c r="WY461" s="41"/>
      <c r="WZ461" s="41"/>
      <c r="XA461" s="41"/>
      <c r="XB461" s="41"/>
      <c r="XC461" s="41"/>
      <c r="XD461" s="41"/>
      <c r="XE461" s="41"/>
      <c r="XF461" s="41"/>
      <c r="XG461" s="41"/>
      <c r="XH461" s="41"/>
      <c r="XI461" s="41"/>
      <c r="XJ461" s="41"/>
      <c r="XK461" s="41"/>
      <c r="XL461" s="41"/>
      <c r="XM461" s="41"/>
      <c r="XN461" s="41"/>
      <c r="XO461" s="41"/>
      <c r="XP461" s="41"/>
      <c r="XQ461" s="41"/>
      <c r="XR461" s="41"/>
      <c r="XS461" s="41"/>
      <c r="XT461" s="41"/>
      <c r="XU461" s="41"/>
      <c r="XV461" s="41"/>
      <c r="XW461" s="41"/>
      <c r="XX461" s="41"/>
      <c r="XY461" s="41"/>
      <c r="XZ461" s="41"/>
      <c r="YA461" s="41"/>
      <c r="YB461" s="41"/>
      <c r="YC461" s="41"/>
      <c r="YD461" s="41"/>
      <c r="YE461" s="41"/>
      <c r="YF461" s="41"/>
      <c r="YG461" s="41"/>
      <c r="YH461" s="41"/>
      <c r="YI461" s="41"/>
      <c r="YJ461" s="41"/>
      <c r="YK461" s="41"/>
      <c r="YL461" s="41"/>
      <c r="YM461" s="41"/>
      <c r="YN461" s="41"/>
      <c r="YO461" s="41"/>
      <c r="YP461" s="41"/>
      <c r="YQ461" s="41"/>
      <c r="YR461" s="41"/>
      <c r="YS461" s="41"/>
      <c r="YT461" s="41"/>
      <c r="YU461" s="41"/>
      <c r="YV461" s="41"/>
      <c r="YW461" s="41"/>
      <c r="YX461" s="41"/>
      <c r="YY461" s="41"/>
      <c r="YZ461" s="41"/>
      <c r="ZA461" s="41"/>
      <c r="ZB461" s="41"/>
      <c r="ZC461" s="41"/>
      <c r="ZD461" s="41"/>
      <c r="ZE461" s="41"/>
      <c r="ZF461" s="41"/>
      <c r="ZG461" s="41"/>
      <c r="ZH461" s="41"/>
      <c r="ZI461" s="41"/>
      <c r="ZJ461" s="41"/>
      <c r="ZK461" s="41"/>
      <c r="ZL461" s="41"/>
      <c r="ZM461" s="41"/>
      <c r="ZN461" s="41"/>
      <c r="ZO461" s="41"/>
      <c r="ZP461" s="41"/>
      <c r="ZQ461" s="41"/>
      <c r="ZR461" s="41"/>
      <c r="ZS461" s="41"/>
      <c r="ZT461" s="41"/>
      <c r="ZU461" s="41"/>
      <c r="ZV461" s="41"/>
      <c r="ZW461" s="41"/>
      <c r="ZX461" s="41"/>
      <c r="ZY461" s="41"/>
      <c r="ZZ461" s="41"/>
      <c r="AAA461" s="41"/>
      <c r="AAB461" s="41"/>
      <c r="AAC461" s="41"/>
      <c r="AAD461" s="41"/>
      <c r="AAE461" s="41"/>
      <c r="AAF461" s="41"/>
      <c r="AAG461" s="41"/>
      <c r="AAH461" s="41"/>
      <c r="AAI461" s="41"/>
      <c r="AAJ461" s="41"/>
      <c r="AAK461" s="41"/>
      <c r="AAL461" s="41"/>
      <c r="AAM461" s="41"/>
      <c r="AAN461" s="41"/>
      <c r="AAO461" s="41"/>
      <c r="AAP461" s="41"/>
      <c r="AAQ461" s="41"/>
      <c r="AAR461" s="41"/>
      <c r="AAS461" s="41"/>
      <c r="AAT461" s="41"/>
      <c r="AAU461" s="41"/>
      <c r="AAV461" s="41"/>
      <c r="AAW461" s="41"/>
      <c r="AAX461" s="41"/>
      <c r="AAY461" s="41"/>
      <c r="AAZ461" s="41"/>
      <c r="ABA461" s="41"/>
      <c r="ABB461" s="41"/>
      <c r="ABC461" s="41"/>
      <c r="ABD461" s="41"/>
      <c r="ABE461" s="41"/>
      <c r="ABF461" s="41"/>
      <c r="ABG461" s="41"/>
      <c r="ABH461" s="41"/>
      <c r="ABI461" s="41"/>
      <c r="ABJ461" s="41"/>
      <c r="ABK461" s="41"/>
      <c r="ABL461" s="41"/>
      <c r="ABM461" s="41"/>
      <c r="ABN461" s="41"/>
      <c r="ABO461" s="41"/>
      <c r="ABP461" s="41"/>
      <c r="ABQ461" s="41"/>
      <c r="ABR461" s="41"/>
      <c r="ABS461" s="41"/>
      <c r="ABT461" s="41"/>
      <c r="ABU461" s="41"/>
      <c r="ABV461" s="41"/>
      <c r="ABW461" s="41"/>
      <c r="ABX461" s="41"/>
      <c r="ABY461" s="41"/>
      <c r="ABZ461" s="41"/>
      <c r="ACA461" s="41"/>
      <c r="ACB461" s="41"/>
      <c r="ACC461" s="41"/>
      <c r="ACD461" s="41"/>
      <c r="ACE461" s="41"/>
      <c r="ACF461" s="41"/>
      <c r="ACG461" s="41"/>
      <c r="ACH461" s="41"/>
      <c r="ACI461" s="41"/>
      <c r="ACJ461" s="41"/>
      <c r="ACK461" s="41"/>
      <c r="ACL461" s="41"/>
      <c r="ACM461" s="41"/>
      <c r="ACN461" s="41"/>
      <c r="ACO461" s="41"/>
      <c r="ACP461" s="41"/>
      <c r="ACQ461" s="41"/>
      <c r="ACR461" s="41"/>
      <c r="ACS461" s="41"/>
      <c r="ACT461" s="41"/>
      <c r="ACU461" s="41"/>
      <c r="ACV461" s="41"/>
      <c r="ACW461" s="41"/>
      <c r="ACX461" s="41"/>
      <c r="ACY461" s="41"/>
      <c r="ACZ461" s="41"/>
      <c r="ADA461" s="41"/>
      <c r="ADB461" s="41"/>
      <c r="ADC461" s="41"/>
      <c r="ADD461" s="41"/>
      <c r="ADE461" s="41"/>
      <c r="ADF461" s="41"/>
      <c r="ADG461" s="41"/>
      <c r="ADH461" s="41"/>
      <c r="ADI461" s="41"/>
      <c r="ADJ461" s="41"/>
      <c r="ADK461" s="41"/>
      <c r="ADL461" s="41"/>
      <c r="ADM461" s="41"/>
      <c r="ADN461" s="41"/>
      <c r="ADO461" s="41"/>
      <c r="ADP461" s="41"/>
      <c r="ADQ461" s="41"/>
      <c r="ADR461" s="41"/>
      <c r="ADS461" s="41"/>
      <c r="ADT461" s="41"/>
      <c r="ADU461" s="41"/>
      <c r="ADV461" s="41"/>
      <c r="ADW461" s="41"/>
      <c r="ADX461" s="41"/>
      <c r="ADY461" s="41"/>
      <c r="ADZ461" s="41"/>
      <c r="AEA461" s="41"/>
      <c r="AEB461" s="41"/>
      <c r="AEC461" s="41"/>
      <c r="AED461" s="41"/>
      <c r="AEE461" s="41"/>
      <c r="AEF461" s="41"/>
      <c r="AEG461" s="41"/>
      <c r="AEH461" s="41"/>
      <c r="AEI461" s="41"/>
      <c r="AEJ461" s="41"/>
      <c r="AEK461" s="41"/>
      <c r="AEL461" s="41"/>
      <c r="AEM461" s="41"/>
      <c r="AEN461" s="41"/>
      <c r="AEO461" s="41"/>
      <c r="AEP461" s="41"/>
      <c r="AEQ461" s="41"/>
      <c r="AER461" s="41"/>
      <c r="AES461" s="41"/>
      <c r="AET461" s="41"/>
      <c r="AEU461" s="41"/>
      <c r="AEV461" s="41"/>
      <c r="AEW461" s="41"/>
      <c r="AEX461" s="41"/>
      <c r="AEY461" s="41"/>
      <c r="AEZ461" s="41"/>
      <c r="AFA461" s="41"/>
      <c r="AFB461" s="41"/>
      <c r="AFC461" s="41"/>
      <c r="AFD461" s="41"/>
      <c r="AFE461" s="41"/>
      <c r="AFF461" s="41"/>
      <c r="AFG461" s="41"/>
      <c r="AFH461" s="41"/>
      <c r="AFI461" s="41"/>
      <c r="AFJ461" s="41"/>
      <c r="AFK461" s="41"/>
      <c r="AFL461" s="41"/>
      <c r="AFM461" s="41"/>
      <c r="AFN461" s="41"/>
      <c r="AFO461" s="41"/>
      <c r="AFP461" s="41"/>
      <c r="AFQ461" s="41"/>
      <c r="AFR461" s="41"/>
      <c r="AFS461" s="41"/>
      <c r="AFT461" s="41"/>
      <c r="AFU461" s="41"/>
      <c r="AFV461" s="41"/>
      <c r="AFW461" s="41"/>
      <c r="AFX461" s="41"/>
      <c r="AFY461" s="41"/>
      <c r="AFZ461" s="41"/>
      <c r="AGA461" s="41"/>
      <c r="AGB461" s="41"/>
      <c r="AGC461" s="41"/>
      <c r="AGD461" s="41"/>
      <c r="AGE461" s="41"/>
      <c r="AGF461" s="41"/>
      <c r="AGG461" s="41"/>
      <c r="AGH461" s="41"/>
      <c r="AGI461" s="41"/>
      <c r="AGJ461" s="41"/>
      <c r="AGK461" s="41"/>
      <c r="AGL461" s="41"/>
      <c r="AGM461" s="41"/>
      <c r="AGN461" s="41"/>
      <c r="AGO461" s="41"/>
      <c r="AGP461" s="41"/>
      <c r="AGQ461" s="41"/>
      <c r="AGR461" s="41"/>
      <c r="AGS461" s="41"/>
      <c r="AGT461" s="41"/>
      <c r="AGU461" s="41"/>
      <c r="AGV461" s="41"/>
      <c r="AGW461" s="41"/>
      <c r="AGX461" s="41"/>
      <c r="AGY461" s="41"/>
      <c r="AGZ461" s="41"/>
      <c r="AHA461" s="41"/>
      <c r="AHB461" s="41"/>
      <c r="AHC461" s="41"/>
      <c r="AHD461" s="41"/>
      <c r="AHE461" s="41"/>
      <c r="AHF461" s="41"/>
      <c r="AHG461" s="41"/>
      <c r="AHH461" s="41"/>
      <c r="AHI461" s="41"/>
      <c r="AHJ461" s="41"/>
      <c r="AHK461" s="41"/>
      <c r="AHL461" s="41"/>
      <c r="AHM461" s="41"/>
      <c r="AHN461" s="41"/>
      <c r="AHO461" s="41"/>
      <c r="AHP461" s="41"/>
      <c r="AHQ461" s="41"/>
      <c r="AHR461" s="41"/>
      <c r="AHS461" s="41"/>
      <c r="AHT461" s="41"/>
      <c r="AHU461" s="41"/>
      <c r="AHV461" s="41"/>
      <c r="AHW461" s="41"/>
      <c r="AHX461" s="41"/>
      <c r="AHY461" s="41"/>
      <c r="AHZ461" s="41"/>
      <c r="AIA461" s="41"/>
      <c r="AIB461" s="41"/>
      <c r="AIC461" s="41"/>
      <c r="AID461" s="41"/>
      <c r="AIE461" s="41"/>
      <c r="AIF461" s="41"/>
      <c r="AIG461" s="41"/>
      <c r="AIH461" s="41"/>
      <c r="AII461" s="41"/>
      <c r="AIJ461" s="41"/>
      <c r="AIK461" s="41"/>
      <c r="AIL461" s="41"/>
      <c r="AIM461" s="41"/>
      <c r="AIN461" s="41"/>
      <c r="AIO461" s="41"/>
      <c r="AIP461" s="41"/>
      <c r="AIQ461" s="41"/>
      <c r="AIR461" s="41"/>
      <c r="AIS461" s="41"/>
      <c r="AIT461" s="41"/>
      <c r="AIU461" s="41"/>
      <c r="AIV461" s="41"/>
      <c r="AIW461" s="41"/>
      <c r="AIX461" s="41"/>
      <c r="AIY461" s="41"/>
      <c r="AIZ461" s="41"/>
      <c r="AJA461" s="41"/>
      <c r="AJB461" s="41"/>
      <c r="AJC461" s="41"/>
      <c r="AJD461" s="41"/>
      <c r="AJE461" s="41"/>
      <c r="AJF461" s="41"/>
      <c r="AJG461" s="41"/>
      <c r="AJH461" s="41"/>
      <c r="AJI461" s="41"/>
      <c r="AJJ461" s="41"/>
      <c r="AJK461" s="41"/>
      <c r="AJL461" s="41"/>
      <c r="AJM461" s="41"/>
      <c r="AJN461" s="41"/>
      <c r="AJO461" s="41"/>
      <c r="AJP461" s="41"/>
      <c r="AJQ461" s="41"/>
      <c r="AJR461" s="41"/>
      <c r="AJS461" s="41"/>
      <c r="AJT461" s="41"/>
      <c r="AJU461" s="41"/>
      <c r="AJV461" s="41"/>
      <c r="AJW461" s="41"/>
      <c r="AJX461" s="41"/>
      <c r="AJY461" s="41"/>
      <c r="AJZ461" s="41"/>
      <c r="AKA461" s="41"/>
      <c r="AKB461" s="41"/>
      <c r="AKC461" s="41"/>
      <c r="AKD461" s="41"/>
      <c r="AKE461" s="41"/>
      <c r="AKF461" s="41"/>
      <c r="AKG461" s="41"/>
      <c r="AKH461" s="41"/>
      <c r="AKI461" s="41"/>
      <c r="AKJ461" s="41"/>
      <c r="AKK461" s="41"/>
      <c r="AKL461" s="41"/>
      <c r="AKM461" s="41"/>
      <c r="AKN461" s="41"/>
      <c r="AKO461" s="41"/>
      <c r="AKP461" s="41"/>
      <c r="AKQ461" s="41"/>
      <c r="AKR461" s="41"/>
      <c r="AKS461" s="41"/>
      <c r="AKT461" s="41"/>
      <c r="AKU461" s="41"/>
      <c r="AKV461" s="41"/>
      <c r="AKW461" s="41"/>
      <c r="AKX461" s="41"/>
      <c r="AKY461" s="41"/>
      <c r="AKZ461" s="41"/>
      <c r="ALA461" s="41"/>
      <c r="ALB461" s="41"/>
      <c r="ALC461" s="41"/>
      <c r="ALD461" s="41"/>
      <c r="ALE461" s="41"/>
      <c r="ALF461" s="41"/>
      <c r="ALG461" s="41"/>
      <c r="ALH461" s="41"/>
      <c r="ALI461" s="41"/>
      <c r="ALJ461" s="41"/>
      <c r="ALK461" s="41"/>
      <c r="ALL461" s="41"/>
      <c r="ALM461" s="41"/>
      <c r="ALN461" s="41"/>
      <c r="ALO461" s="41"/>
      <c r="ALP461" s="41"/>
      <c r="ALQ461" s="41"/>
      <c r="ALR461" s="41"/>
      <c r="ALS461" s="41"/>
      <c r="ALT461" s="41"/>
      <c r="ALU461" s="41"/>
      <c r="ALV461" s="41"/>
      <c r="ALW461" s="41"/>
      <c r="ALX461" s="41"/>
      <c r="ALY461" s="41"/>
      <c r="ALZ461" s="41"/>
      <c r="AMA461" s="41"/>
      <c r="AMB461" s="41"/>
      <c r="AMC461" s="41"/>
      <c r="AMD461" s="41"/>
      <c r="AME461" s="41"/>
    </row>
    <row r="462" spans="1:1019" ht="15.75" customHeight="1" x14ac:dyDescent="0.2"/>
    <row r="463" spans="1:1019" ht="30" customHeight="1" x14ac:dyDescent="0.2"/>
    <row r="464" spans="1:1019" ht="27" customHeight="1" x14ac:dyDescent="0.2"/>
    <row r="465" spans="1:1019" ht="23.25" customHeight="1" x14ac:dyDescent="0.2"/>
    <row r="466" spans="1:1019" ht="30.75" customHeight="1" x14ac:dyDescent="0.2"/>
    <row r="467" spans="1:1019" ht="21.75" customHeight="1" x14ac:dyDescent="0.2"/>
    <row r="468" spans="1:1019" ht="24" customHeight="1" x14ac:dyDescent="0.2"/>
    <row r="469" spans="1:1019" ht="15.75" customHeight="1" x14ac:dyDescent="0.2"/>
    <row r="470" spans="1:1019" s="42" customFormat="1" ht="31.5" customHeight="1" x14ac:dyDescent="0.2">
      <c r="O470" s="41"/>
      <c r="P470" s="41"/>
      <c r="Q470" s="41"/>
      <c r="R470" s="41"/>
      <c r="AA470" s="41"/>
      <c r="AB470" s="41"/>
      <c r="AC470" s="60"/>
      <c r="AD470" s="60"/>
      <c r="AE470" s="60"/>
      <c r="AF470" s="60"/>
    </row>
    <row r="471" spans="1:1019" ht="15" customHeight="1" x14ac:dyDescent="0.2">
      <c r="AG471" s="41"/>
      <c r="AH471" s="41"/>
      <c r="AI471" s="41"/>
      <c r="AJ471" s="41"/>
      <c r="AK471" s="41"/>
      <c r="AL471" s="41"/>
      <c r="AM471" s="41"/>
      <c r="AN471" s="41"/>
      <c r="AO471" s="41"/>
      <c r="AP471" s="41"/>
      <c r="AQ471" s="53"/>
      <c r="AR471" s="53"/>
      <c r="AS471" s="53"/>
      <c r="AT471" s="53"/>
      <c r="AU471" s="53"/>
      <c r="AV471" s="53"/>
      <c r="AW471" s="53"/>
      <c r="AX471" s="53"/>
      <c r="AY471" s="53"/>
      <c r="AZ471" s="53"/>
      <c r="BA471" s="53"/>
      <c r="BB471" s="53"/>
      <c r="BC471" s="53"/>
      <c r="BD471" s="53"/>
      <c r="BE471" s="53"/>
      <c r="BF471" s="53"/>
      <c r="BG471" s="54"/>
      <c r="BH471" s="41"/>
      <c r="BI471" s="41"/>
      <c r="BJ471" s="41"/>
      <c r="BK471" s="41"/>
      <c r="BL471" s="41"/>
      <c r="BM471" s="41"/>
      <c r="BN471" s="41"/>
      <c r="BO471" s="41"/>
      <c r="BP471" s="41"/>
      <c r="BQ471" s="41"/>
      <c r="BR471" s="41"/>
      <c r="BS471" s="41"/>
      <c r="BT471" s="41"/>
      <c r="BU471" s="41"/>
      <c r="BV471" s="41"/>
      <c r="BW471" s="41"/>
      <c r="BX471" s="41"/>
      <c r="BY471" s="41"/>
      <c r="BZ471" s="41"/>
      <c r="CA471" s="41"/>
      <c r="CB471" s="41"/>
      <c r="CC471" s="41"/>
      <c r="CD471" s="41"/>
      <c r="CE471" s="41"/>
      <c r="CF471" s="41"/>
      <c r="CG471" s="41"/>
      <c r="CH471" s="41"/>
      <c r="CI471" s="41"/>
      <c r="CJ471" s="41"/>
      <c r="CK471" s="41"/>
      <c r="CL471" s="41"/>
      <c r="CM471" s="41"/>
      <c r="CN471" s="41"/>
      <c r="CO471" s="41"/>
      <c r="CP471" s="41"/>
      <c r="CQ471" s="41"/>
      <c r="CR471" s="41"/>
      <c r="CS471" s="41"/>
      <c r="CT471" s="41"/>
      <c r="CU471" s="41"/>
      <c r="CV471" s="41"/>
      <c r="CW471" s="41"/>
      <c r="CX471" s="41"/>
      <c r="CY471" s="41"/>
      <c r="CZ471" s="41"/>
      <c r="DA471" s="41"/>
      <c r="DB471" s="41"/>
      <c r="DC471" s="41"/>
      <c r="DD471" s="41"/>
      <c r="DE471" s="41"/>
      <c r="DF471" s="41"/>
      <c r="DG471" s="41"/>
      <c r="DH471" s="41"/>
      <c r="DI471" s="41"/>
      <c r="DJ471" s="41"/>
      <c r="DK471" s="41"/>
      <c r="DL471" s="41"/>
      <c r="DM471" s="41"/>
      <c r="DN471" s="41"/>
      <c r="DO471" s="41"/>
      <c r="DP471" s="41"/>
      <c r="DQ471" s="41"/>
      <c r="DR471" s="41"/>
      <c r="DS471" s="41"/>
      <c r="DT471" s="41"/>
      <c r="DU471" s="41"/>
      <c r="DV471" s="41"/>
      <c r="DW471" s="41"/>
      <c r="DX471" s="41"/>
      <c r="DY471" s="41"/>
      <c r="DZ471" s="41"/>
      <c r="EA471" s="41"/>
      <c r="EB471" s="41"/>
      <c r="EC471" s="41"/>
      <c r="ED471" s="41"/>
      <c r="EE471" s="41"/>
      <c r="EF471" s="41"/>
      <c r="EG471" s="41"/>
      <c r="EH471" s="41"/>
      <c r="EI471" s="41"/>
      <c r="EJ471" s="41"/>
      <c r="EK471" s="41"/>
      <c r="EL471" s="41"/>
      <c r="EM471" s="41"/>
      <c r="EN471" s="41"/>
      <c r="EO471" s="41"/>
      <c r="EP471" s="41"/>
      <c r="EQ471" s="41"/>
      <c r="ER471" s="41"/>
      <c r="ES471" s="41"/>
      <c r="ET471" s="41"/>
      <c r="EU471" s="41"/>
      <c r="EV471" s="41"/>
      <c r="EW471" s="41"/>
      <c r="EX471" s="41"/>
      <c r="EY471" s="41"/>
      <c r="EZ471" s="41"/>
      <c r="FA471" s="41"/>
      <c r="FB471" s="41"/>
      <c r="FC471" s="41"/>
      <c r="FD471" s="41"/>
      <c r="FE471" s="41"/>
      <c r="FF471" s="41"/>
      <c r="FG471" s="41"/>
      <c r="FH471" s="41"/>
      <c r="FI471" s="41"/>
      <c r="FJ471" s="41"/>
      <c r="FK471" s="41"/>
      <c r="FL471" s="41"/>
      <c r="FM471" s="41"/>
      <c r="FN471" s="41"/>
      <c r="FO471" s="41"/>
      <c r="FP471" s="41"/>
      <c r="FQ471" s="41"/>
      <c r="FR471" s="41"/>
      <c r="FS471" s="41"/>
      <c r="FT471" s="41"/>
      <c r="FU471" s="41"/>
      <c r="FV471" s="41"/>
      <c r="FW471" s="41"/>
      <c r="FX471" s="41"/>
      <c r="FY471" s="41"/>
      <c r="FZ471" s="41"/>
      <c r="GA471" s="41"/>
      <c r="GB471" s="41"/>
      <c r="GC471" s="41"/>
      <c r="GD471" s="41"/>
      <c r="GE471" s="41"/>
      <c r="GF471" s="41"/>
      <c r="GG471" s="41"/>
      <c r="GH471" s="41"/>
      <c r="GI471" s="41"/>
      <c r="GJ471" s="41"/>
      <c r="GK471" s="41"/>
      <c r="GL471" s="41"/>
      <c r="GM471" s="41"/>
      <c r="GN471" s="41"/>
      <c r="GO471" s="41"/>
      <c r="GP471" s="41"/>
      <c r="GQ471" s="41"/>
      <c r="GR471" s="41"/>
      <c r="GS471" s="41"/>
      <c r="GT471" s="41"/>
      <c r="GU471" s="41"/>
      <c r="GV471" s="41"/>
      <c r="GW471" s="41"/>
      <c r="GX471" s="41"/>
      <c r="GY471" s="41"/>
      <c r="GZ471" s="41"/>
      <c r="HA471" s="41"/>
      <c r="HB471" s="41"/>
      <c r="HC471" s="41"/>
      <c r="HD471" s="41"/>
      <c r="HE471" s="41"/>
      <c r="HF471" s="41"/>
      <c r="HG471" s="41"/>
      <c r="HH471" s="41"/>
      <c r="HI471" s="41"/>
      <c r="HJ471" s="41"/>
      <c r="HK471" s="41"/>
      <c r="HL471" s="41"/>
      <c r="HM471" s="41"/>
      <c r="HN471" s="41"/>
      <c r="HO471" s="41"/>
      <c r="HP471" s="41"/>
      <c r="HQ471" s="41"/>
      <c r="HR471" s="41"/>
      <c r="HS471" s="41"/>
      <c r="HT471" s="41"/>
      <c r="HU471" s="41"/>
      <c r="HV471" s="41"/>
      <c r="HW471" s="41"/>
      <c r="HX471" s="41"/>
      <c r="HY471" s="41"/>
      <c r="HZ471" s="41"/>
      <c r="IA471" s="41"/>
      <c r="IB471" s="41"/>
      <c r="IC471" s="41"/>
      <c r="ID471" s="41"/>
      <c r="IE471" s="41"/>
      <c r="IF471" s="41"/>
      <c r="IG471" s="41"/>
      <c r="IH471" s="41"/>
      <c r="II471" s="41"/>
      <c r="IJ471" s="41"/>
      <c r="IK471" s="41"/>
      <c r="IL471" s="41"/>
      <c r="IM471" s="41"/>
      <c r="IN471" s="41"/>
      <c r="IO471" s="41"/>
      <c r="IP471" s="41"/>
      <c r="IQ471" s="41"/>
      <c r="IR471" s="41"/>
      <c r="IS471" s="41"/>
      <c r="IT471" s="41"/>
      <c r="IU471" s="41"/>
      <c r="IV471" s="41"/>
      <c r="IW471" s="41"/>
      <c r="IX471" s="41"/>
      <c r="IY471" s="41"/>
      <c r="IZ471" s="41"/>
      <c r="JA471" s="41"/>
      <c r="JB471" s="41"/>
      <c r="JC471" s="41"/>
      <c r="JD471" s="41"/>
      <c r="JE471" s="41"/>
      <c r="JF471" s="41"/>
      <c r="JG471" s="41"/>
      <c r="JH471" s="41"/>
      <c r="JI471" s="41"/>
      <c r="JJ471" s="41"/>
      <c r="JK471" s="41"/>
      <c r="JL471" s="41"/>
      <c r="JM471" s="41"/>
      <c r="JN471" s="41"/>
      <c r="JO471" s="41"/>
      <c r="JP471" s="41"/>
      <c r="JQ471" s="41"/>
      <c r="JR471" s="41"/>
      <c r="JS471" s="41"/>
      <c r="JT471" s="41"/>
      <c r="JU471" s="41"/>
      <c r="JV471" s="41"/>
      <c r="JW471" s="41"/>
      <c r="JX471" s="41"/>
      <c r="JY471" s="41"/>
      <c r="JZ471" s="41"/>
      <c r="KA471" s="41"/>
      <c r="KB471" s="41"/>
      <c r="KC471" s="41"/>
      <c r="KD471" s="41"/>
      <c r="KE471" s="41"/>
      <c r="KF471" s="41"/>
      <c r="KG471" s="41"/>
      <c r="KH471" s="41"/>
      <c r="KI471" s="41"/>
      <c r="KJ471" s="41"/>
      <c r="KK471" s="41"/>
      <c r="KL471" s="41"/>
      <c r="KM471" s="41"/>
      <c r="KN471" s="41"/>
      <c r="KO471" s="41"/>
      <c r="KP471" s="41"/>
      <c r="KQ471" s="41"/>
      <c r="KR471" s="41"/>
      <c r="KS471" s="41"/>
      <c r="KT471" s="41"/>
      <c r="KU471" s="41"/>
      <c r="KV471" s="41"/>
      <c r="KW471" s="41"/>
      <c r="KX471" s="41"/>
      <c r="KY471" s="41"/>
      <c r="KZ471" s="41"/>
      <c r="LA471" s="41"/>
      <c r="LB471" s="41"/>
      <c r="LC471" s="41"/>
      <c r="LD471" s="41"/>
      <c r="LE471" s="41"/>
      <c r="LF471" s="41"/>
      <c r="LG471" s="41"/>
      <c r="LH471" s="41"/>
      <c r="LI471" s="41"/>
      <c r="LJ471" s="41"/>
      <c r="LK471" s="41"/>
      <c r="LL471" s="41"/>
      <c r="LM471" s="41"/>
      <c r="LN471" s="41"/>
      <c r="LO471" s="41"/>
      <c r="LP471" s="41"/>
      <c r="LQ471" s="41"/>
      <c r="LR471" s="41"/>
      <c r="LS471" s="41"/>
      <c r="LT471" s="41"/>
      <c r="LU471" s="41"/>
      <c r="LV471" s="41"/>
      <c r="LW471" s="41"/>
      <c r="LX471" s="41"/>
      <c r="LY471" s="41"/>
      <c r="LZ471" s="41"/>
      <c r="MA471" s="41"/>
      <c r="MB471" s="41"/>
      <c r="MC471" s="41"/>
      <c r="MD471" s="41"/>
      <c r="ME471" s="41"/>
      <c r="MF471" s="41"/>
      <c r="MG471" s="41"/>
      <c r="MH471" s="41"/>
      <c r="MI471" s="41"/>
      <c r="MJ471" s="41"/>
      <c r="MK471" s="41"/>
      <c r="ML471" s="41"/>
      <c r="MM471" s="41"/>
      <c r="MN471" s="41"/>
      <c r="MO471" s="41"/>
      <c r="MP471" s="41"/>
      <c r="MQ471" s="41"/>
      <c r="MR471" s="41"/>
      <c r="MS471" s="41"/>
      <c r="MT471" s="41"/>
      <c r="MU471" s="41"/>
      <c r="MV471" s="41"/>
      <c r="MW471" s="41"/>
      <c r="MX471" s="41"/>
      <c r="MY471" s="41"/>
      <c r="MZ471" s="41"/>
      <c r="NA471" s="41"/>
      <c r="NB471" s="41"/>
      <c r="NC471" s="41"/>
      <c r="ND471" s="41"/>
      <c r="NE471" s="41"/>
      <c r="NF471" s="41"/>
      <c r="NG471" s="41"/>
      <c r="NH471" s="41"/>
      <c r="NI471" s="41"/>
      <c r="NJ471" s="41"/>
      <c r="NK471" s="41"/>
      <c r="NL471" s="41"/>
      <c r="NM471" s="41"/>
      <c r="NN471" s="41"/>
      <c r="NO471" s="41"/>
      <c r="NP471" s="41"/>
      <c r="NQ471" s="41"/>
      <c r="NR471" s="41"/>
      <c r="NS471" s="41"/>
      <c r="NT471" s="41"/>
      <c r="NU471" s="41"/>
      <c r="NV471" s="41"/>
      <c r="NW471" s="41"/>
      <c r="NX471" s="41"/>
      <c r="NY471" s="41"/>
      <c r="NZ471" s="41"/>
      <c r="OA471" s="41"/>
      <c r="OB471" s="41"/>
      <c r="OC471" s="41"/>
      <c r="OD471" s="41"/>
      <c r="OE471" s="41"/>
      <c r="OF471" s="41"/>
      <c r="OG471" s="41"/>
      <c r="OH471" s="41"/>
      <c r="OI471" s="41"/>
      <c r="OJ471" s="41"/>
      <c r="OK471" s="41"/>
      <c r="OL471" s="41"/>
      <c r="OM471" s="41"/>
      <c r="ON471" s="41"/>
      <c r="OO471" s="41"/>
      <c r="OP471" s="41"/>
      <c r="OQ471" s="41"/>
      <c r="OR471" s="41"/>
      <c r="OS471" s="41"/>
      <c r="OT471" s="41"/>
      <c r="OU471" s="41"/>
      <c r="OV471" s="41"/>
      <c r="OW471" s="41"/>
      <c r="OX471" s="41"/>
      <c r="OY471" s="41"/>
      <c r="OZ471" s="41"/>
      <c r="PA471" s="41"/>
      <c r="PB471" s="41"/>
      <c r="PC471" s="41"/>
      <c r="PD471" s="41"/>
      <c r="PE471" s="41"/>
      <c r="PF471" s="41"/>
      <c r="PG471" s="41"/>
      <c r="PH471" s="41"/>
      <c r="PI471" s="41"/>
      <c r="PJ471" s="41"/>
      <c r="PK471" s="41"/>
      <c r="PL471" s="41"/>
      <c r="PM471" s="41"/>
      <c r="PN471" s="41"/>
      <c r="PO471" s="41"/>
      <c r="PP471" s="41"/>
      <c r="PQ471" s="41"/>
      <c r="PR471" s="41"/>
      <c r="PS471" s="41"/>
      <c r="PT471" s="41"/>
      <c r="PU471" s="41"/>
      <c r="PV471" s="41"/>
      <c r="PW471" s="41"/>
      <c r="PX471" s="41"/>
      <c r="PY471" s="41"/>
      <c r="PZ471" s="41"/>
      <c r="QA471" s="41"/>
      <c r="QB471" s="41"/>
      <c r="QC471" s="41"/>
      <c r="QD471" s="41"/>
      <c r="QE471" s="41"/>
      <c r="QF471" s="41"/>
      <c r="QG471" s="41"/>
      <c r="QH471" s="41"/>
      <c r="QI471" s="41"/>
      <c r="QJ471" s="41"/>
      <c r="QK471" s="41"/>
      <c r="QL471" s="41"/>
      <c r="QM471" s="41"/>
      <c r="QN471" s="41"/>
      <c r="QO471" s="41"/>
      <c r="QP471" s="41"/>
      <c r="QQ471" s="41"/>
      <c r="QR471" s="41"/>
      <c r="QS471" s="41"/>
      <c r="QT471" s="41"/>
      <c r="QU471" s="41"/>
      <c r="QV471" s="41"/>
      <c r="QW471" s="41"/>
      <c r="QX471" s="41"/>
      <c r="QY471" s="41"/>
      <c r="QZ471" s="41"/>
      <c r="RA471" s="41"/>
      <c r="RB471" s="41"/>
      <c r="RC471" s="41"/>
      <c r="RD471" s="41"/>
      <c r="RE471" s="41"/>
      <c r="RF471" s="41"/>
      <c r="RG471" s="41"/>
      <c r="RH471" s="41"/>
      <c r="RI471" s="41"/>
      <c r="RJ471" s="41"/>
      <c r="RK471" s="41"/>
      <c r="RL471" s="41"/>
      <c r="RM471" s="41"/>
      <c r="RN471" s="41"/>
      <c r="RO471" s="41"/>
      <c r="RP471" s="41"/>
      <c r="RQ471" s="41"/>
      <c r="RR471" s="41"/>
      <c r="RS471" s="41"/>
      <c r="RT471" s="41"/>
      <c r="RU471" s="41"/>
      <c r="RV471" s="41"/>
      <c r="RW471" s="41"/>
      <c r="RX471" s="41"/>
      <c r="RY471" s="41"/>
      <c r="RZ471" s="41"/>
      <c r="SA471" s="41"/>
      <c r="SB471" s="41"/>
      <c r="SC471" s="41"/>
      <c r="SD471" s="41"/>
      <c r="SE471" s="41"/>
      <c r="SF471" s="41"/>
      <c r="SG471" s="41"/>
      <c r="SH471" s="41"/>
      <c r="SI471" s="41"/>
      <c r="SJ471" s="41"/>
      <c r="SK471" s="41"/>
      <c r="SL471" s="41"/>
      <c r="SM471" s="41"/>
      <c r="SN471" s="41"/>
      <c r="SO471" s="41"/>
      <c r="SP471" s="41"/>
      <c r="SQ471" s="41"/>
      <c r="SR471" s="41"/>
      <c r="SS471" s="41"/>
      <c r="ST471" s="41"/>
      <c r="SU471" s="41"/>
      <c r="SV471" s="41"/>
      <c r="SW471" s="41"/>
      <c r="SX471" s="41"/>
      <c r="SY471" s="41"/>
      <c r="SZ471" s="41"/>
      <c r="TA471" s="41"/>
      <c r="TB471" s="41"/>
      <c r="TC471" s="41"/>
      <c r="TD471" s="41"/>
      <c r="TE471" s="41"/>
      <c r="TF471" s="41"/>
      <c r="TG471" s="41"/>
      <c r="TH471" s="41"/>
      <c r="TI471" s="41"/>
      <c r="TJ471" s="41"/>
      <c r="TK471" s="41"/>
      <c r="TL471" s="41"/>
      <c r="TM471" s="41"/>
      <c r="TN471" s="41"/>
      <c r="TO471" s="41"/>
      <c r="TP471" s="41"/>
      <c r="TQ471" s="41"/>
      <c r="TR471" s="41"/>
      <c r="TS471" s="41"/>
      <c r="TT471" s="41"/>
      <c r="TU471" s="41"/>
      <c r="TV471" s="41"/>
      <c r="TW471" s="41"/>
      <c r="TX471" s="41"/>
      <c r="TY471" s="41"/>
      <c r="TZ471" s="41"/>
      <c r="UA471" s="41"/>
      <c r="UB471" s="41"/>
      <c r="UC471" s="41"/>
      <c r="UD471" s="41"/>
      <c r="UE471" s="41"/>
      <c r="UF471" s="41"/>
      <c r="UG471" s="41"/>
      <c r="UH471" s="41"/>
      <c r="UI471" s="41"/>
      <c r="UJ471" s="41"/>
      <c r="UK471" s="41"/>
      <c r="UL471" s="41"/>
      <c r="UM471" s="41"/>
      <c r="UN471" s="41"/>
      <c r="UO471" s="41"/>
      <c r="UP471" s="41"/>
      <c r="UQ471" s="41"/>
      <c r="UR471" s="41"/>
      <c r="US471" s="41"/>
      <c r="UT471" s="41"/>
      <c r="UU471" s="41"/>
      <c r="UV471" s="41"/>
      <c r="UW471" s="41"/>
      <c r="UX471" s="41"/>
      <c r="UY471" s="41"/>
      <c r="UZ471" s="41"/>
      <c r="VA471" s="41"/>
      <c r="VB471" s="41"/>
      <c r="VC471" s="41"/>
      <c r="VD471" s="41"/>
      <c r="VE471" s="41"/>
      <c r="VF471" s="41"/>
      <c r="VG471" s="41"/>
      <c r="VH471" s="41"/>
      <c r="VI471" s="41"/>
      <c r="VJ471" s="41"/>
      <c r="VK471" s="41"/>
      <c r="VL471" s="41"/>
      <c r="VM471" s="41"/>
      <c r="VN471" s="41"/>
      <c r="VO471" s="41"/>
      <c r="VP471" s="41"/>
      <c r="VQ471" s="41"/>
      <c r="VR471" s="41"/>
      <c r="VS471" s="41"/>
      <c r="VT471" s="41"/>
      <c r="VU471" s="41"/>
      <c r="VV471" s="41"/>
      <c r="VW471" s="41"/>
      <c r="VX471" s="41"/>
      <c r="VY471" s="41"/>
      <c r="VZ471" s="41"/>
      <c r="WA471" s="41"/>
      <c r="WB471" s="41"/>
      <c r="WC471" s="41"/>
      <c r="WD471" s="41"/>
      <c r="WE471" s="41"/>
      <c r="WF471" s="41"/>
      <c r="WG471" s="41"/>
      <c r="WH471" s="41"/>
      <c r="WI471" s="41"/>
      <c r="WJ471" s="41"/>
      <c r="WK471" s="41"/>
      <c r="WL471" s="41"/>
      <c r="WM471" s="41"/>
      <c r="WN471" s="41"/>
      <c r="WO471" s="41"/>
      <c r="WP471" s="41"/>
      <c r="WQ471" s="41"/>
      <c r="WR471" s="41"/>
      <c r="WS471" s="41"/>
      <c r="WT471" s="41"/>
      <c r="WU471" s="41"/>
      <c r="WV471" s="41"/>
      <c r="WW471" s="41"/>
      <c r="WX471" s="41"/>
      <c r="WY471" s="41"/>
      <c r="WZ471" s="41"/>
      <c r="XA471" s="41"/>
      <c r="XB471" s="41"/>
      <c r="XC471" s="41"/>
      <c r="XD471" s="41"/>
      <c r="XE471" s="41"/>
      <c r="XF471" s="41"/>
      <c r="XG471" s="41"/>
      <c r="XH471" s="41"/>
      <c r="XI471" s="41"/>
      <c r="XJ471" s="41"/>
      <c r="XK471" s="41"/>
      <c r="XL471" s="41"/>
      <c r="XM471" s="41"/>
      <c r="XN471" s="41"/>
      <c r="XO471" s="41"/>
      <c r="XP471" s="41"/>
      <c r="XQ471" s="41"/>
      <c r="XR471" s="41"/>
      <c r="XS471" s="41"/>
      <c r="XT471" s="41"/>
      <c r="XU471" s="41"/>
      <c r="XV471" s="41"/>
      <c r="XW471" s="41"/>
      <c r="XX471" s="41"/>
      <c r="XY471" s="41"/>
      <c r="XZ471" s="41"/>
      <c r="YA471" s="41"/>
      <c r="YB471" s="41"/>
      <c r="YC471" s="41"/>
      <c r="YD471" s="41"/>
      <c r="YE471" s="41"/>
      <c r="YF471" s="41"/>
      <c r="YG471" s="41"/>
      <c r="YH471" s="41"/>
      <c r="YI471" s="41"/>
      <c r="YJ471" s="41"/>
      <c r="YK471" s="41"/>
      <c r="YL471" s="41"/>
      <c r="YM471" s="41"/>
      <c r="YN471" s="41"/>
      <c r="YO471" s="41"/>
      <c r="YP471" s="41"/>
      <c r="YQ471" s="41"/>
      <c r="YR471" s="41"/>
      <c r="YS471" s="41"/>
      <c r="YT471" s="41"/>
      <c r="YU471" s="41"/>
      <c r="YV471" s="41"/>
      <c r="YW471" s="41"/>
      <c r="YX471" s="41"/>
      <c r="YY471" s="41"/>
      <c r="YZ471" s="41"/>
      <c r="ZA471" s="41"/>
      <c r="ZB471" s="41"/>
      <c r="ZC471" s="41"/>
      <c r="ZD471" s="41"/>
      <c r="ZE471" s="41"/>
      <c r="ZF471" s="41"/>
      <c r="ZG471" s="41"/>
      <c r="ZH471" s="41"/>
      <c r="ZI471" s="41"/>
      <c r="ZJ471" s="41"/>
      <c r="ZK471" s="41"/>
      <c r="ZL471" s="41"/>
      <c r="ZM471" s="41"/>
      <c r="ZN471" s="41"/>
      <c r="ZO471" s="41"/>
      <c r="ZP471" s="41"/>
      <c r="ZQ471" s="41"/>
      <c r="ZR471" s="41"/>
      <c r="ZS471" s="41"/>
      <c r="ZT471" s="41"/>
      <c r="ZU471" s="41"/>
      <c r="ZV471" s="41"/>
      <c r="ZW471" s="41"/>
      <c r="ZX471" s="41"/>
      <c r="ZY471" s="41"/>
      <c r="ZZ471" s="41"/>
      <c r="AAA471" s="41"/>
      <c r="AAB471" s="41"/>
      <c r="AAC471" s="41"/>
      <c r="AAD471" s="41"/>
      <c r="AAE471" s="41"/>
      <c r="AAF471" s="41"/>
      <c r="AAG471" s="41"/>
      <c r="AAH471" s="41"/>
      <c r="AAI471" s="41"/>
      <c r="AAJ471" s="41"/>
      <c r="AAK471" s="41"/>
      <c r="AAL471" s="41"/>
      <c r="AAM471" s="41"/>
      <c r="AAN471" s="41"/>
      <c r="AAO471" s="41"/>
      <c r="AAP471" s="41"/>
      <c r="AAQ471" s="41"/>
      <c r="AAR471" s="41"/>
      <c r="AAS471" s="41"/>
      <c r="AAT471" s="41"/>
      <c r="AAU471" s="41"/>
      <c r="AAV471" s="41"/>
      <c r="AAW471" s="41"/>
      <c r="AAX471" s="41"/>
      <c r="AAY471" s="41"/>
      <c r="AAZ471" s="41"/>
      <c r="ABA471" s="41"/>
      <c r="ABB471" s="41"/>
      <c r="ABC471" s="41"/>
      <c r="ABD471" s="41"/>
      <c r="ABE471" s="41"/>
      <c r="ABF471" s="41"/>
      <c r="ABG471" s="41"/>
      <c r="ABH471" s="41"/>
      <c r="ABI471" s="41"/>
      <c r="ABJ471" s="41"/>
      <c r="ABK471" s="41"/>
      <c r="ABL471" s="41"/>
      <c r="ABM471" s="41"/>
      <c r="ABN471" s="41"/>
      <c r="ABO471" s="41"/>
      <c r="ABP471" s="41"/>
      <c r="ABQ471" s="41"/>
      <c r="ABR471" s="41"/>
      <c r="ABS471" s="41"/>
      <c r="ABT471" s="41"/>
      <c r="ABU471" s="41"/>
      <c r="ABV471" s="41"/>
      <c r="ABW471" s="41"/>
      <c r="ABX471" s="41"/>
      <c r="ABY471" s="41"/>
      <c r="ABZ471" s="41"/>
      <c r="ACA471" s="41"/>
      <c r="ACB471" s="41"/>
      <c r="ACC471" s="41"/>
      <c r="ACD471" s="41"/>
      <c r="ACE471" s="41"/>
      <c r="ACF471" s="41"/>
      <c r="ACG471" s="41"/>
      <c r="ACH471" s="41"/>
      <c r="ACI471" s="41"/>
      <c r="ACJ471" s="41"/>
      <c r="ACK471" s="41"/>
      <c r="ACL471" s="41"/>
      <c r="ACM471" s="41"/>
      <c r="ACN471" s="41"/>
      <c r="ACO471" s="41"/>
      <c r="ACP471" s="41"/>
      <c r="ACQ471" s="41"/>
      <c r="ACR471" s="41"/>
      <c r="ACS471" s="41"/>
      <c r="ACT471" s="41"/>
      <c r="ACU471" s="41"/>
      <c r="ACV471" s="41"/>
      <c r="ACW471" s="41"/>
      <c r="ACX471" s="41"/>
      <c r="ACY471" s="41"/>
      <c r="ACZ471" s="41"/>
      <c r="ADA471" s="41"/>
      <c r="ADB471" s="41"/>
      <c r="ADC471" s="41"/>
      <c r="ADD471" s="41"/>
      <c r="ADE471" s="41"/>
      <c r="ADF471" s="41"/>
      <c r="ADG471" s="41"/>
      <c r="ADH471" s="41"/>
      <c r="ADI471" s="41"/>
      <c r="ADJ471" s="41"/>
      <c r="ADK471" s="41"/>
      <c r="ADL471" s="41"/>
      <c r="ADM471" s="41"/>
      <c r="ADN471" s="41"/>
      <c r="ADO471" s="41"/>
      <c r="ADP471" s="41"/>
      <c r="ADQ471" s="41"/>
      <c r="ADR471" s="41"/>
      <c r="ADS471" s="41"/>
      <c r="ADT471" s="41"/>
      <c r="ADU471" s="41"/>
      <c r="ADV471" s="41"/>
      <c r="ADW471" s="41"/>
      <c r="ADX471" s="41"/>
      <c r="ADY471" s="41"/>
      <c r="ADZ471" s="41"/>
      <c r="AEA471" s="41"/>
      <c r="AEB471" s="41"/>
      <c r="AEC471" s="41"/>
      <c r="AED471" s="41"/>
      <c r="AEE471" s="41"/>
      <c r="AEF471" s="41"/>
      <c r="AEG471" s="41"/>
      <c r="AEH471" s="41"/>
      <c r="AEI471" s="41"/>
      <c r="AEJ471" s="41"/>
      <c r="AEK471" s="41"/>
      <c r="AEL471" s="41"/>
      <c r="AEM471" s="41"/>
      <c r="AEN471" s="41"/>
      <c r="AEO471" s="41"/>
      <c r="AEP471" s="41"/>
      <c r="AEQ471" s="41"/>
      <c r="AER471" s="41"/>
      <c r="AES471" s="41"/>
      <c r="AET471" s="41"/>
      <c r="AEU471" s="41"/>
      <c r="AEV471" s="41"/>
      <c r="AEW471" s="41"/>
      <c r="AEX471" s="41"/>
      <c r="AEY471" s="41"/>
      <c r="AEZ471" s="41"/>
      <c r="AFA471" s="41"/>
      <c r="AFB471" s="41"/>
      <c r="AFC471" s="41"/>
      <c r="AFD471" s="41"/>
      <c r="AFE471" s="41"/>
      <c r="AFF471" s="41"/>
      <c r="AFG471" s="41"/>
      <c r="AFH471" s="41"/>
      <c r="AFI471" s="41"/>
      <c r="AFJ471" s="41"/>
      <c r="AFK471" s="41"/>
      <c r="AFL471" s="41"/>
      <c r="AFM471" s="41"/>
      <c r="AFN471" s="41"/>
      <c r="AFO471" s="41"/>
      <c r="AFP471" s="41"/>
      <c r="AFQ471" s="41"/>
      <c r="AFR471" s="41"/>
      <c r="AFS471" s="41"/>
      <c r="AFT471" s="41"/>
      <c r="AFU471" s="41"/>
      <c r="AFV471" s="41"/>
      <c r="AFW471" s="41"/>
      <c r="AFX471" s="41"/>
      <c r="AFY471" s="41"/>
      <c r="AFZ471" s="41"/>
      <c r="AGA471" s="41"/>
      <c r="AGB471" s="41"/>
      <c r="AGC471" s="41"/>
      <c r="AGD471" s="41"/>
      <c r="AGE471" s="41"/>
      <c r="AGF471" s="41"/>
      <c r="AGG471" s="41"/>
      <c r="AGH471" s="41"/>
      <c r="AGI471" s="41"/>
      <c r="AGJ471" s="41"/>
      <c r="AGK471" s="41"/>
      <c r="AGL471" s="41"/>
      <c r="AGM471" s="41"/>
      <c r="AGN471" s="41"/>
      <c r="AGO471" s="41"/>
      <c r="AGP471" s="41"/>
      <c r="AGQ471" s="41"/>
      <c r="AGR471" s="41"/>
      <c r="AGS471" s="41"/>
      <c r="AGT471" s="41"/>
      <c r="AGU471" s="41"/>
      <c r="AGV471" s="41"/>
      <c r="AGW471" s="41"/>
      <c r="AGX471" s="41"/>
      <c r="AGY471" s="41"/>
      <c r="AGZ471" s="41"/>
      <c r="AHA471" s="41"/>
      <c r="AHB471" s="41"/>
      <c r="AHC471" s="41"/>
      <c r="AHD471" s="41"/>
      <c r="AHE471" s="41"/>
      <c r="AHF471" s="41"/>
      <c r="AHG471" s="41"/>
      <c r="AHH471" s="41"/>
      <c r="AHI471" s="41"/>
      <c r="AHJ471" s="41"/>
      <c r="AHK471" s="41"/>
      <c r="AHL471" s="41"/>
      <c r="AHM471" s="41"/>
      <c r="AHN471" s="41"/>
      <c r="AHO471" s="41"/>
      <c r="AHP471" s="41"/>
      <c r="AHQ471" s="41"/>
      <c r="AHR471" s="41"/>
      <c r="AHS471" s="41"/>
      <c r="AHT471" s="41"/>
      <c r="AHU471" s="41"/>
      <c r="AHV471" s="41"/>
      <c r="AHW471" s="41"/>
      <c r="AHX471" s="41"/>
      <c r="AHY471" s="41"/>
      <c r="AHZ471" s="41"/>
      <c r="AIA471" s="41"/>
      <c r="AIB471" s="41"/>
      <c r="AIC471" s="41"/>
      <c r="AID471" s="41"/>
      <c r="AIE471" s="41"/>
      <c r="AIF471" s="41"/>
      <c r="AIG471" s="41"/>
      <c r="AIH471" s="41"/>
      <c r="AII471" s="41"/>
      <c r="AIJ471" s="41"/>
      <c r="AIK471" s="41"/>
      <c r="AIL471" s="41"/>
      <c r="AIM471" s="41"/>
      <c r="AIN471" s="41"/>
      <c r="AIO471" s="41"/>
      <c r="AIP471" s="41"/>
      <c r="AIQ471" s="41"/>
      <c r="AIR471" s="41"/>
      <c r="AIS471" s="41"/>
      <c r="AIT471" s="41"/>
      <c r="AIU471" s="41"/>
      <c r="AIV471" s="41"/>
      <c r="AIW471" s="41"/>
      <c r="AIX471" s="41"/>
      <c r="AIY471" s="41"/>
      <c r="AIZ471" s="41"/>
      <c r="AJA471" s="41"/>
      <c r="AJB471" s="41"/>
      <c r="AJC471" s="41"/>
      <c r="AJD471" s="41"/>
      <c r="AJE471" s="41"/>
      <c r="AJF471" s="41"/>
      <c r="AJG471" s="41"/>
      <c r="AJH471" s="41"/>
      <c r="AJI471" s="41"/>
      <c r="AJJ471" s="41"/>
      <c r="AJK471" s="41"/>
      <c r="AJL471" s="41"/>
      <c r="AJM471" s="41"/>
      <c r="AJN471" s="41"/>
      <c r="AJO471" s="41"/>
      <c r="AJP471" s="41"/>
      <c r="AJQ471" s="41"/>
      <c r="AJR471" s="41"/>
      <c r="AJS471" s="41"/>
      <c r="AJT471" s="41"/>
      <c r="AJU471" s="41"/>
      <c r="AJV471" s="41"/>
      <c r="AJW471" s="41"/>
      <c r="AJX471" s="41"/>
      <c r="AJY471" s="41"/>
      <c r="AJZ471" s="41"/>
      <c r="AKA471" s="41"/>
      <c r="AKB471" s="41"/>
      <c r="AKC471" s="41"/>
      <c r="AKD471" s="41"/>
      <c r="AKE471" s="41"/>
      <c r="AKF471" s="41"/>
      <c r="AKG471" s="41"/>
      <c r="AKH471" s="41"/>
      <c r="AKI471" s="41"/>
      <c r="AKJ471" s="41"/>
      <c r="AKK471" s="41"/>
      <c r="AKL471" s="41"/>
      <c r="AKM471" s="41"/>
      <c r="AKN471" s="41"/>
      <c r="AKO471" s="41"/>
      <c r="AKP471" s="41"/>
      <c r="AKQ471" s="41"/>
      <c r="AKR471" s="41"/>
      <c r="AKS471" s="41"/>
      <c r="AKT471" s="41"/>
      <c r="AKU471" s="41"/>
      <c r="AKV471" s="41"/>
      <c r="AKW471" s="41"/>
      <c r="AKX471" s="41"/>
      <c r="AKY471" s="41"/>
      <c r="AKZ471" s="41"/>
      <c r="ALA471" s="41"/>
      <c r="ALB471" s="41"/>
      <c r="ALC471" s="41"/>
      <c r="ALD471" s="41"/>
      <c r="ALE471" s="41"/>
      <c r="ALF471" s="41"/>
      <c r="ALG471" s="41"/>
      <c r="ALH471" s="41"/>
      <c r="ALI471" s="41"/>
      <c r="ALJ471" s="41"/>
      <c r="ALK471" s="41"/>
      <c r="ALL471" s="41"/>
      <c r="ALM471" s="41"/>
      <c r="ALN471" s="41"/>
      <c r="ALO471" s="41"/>
      <c r="ALP471" s="41"/>
      <c r="ALQ471" s="41"/>
      <c r="ALR471" s="41"/>
      <c r="ALS471" s="41"/>
      <c r="ALT471" s="41"/>
      <c r="ALU471" s="41"/>
      <c r="ALV471" s="41"/>
      <c r="ALW471" s="41"/>
      <c r="ALX471" s="41"/>
      <c r="ALY471" s="41"/>
      <c r="ALZ471" s="41"/>
      <c r="AMA471" s="41"/>
      <c r="AMB471" s="41"/>
      <c r="AMC471" s="41"/>
      <c r="AMD471" s="41"/>
      <c r="AME471" s="41"/>
    </row>
    <row r="472" spans="1:1019" ht="18" customHeight="1" x14ac:dyDescent="0.2">
      <c r="AQ472" s="53"/>
      <c r="AR472" s="53"/>
      <c r="AS472" s="53"/>
      <c r="AT472" s="53"/>
      <c r="AU472" s="53"/>
      <c r="AV472" s="53"/>
      <c r="AW472" s="53"/>
      <c r="AX472" s="53"/>
      <c r="AY472" s="53"/>
      <c r="AZ472" s="53"/>
      <c r="BA472" s="53"/>
      <c r="BB472" s="53"/>
      <c r="BC472" s="53"/>
      <c r="BD472" s="53"/>
      <c r="BE472" s="53"/>
      <c r="BF472" s="53"/>
      <c r="BG472" s="54"/>
    </row>
    <row r="473" spans="1:1019" ht="15" customHeight="1" x14ac:dyDescent="0.2">
      <c r="AQ473" s="53"/>
      <c r="AR473" s="53"/>
      <c r="AS473" s="53"/>
      <c r="AT473" s="53"/>
      <c r="AU473" s="53"/>
      <c r="AV473" s="53"/>
      <c r="AW473" s="53"/>
      <c r="AX473" s="53"/>
      <c r="AY473" s="53"/>
      <c r="AZ473" s="53"/>
      <c r="BA473" s="53"/>
      <c r="BB473" s="53"/>
      <c r="BC473" s="53"/>
      <c r="BD473" s="53"/>
      <c r="BE473" s="53"/>
      <c r="BF473" s="53"/>
      <c r="BG473" s="54"/>
    </row>
    <row r="474" spans="1:1019" s="74" customFormat="1" ht="21" customHeight="1" x14ac:dyDescent="0.2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1"/>
      <c r="P474" s="41"/>
      <c r="Q474" s="41"/>
      <c r="R474" s="41"/>
      <c r="S474" s="42"/>
      <c r="T474" s="42"/>
      <c r="U474" s="42"/>
      <c r="V474" s="42"/>
      <c r="W474" s="42"/>
      <c r="X474" s="42"/>
      <c r="Y474" s="42"/>
      <c r="Z474" s="42"/>
      <c r="AA474" s="41"/>
      <c r="AB474" s="41"/>
      <c r="AC474" s="60"/>
      <c r="AD474" s="60"/>
      <c r="AE474" s="60"/>
      <c r="AF474" s="60"/>
    </row>
    <row r="475" spans="1:1019" ht="19.5" customHeight="1" x14ac:dyDescent="0.2"/>
    <row r="476" spans="1:1019" ht="15.75" customHeight="1" x14ac:dyDescent="0.2">
      <c r="AG476" s="41"/>
      <c r="AH476" s="41"/>
      <c r="AI476" s="41"/>
      <c r="AJ476" s="41"/>
      <c r="AK476" s="41"/>
      <c r="AL476" s="41"/>
      <c r="AM476" s="41"/>
      <c r="AN476" s="41"/>
      <c r="AO476" s="41"/>
      <c r="AP476" s="41"/>
      <c r="AQ476" s="41"/>
      <c r="AR476" s="41"/>
      <c r="AS476" s="41"/>
      <c r="AT476" s="41"/>
      <c r="AU476" s="41"/>
      <c r="AV476" s="41"/>
      <c r="AW476" s="41"/>
      <c r="AX476" s="41"/>
      <c r="AY476" s="41"/>
      <c r="AZ476" s="41"/>
      <c r="BA476" s="41"/>
      <c r="BB476" s="41"/>
      <c r="BC476" s="41"/>
      <c r="BD476" s="41"/>
      <c r="BE476" s="41"/>
      <c r="BF476" s="41"/>
      <c r="BG476" s="41"/>
      <c r="BH476" s="41"/>
      <c r="BI476" s="41"/>
      <c r="BJ476" s="41"/>
      <c r="BK476" s="41"/>
      <c r="BL476" s="41"/>
      <c r="BM476" s="41"/>
      <c r="BN476" s="41"/>
      <c r="BO476" s="41"/>
      <c r="BP476" s="41"/>
      <c r="BQ476" s="41"/>
      <c r="BR476" s="41"/>
      <c r="BS476" s="41"/>
      <c r="BT476" s="41"/>
      <c r="BU476" s="41"/>
      <c r="BV476" s="41"/>
      <c r="BW476" s="41"/>
      <c r="BX476" s="41"/>
      <c r="BY476" s="41"/>
      <c r="BZ476" s="41"/>
      <c r="CA476" s="41"/>
      <c r="CB476" s="41"/>
      <c r="CC476" s="41"/>
      <c r="CD476" s="41"/>
      <c r="CE476" s="41"/>
      <c r="CF476" s="41"/>
      <c r="CG476" s="41"/>
      <c r="CH476" s="41"/>
      <c r="CI476" s="41"/>
      <c r="CJ476" s="41"/>
      <c r="CK476" s="41"/>
      <c r="CL476" s="41"/>
      <c r="CM476" s="41"/>
      <c r="CN476" s="41"/>
      <c r="CO476" s="41"/>
      <c r="CP476" s="41"/>
      <c r="CQ476" s="41"/>
      <c r="CR476" s="41"/>
      <c r="CS476" s="41"/>
      <c r="CT476" s="41"/>
      <c r="CU476" s="41"/>
      <c r="CV476" s="41"/>
      <c r="CW476" s="41"/>
      <c r="CX476" s="41"/>
      <c r="CY476" s="41"/>
      <c r="CZ476" s="41"/>
      <c r="DA476" s="41"/>
      <c r="DB476" s="41"/>
      <c r="DC476" s="41"/>
      <c r="DD476" s="41"/>
      <c r="DE476" s="41"/>
      <c r="DF476" s="41"/>
      <c r="DG476" s="41"/>
      <c r="DH476" s="41"/>
      <c r="DI476" s="41"/>
      <c r="DJ476" s="41"/>
      <c r="DK476" s="41"/>
      <c r="DL476" s="41"/>
      <c r="DM476" s="41"/>
      <c r="DN476" s="41"/>
      <c r="DO476" s="41"/>
      <c r="DP476" s="41"/>
      <c r="DQ476" s="41"/>
      <c r="DR476" s="41"/>
      <c r="DS476" s="41"/>
      <c r="DT476" s="41"/>
      <c r="DU476" s="41"/>
      <c r="DV476" s="41"/>
      <c r="DW476" s="41"/>
      <c r="DX476" s="41"/>
      <c r="DY476" s="41"/>
      <c r="DZ476" s="41"/>
      <c r="EA476" s="41"/>
      <c r="EB476" s="41"/>
      <c r="EC476" s="41"/>
      <c r="ED476" s="41"/>
      <c r="EE476" s="41"/>
      <c r="EF476" s="41"/>
      <c r="EG476" s="41"/>
      <c r="EH476" s="41"/>
      <c r="EI476" s="41"/>
      <c r="EJ476" s="41"/>
      <c r="EK476" s="41"/>
      <c r="EL476" s="41"/>
      <c r="EM476" s="41"/>
      <c r="EN476" s="41"/>
      <c r="EO476" s="41"/>
      <c r="EP476" s="41"/>
      <c r="EQ476" s="41"/>
      <c r="ER476" s="41"/>
      <c r="ES476" s="41"/>
      <c r="ET476" s="41"/>
      <c r="EU476" s="41"/>
      <c r="EV476" s="41"/>
      <c r="EW476" s="41"/>
      <c r="EX476" s="41"/>
      <c r="EY476" s="41"/>
      <c r="EZ476" s="41"/>
      <c r="FA476" s="41"/>
      <c r="FB476" s="41"/>
      <c r="FC476" s="41"/>
      <c r="FD476" s="41"/>
      <c r="FE476" s="41"/>
      <c r="FF476" s="41"/>
      <c r="FG476" s="41"/>
      <c r="FH476" s="41"/>
      <c r="FI476" s="41"/>
      <c r="FJ476" s="41"/>
      <c r="FK476" s="41"/>
      <c r="FL476" s="41"/>
      <c r="FM476" s="41"/>
      <c r="FN476" s="41"/>
      <c r="FO476" s="41"/>
      <c r="FP476" s="41"/>
      <c r="FQ476" s="41"/>
      <c r="FR476" s="41"/>
      <c r="FS476" s="41"/>
      <c r="FT476" s="41"/>
      <c r="FU476" s="41"/>
      <c r="FV476" s="41"/>
      <c r="FW476" s="41"/>
      <c r="FX476" s="41"/>
      <c r="FY476" s="41"/>
      <c r="FZ476" s="41"/>
      <c r="GA476" s="41"/>
      <c r="GB476" s="41"/>
      <c r="GC476" s="41"/>
      <c r="GD476" s="41"/>
      <c r="GE476" s="41"/>
      <c r="GF476" s="41"/>
      <c r="GG476" s="41"/>
      <c r="GH476" s="41"/>
      <c r="GI476" s="41"/>
      <c r="GJ476" s="41"/>
      <c r="GK476" s="41"/>
      <c r="GL476" s="41"/>
      <c r="GM476" s="41"/>
      <c r="GN476" s="41"/>
      <c r="GO476" s="41"/>
      <c r="GP476" s="41"/>
      <c r="GQ476" s="41"/>
      <c r="GR476" s="41"/>
      <c r="GS476" s="41"/>
      <c r="GT476" s="41"/>
      <c r="GU476" s="41"/>
      <c r="GV476" s="41"/>
      <c r="GW476" s="41"/>
      <c r="GX476" s="41"/>
      <c r="GY476" s="41"/>
      <c r="GZ476" s="41"/>
      <c r="HA476" s="41"/>
      <c r="HB476" s="41"/>
      <c r="HC476" s="41"/>
      <c r="HD476" s="41"/>
      <c r="HE476" s="41"/>
      <c r="HF476" s="41"/>
      <c r="HG476" s="41"/>
      <c r="HH476" s="41"/>
      <c r="HI476" s="41"/>
      <c r="HJ476" s="41"/>
      <c r="HK476" s="41"/>
      <c r="HL476" s="41"/>
      <c r="HM476" s="41"/>
      <c r="HN476" s="41"/>
      <c r="HO476" s="41"/>
      <c r="HP476" s="41"/>
      <c r="HQ476" s="41"/>
      <c r="HR476" s="41"/>
      <c r="HS476" s="41"/>
      <c r="HT476" s="41"/>
      <c r="HU476" s="41"/>
      <c r="HV476" s="41"/>
      <c r="HW476" s="41"/>
      <c r="HX476" s="41"/>
      <c r="HY476" s="41"/>
      <c r="HZ476" s="41"/>
      <c r="IA476" s="41"/>
      <c r="IB476" s="41"/>
      <c r="IC476" s="41"/>
      <c r="ID476" s="41"/>
      <c r="IE476" s="41"/>
      <c r="IF476" s="41"/>
      <c r="IG476" s="41"/>
      <c r="IH476" s="41"/>
      <c r="II476" s="41"/>
      <c r="IJ476" s="41"/>
      <c r="IK476" s="41"/>
      <c r="IL476" s="41"/>
      <c r="IM476" s="41"/>
      <c r="IN476" s="41"/>
      <c r="IO476" s="41"/>
      <c r="IP476" s="41"/>
      <c r="IQ476" s="41"/>
      <c r="IR476" s="41"/>
      <c r="IS476" s="41"/>
      <c r="IT476" s="41"/>
      <c r="IU476" s="41"/>
      <c r="IV476" s="41"/>
      <c r="IW476" s="41"/>
      <c r="IX476" s="41"/>
      <c r="IY476" s="41"/>
      <c r="IZ476" s="41"/>
      <c r="JA476" s="41"/>
      <c r="JB476" s="41"/>
      <c r="JC476" s="41"/>
      <c r="JD476" s="41"/>
      <c r="JE476" s="41"/>
      <c r="JF476" s="41"/>
      <c r="JG476" s="41"/>
      <c r="JH476" s="41"/>
      <c r="JI476" s="41"/>
      <c r="JJ476" s="41"/>
      <c r="JK476" s="41"/>
      <c r="JL476" s="41"/>
      <c r="JM476" s="41"/>
      <c r="JN476" s="41"/>
      <c r="JO476" s="41"/>
      <c r="JP476" s="41"/>
      <c r="JQ476" s="41"/>
      <c r="JR476" s="41"/>
      <c r="JS476" s="41"/>
      <c r="JT476" s="41"/>
      <c r="JU476" s="41"/>
      <c r="JV476" s="41"/>
      <c r="JW476" s="41"/>
      <c r="JX476" s="41"/>
      <c r="JY476" s="41"/>
      <c r="JZ476" s="41"/>
      <c r="KA476" s="41"/>
      <c r="KB476" s="41"/>
      <c r="KC476" s="41"/>
      <c r="KD476" s="41"/>
      <c r="KE476" s="41"/>
      <c r="KF476" s="41"/>
      <c r="KG476" s="41"/>
      <c r="KH476" s="41"/>
      <c r="KI476" s="41"/>
      <c r="KJ476" s="41"/>
      <c r="KK476" s="41"/>
      <c r="KL476" s="41"/>
      <c r="KM476" s="41"/>
      <c r="KN476" s="41"/>
      <c r="KO476" s="41"/>
      <c r="KP476" s="41"/>
      <c r="KQ476" s="41"/>
      <c r="KR476" s="41"/>
      <c r="KS476" s="41"/>
      <c r="KT476" s="41"/>
      <c r="KU476" s="41"/>
      <c r="KV476" s="41"/>
      <c r="KW476" s="41"/>
      <c r="KX476" s="41"/>
      <c r="KY476" s="41"/>
      <c r="KZ476" s="41"/>
      <c r="LA476" s="41"/>
      <c r="LB476" s="41"/>
      <c r="LC476" s="41"/>
      <c r="LD476" s="41"/>
      <c r="LE476" s="41"/>
      <c r="LF476" s="41"/>
      <c r="LG476" s="41"/>
      <c r="LH476" s="41"/>
      <c r="LI476" s="41"/>
      <c r="LJ476" s="41"/>
      <c r="LK476" s="41"/>
      <c r="LL476" s="41"/>
      <c r="LM476" s="41"/>
      <c r="LN476" s="41"/>
      <c r="LO476" s="41"/>
      <c r="LP476" s="41"/>
      <c r="LQ476" s="41"/>
      <c r="LR476" s="41"/>
      <c r="LS476" s="41"/>
      <c r="LT476" s="41"/>
      <c r="LU476" s="41"/>
      <c r="LV476" s="41"/>
      <c r="LW476" s="41"/>
      <c r="LX476" s="41"/>
      <c r="LY476" s="41"/>
      <c r="LZ476" s="41"/>
      <c r="MA476" s="41"/>
      <c r="MB476" s="41"/>
      <c r="MC476" s="41"/>
      <c r="MD476" s="41"/>
      <c r="ME476" s="41"/>
      <c r="MF476" s="41"/>
      <c r="MG476" s="41"/>
      <c r="MH476" s="41"/>
      <c r="MI476" s="41"/>
      <c r="MJ476" s="41"/>
      <c r="MK476" s="41"/>
      <c r="ML476" s="41"/>
      <c r="MM476" s="41"/>
      <c r="MN476" s="41"/>
      <c r="MO476" s="41"/>
      <c r="MP476" s="41"/>
      <c r="MQ476" s="41"/>
      <c r="MR476" s="41"/>
      <c r="MS476" s="41"/>
      <c r="MT476" s="41"/>
      <c r="MU476" s="41"/>
      <c r="MV476" s="41"/>
      <c r="MW476" s="41"/>
      <c r="MX476" s="41"/>
      <c r="MY476" s="41"/>
      <c r="MZ476" s="41"/>
      <c r="NA476" s="41"/>
      <c r="NB476" s="41"/>
      <c r="NC476" s="41"/>
      <c r="ND476" s="41"/>
      <c r="NE476" s="41"/>
      <c r="NF476" s="41"/>
      <c r="NG476" s="41"/>
      <c r="NH476" s="41"/>
      <c r="NI476" s="41"/>
      <c r="NJ476" s="41"/>
      <c r="NK476" s="41"/>
      <c r="NL476" s="41"/>
      <c r="NM476" s="41"/>
      <c r="NN476" s="41"/>
      <c r="NO476" s="41"/>
      <c r="NP476" s="41"/>
      <c r="NQ476" s="41"/>
      <c r="NR476" s="41"/>
      <c r="NS476" s="41"/>
      <c r="NT476" s="41"/>
      <c r="NU476" s="41"/>
      <c r="NV476" s="41"/>
      <c r="NW476" s="41"/>
      <c r="NX476" s="41"/>
      <c r="NY476" s="41"/>
      <c r="NZ476" s="41"/>
      <c r="OA476" s="41"/>
      <c r="OB476" s="41"/>
      <c r="OC476" s="41"/>
      <c r="OD476" s="41"/>
      <c r="OE476" s="41"/>
      <c r="OF476" s="41"/>
      <c r="OG476" s="41"/>
      <c r="OH476" s="41"/>
      <c r="OI476" s="41"/>
      <c r="OJ476" s="41"/>
      <c r="OK476" s="41"/>
      <c r="OL476" s="41"/>
      <c r="OM476" s="41"/>
      <c r="ON476" s="41"/>
      <c r="OO476" s="41"/>
      <c r="OP476" s="41"/>
      <c r="OQ476" s="41"/>
      <c r="OR476" s="41"/>
      <c r="OS476" s="41"/>
      <c r="OT476" s="41"/>
      <c r="OU476" s="41"/>
      <c r="OV476" s="41"/>
      <c r="OW476" s="41"/>
      <c r="OX476" s="41"/>
      <c r="OY476" s="41"/>
      <c r="OZ476" s="41"/>
      <c r="PA476" s="41"/>
      <c r="PB476" s="41"/>
      <c r="PC476" s="41"/>
      <c r="PD476" s="41"/>
      <c r="PE476" s="41"/>
      <c r="PF476" s="41"/>
      <c r="PG476" s="41"/>
      <c r="PH476" s="41"/>
      <c r="PI476" s="41"/>
      <c r="PJ476" s="41"/>
      <c r="PK476" s="41"/>
      <c r="PL476" s="41"/>
      <c r="PM476" s="41"/>
      <c r="PN476" s="41"/>
      <c r="PO476" s="41"/>
      <c r="PP476" s="41"/>
      <c r="PQ476" s="41"/>
      <c r="PR476" s="41"/>
      <c r="PS476" s="41"/>
      <c r="PT476" s="41"/>
      <c r="PU476" s="41"/>
      <c r="PV476" s="41"/>
      <c r="PW476" s="41"/>
      <c r="PX476" s="41"/>
      <c r="PY476" s="41"/>
      <c r="PZ476" s="41"/>
      <c r="QA476" s="41"/>
      <c r="QB476" s="41"/>
      <c r="QC476" s="41"/>
      <c r="QD476" s="41"/>
      <c r="QE476" s="41"/>
      <c r="QF476" s="41"/>
      <c r="QG476" s="41"/>
      <c r="QH476" s="41"/>
      <c r="QI476" s="41"/>
      <c r="QJ476" s="41"/>
      <c r="QK476" s="41"/>
      <c r="QL476" s="41"/>
      <c r="QM476" s="41"/>
      <c r="QN476" s="41"/>
      <c r="QO476" s="41"/>
      <c r="QP476" s="41"/>
      <c r="QQ476" s="41"/>
      <c r="QR476" s="41"/>
      <c r="QS476" s="41"/>
      <c r="QT476" s="41"/>
      <c r="QU476" s="41"/>
      <c r="QV476" s="41"/>
      <c r="QW476" s="41"/>
      <c r="QX476" s="41"/>
      <c r="QY476" s="41"/>
      <c r="QZ476" s="41"/>
      <c r="RA476" s="41"/>
      <c r="RB476" s="41"/>
      <c r="RC476" s="41"/>
      <c r="RD476" s="41"/>
      <c r="RE476" s="41"/>
      <c r="RF476" s="41"/>
      <c r="RG476" s="41"/>
      <c r="RH476" s="41"/>
      <c r="RI476" s="41"/>
      <c r="RJ476" s="41"/>
      <c r="RK476" s="41"/>
      <c r="RL476" s="41"/>
      <c r="RM476" s="41"/>
      <c r="RN476" s="41"/>
      <c r="RO476" s="41"/>
      <c r="RP476" s="41"/>
      <c r="RQ476" s="41"/>
      <c r="RR476" s="41"/>
      <c r="RS476" s="41"/>
      <c r="RT476" s="41"/>
      <c r="RU476" s="41"/>
      <c r="RV476" s="41"/>
      <c r="RW476" s="41"/>
      <c r="RX476" s="41"/>
      <c r="RY476" s="41"/>
      <c r="RZ476" s="41"/>
      <c r="SA476" s="41"/>
      <c r="SB476" s="41"/>
      <c r="SC476" s="41"/>
      <c r="SD476" s="41"/>
      <c r="SE476" s="41"/>
      <c r="SF476" s="41"/>
      <c r="SG476" s="41"/>
      <c r="SH476" s="41"/>
      <c r="SI476" s="41"/>
      <c r="SJ476" s="41"/>
      <c r="SK476" s="41"/>
      <c r="SL476" s="41"/>
      <c r="SM476" s="41"/>
      <c r="SN476" s="41"/>
      <c r="SO476" s="41"/>
      <c r="SP476" s="41"/>
      <c r="SQ476" s="41"/>
      <c r="SR476" s="41"/>
      <c r="SS476" s="41"/>
      <c r="ST476" s="41"/>
      <c r="SU476" s="41"/>
      <c r="SV476" s="41"/>
      <c r="SW476" s="41"/>
      <c r="SX476" s="41"/>
      <c r="SY476" s="41"/>
      <c r="SZ476" s="41"/>
      <c r="TA476" s="41"/>
      <c r="TB476" s="41"/>
      <c r="TC476" s="41"/>
      <c r="TD476" s="41"/>
      <c r="TE476" s="41"/>
      <c r="TF476" s="41"/>
      <c r="TG476" s="41"/>
      <c r="TH476" s="41"/>
      <c r="TI476" s="41"/>
      <c r="TJ476" s="41"/>
      <c r="TK476" s="41"/>
      <c r="TL476" s="41"/>
      <c r="TM476" s="41"/>
      <c r="TN476" s="41"/>
      <c r="TO476" s="41"/>
      <c r="TP476" s="41"/>
      <c r="TQ476" s="41"/>
      <c r="TR476" s="41"/>
      <c r="TS476" s="41"/>
      <c r="TT476" s="41"/>
      <c r="TU476" s="41"/>
      <c r="TV476" s="41"/>
      <c r="TW476" s="41"/>
      <c r="TX476" s="41"/>
      <c r="TY476" s="41"/>
      <c r="TZ476" s="41"/>
      <c r="UA476" s="41"/>
      <c r="UB476" s="41"/>
      <c r="UC476" s="41"/>
      <c r="UD476" s="41"/>
      <c r="UE476" s="41"/>
      <c r="UF476" s="41"/>
      <c r="UG476" s="41"/>
      <c r="UH476" s="41"/>
      <c r="UI476" s="41"/>
      <c r="UJ476" s="41"/>
      <c r="UK476" s="41"/>
      <c r="UL476" s="41"/>
      <c r="UM476" s="41"/>
      <c r="UN476" s="41"/>
      <c r="UO476" s="41"/>
      <c r="UP476" s="41"/>
      <c r="UQ476" s="41"/>
      <c r="UR476" s="41"/>
      <c r="US476" s="41"/>
      <c r="UT476" s="41"/>
      <c r="UU476" s="41"/>
      <c r="UV476" s="41"/>
      <c r="UW476" s="41"/>
      <c r="UX476" s="41"/>
      <c r="UY476" s="41"/>
      <c r="UZ476" s="41"/>
      <c r="VA476" s="41"/>
      <c r="VB476" s="41"/>
      <c r="VC476" s="41"/>
      <c r="VD476" s="41"/>
      <c r="VE476" s="41"/>
      <c r="VF476" s="41"/>
      <c r="VG476" s="41"/>
      <c r="VH476" s="41"/>
      <c r="VI476" s="41"/>
      <c r="VJ476" s="41"/>
      <c r="VK476" s="41"/>
      <c r="VL476" s="41"/>
      <c r="VM476" s="41"/>
      <c r="VN476" s="41"/>
      <c r="VO476" s="41"/>
      <c r="VP476" s="41"/>
      <c r="VQ476" s="41"/>
      <c r="VR476" s="41"/>
      <c r="VS476" s="41"/>
      <c r="VT476" s="41"/>
      <c r="VU476" s="41"/>
      <c r="VV476" s="41"/>
      <c r="VW476" s="41"/>
      <c r="VX476" s="41"/>
      <c r="VY476" s="41"/>
      <c r="VZ476" s="41"/>
      <c r="WA476" s="41"/>
      <c r="WB476" s="41"/>
      <c r="WC476" s="41"/>
      <c r="WD476" s="41"/>
      <c r="WE476" s="41"/>
      <c r="WF476" s="41"/>
      <c r="WG476" s="41"/>
      <c r="WH476" s="41"/>
      <c r="WI476" s="41"/>
      <c r="WJ476" s="41"/>
      <c r="WK476" s="41"/>
      <c r="WL476" s="41"/>
      <c r="WM476" s="41"/>
      <c r="WN476" s="41"/>
      <c r="WO476" s="41"/>
      <c r="WP476" s="41"/>
      <c r="WQ476" s="41"/>
      <c r="WR476" s="41"/>
      <c r="WS476" s="41"/>
      <c r="WT476" s="41"/>
      <c r="WU476" s="41"/>
      <c r="WV476" s="41"/>
      <c r="WW476" s="41"/>
      <c r="WX476" s="41"/>
      <c r="WY476" s="41"/>
      <c r="WZ476" s="41"/>
      <c r="XA476" s="41"/>
      <c r="XB476" s="41"/>
      <c r="XC476" s="41"/>
      <c r="XD476" s="41"/>
      <c r="XE476" s="41"/>
      <c r="XF476" s="41"/>
      <c r="XG476" s="41"/>
      <c r="XH476" s="41"/>
      <c r="XI476" s="41"/>
      <c r="XJ476" s="41"/>
      <c r="XK476" s="41"/>
      <c r="XL476" s="41"/>
      <c r="XM476" s="41"/>
      <c r="XN476" s="41"/>
      <c r="XO476" s="41"/>
      <c r="XP476" s="41"/>
      <c r="XQ476" s="41"/>
      <c r="XR476" s="41"/>
      <c r="XS476" s="41"/>
      <c r="XT476" s="41"/>
      <c r="XU476" s="41"/>
      <c r="XV476" s="41"/>
      <c r="XW476" s="41"/>
      <c r="XX476" s="41"/>
      <c r="XY476" s="41"/>
      <c r="XZ476" s="41"/>
      <c r="YA476" s="41"/>
      <c r="YB476" s="41"/>
      <c r="YC476" s="41"/>
      <c r="YD476" s="41"/>
      <c r="YE476" s="41"/>
      <c r="YF476" s="41"/>
      <c r="YG476" s="41"/>
      <c r="YH476" s="41"/>
      <c r="YI476" s="41"/>
      <c r="YJ476" s="41"/>
      <c r="YK476" s="41"/>
      <c r="YL476" s="41"/>
      <c r="YM476" s="41"/>
      <c r="YN476" s="41"/>
      <c r="YO476" s="41"/>
      <c r="YP476" s="41"/>
      <c r="YQ476" s="41"/>
      <c r="YR476" s="41"/>
      <c r="YS476" s="41"/>
      <c r="YT476" s="41"/>
      <c r="YU476" s="41"/>
      <c r="YV476" s="41"/>
      <c r="YW476" s="41"/>
      <c r="YX476" s="41"/>
      <c r="YY476" s="41"/>
      <c r="YZ476" s="41"/>
      <c r="ZA476" s="41"/>
      <c r="ZB476" s="41"/>
      <c r="ZC476" s="41"/>
      <c r="ZD476" s="41"/>
      <c r="ZE476" s="41"/>
      <c r="ZF476" s="41"/>
      <c r="ZG476" s="41"/>
      <c r="ZH476" s="41"/>
      <c r="ZI476" s="41"/>
      <c r="ZJ476" s="41"/>
      <c r="ZK476" s="41"/>
      <c r="ZL476" s="41"/>
      <c r="ZM476" s="41"/>
      <c r="ZN476" s="41"/>
      <c r="ZO476" s="41"/>
      <c r="ZP476" s="41"/>
      <c r="ZQ476" s="41"/>
      <c r="ZR476" s="41"/>
      <c r="ZS476" s="41"/>
      <c r="ZT476" s="41"/>
      <c r="ZU476" s="41"/>
      <c r="ZV476" s="41"/>
      <c r="ZW476" s="41"/>
      <c r="ZX476" s="41"/>
      <c r="ZY476" s="41"/>
      <c r="ZZ476" s="41"/>
      <c r="AAA476" s="41"/>
      <c r="AAB476" s="41"/>
      <c r="AAC476" s="41"/>
      <c r="AAD476" s="41"/>
      <c r="AAE476" s="41"/>
      <c r="AAF476" s="41"/>
      <c r="AAG476" s="41"/>
      <c r="AAH476" s="41"/>
      <c r="AAI476" s="41"/>
      <c r="AAJ476" s="41"/>
      <c r="AAK476" s="41"/>
      <c r="AAL476" s="41"/>
      <c r="AAM476" s="41"/>
      <c r="AAN476" s="41"/>
      <c r="AAO476" s="41"/>
      <c r="AAP476" s="41"/>
      <c r="AAQ476" s="41"/>
      <c r="AAR476" s="41"/>
      <c r="AAS476" s="41"/>
      <c r="AAT476" s="41"/>
      <c r="AAU476" s="41"/>
      <c r="AAV476" s="41"/>
      <c r="AAW476" s="41"/>
      <c r="AAX476" s="41"/>
      <c r="AAY476" s="41"/>
      <c r="AAZ476" s="41"/>
      <c r="ABA476" s="41"/>
      <c r="ABB476" s="41"/>
      <c r="ABC476" s="41"/>
      <c r="ABD476" s="41"/>
      <c r="ABE476" s="41"/>
      <c r="ABF476" s="41"/>
      <c r="ABG476" s="41"/>
      <c r="ABH476" s="41"/>
      <c r="ABI476" s="41"/>
      <c r="ABJ476" s="41"/>
      <c r="ABK476" s="41"/>
      <c r="ABL476" s="41"/>
      <c r="ABM476" s="41"/>
      <c r="ABN476" s="41"/>
      <c r="ABO476" s="41"/>
      <c r="ABP476" s="41"/>
      <c r="ABQ476" s="41"/>
      <c r="ABR476" s="41"/>
      <c r="ABS476" s="41"/>
      <c r="ABT476" s="41"/>
      <c r="ABU476" s="41"/>
      <c r="ABV476" s="41"/>
      <c r="ABW476" s="41"/>
      <c r="ABX476" s="41"/>
      <c r="ABY476" s="41"/>
      <c r="ABZ476" s="41"/>
      <c r="ACA476" s="41"/>
      <c r="ACB476" s="41"/>
      <c r="ACC476" s="41"/>
      <c r="ACD476" s="41"/>
      <c r="ACE476" s="41"/>
      <c r="ACF476" s="41"/>
      <c r="ACG476" s="41"/>
      <c r="ACH476" s="41"/>
      <c r="ACI476" s="41"/>
      <c r="ACJ476" s="41"/>
      <c r="ACK476" s="41"/>
      <c r="ACL476" s="41"/>
      <c r="ACM476" s="41"/>
      <c r="ACN476" s="41"/>
      <c r="ACO476" s="41"/>
      <c r="ACP476" s="41"/>
      <c r="ACQ476" s="41"/>
      <c r="ACR476" s="41"/>
      <c r="ACS476" s="41"/>
      <c r="ACT476" s="41"/>
      <c r="ACU476" s="41"/>
      <c r="ACV476" s="41"/>
      <c r="ACW476" s="41"/>
      <c r="ACX476" s="41"/>
      <c r="ACY476" s="41"/>
      <c r="ACZ476" s="41"/>
      <c r="ADA476" s="41"/>
      <c r="ADB476" s="41"/>
      <c r="ADC476" s="41"/>
      <c r="ADD476" s="41"/>
      <c r="ADE476" s="41"/>
      <c r="ADF476" s="41"/>
      <c r="ADG476" s="41"/>
      <c r="ADH476" s="41"/>
      <c r="ADI476" s="41"/>
      <c r="ADJ476" s="41"/>
      <c r="ADK476" s="41"/>
      <c r="ADL476" s="41"/>
      <c r="ADM476" s="41"/>
      <c r="ADN476" s="41"/>
      <c r="ADO476" s="41"/>
      <c r="ADP476" s="41"/>
      <c r="ADQ476" s="41"/>
      <c r="ADR476" s="41"/>
      <c r="ADS476" s="41"/>
      <c r="ADT476" s="41"/>
      <c r="ADU476" s="41"/>
      <c r="ADV476" s="41"/>
      <c r="ADW476" s="41"/>
      <c r="ADX476" s="41"/>
      <c r="ADY476" s="41"/>
      <c r="ADZ476" s="41"/>
      <c r="AEA476" s="41"/>
      <c r="AEB476" s="41"/>
      <c r="AEC476" s="41"/>
      <c r="AED476" s="41"/>
      <c r="AEE476" s="41"/>
      <c r="AEF476" s="41"/>
      <c r="AEG476" s="41"/>
      <c r="AEH476" s="41"/>
      <c r="AEI476" s="41"/>
      <c r="AEJ476" s="41"/>
      <c r="AEK476" s="41"/>
      <c r="AEL476" s="41"/>
      <c r="AEM476" s="41"/>
      <c r="AEN476" s="41"/>
      <c r="AEO476" s="41"/>
      <c r="AEP476" s="41"/>
      <c r="AEQ476" s="41"/>
      <c r="AER476" s="41"/>
      <c r="AES476" s="41"/>
      <c r="AET476" s="41"/>
      <c r="AEU476" s="41"/>
      <c r="AEV476" s="41"/>
      <c r="AEW476" s="41"/>
      <c r="AEX476" s="41"/>
      <c r="AEY476" s="41"/>
      <c r="AEZ476" s="41"/>
      <c r="AFA476" s="41"/>
      <c r="AFB476" s="41"/>
      <c r="AFC476" s="41"/>
      <c r="AFD476" s="41"/>
      <c r="AFE476" s="41"/>
      <c r="AFF476" s="41"/>
      <c r="AFG476" s="41"/>
      <c r="AFH476" s="41"/>
      <c r="AFI476" s="41"/>
      <c r="AFJ476" s="41"/>
      <c r="AFK476" s="41"/>
      <c r="AFL476" s="41"/>
      <c r="AFM476" s="41"/>
      <c r="AFN476" s="41"/>
      <c r="AFO476" s="41"/>
      <c r="AFP476" s="41"/>
      <c r="AFQ476" s="41"/>
      <c r="AFR476" s="41"/>
      <c r="AFS476" s="41"/>
      <c r="AFT476" s="41"/>
      <c r="AFU476" s="41"/>
      <c r="AFV476" s="41"/>
      <c r="AFW476" s="41"/>
      <c r="AFX476" s="41"/>
      <c r="AFY476" s="41"/>
      <c r="AFZ476" s="41"/>
      <c r="AGA476" s="41"/>
      <c r="AGB476" s="41"/>
      <c r="AGC476" s="41"/>
      <c r="AGD476" s="41"/>
      <c r="AGE476" s="41"/>
      <c r="AGF476" s="41"/>
      <c r="AGG476" s="41"/>
      <c r="AGH476" s="41"/>
      <c r="AGI476" s="41"/>
      <c r="AGJ476" s="41"/>
      <c r="AGK476" s="41"/>
      <c r="AGL476" s="41"/>
      <c r="AGM476" s="41"/>
      <c r="AGN476" s="41"/>
      <c r="AGO476" s="41"/>
      <c r="AGP476" s="41"/>
      <c r="AGQ476" s="41"/>
      <c r="AGR476" s="41"/>
      <c r="AGS476" s="41"/>
      <c r="AGT476" s="41"/>
      <c r="AGU476" s="41"/>
      <c r="AGV476" s="41"/>
      <c r="AGW476" s="41"/>
      <c r="AGX476" s="41"/>
      <c r="AGY476" s="41"/>
      <c r="AGZ476" s="41"/>
      <c r="AHA476" s="41"/>
      <c r="AHB476" s="41"/>
      <c r="AHC476" s="41"/>
      <c r="AHD476" s="41"/>
      <c r="AHE476" s="41"/>
      <c r="AHF476" s="41"/>
      <c r="AHG476" s="41"/>
      <c r="AHH476" s="41"/>
      <c r="AHI476" s="41"/>
      <c r="AHJ476" s="41"/>
      <c r="AHK476" s="41"/>
      <c r="AHL476" s="41"/>
      <c r="AHM476" s="41"/>
      <c r="AHN476" s="41"/>
      <c r="AHO476" s="41"/>
      <c r="AHP476" s="41"/>
      <c r="AHQ476" s="41"/>
      <c r="AHR476" s="41"/>
      <c r="AHS476" s="41"/>
      <c r="AHT476" s="41"/>
      <c r="AHU476" s="41"/>
      <c r="AHV476" s="41"/>
      <c r="AHW476" s="41"/>
      <c r="AHX476" s="41"/>
      <c r="AHY476" s="41"/>
      <c r="AHZ476" s="41"/>
      <c r="AIA476" s="41"/>
      <c r="AIB476" s="41"/>
      <c r="AIC476" s="41"/>
      <c r="AID476" s="41"/>
      <c r="AIE476" s="41"/>
      <c r="AIF476" s="41"/>
      <c r="AIG476" s="41"/>
      <c r="AIH476" s="41"/>
      <c r="AII476" s="41"/>
      <c r="AIJ476" s="41"/>
      <c r="AIK476" s="41"/>
      <c r="AIL476" s="41"/>
      <c r="AIM476" s="41"/>
      <c r="AIN476" s="41"/>
      <c r="AIO476" s="41"/>
      <c r="AIP476" s="41"/>
      <c r="AIQ476" s="41"/>
      <c r="AIR476" s="41"/>
      <c r="AIS476" s="41"/>
      <c r="AIT476" s="41"/>
      <c r="AIU476" s="41"/>
      <c r="AIV476" s="41"/>
      <c r="AIW476" s="41"/>
      <c r="AIX476" s="41"/>
      <c r="AIY476" s="41"/>
      <c r="AIZ476" s="41"/>
      <c r="AJA476" s="41"/>
      <c r="AJB476" s="41"/>
      <c r="AJC476" s="41"/>
      <c r="AJD476" s="41"/>
      <c r="AJE476" s="41"/>
      <c r="AJF476" s="41"/>
      <c r="AJG476" s="41"/>
      <c r="AJH476" s="41"/>
      <c r="AJI476" s="41"/>
      <c r="AJJ476" s="41"/>
      <c r="AJK476" s="41"/>
      <c r="AJL476" s="41"/>
      <c r="AJM476" s="41"/>
      <c r="AJN476" s="41"/>
      <c r="AJO476" s="41"/>
      <c r="AJP476" s="41"/>
      <c r="AJQ476" s="41"/>
      <c r="AJR476" s="41"/>
      <c r="AJS476" s="41"/>
      <c r="AJT476" s="41"/>
      <c r="AJU476" s="41"/>
      <c r="AJV476" s="41"/>
      <c r="AJW476" s="41"/>
      <c r="AJX476" s="41"/>
      <c r="AJY476" s="41"/>
      <c r="AJZ476" s="41"/>
      <c r="AKA476" s="41"/>
      <c r="AKB476" s="41"/>
      <c r="AKC476" s="41"/>
      <c r="AKD476" s="41"/>
      <c r="AKE476" s="41"/>
      <c r="AKF476" s="41"/>
      <c r="AKG476" s="41"/>
      <c r="AKH476" s="41"/>
      <c r="AKI476" s="41"/>
      <c r="AKJ476" s="41"/>
      <c r="AKK476" s="41"/>
      <c r="AKL476" s="41"/>
      <c r="AKM476" s="41"/>
      <c r="AKN476" s="41"/>
      <c r="AKO476" s="41"/>
      <c r="AKP476" s="41"/>
      <c r="AKQ476" s="41"/>
      <c r="AKR476" s="41"/>
      <c r="AKS476" s="41"/>
      <c r="AKT476" s="41"/>
      <c r="AKU476" s="41"/>
      <c r="AKV476" s="41"/>
      <c r="AKW476" s="41"/>
      <c r="AKX476" s="41"/>
      <c r="AKY476" s="41"/>
      <c r="AKZ476" s="41"/>
      <c r="ALA476" s="41"/>
      <c r="ALB476" s="41"/>
      <c r="ALC476" s="41"/>
      <c r="ALD476" s="41"/>
      <c r="ALE476" s="41"/>
      <c r="ALF476" s="41"/>
      <c r="ALG476" s="41"/>
      <c r="ALH476" s="41"/>
      <c r="ALI476" s="41"/>
      <c r="ALJ476" s="41"/>
      <c r="ALK476" s="41"/>
      <c r="ALL476" s="41"/>
      <c r="ALM476" s="41"/>
      <c r="ALN476" s="41"/>
      <c r="ALO476" s="41"/>
      <c r="ALP476" s="41"/>
      <c r="ALQ476" s="41"/>
      <c r="ALR476" s="41"/>
      <c r="ALS476" s="41"/>
      <c r="ALT476" s="41"/>
      <c r="ALU476" s="41"/>
      <c r="ALV476" s="41"/>
      <c r="ALW476" s="41"/>
      <c r="ALX476" s="41"/>
      <c r="ALY476" s="41"/>
      <c r="ALZ476" s="41"/>
      <c r="AMA476" s="41"/>
      <c r="AMB476" s="41"/>
      <c r="AMC476" s="41"/>
      <c r="AMD476" s="41"/>
      <c r="AME476" s="41"/>
    </row>
    <row r="477" spans="1:1019" s="74" customFormat="1" ht="21" customHeight="1" x14ac:dyDescent="0.2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1"/>
      <c r="P477" s="41"/>
      <c r="Q477" s="41"/>
      <c r="R477" s="41"/>
      <c r="S477" s="42"/>
      <c r="T477" s="42"/>
      <c r="U477" s="42"/>
      <c r="V477" s="42"/>
      <c r="W477" s="42"/>
      <c r="X477" s="42"/>
      <c r="Y477" s="42"/>
      <c r="Z477" s="42"/>
      <c r="AA477" s="41"/>
      <c r="AB477" s="41"/>
      <c r="AC477" s="60"/>
      <c r="AD477" s="60"/>
      <c r="AE477" s="60"/>
      <c r="AF477" s="60"/>
    </row>
    <row r="478" spans="1:1019" ht="19.5" customHeight="1" x14ac:dyDescent="0.2"/>
    <row r="479" spans="1:1019" ht="15.75" customHeight="1" x14ac:dyDescent="0.2">
      <c r="AG479" s="41"/>
      <c r="AH479" s="41"/>
      <c r="AI479" s="41"/>
      <c r="AJ479" s="41"/>
      <c r="AK479" s="41"/>
      <c r="AL479" s="41"/>
      <c r="AM479" s="41"/>
      <c r="AN479" s="41"/>
      <c r="AO479" s="41"/>
      <c r="AP479" s="41"/>
      <c r="AQ479" s="41"/>
      <c r="AR479" s="41"/>
      <c r="AS479" s="41"/>
      <c r="AT479" s="41"/>
      <c r="AU479" s="41"/>
      <c r="AV479" s="41"/>
      <c r="AW479" s="41"/>
      <c r="AX479" s="41"/>
      <c r="AY479" s="41"/>
      <c r="AZ479" s="41"/>
      <c r="BA479" s="41"/>
      <c r="BB479" s="41"/>
      <c r="BC479" s="41"/>
      <c r="BD479" s="41"/>
      <c r="BE479" s="41"/>
      <c r="BF479" s="41"/>
      <c r="BG479" s="41"/>
      <c r="BH479" s="41"/>
      <c r="BI479" s="41"/>
      <c r="BJ479" s="41"/>
      <c r="BK479" s="41"/>
      <c r="BL479" s="41"/>
      <c r="BM479" s="41"/>
      <c r="BN479" s="41"/>
      <c r="BO479" s="41"/>
      <c r="BP479" s="41"/>
      <c r="BQ479" s="41"/>
      <c r="BR479" s="41"/>
      <c r="BS479" s="41"/>
      <c r="BT479" s="41"/>
      <c r="BU479" s="41"/>
      <c r="BV479" s="41"/>
      <c r="BW479" s="41"/>
      <c r="BX479" s="41"/>
      <c r="BY479" s="41"/>
      <c r="BZ479" s="41"/>
      <c r="CA479" s="41"/>
      <c r="CB479" s="41"/>
      <c r="CC479" s="41"/>
      <c r="CD479" s="41"/>
      <c r="CE479" s="41"/>
      <c r="CF479" s="41"/>
      <c r="CG479" s="41"/>
      <c r="CH479" s="41"/>
      <c r="CI479" s="41"/>
      <c r="CJ479" s="41"/>
      <c r="CK479" s="41"/>
      <c r="CL479" s="41"/>
      <c r="CM479" s="41"/>
      <c r="CN479" s="41"/>
      <c r="CO479" s="41"/>
      <c r="CP479" s="41"/>
      <c r="CQ479" s="41"/>
      <c r="CR479" s="41"/>
      <c r="CS479" s="41"/>
      <c r="CT479" s="41"/>
      <c r="CU479" s="41"/>
      <c r="CV479" s="41"/>
      <c r="CW479" s="41"/>
      <c r="CX479" s="41"/>
      <c r="CY479" s="41"/>
      <c r="CZ479" s="41"/>
      <c r="DA479" s="41"/>
      <c r="DB479" s="41"/>
      <c r="DC479" s="41"/>
      <c r="DD479" s="41"/>
      <c r="DE479" s="41"/>
      <c r="DF479" s="41"/>
      <c r="DG479" s="41"/>
      <c r="DH479" s="41"/>
      <c r="DI479" s="41"/>
      <c r="DJ479" s="41"/>
      <c r="DK479" s="41"/>
      <c r="DL479" s="41"/>
      <c r="DM479" s="41"/>
      <c r="DN479" s="41"/>
      <c r="DO479" s="41"/>
      <c r="DP479" s="41"/>
      <c r="DQ479" s="41"/>
      <c r="DR479" s="41"/>
      <c r="DS479" s="41"/>
      <c r="DT479" s="41"/>
      <c r="DU479" s="41"/>
      <c r="DV479" s="41"/>
      <c r="DW479" s="41"/>
      <c r="DX479" s="41"/>
      <c r="DY479" s="41"/>
      <c r="DZ479" s="41"/>
      <c r="EA479" s="41"/>
      <c r="EB479" s="41"/>
      <c r="EC479" s="41"/>
      <c r="ED479" s="41"/>
      <c r="EE479" s="41"/>
      <c r="EF479" s="41"/>
      <c r="EG479" s="41"/>
      <c r="EH479" s="41"/>
      <c r="EI479" s="41"/>
      <c r="EJ479" s="41"/>
      <c r="EK479" s="41"/>
      <c r="EL479" s="41"/>
      <c r="EM479" s="41"/>
      <c r="EN479" s="41"/>
      <c r="EO479" s="41"/>
      <c r="EP479" s="41"/>
      <c r="EQ479" s="41"/>
      <c r="ER479" s="41"/>
      <c r="ES479" s="41"/>
      <c r="ET479" s="41"/>
      <c r="EU479" s="41"/>
      <c r="EV479" s="41"/>
      <c r="EW479" s="41"/>
      <c r="EX479" s="41"/>
      <c r="EY479" s="41"/>
      <c r="EZ479" s="41"/>
      <c r="FA479" s="41"/>
      <c r="FB479" s="41"/>
      <c r="FC479" s="41"/>
      <c r="FD479" s="41"/>
      <c r="FE479" s="41"/>
      <c r="FF479" s="41"/>
      <c r="FG479" s="41"/>
      <c r="FH479" s="41"/>
      <c r="FI479" s="41"/>
      <c r="FJ479" s="41"/>
      <c r="FK479" s="41"/>
      <c r="FL479" s="41"/>
      <c r="FM479" s="41"/>
      <c r="FN479" s="41"/>
      <c r="FO479" s="41"/>
      <c r="FP479" s="41"/>
      <c r="FQ479" s="41"/>
      <c r="FR479" s="41"/>
      <c r="FS479" s="41"/>
      <c r="FT479" s="41"/>
      <c r="FU479" s="41"/>
      <c r="FV479" s="41"/>
      <c r="FW479" s="41"/>
      <c r="FX479" s="41"/>
      <c r="FY479" s="41"/>
      <c r="FZ479" s="41"/>
      <c r="GA479" s="41"/>
      <c r="GB479" s="41"/>
      <c r="GC479" s="41"/>
      <c r="GD479" s="41"/>
      <c r="GE479" s="41"/>
      <c r="GF479" s="41"/>
      <c r="GG479" s="41"/>
      <c r="GH479" s="41"/>
      <c r="GI479" s="41"/>
      <c r="GJ479" s="41"/>
      <c r="GK479" s="41"/>
      <c r="GL479" s="41"/>
      <c r="GM479" s="41"/>
      <c r="GN479" s="41"/>
      <c r="GO479" s="41"/>
      <c r="GP479" s="41"/>
      <c r="GQ479" s="41"/>
      <c r="GR479" s="41"/>
      <c r="GS479" s="41"/>
      <c r="GT479" s="41"/>
      <c r="GU479" s="41"/>
      <c r="GV479" s="41"/>
      <c r="GW479" s="41"/>
      <c r="GX479" s="41"/>
      <c r="GY479" s="41"/>
      <c r="GZ479" s="41"/>
      <c r="HA479" s="41"/>
      <c r="HB479" s="41"/>
      <c r="HC479" s="41"/>
      <c r="HD479" s="41"/>
      <c r="HE479" s="41"/>
      <c r="HF479" s="41"/>
      <c r="HG479" s="41"/>
      <c r="HH479" s="41"/>
      <c r="HI479" s="41"/>
      <c r="HJ479" s="41"/>
      <c r="HK479" s="41"/>
      <c r="HL479" s="41"/>
      <c r="HM479" s="41"/>
      <c r="HN479" s="41"/>
      <c r="HO479" s="41"/>
      <c r="HP479" s="41"/>
      <c r="HQ479" s="41"/>
      <c r="HR479" s="41"/>
      <c r="HS479" s="41"/>
      <c r="HT479" s="41"/>
      <c r="HU479" s="41"/>
      <c r="HV479" s="41"/>
      <c r="HW479" s="41"/>
      <c r="HX479" s="41"/>
      <c r="HY479" s="41"/>
      <c r="HZ479" s="41"/>
      <c r="IA479" s="41"/>
      <c r="IB479" s="41"/>
      <c r="IC479" s="41"/>
      <c r="ID479" s="41"/>
      <c r="IE479" s="41"/>
      <c r="IF479" s="41"/>
      <c r="IG479" s="41"/>
      <c r="IH479" s="41"/>
      <c r="II479" s="41"/>
      <c r="IJ479" s="41"/>
      <c r="IK479" s="41"/>
      <c r="IL479" s="41"/>
      <c r="IM479" s="41"/>
      <c r="IN479" s="41"/>
      <c r="IO479" s="41"/>
      <c r="IP479" s="41"/>
      <c r="IQ479" s="41"/>
      <c r="IR479" s="41"/>
      <c r="IS479" s="41"/>
      <c r="IT479" s="41"/>
      <c r="IU479" s="41"/>
      <c r="IV479" s="41"/>
      <c r="IW479" s="41"/>
      <c r="IX479" s="41"/>
      <c r="IY479" s="41"/>
      <c r="IZ479" s="41"/>
      <c r="JA479" s="41"/>
      <c r="JB479" s="41"/>
      <c r="JC479" s="41"/>
      <c r="JD479" s="41"/>
      <c r="JE479" s="41"/>
      <c r="JF479" s="41"/>
      <c r="JG479" s="41"/>
      <c r="JH479" s="41"/>
      <c r="JI479" s="41"/>
      <c r="JJ479" s="41"/>
      <c r="JK479" s="41"/>
      <c r="JL479" s="41"/>
      <c r="JM479" s="41"/>
      <c r="JN479" s="41"/>
      <c r="JO479" s="41"/>
      <c r="JP479" s="41"/>
      <c r="JQ479" s="41"/>
      <c r="JR479" s="41"/>
      <c r="JS479" s="41"/>
      <c r="JT479" s="41"/>
      <c r="JU479" s="41"/>
      <c r="JV479" s="41"/>
      <c r="JW479" s="41"/>
      <c r="JX479" s="41"/>
      <c r="JY479" s="41"/>
      <c r="JZ479" s="41"/>
      <c r="KA479" s="41"/>
      <c r="KB479" s="41"/>
      <c r="KC479" s="41"/>
      <c r="KD479" s="41"/>
      <c r="KE479" s="41"/>
      <c r="KF479" s="41"/>
      <c r="KG479" s="41"/>
      <c r="KH479" s="41"/>
      <c r="KI479" s="41"/>
      <c r="KJ479" s="41"/>
      <c r="KK479" s="41"/>
      <c r="KL479" s="41"/>
      <c r="KM479" s="41"/>
      <c r="KN479" s="41"/>
      <c r="KO479" s="41"/>
      <c r="KP479" s="41"/>
      <c r="KQ479" s="41"/>
      <c r="KR479" s="41"/>
      <c r="KS479" s="41"/>
      <c r="KT479" s="41"/>
      <c r="KU479" s="41"/>
      <c r="KV479" s="41"/>
      <c r="KW479" s="41"/>
      <c r="KX479" s="41"/>
      <c r="KY479" s="41"/>
      <c r="KZ479" s="41"/>
      <c r="LA479" s="41"/>
      <c r="LB479" s="41"/>
      <c r="LC479" s="41"/>
      <c r="LD479" s="41"/>
      <c r="LE479" s="41"/>
      <c r="LF479" s="41"/>
      <c r="LG479" s="41"/>
      <c r="LH479" s="41"/>
      <c r="LI479" s="41"/>
      <c r="LJ479" s="41"/>
      <c r="LK479" s="41"/>
      <c r="LL479" s="41"/>
      <c r="LM479" s="41"/>
      <c r="LN479" s="41"/>
      <c r="LO479" s="41"/>
      <c r="LP479" s="41"/>
      <c r="LQ479" s="41"/>
      <c r="LR479" s="41"/>
      <c r="LS479" s="41"/>
      <c r="LT479" s="41"/>
      <c r="LU479" s="41"/>
      <c r="LV479" s="41"/>
      <c r="LW479" s="41"/>
      <c r="LX479" s="41"/>
      <c r="LY479" s="41"/>
      <c r="LZ479" s="41"/>
      <c r="MA479" s="41"/>
      <c r="MB479" s="41"/>
      <c r="MC479" s="41"/>
      <c r="MD479" s="41"/>
      <c r="ME479" s="41"/>
      <c r="MF479" s="41"/>
      <c r="MG479" s="41"/>
      <c r="MH479" s="41"/>
      <c r="MI479" s="41"/>
      <c r="MJ479" s="41"/>
      <c r="MK479" s="41"/>
      <c r="ML479" s="41"/>
      <c r="MM479" s="41"/>
      <c r="MN479" s="41"/>
      <c r="MO479" s="41"/>
      <c r="MP479" s="41"/>
      <c r="MQ479" s="41"/>
      <c r="MR479" s="41"/>
      <c r="MS479" s="41"/>
      <c r="MT479" s="41"/>
      <c r="MU479" s="41"/>
      <c r="MV479" s="41"/>
      <c r="MW479" s="41"/>
      <c r="MX479" s="41"/>
      <c r="MY479" s="41"/>
      <c r="MZ479" s="41"/>
      <c r="NA479" s="41"/>
      <c r="NB479" s="41"/>
      <c r="NC479" s="41"/>
      <c r="ND479" s="41"/>
      <c r="NE479" s="41"/>
      <c r="NF479" s="41"/>
      <c r="NG479" s="41"/>
      <c r="NH479" s="41"/>
      <c r="NI479" s="41"/>
      <c r="NJ479" s="41"/>
      <c r="NK479" s="41"/>
      <c r="NL479" s="41"/>
      <c r="NM479" s="41"/>
      <c r="NN479" s="41"/>
      <c r="NO479" s="41"/>
      <c r="NP479" s="41"/>
      <c r="NQ479" s="41"/>
      <c r="NR479" s="41"/>
      <c r="NS479" s="41"/>
      <c r="NT479" s="41"/>
      <c r="NU479" s="41"/>
      <c r="NV479" s="41"/>
      <c r="NW479" s="41"/>
      <c r="NX479" s="41"/>
      <c r="NY479" s="41"/>
      <c r="NZ479" s="41"/>
      <c r="OA479" s="41"/>
      <c r="OB479" s="41"/>
      <c r="OC479" s="41"/>
      <c r="OD479" s="41"/>
      <c r="OE479" s="41"/>
      <c r="OF479" s="41"/>
      <c r="OG479" s="41"/>
      <c r="OH479" s="41"/>
      <c r="OI479" s="41"/>
      <c r="OJ479" s="41"/>
      <c r="OK479" s="41"/>
      <c r="OL479" s="41"/>
      <c r="OM479" s="41"/>
      <c r="ON479" s="41"/>
      <c r="OO479" s="41"/>
      <c r="OP479" s="41"/>
      <c r="OQ479" s="41"/>
      <c r="OR479" s="41"/>
      <c r="OS479" s="41"/>
      <c r="OT479" s="41"/>
      <c r="OU479" s="41"/>
      <c r="OV479" s="41"/>
      <c r="OW479" s="41"/>
      <c r="OX479" s="41"/>
      <c r="OY479" s="41"/>
      <c r="OZ479" s="41"/>
      <c r="PA479" s="41"/>
      <c r="PB479" s="41"/>
      <c r="PC479" s="41"/>
      <c r="PD479" s="41"/>
      <c r="PE479" s="41"/>
      <c r="PF479" s="41"/>
      <c r="PG479" s="41"/>
      <c r="PH479" s="41"/>
      <c r="PI479" s="41"/>
      <c r="PJ479" s="41"/>
      <c r="PK479" s="41"/>
      <c r="PL479" s="41"/>
      <c r="PM479" s="41"/>
      <c r="PN479" s="41"/>
      <c r="PO479" s="41"/>
      <c r="PP479" s="41"/>
      <c r="PQ479" s="41"/>
      <c r="PR479" s="41"/>
      <c r="PS479" s="41"/>
      <c r="PT479" s="41"/>
      <c r="PU479" s="41"/>
      <c r="PV479" s="41"/>
      <c r="PW479" s="41"/>
      <c r="PX479" s="41"/>
      <c r="PY479" s="41"/>
      <c r="PZ479" s="41"/>
      <c r="QA479" s="41"/>
      <c r="QB479" s="41"/>
      <c r="QC479" s="41"/>
      <c r="QD479" s="41"/>
      <c r="QE479" s="41"/>
      <c r="QF479" s="41"/>
      <c r="QG479" s="41"/>
      <c r="QH479" s="41"/>
      <c r="QI479" s="41"/>
      <c r="QJ479" s="41"/>
      <c r="QK479" s="41"/>
      <c r="QL479" s="41"/>
      <c r="QM479" s="41"/>
      <c r="QN479" s="41"/>
      <c r="QO479" s="41"/>
      <c r="QP479" s="41"/>
      <c r="QQ479" s="41"/>
      <c r="QR479" s="41"/>
      <c r="QS479" s="41"/>
      <c r="QT479" s="41"/>
      <c r="QU479" s="41"/>
      <c r="QV479" s="41"/>
      <c r="QW479" s="41"/>
      <c r="QX479" s="41"/>
      <c r="QY479" s="41"/>
      <c r="QZ479" s="41"/>
      <c r="RA479" s="41"/>
      <c r="RB479" s="41"/>
      <c r="RC479" s="41"/>
      <c r="RD479" s="41"/>
      <c r="RE479" s="41"/>
      <c r="RF479" s="41"/>
      <c r="RG479" s="41"/>
      <c r="RH479" s="41"/>
      <c r="RI479" s="41"/>
      <c r="RJ479" s="41"/>
      <c r="RK479" s="41"/>
      <c r="RL479" s="41"/>
      <c r="RM479" s="41"/>
      <c r="RN479" s="41"/>
      <c r="RO479" s="41"/>
      <c r="RP479" s="41"/>
      <c r="RQ479" s="41"/>
      <c r="RR479" s="41"/>
      <c r="RS479" s="41"/>
      <c r="RT479" s="41"/>
      <c r="RU479" s="41"/>
      <c r="RV479" s="41"/>
      <c r="RW479" s="41"/>
      <c r="RX479" s="41"/>
      <c r="RY479" s="41"/>
      <c r="RZ479" s="41"/>
      <c r="SA479" s="41"/>
      <c r="SB479" s="41"/>
      <c r="SC479" s="41"/>
      <c r="SD479" s="41"/>
      <c r="SE479" s="41"/>
      <c r="SF479" s="41"/>
      <c r="SG479" s="41"/>
      <c r="SH479" s="41"/>
      <c r="SI479" s="41"/>
      <c r="SJ479" s="41"/>
      <c r="SK479" s="41"/>
      <c r="SL479" s="41"/>
      <c r="SM479" s="41"/>
      <c r="SN479" s="41"/>
      <c r="SO479" s="41"/>
      <c r="SP479" s="41"/>
      <c r="SQ479" s="41"/>
      <c r="SR479" s="41"/>
      <c r="SS479" s="41"/>
      <c r="ST479" s="41"/>
      <c r="SU479" s="41"/>
      <c r="SV479" s="41"/>
      <c r="SW479" s="41"/>
      <c r="SX479" s="41"/>
      <c r="SY479" s="41"/>
      <c r="SZ479" s="41"/>
      <c r="TA479" s="41"/>
      <c r="TB479" s="41"/>
      <c r="TC479" s="41"/>
      <c r="TD479" s="41"/>
      <c r="TE479" s="41"/>
      <c r="TF479" s="41"/>
      <c r="TG479" s="41"/>
      <c r="TH479" s="41"/>
      <c r="TI479" s="41"/>
      <c r="TJ479" s="41"/>
      <c r="TK479" s="41"/>
      <c r="TL479" s="41"/>
      <c r="TM479" s="41"/>
      <c r="TN479" s="41"/>
      <c r="TO479" s="41"/>
      <c r="TP479" s="41"/>
      <c r="TQ479" s="41"/>
      <c r="TR479" s="41"/>
      <c r="TS479" s="41"/>
      <c r="TT479" s="41"/>
      <c r="TU479" s="41"/>
      <c r="TV479" s="41"/>
      <c r="TW479" s="41"/>
      <c r="TX479" s="41"/>
      <c r="TY479" s="41"/>
      <c r="TZ479" s="41"/>
      <c r="UA479" s="41"/>
      <c r="UB479" s="41"/>
      <c r="UC479" s="41"/>
      <c r="UD479" s="41"/>
      <c r="UE479" s="41"/>
      <c r="UF479" s="41"/>
      <c r="UG479" s="41"/>
      <c r="UH479" s="41"/>
      <c r="UI479" s="41"/>
      <c r="UJ479" s="41"/>
      <c r="UK479" s="41"/>
      <c r="UL479" s="41"/>
      <c r="UM479" s="41"/>
      <c r="UN479" s="41"/>
      <c r="UO479" s="41"/>
      <c r="UP479" s="41"/>
      <c r="UQ479" s="41"/>
      <c r="UR479" s="41"/>
      <c r="US479" s="41"/>
      <c r="UT479" s="41"/>
      <c r="UU479" s="41"/>
      <c r="UV479" s="41"/>
      <c r="UW479" s="41"/>
      <c r="UX479" s="41"/>
      <c r="UY479" s="41"/>
      <c r="UZ479" s="41"/>
      <c r="VA479" s="41"/>
      <c r="VB479" s="41"/>
      <c r="VC479" s="41"/>
      <c r="VD479" s="41"/>
      <c r="VE479" s="41"/>
      <c r="VF479" s="41"/>
      <c r="VG479" s="41"/>
      <c r="VH479" s="41"/>
      <c r="VI479" s="41"/>
      <c r="VJ479" s="41"/>
      <c r="VK479" s="41"/>
      <c r="VL479" s="41"/>
      <c r="VM479" s="41"/>
      <c r="VN479" s="41"/>
      <c r="VO479" s="41"/>
      <c r="VP479" s="41"/>
      <c r="VQ479" s="41"/>
      <c r="VR479" s="41"/>
      <c r="VS479" s="41"/>
      <c r="VT479" s="41"/>
      <c r="VU479" s="41"/>
      <c r="VV479" s="41"/>
      <c r="VW479" s="41"/>
      <c r="VX479" s="41"/>
      <c r="VY479" s="41"/>
      <c r="VZ479" s="41"/>
      <c r="WA479" s="41"/>
      <c r="WB479" s="41"/>
      <c r="WC479" s="41"/>
      <c r="WD479" s="41"/>
      <c r="WE479" s="41"/>
      <c r="WF479" s="41"/>
      <c r="WG479" s="41"/>
      <c r="WH479" s="41"/>
      <c r="WI479" s="41"/>
      <c r="WJ479" s="41"/>
      <c r="WK479" s="41"/>
      <c r="WL479" s="41"/>
      <c r="WM479" s="41"/>
      <c r="WN479" s="41"/>
      <c r="WO479" s="41"/>
      <c r="WP479" s="41"/>
      <c r="WQ479" s="41"/>
      <c r="WR479" s="41"/>
      <c r="WS479" s="41"/>
      <c r="WT479" s="41"/>
      <c r="WU479" s="41"/>
      <c r="WV479" s="41"/>
      <c r="WW479" s="41"/>
      <c r="WX479" s="41"/>
      <c r="WY479" s="41"/>
      <c r="WZ479" s="41"/>
      <c r="XA479" s="41"/>
      <c r="XB479" s="41"/>
      <c r="XC479" s="41"/>
      <c r="XD479" s="41"/>
      <c r="XE479" s="41"/>
      <c r="XF479" s="41"/>
      <c r="XG479" s="41"/>
      <c r="XH479" s="41"/>
      <c r="XI479" s="41"/>
      <c r="XJ479" s="41"/>
      <c r="XK479" s="41"/>
      <c r="XL479" s="41"/>
      <c r="XM479" s="41"/>
      <c r="XN479" s="41"/>
      <c r="XO479" s="41"/>
      <c r="XP479" s="41"/>
      <c r="XQ479" s="41"/>
      <c r="XR479" s="41"/>
      <c r="XS479" s="41"/>
      <c r="XT479" s="41"/>
      <c r="XU479" s="41"/>
      <c r="XV479" s="41"/>
      <c r="XW479" s="41"/>
      <c r="XX479" s="41"/>
      <c r="XY479" s="41"/>
      <c r="XZ479" s="41"/>
      <c r="YA479" s="41"/>
      <c r="YB479" s="41"/>
      <c r="YC479" s="41"/>
      <c r="YD479" s="41"/>
      <c r="YE479" s="41"/>
      <c r="YF479" s="41"/>
      <c r="YG479" s="41"/>
      <c r="YH479" s="41"/>
      <c r="YI479" s="41"/>
      <c r="YJ479" s="41"/>
      <c r="YK479" s="41"/>
      <c r="YL479" s="41"/>
      <c r="YM479" s="41"/>
      <c r="YN479" s="41"/>
      <c r="YO479" s="41"/>
      <c r="YP479" s="41"/>
      <c r="YQ479" s="41"/>
      <c r="YR479" s="41"/>
      <c r="YS479" s="41"/>
      <c r="YT479" s="41"/>
      <c r="YU479" s="41"/>
      <c r="YV479" s="41"/>
      <c r="YW479" s="41"/>
      <c r="YX479" s="41"/>
      <c r="YY479" s="41"/>
      <c r="YZ479" s="41"/>
      <c r="ZA479" s="41"/>
      <c r="ZB479" s="41"/>
      <c r="ZC479" s="41"/>
      <c r="ZD479" s="41"/>
      <c r="ZE479" s="41"/>
      <c r="ZF479" s="41"/>
      <c r="ZG479" s="41"/>
      <c r="ZH479" s="41"/>
      <c r="ZI479" s="41"/>
      <c r="ZJ479" s="41"/>
      <c r="ZK479" s="41"/>
      <c r="ZL479" s="41"/>
      <c r="ZM479" s="41"/>
      <c r="ZN479" s="41"/>
      <c r="ZO479" s="41"/>
      <c r="ZP479" s="41"/>
      <c r="ZQ479" s="41"/>
      <c r="ZR479" s="41"/>
      <c r="ZS479" s="41"/>
      <c r="ZT479" s="41"/>
      <c r="ZU479" s="41"/>
      <c r="ZV479" s="41"/>
      <c r="ZW479" s="41"/>
      <c r="ZX479" s="41"/>
      <c r="ZY479" s="41"/>
      <c r="ZZ479" s="41"/>
      <c r="AAA479" s="41"/>
      <c r="AAB479" s="41"/>
      <c r="AAC479" s="41"/>
      <c r="AAD479" s="41"/>
      <c r="AAE479" s="41"/>
      <c r="AAF479" s="41"/>
      <c r="AAG479" s="41"/>
      <c r="AAH479" s="41"/>
      <c r="AAI479" s="41"/>
      <c r="AAJ479" s="41"/>
      <c r="AAK479" s="41"/>
      <c r="AAL479" s="41"/>
      <c r="AAM479" s="41"/>
      <c r="AAN479" s="41"/>
      <c r="AAO479" s="41"/>
      <c r="AAP479" s="41"/>
      <c r="AAQ479" s="41"/>
      <c r="AAR479" s="41"/>
      <c r="AAS479" s="41"/>
      <c r="AAT479" s="41"/>
      <c r="AAU479" s="41"/>
      <c r="AAV479" s="41"/>
      <c r="AAW479" s="41"/>
      <c r="AAX479" s="41"/>
      <c r="AAY479" s="41"/>
      <c r="AAZ479" s="41"/>
      <c r="ABA479" s="41"/>
      <c r="ABB479" s="41"/>
      <c r="ABC479" s="41"/>
      <c r="ABD479" s="41"/>
      <c r="ABE479" s="41"/>
      <c r="ABF479" s="41"/>
      <c r="ABG479" s="41"/>
      <c r="ABH479" s="41"/>
      <c r="ABI479" s="41"/>
      <c r="ABJ479" s="41"/>
      <c r="ABK479" s="41"/>
      <c r="ABL479" s="41"/>
      <c r="ABM479" s="41"/>
      <c r="ABN479" s="41"/>
      <c r="ABO479" s="41"/>
      <c r="ABP479" s="41"/>
      <c r="ABQ479" s="41"/>
      <c r="ABR479" s="41"/>
      <c r="ABS479" s="41"/>
      <c r="ABT479" s="41"/>
      <c r="ABU479" s="41"/>
      <c r="ABV479" s="41"/>
      <c r="ABW479" s="41"/>
      <c r="ABX479" s="41"/>
      <c r="ABY479" s="41"/>
      <c r="ABZ479" s="41"/>
      <c r="ACA479" s="41"/>
      <c r="ACB479" s="41"/>
      <c r="ACC479" s="41"/>
      <c r="ACD479" s="41"/>
      <c r="ACE479" s="41"/>
      <c r="ACF479" s="41"/>
      <c r="ACG479" s="41"/>
      <c r="ACH479" s="41"/>
      <c r="ACI479" s="41"/>
      <c r="ACJ479" s="41"/>
      <c r="ACK479" s="41"/>
      <c r="ACL479" s="41"/>
      <c r="ACM479" s="41"/>
      <c r="ACN479" s="41"/>
      <c r="ACO479" s="41"/>
      <c r="ACP479" s="41"/>
      <c r="ACQ479" s="41"/>
      <c r="ACR479" s="41"/>
      <c r="ACS479" s="41"/>
      <c r="ACT479" s="41"/>
      <c r="ACU479" s="41"/>
      <c r="ACV479" s="41"/>
      <c r="ACW479" s="41"/>
      <c r="ACX479" s="41"/>
      <c r="ACY479" s="41"/>
      <c r="ACZ479" s="41"/>
      <c r="ADA479" s="41"/>
      <c r="ADB479" s="41"/>
      <c r="ADC479" s="41"/>
      <c r="ADD479" s="41"/>
      <c r="ADE479" s="41"/>
      <c r="ADF479" s="41"/>
      <c r="ADG479" s="41"/>
      <c r="ADH479" s="41"/>
      <c r="ADI479" s="41"/>
      <c r="ADJ479" s="41"/>
      <c r="ADK479" s="41"/>
      <c r="ADL479" s="41"/>
      <c r="ADM479" s="41"/>
      <c r="ADN479" s="41"/>
      <c r="ADO479" s="41"/>
      <c r="ADP479" s="41"/>
      <c r="ADQ479" s="41"/>
      <c r="ADR479" s="41"/>
      <c r="ADS479" s="41"/>
      <c r="ADT479" s="41"/>
      <c r="ADU479" s="41"/>
      <c r="ADV479" s="41"/>
      <c r="ADW479" s="41"/>
      <c r="ADX479" s="41"/>
      <c r="ADY479" s="41"/>
      <c r="ADZ479" s="41"/>
      <c r="AEA479" s="41"/>
      <c r="AEB479" s="41"/>
      <c r="AEC479" s="41"/>
      <c r="AED479" s="41"/>
      <c r="AEE479" s="41"/>
      <c r="AEF479" s="41"/>
      <c r="AEG479" s="41"/>
      <c r="AEH479" s="41"/>
      <c r="AEI479" s="41"/>
      <c r="AEJ479" s="41"/>
      <c r="AEK479" s="41"/>
      <c r="AEL479" s="41"/>
      <c r="AEM479" s="41"/>
      <c r="AEN479" s="41"/>
      <c r="AEO479" s="41"/>
      <c r="AEP479" s="41"/>
      <c r="AEQ479" s="41"/>
      <c r="AER479" s="41"/>
      <c r="AES479" s="41"/>
      <c r="AET479" s="41"/>
      <c r="AEU479" s="41"/>
      <c r="AEV479" s="41"/>
      <c r="AEW479" s="41"/>
      <c r="AEX479" s="41"/>
      <c r="AEY479" s="41"/>
      <c r="AEZ479" s="41"/>
      <c r="AFA479" s="41"/>
      <c r="AFB479" s="41"/>
      <c r="AFC479" s="41"/>
      <c r="AFD479" s="41"/>
      <c r="AFE479" s="41"/>
      <c r="AFF479" s="41"/>
      <c r="AFG479" s="41"/>
      <c r="AFH479" s="41"/>
      <c r="AFI479" s="41"/>
      <c r="AFJ479" s="41"/>
      <c r="AFK479" s="41"/>
      <c r="AFL479" s="41"/>
      <c r="AFM479" s="41"/>
      <c r="AFN479" s="41"/>
      <c r="AFO479" s="41"/>
      <c r="AFP479" s="41"/>
      <c r="AFQ479" s="41"/>
      <c r="AFR479" s="41"/>
      <c r="AFS479" s="41"/>
      <c r="AFT479" s="41"/>
      <c r="AFU479" s="41"/>
      <c r="AFV479" s="41"/>
      <c r="AFW479" s="41"/>
      <c r="AFX479" s="41"/>
      <c r="AFY479" s="41"/>
      <c r="AFZ479" s="41"/>
      <c r="AGA479" s="41"/>
      <c r="AGB479" s="41"/>
      <c r="AGC479" s="41"/>
      <c r="AGD479" s="41"/>
      <c r="AGE479" s="41"/>
      <c r="AGF479" s="41"/>
      <c r="AGG479" s="41"/>
      <c r="AGH479" s="41"/>
      <c r="AGI479" s="41"/>
      <c r="AGJ479" s="41"/>
      <c r="AGK479" s="41"/>
      <c r="AGL479" s="41"/>
      <c r="AGM479" s="41"/>
      <c r="AGN479" s="41"/>
      <c r="AGO479" s="41"/>
      <c r="AGP479" s="41"/>
      <c r="AGQ479" s="41"/>
      <c r="AGR479" s="41"/>
      <c r="AGS479" s="41"/>
      <c r="AGT479" s="41"/>
      <c r="AGU479" s="41"/>
      <c r="AGV479" s="41"/>
      <c r="AGW479" s="41"/>
      <c r="AGX479" s="41"/>
      <c r="AGY479" s="41"/>
      <c r="AGZ479" s="41"/>
      <c r="AHA479" s="41"/>
      <c r="AHB479" s="41"/>
      <c r="AHC479" s="41"/>
      <c r="AHD479" s="41"/>
      <c r="AHE479" s="41"/>
      <c r="AHF479" s="41"/>
      <c r="AHG479" s="41"/>
      <c r="AHH479" s="41"/>
      <c r="AHI479" s="41"/>
      <c r="AHJ479" s="41"/>
      <c r="AHK479" s="41"/>
      <c r="AHL479" s="41"/>
      <c r="AHM479" s="41"/>
      <c r="AHN479" s="41"/>
      <c r="AHO479" s="41"/>
      <c r="AHP479" s="41"/>
      <c r="AHQ479" s="41"/>
      <c r="AHR479" s="41"/>
      <c r="AHS479" s="41"/>
      <c r="AHT479" s="41"/>
      <c r="AHU479" s="41"/>
      <c r="AHV479" s="41"/>
      <c r="AHW479" s="41"/>
      <c r="AHX479" s="41"/>
      <c r="AHY479" s="41"/>
      <c r="AHZ479" s="41"/>
      <c r="AIA479" s="41"/>
      <c r="AIB479" s="41"/>
      <c r="AIC479" s="41"/>
      <c r="AID479" s="41"/>
      <c r="AIE479" s="41"/>
      <c r="AIF479" s="41"/>
      <c r="AIG479" s="41"/>
      <c r="AIH479" s="41"/>
      <c r="AII479" s="41"/>
      <c r="AIJ479" s="41"/>
      <c r="AIK479" s="41"/>
      <c r="AIL479" s="41"/>
      <c r="AIM479" s="41"/>
      <c r="AIN479" s="41"/>
      <c r="AIO479" s="41"/>
      <c r="AIP479" s="41"/>
      <c r="AIQ479" s="41"/>
      <c r="AIR479" s="41"/>
      <c r="AIS479" s="41"/>
      <c r="AIT479" s="41"/>
      <c r="AIU479" s="41"/>
      <c r="AIV479" s="41"/>
      <c r="AIW479" s="41"/>
      <c r="AIX479" s="41"/>
      <c r="AIY479" s="41"/>
      <c r="AIZ479" s="41"/>
      <c r="AJA479" s="41"/>
      <c r="AJB479" s="41"/>
      <c r="AJC479" s="41"/>
      <c r="AJD479" s="41"/>
      <c r="AJE479" s="41"/>
      <c r="AJF479" s="41"/>
      <c r="AJG479" s="41"/>
      <c r="AJH479" s="41"/>
      <c r="AJI479" s="41"/>
      <c r="AJJ479" s="41"/>
      <c r="AJK479" s="41"/>
      <c r="AJL479" s="41"/>
      <c r="AJM479" s="41"/>
      <c r="AJN479" s="41"/>
      <c r="AJO479" s="41"/>
      <c r="AJP479" s="41"/>
      <c r="AJQ479" s="41"/>
      <c r="AJR479" s="41"/>
      <c r="AJS479" s="41"/>
      <c r="AJT479" s="41"/>
      <c r="AJU479" s="41"/>
      <c r="AJV479" s="41"/>
      <c r="AJW479" s="41"/>
      <c r="AJX479" s="41"/>
      <c r="AJY479" s="41"/>
      <c r="AJZ479" s="41"/>
      <c r="AKA479" s="41"/>
      <c r="AKB479" s="41"/>
      <c r="AKC479" s="41"/>
      <c r="AKD479" s="41"/>
      <c r="AKE479" s="41"/>
      <c r="AKF479" s="41"/>
      <c r="AKG479" s="41"/>
      <c r="AKH479" s="41"/>
      <c r="AKI479" s="41"/>
      <c r="AKJ479" s="41"/>
      <c r="AKK479" s="41"/>
      <c r="AKL479" s="41"/>
      <c r="AKM479" s="41"/>
      <c r="AKN479" s="41"/>
      <c r="AKO479" s="41"/>
      <c r="AKP479" s="41"/>
      <c r="AKQ479" s="41"/>
      <c r="AKR479" s="41"/>
      <c r="AKS479" s="41"/>
      <c r="AKT479" s="41"/>
      <c r="AKU479" s="41"/>
      <c r="AKV479" s="41"/>
      <c r="AKW479" s="41"/>
      <c r="AKX479" s="41"/>
      <c r="AKY479" s="41"/>
      <c r="AKZ479" s="41"/>
      <c r="ALA479" s="41"/>
      <c r="ALB479" s="41"/>
      <c r="ALC479" s="41"/>
      <c r="ALD479" s="41"/>
      <c r="ALE479" s="41"/>
      <c r="ALF479" s="41"/>
      <c r="ALG479" s="41"/>
      <c r="ALH479" s="41"/>
      <c r="ALI479" s="41"/>
      <c r="ALJ479" s="41"/>
      <c r="ALK479" s="41"/>
      <c r="ALL479" s="41"/>
      <c r="ALM479" s="41"/>
      <c r="ALN479" s="41"/>
      <c r="ALO479" s="41"/>
      <c r="ALP479" s="41"/>
      <c r="ALQ479" s="41"/>
      <c r="ALR479" s="41"/>
      <c r="ALS479" s="41"/>
      <c r="ALT479" s="41"/>
      <c r="ALU479" s="41"/>
      <c r="ALV479" s="41"/>
      <c r="ALW479" s="41"/>
      <c r="ALX479" s="41"/>
      <c r="ALY479" s="41"/>
      <c r="ALZ479" s="41"/>
      <c r="AMA479" s="41"/>
      <c r="AMB479" s="41"/>
      <c r="AMC479" s="41"/>
      <c r="AMD479" s="41"/>
      <c r="AME479" s="41"/>
    </row>
    <row r="480" spans="1:1019" ht="15" customHeight="1" x14ac:dyDescent="0.2"/>
    <row r="481" spans="15:59" ht="24.75" customHeight="1" x14ac:dyDescent="0.2"/>
    <row r="482" spans="15:59" ht="16.5" customHeight="1" x14ac:dyDescent="0.2"/>
    <row r="483" spans="15:59" ht="29.25" customHeight="1" x14ac:dyDescent="0.2"/>
    <row r="484" spans="15:59" ht="15" customHeight="1" x14ac:dyDescent="0.2">
      <c r="AQ484" s="53"/>
      <c r="AR484" s="53"/>
      <c r="AS484" s="53"/>
      <c r="AT484" s="53"/>
      <c r="AU484" s="53"/>
      <c r="AV484" s="53"/>
      <c r="AW484" s="53"/>
      <c r="AX484" s="53"/>
      <c r="AY484" s="53"/>
      <c r="AZ484" s="53"/>
      <c r="BA484" s="53"/>
      <c r="BB484" s="53"/>
      <c r="BC484" s="53"/>
      <c r="BD484" s="53"/>
      <c r="BE484" s="53"/>
      <c r="BF484" s="53"/>
      <c r="BG484" s="54"/>
    </row>
    <row r="485" spans="15:59" ht="18" customHeight="1" x14ac:dyDescent="0.2">
      <c r="AQ485" s="53"/>
      <c r="AR485" s="53"/>
      <c r="AS485" s="53"/>
      <c r="AT485" s="53"/>
      <c r="AU485" s="53"/>
      <c r="AV485" s="53"/>
      <c r="AW485" s="53"/>
      <c r="AX485" s="53"/>
      <c r="AY485" s="53"/>
      <c r="AZ485" s="53"/>
      <c r="BA485" s="53"/>
      <c r="BB485" s="53"/>
      <c r="BC485" s="53"/>
      <c r="BD485" s="53"/>
      <c r="BE485" s="53"/>
      <c r="BF485" s="53"/>
      <c r="BG485" s="54"/>
    </row>
    <row r="486" spans="15:59" ht="24.75" customHeight="1" x14ac:dyDescent="0.2">
      <c r="AQ486" s="53"/>
      <c r="AR486" s="53"/>
      <c r="AS486" s="53"/>
      <c r="AT486" s="53"/>
      <c r="AU486" s="53"/>
      <c r="AV486" s="53"/>
      <c r="AW486" s="53"/>
      <c r="AX486" s="53"/>
      <c r="AY486" s="53"/>
      <c r="AZ486" s="53"/>
      <c r="BA486" s="53"/>
      <c r="BB486" s="53"/>
      <c r="BC486" s="53"/>
      <c r="BD486" s="53"/>
      <c r="BE486" s="53"/>
      <c r="BF486" s="53"/>
      <c r="BG486" s="54"/>
    </row>
    <row r="487" spans="15:59" ht="15.75" customHeight="1" x14ac:dyDescent="0.2">
      <c r="AQ487" s="53"/>
      <c r="AR487" s="53"/>
      <c r="AS487" s="53"/>
      <c r="AT487" s="53"/>
      <c r="AU487" s="53"/>
      <c r="AV487" s="53"/>
      <c r="AW487" s="53"/>
      <c r="AX487" s="53"/>
      <c r="AY487" s="53"/>
      <c r="AZ487" s="53"/>
      <c r="BA487" s="53"/>
      <c r="BB487" s="53"/>
      <c r="BC487" s="53"/>
      <c r="BD487" s="53"/>
      <c r="BE487" s="53"/>
      <c r="BF487" s="53"/>
      <c r="BG487" s="54"/>
    </row>
    <row r="488" spans="15:59" ht="15" customHeight="1" x14ac:dyDescent="0.2"/>
    <row r="489" spans="15:59" ht="24.75" customHeight="1" x14ac:dyDescent="0.2"/>
    <row r="490" spans="15:59" ht="16.5" customHeight="1" x14ac:dyDescent="0.2"/>
    <row r="491" spans="15:59" ht="29.25" customHeight="1" x14ac:dyDescent="0.2"/>
    <row r="492" spans="15:59" ht="21.75" customHeight="1" x14ac:dyDescent="0.2"/>
    <row r="493" spans="15:59" ht="21.75" customHeight="1" x14ac:dyDescent="0.2"/>
    <row r="494" spans="15:59" ht="27.75" customHeight="1" x14ac:dyDescent="0.2"/>
    <row r="495" spans="15:59" s="42" customFormat="1" ht="24.75" customHeight="1" x14ac:dyDescent="0.2">
      <c r="O495" s="41"/>
      <c r="P495" s="41"/>
      <c r="Q495" s="41"/>
      <c r="R495" s="41"/>
      <c r="AA495" s="41"/>
      <c r="AB495" s="41"/>
      <c r="AC495" s="60"/>
      <c r="AD495" s="60"/>
      <c r="AE495" s="60"/>
      <c r="AF495" s="60"/>
    </row>
    <row r="496" spans="15:59" ht="16.5" customHeight="1" x14ac:dyDescent="0.2"/>
    <row r="497" spans="1:1019" ht="34.5" customHeight="1" x14ac:dyDescent="0.2"/>
    <row r="498" spans="1:1019" ht="34.5" customHeight="1" x14ac:dyDescent="0.2"/>
    <row r="499" spans="1:1019" ht="37.5" customHeight="1" x14ac:dyDescent="0.2"/>
    <row r="500" spans="1:1019" ht="23.25" customHeight="1" x14ac:dyDescent="0.2"/>
    <row r="501" spans="1:1019" ht="23.25" customHeight="1" x14ac:dyDescent="0.2"/>
    <row r="502" spans="1:1019" ht="37.5" customHeight="1" x14ac:dyDescent="0.2"/>
    <row r="503" spans="1:1019" ht="23.25" customHeight="1" x14ac:dyDescent="0.2"/>
    <row r="504" spans="1:1019" ht="23.25" customHeight="1" x14ac:dyDescent="0.2"/>
    <row r="505" spans="1:1019" ht="37.5" customHeight="1" x14ac:dyDescent="0.2"/>
    <row r="506" spans="1:1019" ht="16.5" customHeight="1" x14ac:dyDescent="0.2"/>
    <row r="507" spans="1:1019" ht="15.75" customHeight="1" x14ac:dyDescent="0.2"/>
    <row r="508" spans="1:1019" ht="15.75" customHeight="1" x14ac:dyDescent="0.2">
      <c r="AG508" s="41"/>
      <c r="AH508" s="41"/>
      <c r="AI508" s="41"/>
      <c r="AJ508" s="41"/>
      <c r="AK508" s="41"/>
      <c r="AL508" s="41"/>
      <c r="AM508" s="41"/>
      <c r="AN508" s="41"/>
      <c r="AO508" s="41"/>
      <c r="AP508" s="41"/>
      <c r="AQ508" s="41"/>
      <c r="AR508" s="41"/>
      <c r="AS508" s="41"/>
      <c r="AT508" s="41"/>
      <c r="AU508" s="41"/>
      <c r="AV508" s="41"/>
      <c r="AW508" s="41"/>
      <c r="AX508" s="41"/>
      <c r="AY508" s="41"/>
      <c r="AZ508" s="41"/>
      <c r="BA508" s="41"/>
      <c r="BB508" s="41"/>
      <c r="BC508" s="41"/>
      <c r="BD508" s="41"/>
      <c r="BE508" s="41"/>
      <c r="BF508" s="41"/>
      <c r="BG508" s="41"/>
      <c r="BH508" s="41"/>
      <c r="BI508" s="41"/>
      <c r="BJ508" s="41"/>
      <c r="BK508" s="41"/>
      <c r="BL508" s="41"/>
      <c r="BM508" s="41"/>
      <c r="BN508" s="41"/>
      <c r="BO508" s="41"/>
      <c r="BP508" s="41"/>
      <c r="BQ508" s="41"/>
      <c r="BR508" s="41"/>
      <c r="BS508" s="41"/>
      <c r="BT508" s="41"/>
      <c r="BU508" s="41"/>
      <c r="BV508" s="41"/>
      <c r="BW508" s="41"/>
      <c r="BX508" s="41"/>
      <c r="BY508" s="41"/>
      <c r="BZ508" s="41"/>
      <c r="CA508" s="41"/>
      <c r="CB508" s="41"/>
      <c r="CC508" s="41"/>
      <c r="CD508" s="41"/>
      <c r="CE508" s="41"/>
      <c r="CF508" s="41"/>
      <c r="CG508" s="41"/>
      <c r="CH508" s="41"/>
      <c r="CI508" s="41"/>
      <c r="CJ508" s="41"/>
      <c r="CK508" s="41"/>
      <c r="CL508" s="41"/>
      <c r="CM508" s="41"/>
      <c r="CN508" s="41"/>
      <c r="CO508" s="41"/>
      <c r="CP508" s="41"/>
      <c r="CQ508" s="41"/>
      <c r="CR508" s="41"/>
      <c r="CS508" s="41"/>
      <c r="CT508" s="41"/>
      <c r="CU508" s="41"/>
      <c r="CV508" s="41"/>
      <c r="CW508" s="41"/>
      <c r="CX508" s="41"/>
      <c r="CY508" s="41"/>
      <c r="CZ508" s="41"/>
      <c r="DA508" s="41"/>
      <c r="DB508" s="41"/>
      <c r="DC508" s="41"/>
      <c r="DD508" s="41"/>
      <c r="DE508" s="41"/>
      <c r="DF508" s="41"/>
      <c r="DG508" s="41"/>
      <c r="DH508" s="41"/>
      <c r="DI508" s="41"/>
      <c r="DJ508" s="41"/>
      <c r="DK508" s="41"/>
      <c r="DL508" s="41"/>
      <c r="DM508" s="41"/>
      <c r="DN508" s="41"/>
      <c r="DO508" s="41"/>
      <c r="DP508" s="41"/>
      <c r="DQ508" s="41"/>
      <c r="DR508" s="41"/>
      <c r="DS508" s="41"/>
      <c r="DT508" s="41"/>
      <c r="DU508" s="41"/>
      <c r="DV508" s="41"/>
      <c r="DW508" s="41"/>
      <c r="DX508" s="41"/>
      <c r="DY508" s="41"/>
      <c r="DZ508" s="41"/>
      <c r="EA508" s="41"/>
      <c r="EB508" s="41"/>
      <c r="EC508" s="41"/>
      <c r="ED508" s="41"/>
      <c r="EE508" s="41"/>
      <c r="EF508" s="41"/>
      <c r="EG508" s="41"/>
      <c r="EH508" s="41"/>
      <c r="EI508" s="41"/>
      <c r="EJ508" s="41"/>
      <c r="EK508" s="41"/>
      <c r="EL508" s="41"/>
      <c r="EM508" s="41"/>
      <c r="EN508" s="41"/>
      <c r="EO508" s="41"/>
      <c r="EP508" s="41"/>
      <c r="EQ508" s="41"/>
      <c r="ER508" s="41"/>
      <c r="ES508" s="41"/>
      <c r="ET508" s="41"/>
      <c r="EU508" s="41"/>
      <c r="EV508" s="41"/>
      <c r="EW508" s="41"/>
      <c r="EX508" s="41"/>
      <c r="EY508" s="41"/>
      <c r="EZ508" s="41"/>
      <c r="FA508" s="41"/>
      <c r="FB508" s="41"/>
      <c r="FC508" s="41"/>
      <c r="FD508" s="41"/>
      <c r="FE508" s="41"/>
      <c r="FF508" s="41"/>
      <c r="FG508" s="41"/>
      <c r="FH508" s="41"/>
      <c r="FI508" s="41"/>
      <c r="FJ508" s="41"/>
      <c r="FK508" s="41"/>
      <c r="FL508" s="41"/>
      <c r="FM508" s="41"/>
      <c r="FN508" s="41"/>
      <c r="FO508" s="41"/>
      <c r="FP508" s="41"/>
      <c r="FQ508" s="41"/>
      <c r="FR508" s="41"/>
      <c r="FS508" s="41"/>
      <c r="FT508" s="41"/>
      <c r="FU508" s="41"/>
      <c r="FV508" s="41"/>
      <c r="FW508" s="41"/>
      <c r="FX508" s="41"/>
      <c r="FY508" s="41"/>
      <c r="FZ508" s="41"/>
      <c r="GA508" s="41"/>
      <c r="GB508" s="41"/>
      <c r="GC508" s="41"/>
      <c r="GD508" s="41"/>
      <c r="GE508" s="41"/>
      <c r="GF508" s="41"/>
      <c r="GG508" s="41"/>
      <c r="GH508" s="41"/>
      <c r="GI508" s="41"/>
      <c r="GJ508" s="41"/>
      <c r="GK508" s="41"/>
      <c r="GL508" s="41"/>
      <c r="GM508" s="41"/>
      <c r="GN508" s="41"/>
      <c r="GO508" s="41"/>
      <c r="GP508" s="41"/>
      <c r="GQ508" s="41"/>
      <c r="GR508" s="41"/>
      <c r="GS508" s="41"/>
      <c r="GT508" s="41"/>
      <c r="GU508" s="41"/>
      <c r="GV508" s="41"/>
      <c r="GW508" s="41"/>
      <c r="GX508" s="41"/>
      <c r="GY508" s="41"/>
      <c r="GZ508" s="41"/>
      <c r="HA508" s="41"/>
      <c r="HB508" s="41"/>
      <c r="HC508" s="41"/>
      <c r="HD508" s="41"/>
      <c r="HE508" s="41"/>
      <c r="HF508" s="41"/>
      <c r="HG508" s="41"/>
      <c r="HH508" s="41"/>
      <c r="HI508" s="41"/>
      <c r="HJ508" s="41"/>
      <c r="HK508" s="41"/>
      <c r="HL508" s="41"/>
      <c r="HM508" s="41"/>
      <c r="HN508" s="41"/>
      <c r="HO508" s="41"/>
      <c r="HP508" s="41"/>
      <c r="HQ508" s="41"/>
      <c r="HR508" s="41"/>
      <c r="HS508" s="41"/>
      <c r="HT508" s="41"/>
      <c r="HU508" s="41"/>
      <c r="HV508" s="41"/>
      <c r="HW508" s="41"/>
      <c r="HX508" s="41"/>
      <c r="HY508" s="41"/>
      <c r="HZ508" s="41"/>
      <c r="IA508" s="41"/>
      <c r="IB508" s="41"/>
      <c r="IC508" s="41"/>
      <c r="ID508" s="41"/>
      <c r="IE508" s="41"/>
      <c r="IF508" s="41"/>
      <c r="IG508" s="41"/>
      <c r="IH508" s="41"/>
      <c r="II508" s="41"/>
      <c r="IJ508" s="41"/>
      <c r="IK508" s="41"/>
      <c r="IL508" s="41"/>
      <c r="IM508" s="41"/>
      <c r="IN508" s="41"/>
      <c r="IO508" s="41"/>
      <c r="IP508" s="41"/>
      <c r="IQ508" s="41"/>
      <c r="IR508" s="41"/>
      <c r="IS508" s="41"/>
      <c r="IT508" s="41"/>
      <c r="IU508" s="41"/>
      <c r="IV508" s="41"/>
      <c r="IW508" s="41"/>
      <c r="IX508" s="41"/>
      <c r="IY508" s="41"/>
      <c r="IZ508" s="41"/>
      <c r="JA508" s="41"/>
      <c r="JB508" s="41"/>
      <c r="JC508" s="41"/>
      <c r="JD508" s="41"/>
      <c r="JE508" s="41"/>
      <c r="JF508" s="41"/>
      <c r="JG508" s="41"/>
      <c r="JH508" s="41"/>
      <c r="JI508" s="41"/>
      <c r="JJ508" s="41"/>
      <c r="JK508" s="41"/>
      <c r="JL508" s="41"/>
      <c r="JM508" s="41"/>
      <c r="JN508" s="41"/>
      <c r="JO508" s="41"/>
      <c r="JP508" s="41"/>
      <c r="JQ508" s="41"/>
      <c r="JR508" s="41"/>
      <c r="JS508" s="41"/>
      <c r="JT508" s="41"/>
      <c r="JU508" s="41"/>
      <c r="JV508" s="41"/>
      <c r="JW508" s="41"/>
      <c r="JX508" s="41"/>
      <c r="JY508" s="41"/>
      <c r="JZ508" s="41"/>
      <c r="KA508" s="41"/>
      <c r="KB508" s="41"/>
      <c r="KC508" s="41"/>
      <c r="KD508" s="41"/>
      <c r="KE508" s="41"/>
      <c r="KF508" s="41"/>
      <c r="KG508" s="41"/>
      <c r="KH508" s="41"/>
      <c r="KI508" s="41"/>
      <c r="KJ508" s="41"/>
      <c r="KK508" s="41"/>
      <c r="KL508" s="41"/>
      <c r="KM508" s="41"/>
      <c r="KN508" s="41"/>
      <c r="KO508" s="41"/>
      <c r="KP508" s="41"/>
      <c r="KQ508" s="41"/>
      <c r="KR508" s="41"/>
      <c r="KS508" s="41"/>
      <c r="KT508" s="41"/>
      <c r="KU508" s="41"/>
      <c r="KV508" s="41"/>
      <c r="KW508" s="41"/>
      <c r="KX508" s="41"/>
      <c r="KY508" s="41"/>
      <c r="KZ508" s="41"/>
      <c r="LA508" s="41"/>
      <c r="LB508" s="41"/>
      <c r="LC508" s="41"/>
      <c r="LD508" s="41"/>
      <c r="LE508" s="41"/>
      <c r="LF508" s="41"/>
      <c r="LG508" s="41"/>
      <c r="LH508" s="41"/>
      <c r="LI508" s="41"/>
      <c r="LJ508" s="41"/>
      <c r="LK508" s="41"/>
      <c r="LL508" s="41"/>
      <c r="LM508" s="41"/>
      <c r="LN508" s="41"/>
      <c r="LO508" s="41"/>
      <c r="LP508" s="41"/>
      <c r="LQ508" s="41"/>
      <c r="LR508" s="41"/>
      <c r="LS508" s="41"/>
      <c r="LT508" s="41"/>
      <c r="LU508" s="41"/>
      <c r="LV508" s="41"/>
      <c r="LW508" s="41"/>
      <c r="LX508" s="41"/>
      <c r="LY508" s="41"/>
      <c r="LZ508" s="41"/>
      <c r="MA508" s="41"/>
      <c r="MB508" s="41"/>
      <c r="MC508" s="41"/>
      <c r="MD508" s="41"/>
      <c r="ME508" s="41"/>
      <c r="MF508" s="41"/>
      <c r="MG508" s="41"/>
      <c r="MH508" s="41"/>
      <c r="MI508" s="41"/>
      <c r="MJ508" s="41"/>
      <c r="MK508" s="41"/>
      <c r="ML508" s="41"/>
      <c r="MM508" s="41"/>
      <c r="MN508" s="41"/>
      <c r="MO508" s="41"/>
      <c r="MP508" s="41"/>
      <c r="MQ508" s="41"/>
      <c r="MR508" s="41"/>
      <c r="MS508" s="41"/>
      <c r="MT508" s="41"/>
      <c r="MU508" s="41"/>
      <c r="MV508" s="41"/>
      <c r="MW508" s="41"/>
      <c r="MX508" s="41"/>
      <c r="MY508" s="41"/>
      <c r="MZ508" s="41"/>
      <c r="NA508" s="41"/>
      <c r="NB508" s="41"/>
      <c r="NC508" s="41"/>
      <c r="ND508" s="41"/>
      <c r="NE508" s="41"/>
      <c r="NF508" s="41"/>
      <c r="NG508" s="41"/>
      <c r="NH508" s="41"/>
      <c r="NI508" s="41"/>
      <c r="NJ508" s="41"/>
      <c r="NK508" s="41"/>
      <c r="NL508" s="41"/>
      <c r="NM508" s="41"/>
      <c r="NN508" s="41"/>
      <c r="NO508" s="41"/>
      <c r="NP508" s="41"/>
      <c r="NQ508" s="41"/>
      <c r="NR508" s="41"/>
      <c r="NS508" s="41"/>
      <c r="NT508" s="41"/>
      <c r="NU508" s="41"/>
      <c r="NV508" s="41"/>
      <c r="NW508" s="41"/>
      <c r="NX508" s="41"/>
      <c r="NY508" s="41"/>
      <c r="NZ508" s="41"/>
      <c r="OA508" s="41"/>
      <c r="OB508" s="41"/>
      <c r="OC508" s="41"/>
      <c r="OD508" s="41"/>
      <c r="OE508" s="41"/>
      <c r="OF508" s="41"/>
      <c r="OG508" s="41"/>
      <c r="OH508" s="41"/>
      <c r="OI508" s="41"/>
      <c r="OJ508" s="41"/>
      <c r="OK508" s="41"/>
      <c r="OL508" s="41"/>
      <c r="OM508" s="41"/>
      <c r="ON508" s="41"/>
      <c r="OO508" s="41"/>
      <c r="OP508" s="41"/>
      <c r="OQ508" s="41"/>
      <c r="OR508" s="41"/>
      <c r="OS508" s="41"/>
      <c r="OT508" s="41"/>
      <c r="OU508" s="41"/>
      <c r="OV508" s="41"/>
      <c r="OW508" s="41"/>
      <c r="OX508" s="41"/>
      <c r="OY508" s="41"/>
      <c r="OZ508" s="41"/>
      <c r="PA508" s="41"/>
      <c r="PB508" s="41"/>
      <c r="PC508" s="41"/>
      <c r="PD508" s="41"/>
      <c r="PE508" s="41"/>
      <c r="PF508" s="41"/>
      <c r="PG508" s="41"/>
      <c r="PH508" s="41"/>
      <c r="PI508" s="41"/>
      <c r="PJ508" s="41"/>
      <c r="PK508" s="41"/>
      <c r="PL508" s="41"/>
      <c r="PM508" s="41"/>
      <c r="PN508" s="41"/>
      <c r="PO508" s="41"/>
      <c r="PP508" s="41"/>
      <c r="PQ508" s="41"/>
      <c r="PR508" s="41"/>
      <c r="PS508" s="41"/>
      <c r="PT508" s="41"/>
      <c r="PU508" s="41"/>
      <c r="PV508" s="41"/>
      <c r="PW508" s="41"/>
      <c r="PX508" s="41"/>
      <c r="PY508" s="41"/>
      <c r="PZ508" s="41"/>
      <c r="QA508" s="41"/>
      <c r="QB508" s="41"/>
      <c r="QC508" s="41"/>
      <c r="QD508" s="41"/>
      <c r="QE508" s="41"/>
      <c r="QF508" s="41"/>
      <c r="QG508" s="41"/>
      <c r="QH508" s="41"/>
      <c r="QI508" s="41"/>
      <c r="QJ508" s="41"/>
      <c r="QK508" s="41"/>
      <c r="QL508" s="41"/>
      <c r="QM508" s="41"/>
      <c r="QN508" s="41"/>
      <c r="QO508" s="41"/>
      <c r="QP508" s="41"/>
      <c r="QQ508" s="41"/>
      <c r="QR508" s="41"/>
      <c r="QS508" s="41"/>
      <c r="QT508" s="41"/>
      <c r="QU508" s="41"/>
      <c r="QV508" s="41"/>
      <c r="QW508" s="41"/>
      <c r="QX508" s="41"/>
      <c r="QY508" s="41"/>
      <c r="QZ508" s="41"/>
      <c r="RA508" s="41"/>
      <c r="RB508" s="41"/>
      <c r="RC508" s="41"/>
      <c r="RD508" s="41"/>
      <c r="RE508" s="41"/>
      <c r="RF508" s="41"/>
      <c r="RG508" s="41"/>
      <c r="RH508" s="41"/>
      <c r="RI508" s="41"/>
      <c r="RJ508" s="41"/>
      <c r="RK508" s="41"/>
      <c r="RL508" s="41"/>
      <c r="RM508" s="41"/>
      <c r="RN508" s="41"/>
      <c r="RO508" s="41"/>
      <c r="RP508" s="41"/>
      <c r="RQ508" s="41"/>
      <c r="RR508" s="41"/>
      <c r="RS508" s="41"/>
      <c r="RT508" s="41"/>
      <c r="RU508" s="41"/>
      <c r="RV508" s="41"/>
      <c r="RW508" s="41"/>
      <c r="RX508" s="41"/>
      <c r="RY508" s="41"/>
      <c r="RZ508" s="41"/>
      <c r="SA508" s="41"/>
      <c r="SB508" s="41"/>
      <c r="SC508" s="41"/>
      <c r="SD508" s="41"/>
      <c r="SE508" s="41"/>
      <c r="SF508" s="41"/>
      <c r="SG508" s="41"/>
      <c r="SH508" s="41"/>
      <c r="SI508" s="41"/>
      <c r="SJ508" s="41"/>
      <c r="SK508" s="41"/>
      <c r="SL508" s="41"/>
      <c r="SM508" s="41"/>
      <c r="SN508" s="41"/>
      <c r="SO508" s="41"/>
      <c r="SP508" s="41"/>
      <c r="SQ508" s="41"/>
      <c r="SR508" s="41"/>
      <c r="SS508" s="41"/>
      <c r="ST508" s="41"/>
      <c r="SU508" s="41"/>
      <c r="SV508" s="41"/>
      <c r="SW508" s="41"/>
      <c r="SX508" s="41"/>
      <c r="SY508" s="41"/>
      <c r="SZ508" s="41"/>
      <c r="TA508" s="41"/>
      <c r="TB508" s="41"/>
      <c r="TC508" s="41"/>
      <c r="TD508" s="41"/>
      <c r="TE508" s="41"/>
      <c r="TF508" s="41"/>
      <c r="TG508" s="41"/>
      <c r="TH508" s="41"/>
      <c r="TI508" s="41"/>
      <c r="TJ508" s="41"/>
      <c r="TK508" s="41"/>
      <c r="TL508" s="41"/>
      <c r="TM508" s="41"/>
      <c r="TN508" s="41"/>
      <c r="TO508" s="41"/>
      <c r="TP508" s="41"/>
      <c r="TQ508" s="41"/>
      <c r="TR508" s="41"/>
      <c r="TS508" s="41"/>
      <c r="TT508" s="41"/>
      <c r="TU508" s="41"/>
      <c r="TV508" s="41"/>
      <c r="TW508" s="41"/>
      <c r="TX508" s="41"/>
      <c r="TY508" s="41"/>
      <c r="TZ508" s="41"/>
      <c r="UA508" s="41"/>
      <c r="UB508" s="41"/>
      <c r="UC508" s="41"/>
      <c r="UD508" s="41"/>
      <c r="UE508" s="41"/>
      <c r="UF508" s="41"/>
      <c r="UG508" s="41"/>
      <c r="UH508" s="41"/>
      <c r="UI508" s="41"/>
      <c r="UJ508" s="41"/>
      <c r="UK508" s="41"/>
      <c r="UL508" s="41"/>
      <c r="UM508" s="41"/>
      <c r="UN508" s="41"/>
      <c r="UO508" s="41"/>
      <c r="UP508" s="41"/>
      <c r="UQ508" s="41"/>
      <c r="UR508" s="41"/>
      <c r="US508" s="41"/>
      <c r="UT508" s="41"/>
      <c r="UU508" s="41"/>
      <c r="UV508" s="41"/>
      <c r="UW508" s="41"/>
      <c r="UX508" s="41"/>
      <c r="UY508" s="41"/>
      <c r="UZ508" s="41"/>
      <c r="VA508" s="41"/>
      <c r="VB508" s="41"/>
      <c r="VC508" s="41"/>
      <c r="VD508" s="41"/>
      <c r="VE508" s="41"/>
      <c r="VF508" s="41"/>
      <c r="VG508" s="41"/>
      <c r="VH508" s="41"/>
      <c r="VI508" s="41"/>
      <c r="VJ508" s="41"/>
      <c r="VK508" s="41"/>
      <c r="VL508" s="41"/>
      <c r="VM508" s="41"/>
      <c r="VN508" s="41"/>
      <c r="VO508" s="41"/>
      <c r="VP508" s="41"/>
      <c r="VQ508" s="41"/>
      <c r="VR508" s="41"/>
      <c r="VS508" s="41"/>
      <c r="VT508" s="41"/>
      <c r="VU508" s="41"/>
      <c r="VV508" s="41"/>
      <c r="VW508" s="41"/>
      <c r="VX508" s="41"/>
      <c r="VY508" s="41"/>
      <c r="VZ508" s="41"/>
      <c r="WA508" s="41"/>
      <c r="WB508" s="41"/>
      <c r="WC508" s="41"/>
      <c r="WD508" s="41"/>
      <c r="WE508" s="41"/>
      <c r="WF508" s="41"/>
      <c r="WG508" s="41"/>
      <c r="WH508" s="41"/>
      <c r="WI508" s="41"/>
      <c r="WJ508" s="41"/>
      <c r="WK508" s="41"/>
      <c r="WL508" s="41"/>
      <c r="WM508" s="41"/>
      <c r="WN508" s="41"/>
      <c r="WO508" s="41"/>
      <c r="WP508" s="41"/>
      <c r="WQ508" s="41"/>
      <c r="WR508" s="41"/>
      <c r="WS508" s="41"/>
      <c r="WT508" s="41"/>
      <c r="WU508" s="41"/>
      <c r="WV508" s="41"/>
      <c r="WW508" s="41"/>
      <c r="WX508" s="41"/>
      <c r="WY508" s="41"/>
      <c r="WZ508" s="41"/>
      <c r="XA508" s="41"/>
      <c r="XB508" s="41"/>
      <c r="XC508" s="41"/>
      <c r="XD508" s="41"/>
      <c r="XE508" s="41"/>
      <c r="XF508" s="41"/>
      <c r="XG508" s="41"/>
      <c r="XH508" s="41"/>
      <c r="XI508" s="41"/>
      <c r="XJ508" s="41"/>
      <c r="XK508" s="41"/>
      <c r="XL508" s="41"/>
      <c r="XM508" s="41"/>
      <c r="XN508" s="41"/>
      <c r="XO508" s="41"/>
      <c r="XP508" s="41"/>
      <c r="XQ508" s="41"/>
      <c r="XR508" s="41"/>
      <c r="XS508" s="41"/>
      <c r="XT508" s="41"/>
      <c r="XU508" s="41"/>
      <c r="XV508" s="41"/>
      <c r="XW508" s="41"/>
      <c r="XX508" s="41"/>
      <c r="XY508" s="41"/>
      <c r="XZ508" s="41"/>
      <c r="YA508" s="41"/>
      <c r="YB508" s="41"/>
      <c r="YC508" s="41"/>
      <c r="YD508" s="41"/>
      <c r="YE508" s="41"/>
      <c r="YF508" s="41"/>
      <c r="YG508" s="41"/>
      <c r="YH508" s="41"/>
      <c r="YI508" s="41"/>
      <c r="YJ508" s="41"/>
      <c r="YK508" s="41"/>
      <c r="YL508" s="41"/>
      <c r="YM508" s="41"/>
      <c r="YN508" s="41"/>
      <c r="YO508" s="41"/>
      <c r="YP508" s="41"/>
      <c r="YQ508" s="41"/>
      <c r="YR508" s="41"/>
      <c r="YS508" s="41"/>
      <c r="YT508" s="41"/>
      <c r="YU508" s="41"/>
      <c r="YV508" s="41"/>
      <c r="YW508" s="41"/>
      <c r="YX508" s="41"/>
      <c r="YY508" s="41"/>
      <c r="YZ508" s="41"/>
      <c r="ZA508" s="41"/>
      <c r="ZB508" s="41"/>
      <c r="ZC508" s="41"/>
      <c r="ZD508" s="41"/>
      <c r="ZE508" s="41"/>
      <c r="ZF508" s="41"/>
      <c r="ZG508" s="41"/>
      <c r="ZH508" s="41"/>
      <c r="ZI508" s="41"/>
      <c r="ZJ508" s="41"/>
      <c r="ZK508" s="41"/>
      <c r="ZL508" s="41"/>
      <c r="ZM508" s="41"/>
      <c r="ZN508" s="41"/>
      <c r="ZO508" s="41"/>
      <c r="ZP508" s="41"/>
      <c r="ZQ508" s="41"/>
      <c r="ZR508" s="41"/>
      <c r="ZS508" s="41"/>
      <c r="ZT508" s="41"/>
      <c r="ZU508" s="41"/>
      <c r="ZV508" s="41"/>
      <c r="ZW508" s="41"/>
      <c r="ZX508" s="41"/>
      <c r="ZY508" s="41"/>
      <c r="ZZ508" s="41"/>
      <c r="AAA508" s="41"/>
      <c r="AAB508" s="41"/>
      <c r="AAC508" s="41"/>
      <c r="AAD508" s="41"/>
      <c r="AAE508" s="41"/>
      <c r="AAF508" s="41"/>
      <c r="AAG508" s="41"/>
      <c r="AAH508" s="41"/>
      <c r="AAI508" s="41"/>
      <c r="AAJ508" s="41"/>
      <c r="AAK508" s="41"/>
      <c r="AAL508" s="41"/>
      <c r="AAM508" s="41"/>
      <c r="AAN508" s="41"/>
      <c r="AAO508" s="41"/>
      <c r="AAP508" s="41"/>
      <c r="AAQ508" s="41"/>
      <c r="AAR508" s="41"/>
      <c r="AAS508" s="41"/>
      <c r="AAT508" s="41"/>
      <c r="AAU508" s="41"/>
      <c r="AAV508" s="41"/>
      <c r="AAW508" s="41"/>
      <c r="AAX508" s="41"/>
      <c r="AAY508" s="41"/>
      <c r="AAZ508" s="41"/>
      <c r="ABA508" s="41"/>
      <c r="ABB508" s="41"/>
      <c r="ABC508" s="41"/>
      <c r="ABD508" s="41"/>
      <c r="ABE508" s="41"/>
      <c r="ABF508" s="41"/>
      <c r="ABG508" s="41"/>
      <c r="ABH508" s="41"/>
      <c r="ABI508" s="41"/>
      <c r="ABJ508" s="41"/>
      <c r="ABK508" s="41"/>
      <c r="ABL508" s="41"/>
      <c r="ABM508" s="41"/>
      <c r="ABN508" s="41"/>
      <c r="ABO508" s="41"/>
      <c r="ABP508" s="41"/>
      <c r="ABQ508" s="41"/>
      <c r="ABR508" s="41"/>
      <c r="ABS508" s="41"/>
      <c r="ABT508" s="41"/>
      <c r="ABU508" s="41"/>
      <c r="ABV508" s="41"/>
      <c r="ABW508" s="41"/>
      <c r="ABX508" s="41"/>
      <c r="ABY508" s="41"/>
      <c r="ABZ508" s="41"/>
      <c r="ACA508" s="41"/>
      <c r="ACB508" s="41"/>
      <c r="ACC508" s="41"/>
      <c r="ACD508" s="41"/>
      <c r="ACE508" s="41"/>
      <c r="ACF508" s="41"/>
      <c r="ACG508" s="41"/>
      <c r="ACH508" s="41"/>
      <c r="ACI508" s="41"/>
      <c r="ACJ508" s="41"/>
      <c r="ACK508" s="41"/>
      <c r="ACL508" s="41"/>
      <c r="ACM508" s="41"/>
      <c r="ACN508" s="41"/>
      <c r="ACO508" s="41"/>
      <c r="ACP508" s="41"/>
      <c r="ACQ508" s="41"/>
      <c r="ACR508" s="41"/>
      <c r="ACS508" s="41"/>
      <c r="ACT508" s="41"/>
      <c r="ACU508" s="41"/>
      <c r="ACV508" s="41"/>
      <c r="ACW508" s="41"/>
      <c r="ACX508" s="41"/>
      <c r="ACY508" s="41"/>
      <c r="ACZ508" s="41"/>
      <c r="ADA508" s="41"/>
      <c r="ADB508" s="41"/>
      <c r="ADC508" s="41"/>
      <c r="ADD508" s="41"/>
      <c r="ADE508" s="41"/>
      <c r="ADF508" s="41"/>
      <c r="ADG508" s="41"/>
      <c r="ADH508" s="41"/>
      <c r="ADI508" s="41"/>
      <c r="ADJ508" s="41"/>
      <c r="ADK508" s="41"/>
      <c r="ADL508" s="41"/>
      <c r="ADM508" s="41"/>
      <c r="ADN508" s="41"/>
      <c r="ADO508" s="41"/>
      <c r="ADP508" s="41"/>
      <c r="ADQ508" s="41"/>
      <c r="ADR508" s="41"/>
      <c r="ADS508" s="41"/>
      <c r="ADT508" s="41"/>
      <c r="ADU508" s="41"/>
      <c r="ADV508" s="41"/>
      <c r="ADW508" s="41"/>
      <c r="ADX508" s="41"/>
      <c r="ADY508" s="41"/>
      <c r="ADZ508" s="41"/>
      <c r="AEA508" s="41"/>
      <c r="AEB508" s="41"/>
      <c r="AEC508" s="41"/>
      <c r="AED508" s="41"/>
      <c r="AEE508" s="41"/>
      <c r="AEF508" s="41"/>
      <c r="AEG508" s="41"/>
      <c r="AEH508" s="41"/>
      <c r="AEI508" s="41"/>
      <c r="AEJ508" s="41"/>
      <c r="AEK508" s="41"/>
      <c r="AEL508" s="41"/>
      <c r="AEM508" s="41"/>
      <c r="AEN508" s="41"/>
      <c r="AEO508" s="41"/>
      <c r="AEP508" s="41"/>
      <c r="AEQ508" s="41"/>
      <c r="AER508" s="41"/>
      <c r="AES508" s="41"/>
      <c r="AET508" s="41"/>
      <c r="AEU508" s="41"/>
      <c r="AEV508" s="41"/>
      <c r="AEW508" s="41"/>
      <c r="AEX508" s="41"/>
      <c r="AEY508" s="41"/>
      <c r="AEZ508" s="41"/>
      <c r="AFA508" s="41"/>
      <c r="AFB508" s="41"/>
      <c r="AFC508" s="41"/>
      <c r="AFD508" s="41"/>
      <c r="AFE508" s="41"/>
      <c r="AFF508" s="41"/>
      <c r="AFG508" s="41"/>
      <c r="AFH508" s="41"/>
      <c r="AFI508" s="41"/>
      <c r="AFJ508" s="41"/>
      <c r="AFK508" s="41"/>
      <c r="AFL508" s="41"/>
      <c r="AFM508" s="41"/>
      <c r="AFN508" s="41"/>
      <c r="AFO508" s="41"/>
      <c r="AFP508" s="41"/>
      <c r="AFQ508" s="41"/>
      <c r="AFR508" s="41"/>
      <c r="AFS508" s="41"/>
      <c r="AFT508" s="41"/>
      <c r="AFU508" s="41"/>
      <c r="AFV508" s="41"/>
      <c r="AFW508" s="41"/>
      <c r="AFX508" s="41"/>
      <c r="AFY508" s="41"/>
      <c r="AFZ508" s="41"/>
      <c r="AGA508" s="41"/>
      <c r="AGB508" s="41"/>
      <c r="AGC508" s="41"/>
      <c r="AGD508" s="41"/>
      <c r="AGE508" s="41"/>
      <c r="AGF508" s="41"/>
      <c r="AGG508" s="41"/>
      <c r="AGH508" s="41"/>
      <c r="AGI508" s="41"/>
      <c r="AGJ508" s="41"/>
      <c r="AGK508" s="41"/>
      <c r="AGL508" s="41"/>
      <c r="AGM508" s="41"/>
      <c r="AGN508" s="41"/>
      <c r="AGO508" s="41"/>
      <c r="AGP508" s="41"/>
      <c r="AGQ508" s="41"/>
      <c r="AGR508" s="41"/>
      <c r="AGS508" s="41"/>
      <c r="AGT508" s="41"/>
      <c r="AGU508" s="41"/>
      <c r="AGV508" s="41"/>
      <c r="AGW508" s="41"/>
      <c r="AGX508" s="41"/>
      <c r="AGY508" s="41"/>
      <c r="AGZ508" s="41"/>
      <c r="AHA508" s="41"/>
      <c r="AHB508" s="41"/>
      <c r="AHC508" s="41"/>
      <c r="AHD508" s="41"/>
      <c r="AHE508" s="41"/>
      <c r="AHF508" s="41"/>
      <c r="AHG508" s="41"/>
      <c r="AHH508" s="41"/>
      <c r="AHI508" s="41"/>
      <c r="AHJ508" s="41"/>
      <c r="AHK508" s="41"/>
      <c r="AHL508" s="41"/>
      <c r="AHM508" s="41"/>
      <c r="AHN508" s="41"/>
      <c r="AHO508" s="41"/>
      <c r="AHP508" s="41"/>
      <c r="AHQ508" s="41"/>
      <c r="AHR508" s="41"/>
      <c r="AHS508" s="41"/>
      <c r="AHT508" s="41"/>
      <c r="AHU508" s="41"/>
      <c r="AHV508" s="41"/>
      <c r="AHW508" s="41"/>
      <c r="AHX508" s="41"/>
      <c r="AHY508" s="41"/>
      <c r="AHZ508" s="41"/>
      <c r="AIA508" s="41"/>
      <c r="AIB508" s="41"/>
      <c r="AIC508" s="41"/>
      <c r="AID508" s="41"/>
      <c r="AIE508" s="41"/>
      <c r="AIF508" s="41"/>
      <c r="AIG508" s="41"/>
      <c r="AIH508" s="41"/>
      <c r="AII508" s="41"/>
      <c r="AIJ508" s="41"/>
      <c r="AIK508" s="41"/>
      <c r="AIL508" s="41"/>
      <c r="AIM508" s="41"/>
      <c r="AIN508" s="41"/>
      <c r="AIO508" s="41"/>
      <c r="AIP508" s="41"/>
      <c r="AIQ508" s="41"/>
      <c r="AIR508" s="41"/>
      <c r="AIS508" s="41"/>
      <c r="AIT508" s="41"/>
      <c r="AIU508" s="41"/>
      <c r="AIV508" s="41"/>
      <c r="AIW508" s="41"/>
      <c r="AIX508" s="41"/>
      <c r="AIY508" s="41"/>
      <c r="AIZ508" s="41"/>
      <c r="AJA508" s="41"/>
      <c r="AJB508" s="41"/>
      <c r="AJC508" s="41"/>
      <c r="AJD508" s="41"/>
      <c r="AJE508" s="41"/>
      <c r="AJF508" s="41"/>
      <c r="AJG508" s="41"/>
      <c r="AJH508" s="41"/>
      <c r="AJI508" s="41"/>
      <c r="AJJ508" s="41"/>
      <c r="AJK508" s="41"/>
      <c r="AJL508" s="41"/>
      <c r="AJM508" s="41"/>
      <c r="AJN508" s="41"/>
      <c r="AJO508" s="41"/>
      <c r="AJP508" s="41"/>
      <c r="AJQ508" s="41"/>
      <c r="AJR508" s="41"/>
      <c r="AJS508" s="41"/>
      <c r="AJT508" s="41"/>
      <c r="AJU508" s="41"/>
      <c r="AJV508" s="41"/>
      <c r="AJW508" s="41"/>
      <c r="AJX508" s="41"/>
      <c r="AJY508" s="41"/>
      <c r="AJZ508" s="41"/>
      <c r="AKA508" s="41"/>
      <c r="AKB508" s="41"/>
      <c r="AKC508" s="41"/>
      <c r="AKD508" s="41"/>
      <c r="AKE508" s="41"/>
      <c r="AKF508" s="41"/>
      <c r="AKG508" s="41"/>
      <c r="AKH508" s="41"/>
      <c r="AKI508" s="41"/>
      <c r="AKJ508" s="41"/>
      <c r="AKK508" s="41"/>
      <c r="AKL508" s="41"/>
      <c r="AKM508" s="41"/>
      <c r="AKN508" s="41"/>
      <c r="AKO508" s="41"/>
      <c r="AKP508" s="41"/>
      <c r="AKQ508" s="41"/>
      <c r="AKR508" s="41"/>
      <c r="AKS508" s="41"/>
      <c r="AKT508" s="41"/>
      <c r="AKU508" s="41"/>
      <c r="AKV508" s="41"/>
      <c r="AKW508" s="41"/>
      <c r="AKX508" s="41"/>
      <c r="AKY508" s="41"/>
      <c r="AKZ508" s="41"/>
      <c r="ALA508" s="41"/>
      <c r="ALB508" s="41"/>
      <c r="ALC508" s="41"/>
      <c r="ALD508" s="41"/>
      <c r="ALE508" s="41"/>
      <c r="ALF508" s="41"/>
      <c r="ALG508" s="41"/>
      <c r="ALH508" s="41"/>
      <c r="ALI508" s="41"/>
      <c r="ALJ508" s="41"/>
      <c r="ALK508" s="41"/>
      <c r="ALL508" s="41"/>
      <c r="ALM508" s="41"/>
      <c r="ALN508" s="41"/>
      <c r="ALO508" s="41"/>
      <c r="ALP508" s="41"/>
      <c r="ALQ508" s="41"/>
      <c r="ALR508" s="41"/>
      <c r="ALS508" s="41"/>
      <c r="ALT508" s="41"/>
      <c r="ALU508" s="41"/>
      <c r="ALV508" s="41"/>
      <c r="ALW508" s="41"/>
      <c r="ALX508" s="41"/>
      <c r="ALY508" s="41"/>
      <c r="ALZ508" s="41"/>
      <c r="AMA508" s="41"/>
      <c r="AMB508" s="41"/>
      <c r="AMC508" s="41"/>
      <c r="AMD508" s="41"/>
      <c r="AME508" s="41"/>
    </row>
    <row r="509" spans="1:1019" s="74" customFormat="1" ht="15.75" customHeight="1" x14ac:dyDescent="0.2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1"/>
      <c r="P509" s="41"/>
      <c r="Q509" s="41"/>
      <c r="R509" s="41"/>
      <c r="S509" s="42"/>
      <c r="T509" s="42"/>
      <c r="U509" s="42"/>
      <c r="V509" s="42"/>
      <c r="W509" s="42"/>
      <c r="X509" s="42"/>
      <c r="Y509" s="42"/>
      <c r="Z509" s="42"/>
      <c r="AA509" s="41"/>
      <c r="AB509" s="41"/>
      <c r="AC509" s="60"/>
      <c r="AD509" s="60"/>
      <c r="AE509" s="60"/>
      <c r="AF509" s="60"/>
    </row>
    <row r="510" spans="1:1019" ht="16.5" customHeight="1" x14ac:dyDescent="0.2"/>
    <row r="511" spans="1:1019" ht="16.5" customHeight="1" x14ac:dyDescent="0.2"/>
    <row r="512" spans="1:1019" ht="16.5" customHeight="1" x14ac:dyDescent="0.2"/>
    <row r="513" ht="15.75" customHeight="1" x14ac:dyDescent="0.2"/>
    <row r="514" ht="15.75" customHeight="1" x14ac:dyDescent="0.2"/>
    <row r="515" ht="15.75" customHeight="1" x14ac:dyDescent="0.2"/>
    <row r="516" ht="30" customHeight="1" x14ac:dyDescent="0.2"/>
    <row r="517" ht="15.75" customHeight="1" x14ac:dyDescent="0.2"/>
    <row r="518" ht="17.25" customHeight="1" x14ac:dyDescent="0.2"/>
    <row r="519" ht="13.5" customHeight="1" x14ac:dyDescent="0.2"/>
    <row r="520" ht="26.25" customHeight="1" x14ac:dyDescent="0.2"/>
    <row r="521" ht="21.75" customHeight="1" x14ac:dyDescent="0.2"/>
    <row r="522" ht="21.75" customHeight="1" x14ac:dyDescent="0.2"/>
    <row r="523" ht="27.75" customHeight="1" x14ac:dyDescent="0.2"/>
    <row r="524" ht="21" customHeight="1" x14ac:dyDescent="0.2"/>
    <row r="525" ht="21" customHeight="1" x14ac:dyDescent="0.2"/>
    <row r="526" ht="19.5" customHeight="1" x14ac:dyDescent="0.2"/>
    <row r="527" ht="15" customHeight="1" x14ac:dyDescent="0.2"/>
    <row r="528" ht="15" customHeight="1" x14ac:dyDescent="0.2"/>
    <row r="529" ht="15.75" customHeight="1" x14ac:dyDescent="0.2"/>
    <row r="530" ht="30" customHeight="1" x14ac:dyDescent="0.2"/>
    <row r="531" ht="15.75" customHeight="1" x14ac:dyDescent="0.2"/>
    <row r="532" ht="30.75" customHeight="1" x14ac:dyDescent="0.2"/>
    <row r="533" ht="15.75" customHeight="1" x14ac:dyDescent="0.2"/>
    <row r="534" ht="15.75" customHeight="1" x14ac:dyDescent="0.2"/>
    <row r="535" ht="15.75" customHeight="1" x14ac:dyDescent="0.2"/>
    <row r="536" ht="34.5" customHeight="1" x14ac:dyDescent="0.2"/>
    <row r="537" ht="24.75" customHeight="1" x14ac:dyDescent="0.2"/>
    <row r="538" ht="21" customHeight="1" x14ac:dyDescent="0.2"/>
    <row r="539" ht="21" customHeight="1" x14ac:dyDescent="0.2"/>
    <row r="540" ht="27.75" customHeight="1" x14ac:dyDescent="0.2"/>
    <row r="542" ht="12" customHeight="1" x14ac:dyDescent="0.2"/>
    <row r="543" ht="21" customHeight="1" x14ac:dyDescent="0.2"/>
    <row r="544" ht="27" customHeight="1" x14ac:dyDescent="0.2"/>
    <row r="545" ht="12.6" customHeight="1" x14ac:dyDescent="0.2"/>
    <row r="547" ht="12.6" customHeight="1" x14ac:dyDescent="0.2"/>
    <row r="549" ht="12.6" customHeight="1" x14ac:dyDescent="0.2"/>
    <row r="552" ht="12" customHeight="1" x14ac:dyDescent="0.2"/>
    <row r="553" ht="10.9" customHeight="1" x14ac:dyDescent="0.2"/>
    <row r="556" ht="12" customHeight="1" x14ac:dyDescent="0.2"/>
  </sheetData>
  <mergeCells count="1453">
    <mergeCell ref="Z12:AF12"/>
    <mergeCell ref="Z13:AF13"/>
    <mergeCell ref="A368:A369"/>
    <mergeCell ref="B368:B369"/>
    <mergeCell ref="C368:C369"/>
    <mergeCell ref="D368:D369"/>
    <mergeCell ref="E368:E369"/>
    <mergeCell ref="F368:F369"/>
    <mergeCell ref="G368:G369"/>
    <mergeCell ref="H368:H369"/>
    <mergeCell ref="I368:I369"/>
    <mergeCell ref="AC368:AC369"/>
    <mergeCell ref="AD368:AD369"/>
    <mergeCell ref="AE368:AE369"/>
    <mergeCell ref="AF368:AF369"/>
    <mergeCell ref="A268:A270"/>
    <mergeCell ref="B268:B270"/>
    <mergeCell ref="C268:C270"/>
    <mergeCell ref="D268:D270"/>
    <mergeCell ref="E268:E270"/>
    <mergeCell ref="F268:F270"/>
    <mergeCell ref="G268:G270"/>
    <mergeCell ref="H268:H270"/>
    <mergeCell ref="I268:I270"/>
    <mergeCell ref="AC268:AC270"/>
    <mergeCell ref="AD268:AD270"/>
    <mergeCell ref="AE268:AE270"/>
    <mergeCell ref="AF268:AF270"/>
    <mergeCell ref="AC265:AC266"/>
    <mergeCell ref="AD265:AD266"/>
    <mergeCell ref="AE265:AE266"/>
    <mergeCell ref="AF265:AF266"/>
    <mergeCell ref="AC255:AC256"/>
    <mergeCell ref="AD255:AD256"/>
    <mergeCell ref="AE255:AE256"/>
    <mergeCell ref="AF255:AF256"/>
    <mergeCell ref="A265:A267"/>
    <mergeCell ref="B265:B267"/>
    <mergeCell ref="C265:C267"/>
    <mergeCell ref="D265:D267"/>
    <mergeCell ref="E265:E267"/>
    <mergeCell ref="F265:F267"/>
    <mergeCell ref="G265:G267"/>
    <mergeCell ref="H265:H267"/>
    <mergeCell ref="I265:I267"/>
    <mergeCell ref="A271:A273"/>
    <mergeCell ref="B271:B273"/>
    <mergeCell ref="C271:C273"/>
    <mergeCell ref="D271:D273"/>
    <mergeCell ref="E271:E273"/>
    <mergeCell ref="F271:F273"/>
    <mergeCell ref="G271:G273"/>
    <mergeCell ref="H271:H273"/>
    <mergeCell ref="I271:I273"/>
    <mergeCell ref="AC271:AC273"/>
    <mergeCell ref="AD271:AD273"/>
    <mergeCell ref="AE271:AE273"/>
    <mergeCell ref="AF271:AF273"/>
    <mergeCell ref="A258:A260"/>
    <mergeCell ref="B258:B260"/>
    <mergeCell ref="C258:C260"/>
    <mergeCell ref="D258:D260"/>
    <mergeCell ref="E258:E260"/>
    <mergeCell ref="F258:F260"/>
    <mergeCell ref="G258:G260"/>
    <mergeCell ref="H258:H260"/>
    <mergeCell ref="I258:I260"/>
    <mergeCell ref="AC258:AC260"/>
    <mergeCell ref="AD258:AD260"/>
    <mergeCell ref="AE258:AE260"/>
    <mergeCell ref="AF258:AF260"/>
    <mergeCell ref="A261:A264"/>
    <mergeCell ref="B261:B264"/>
    <mergeCell ref="C261:C264"/>
    <mergeCell ref="D261:D264"/>
    <mergeCell ref="E261:E264"/>
    <mergeCell ref="F261:F264"/>
    <mergeCell ref="A252:A254"/>
    <mergeCell ref="B252:B254"/>
    <mergeCell ref="C252:C254"/>
    <mergeCell ref="D252:D254"/>
    <mergeCell ref="E252:E254"/>
    <mergeCell ref="F252:F254"/>
    <mergeCell ref="G252:G254"/>
    <mergeCell ref="H252:H254"/>
    <mergeCell ref="I252:I254"/>
    <mergeCell ref="AC252:AC254"/>
    <mergeCell ref="AD252:AD254"/>
    <mergeCell ref="AE252:AE254"/>
    <mergeCell ref="AF252:AF254"/>
    <mergeCell ref="A255:A257"/>
    <mergeCell ref="B255:B257"/>
    <mergeCell ref="C255:C257"/>
    <mergeCell ref="D255:D257"/>
    <mergeCell ref="E255:E257"/>
    <mergeCell ref="F255:F257"/>
    <mergeCell ref="G255:G257"/>
    <mergeCell ref="H255:H257"/>
    <mergeCell ref="I255:I257"/>
    <mergeCell ref="F26:F28"/>
    <mergeCell ref="G26:G28"/>
    <mergeCell ref="H26:H28"/>
    <mergeCell ref="I26:I28"/>
    <mergeCell ref="AC26:AC28"/>
    <mergeCell ref="AD26:AD28"/>
    <mergeCell ref="AE26:AE28"/>
    <mergeCell ref="AF26:AF28"/>
    <mergeCell ref="A29:A32"/>
    <mergeCell ref="B29:B32"/>
    <mergeCell ref="C29:C32"/>
    <mergeCell ref="D29:D32"/>
    <mergeCell ref="E29:E32"/>
    <mergeCell ref="F29:F32"/>
    <mergeCell ref="A249:A251"/>
    <mergeCell ref="B249:B251"/>
    <mergeCell ref="C249:C251"/>
    <mergeCell ref="D249:D251"/>
    <mergeCell ref="E249:E251"/>
    <mergeCell ref="F249:F251"/>
    <mergeCell ref="G249:G251"/>
    <mergeCell ref="H249:H251"/>
    <mergeCell ref="I249:I251"/>
    <mergeCell ref="AC249:AC251"/>
    <mergeCell ref="AD249:AD251"/>
    <mergeCell ref="AE249:AE251"/>
    <mergeCell ref="AF249:AF251"/>
    <mergeCell ref="Z2:AF2"/>
    <mergeCell ref="A22:AF22"/>
    <mergeCell ref="A23:AF23"/>
    <mergeCell ref="A15:AF15"/>
    <mergeCell ref="A16:AF16"/>
    <mergeCell ref="A17:AF17"/>
    <mergeCell ref="A19:A21"/>
    <mergeCell ref="B19:B21"/>
    <mergeCell ref="C19:C21"/>
    <mergeCell ref="D19:D21"/>
    <mergeCell ref="E19:E21"/>
    <mergeCell ref="F19:F21"/>
    <mergeCell ref="G19:G21"/>
    <mergeCell ref="H19:H21"/>
    <mergeCell ref="A33:A36"/>
    <mergeCell ref="B33:B36"/>
    <mergeCell ref="C33:C36"/>
    <mergeCell ref="D33:D36"/>
    <mergeCell ref="E33:E36"/>
    <mergeCell ref="F33:F36"/>
    <mergeCell ref="G33:G36"/>
    <mergeCell ref="H33:H36"/>
    <mergeCell ref="I33:I36"/>
    <mergeCell ref="AC33:AC36"/>
    <mergeCell ref="AD33:AD36"/>
    <mergeCell ref="AE33:AE36"/>
    <mergeCell ref="AF33:AF36"/>
    <mergeCell ref="A26:A28"/>
    <mergeCell ref="B26:B28"/>
    <mergeCell ref="C26:C28"/>
    <mergeCell ref="D26:D28"/>
    <mergeCell ref="E26:E28"/>
    <mergeCell ref="G29:G32"/>
    <mergeCell ref="H29:H32"/>
    <mergeCell ref="I29:I32"/>
    <mergeCell ref="AC29:AC32"/>
    <mergeCell ref="AD29:AD32"/>
    <mergeCell ref="AE29:AE32"/>
    <mergeCell ref="AF29:AF32"/>
    <mergeCell ref="I37:I39"/>
    <mergeCell ref="AC37:AC39"/>
    <mergeCell ref="AD37:AD39"/>
    <mergeCell ref="AE37:AE39"/>
    <mergeCell ref="AF37:AF39"/>
    <mergeCell ref="Z1:AF1"/>
    <mergeCell ref="Z14:AB14"/>
    <mergeCell ref="AE109:AE113"/>
    <mergeCell ref="AE104:AE108"/>
    <mergeCell ref="AF104:AF108"/>
    <mergeCell ref="AF77:AF82"/>
    <mergeCell ref="I19:I21"/>
    <mergeCell ref="J19:J21"/>
    <mergeCell ref="K19:N19"/>
    <mergeCell ref="O19:R19"/>
    <mergeCell ref="S19:V19"/>
    <mergeCell ref="K20:K21"/>
    <mergeCell ref="L20:M20"/>
    <mergeCell ref="N20:N21"/>
    <mergeCell ref="O20:O21"/>
    <mergeCell ref="P20:Q20"/>
    <mergeCell ref="R20:R21"/>
    <mergeCell ref="S20:S21"/>
    <mergeCell ref="I61:I65"/>
    <mergeCell ref="Z3:AF3"/>
    <mergeCell ref="B223:B225"/>
    <mergeCell ref="I196:I198"/>
    <mergeCell ref="A149:A153"/>
    <mergeCell ref="B220:B222"/>
    <mergeCell ref="D172:D176"/>
    <mergeCell ref="A162:A166"/>
    <mergeCell ref="A202:A203"/>
    <mergeCell ref="A216:A219"/>
    <mergeCell ref="H199:H201"/>
    <mergeCell ref="G149:G153"/>
    <mergeCell ref="AE77:AE82"/>
    <mergeCell ref="AD94:AD98"/>
    <mergeCell ref="AE94:AE98"/>
    <mergeCell ref="E94:E98"/>
    <mergeCell ref="F94:F98"/>
    <mergeCell ref="E88:E93"/>
    <mergeCell ref="H83:H87"/>
    <mergeCell ref="I83:I87"/>
    <mergeCell ref="C83:C87"/>
    <mergeCell ref="B154:B158"/>
    <mergeCell ref="G162:G166"/>
    <mergeCell ref="B207:B209"/>
    <mergeCell ref="H129:H133"/>
    <mergeCell ref="B167:B171"/>
    <mergeCell ref="AC134:AC138"/>
    <mergeCell ref="AE134:AE138"/>
    <mergeCell ref="I129:I133"/>
    <mergeCell ref="G94:G98"/>
    <mergeCell ref="AC149:AC153"/>
    <mergeCell ref="D37:D39"/>
    <mergeCell ref="E37:E39"/>
    <mergeCell ref="F37:F39"/>
    <mergeCell ref="G37:G39"/>
    <mergeCell ref="H37:H39"/>
    <mergeCell ref="C72:C76"/>
    <mergeCell ref="D72:D76"/>
    <mergeCell ref="Z4:AF4"/>
    <mergeCell ref="Z5:AF5"/>
    <mergeCell ref="A37:A39"/>
    <mergeCell ref="G366:G367"/>
    <mergeCell ref="H366:H367"/>
    <mergeCell ref="I366:I367"/>
    <mergeCell ref="AC366:AC367"/>
    <mergeCell ref="B331:B333"/>
    <mergeCell ref="C331:C333"/>
    <mergeCell ref="G331:G333"/>
    <mergeCell ref="A324:A326"/>
    <mergeCell ref="B321:B323"/>
    <mergeCell ref="C321:C323"/>
    <mergeCell ref="D321:D323"/>
    <mergeCell ref="E321:E323"/>
    <mergeCell ref="A331:A333"/>
    <mergeCell ref="F324:F326"/>
    <mergeCell ref="B349:B352"/>
    <mergeCell ref="A353:A355"/>
    <mergeCell ref="D66:D71"/>
    <mergeCell ref="D139:D143"/>
    <mergeCell ref="I66:I71"/>
    <mergeCell ref="F77:F82"/>
    <mergeCell ref="B134:B138"/>
    <mergeCell ref="A119:A123"/>
    <mergeCell ref="B353:B355"/>
    <mergeCell ref="A349:A352"/>
    <mergeCell ref="C349:C352"/>
    <mergeCell ref="F349:F352"/>
    <mergeCell ref="AD353:AD355"/>
    <mergeCell ref="AD349:AD352"/>
    <mergeCell ref="D196:D198"/>
    <mergeCell ref="AD172:AD176"/>
    <mergeCell ref="AC167:AC171"/>
    <mergeCell ref="AD119:AD123"/>
    <mergeCell ref="AD134:AD138"/>
    <mergeCell ref="AC139:AC143"/>
    <mergeCell ref="I149:I153"/>
    <mergeCell ref="I109:I113"/>
    <mergeCell ref="F240:F242"/>
    <mergeCell ref="G240:G242"/>
    <mergeCell ref="H240:H242"/>
    <mergeCell ref="D318:D320"/>
    <mergeCell ref="G283:G286"/>
    <mergeCell ref="AC297:AC299"/>
    <mergeCell ref="C310:C312"/>
    <mergeCell ref="E240:E242"/>
    <mergeCell ref="AC240:AC242"/>
    <mergeCell ref="AD226:AD228"/>
    <mergeCell ref="AD303:AD306"/>
    <mergeCell ref="AD291:AD293"/>
    <mergeCell ref="C119:C123"/>
    <mergeCell ref="E210:E212"/>
    <mergeCell ref="H213:H215"/>
    <mergeCell ref="AD244:AD245"/>
    <mergeCell ref="AD313:AD315"/>
    <mergeCell ref="I345:I348"/>
    <mergeCell ref="AC345:AC348"/>
    <mergeCell ref="AD345:AD348"/>
    <mergeCell ref="C316:C317"/>
    <mergeCell ref="D316:D317"/>
    <mergeCell ref="AC381:AC383"/>
    <mergeCell ref="AC294:AC296"/>
    <mergeCell ref="I307:I309"/>
    <mergeCell ref="D303:D306"/>
    <mergeCell ref="D294:D296"/>
    <mergeCell ref="AC307:AC309"/>
    <mergeCell ref="I243:I245"/>
    <mergeCell ref="AC244:AC245"/>
    <mergeCell ref="I167:I171"/>
    <mergeCell ref="F199:F201"/>
    <mergeCell ref="G199:G201"/>
    <mergeCell ref="F361:F362"/>
    <mergeCell ref="F310:F312"/>
    <mergeCell ref="I310:I312"/>
    <mergeCell ref="H324:H326"/>
    <mergeCell ref="C353:C355"/>
    <mergeCell ref="E349:E352"/>
    <mergeCell ref="G349:G352"/>
    <mergeCell ref="C313:C315"/>
    <mergeCell ref="G313:G315"/>
    <mergeCell ref="H313:H315"/>
    <mergeCell ref="H331:H333"/>
    <mergeCell ref="D338:D341"/>
    <mergeCell ref="I334:I337"/>
    <mergeCell ref="I331:I333"/>
    <mergeCell ref="H318:H320"/>
    <mergeCell ref="AC274:AC276"/>
    <mergeCell ref="C220:C222"/>
    <mergeCell ref="E327:E330"/>
    <mergeCell ref="C318:C320"/>
    <mergeCell ref="D210:D212"/>
    <mergeCell ref="B303:B306"/>
    <mergeCell ref="G307:G309"/>
    <mergeCell ref="B144:B148"/>
    <mergeCell ref="B149:B153"/>
    <mergeCell ref="C149:C153"/>
    <mergeCell ref="F149:F153"/>
    <mergeCell ref="C172:C176"/>
    <mergeCell ref="B139:B143"/>
    <mergeCell ref="D167:D171"/>
    <mergeCell ref="B291:B293"/>
    <mergeCell ref="E313:E315"/>
    <mergeCell ref="AC291:AC293"/>
    <mergeCell ref="C129:C133"/>
    <mergeCell ref="D129:D133"/>
    <mergeCell ref="E129:E133"/>
    <mergeCell ref="F129:F133"/>
    <mergeCell ref="G129:G133"/>
    <mergeCell ref="B226:B228"/>
    <mergeCell ref="B199:B201"/>
    <mergeCell ref="C199:C201"/>
    <mergeCell ref="D199:D201"/>
    <mergeCell ref="AC313:AC315"/>
    <mergeCell ref="G167:G171"/>
    <mergeCell ref="C134:C138"/>
    <mergeCell ref="H167:H171"/>
    <mergeCell ref="B204:B206"/>
    <mergeCell ref="E204:E206"/>
    <mergeCell ref="AC216:AC219"/>
    <mergeCell ref="G139:G143"/>
    <mergeCell ref="A408:A409"/>
    <mergeCell ref="B410:B411"/>
    <mergeCell ref="D412:D413"/>
    <mergeCell ref="C412:C413"/>
    <mergeCell ref="B412:B413"/>
    <mergeCell ref="A412:A413"/>
    <mergeCell ref="C324:C326"/>
    <mergeCell ref="A204:A206"/>
    <mergeCell ref="A223:A225"/>
    <mergeCell ref="A210:A212"/>
    <mergeCell ref="F359:F360"/>
    <mergeCell ref="A374:A377"/>
    <mergeCell ref="E374:E377"/>
    <mergeCell ref="C378:C380"/>
    <mergeCell ref="E381:E383"/>
    <mergeCell ref="A378:A380"/>
    <mergeCell ref="E378:E380"/>
    <mergeCell ref="F274:F276"/>
    <mergeCell ref="B374:B377"/>
    <mergeCell ref="C374:C377"/>
    <mergeCell ref="A356:A358"/>
    <mergeCell ref="A359:A360"/>
    <mergeCell ref="A370:A371"/>
    <mergeCell ref="A313:A315"/>
    <mergeCell ref="C327:C330"/>
    <mergeCell ref="A316:A317"/>
    <mergeCell ref="A366:A367"/>
    <mergeCell ref="C226:C228"/>
    <mergeCell ref="D226:D228"/>
    <mergeCell ref="E226:E228"/>
    <mergeCell ref="B359:B360"/>
    <mergeCell ref="B318:B320"/>
    <mergeCell ref="A404:A407"/>
    <mergeCell ref="D384:D385"/>
    <mergeCell ref="AD384:AD385"/>
    <mergeCell ref="AE384:AE385"/>
    <mergeCell ref="AF384:AF385"/>
    <mergeCell ref="E384:E385"/>
    <mergeCell ref="G384:G385"/>
    <mergeCell ref="F393:F394"/>
    <mergeCell ref="H404:H407"/>
    <mergeCell ref="I404:I407"/>
    <mergeCell ref="AC393:AC394"/>
    <mergeCell ref="AC388:AC390"/>
    <mergeCell ref="C395:C397"/>
    <mergeCell ref="B395:B397"/>
    <mergeCell ref="A395:A397"/>
    <mergeCell ref="D399:AF399"/>
    <mergeCell ref="A400:A403"/>
    <mergeCell ref="B400:B403"/>
    <mergeCell ref="F384:F385"/>
    <mergeCell ref="AD388:AD390"/>
    <mergeCell ref="AE388:AE390"/>
    <mergeCell ref="H388:H390"/>
    <mergeCell ref="A393:A394"/>
    <mergeCell ref="C393:C394"/>
    <mergeCell ref="D393:D394"/>
    <mergeCell ref="E393:E394"/>
    <mergeCell ref="AF395:AF397"/>
    <mergeCell ref="G393:G394"/>
    <mergeCell ref="AD391:AD392"/>
    <mergeCell ref="AC386:AF386"/>
    <mergeCell ref="C400:C403"/>
    <mergeCell ref="I400:I403"/>
    <mergeCell ref="B366:B367"/>
    <mergeCell ref="C366:C367"/>
    <mergeCell ref="A361:A362"/>
    <mergeCell ref="B361:B362"/>
    <mergeCell ref="A363:A365"/>
    <mergeCell ref="AC384:AC385"/>
    <mergeCell ref="H384:H385"/>
    <mergeCell ref="AE391:AE392"/>
    <mergeCell ref="AF391:AF392"/>
    <mergeCell ref="AD400:AD403"/>
    <mergeCell ref="AC400:AC403"/>
    <mergeCell ref="D327:D330"/>
    <mergeCell ref="D331:D333"/>
    <mergeCell ref="F331:F333"/>
    <mergeCell ref="AC349:AC352"/>
    <mergeCell ref="E324:E326"/>
    <mergeCell ref="H338:H341"/>
    <mergeCell ref="AC342:AC344"/>
    <mergeCell ref="D345:D348"/>
    <mergeCell ref="D324:D326"/>
    <mergeCell ref="AE345:AE348"/>
    <mergeCell ref="F345:F348"/>
    <mergeCell ref="G345:G348"/>
    <mergeCell ref="AE342:AE344"/>
    <mergeCell ref="AE324:AE326"/>
    <mergeCell ref="AD374:AD377"/>
    <mergeCell ref="AE374:AE377"/>
    <mergeCell ref="AF374:AF377"/>
    <mergeCell ref="AD361:AD362"/>
    <mergeCell ref="AE361:AE362"/>
    <mergeCell ref="AF361:AF362"/>
    <mergeCell ref="C356:C358"/>
    <mergeCell ref="B172:B176"/>
    <mergeCell ref="C24:AF24"/>
    <mergeCell ref="C139:C143"/>
    <mergeCell ref="F139:F143"/>
    <mergeCell ref="D25:AF25"/>
    <mergeCell ref="I213:I215"/>
    <mergeCell ref="AC213:AC215"/>
    <mergeCell ref="G40:G43"/>
    <mergeCell ref="C88:C93"/>
    <mergeCell ref="D88:D93"/>
    <mergeCell ref="H88:H93"/>
    <mergeCell ref="I88:I93"/>
    <mergeCell ref="B94:B98"/>
    <mergeCell ref="C99:C103"/>
    <mergeCell ref="D99:D103"/>
    <mergeCell ref="E99:E103"/>
    <mergeCell ref="F99:F103"/>
    <mergeCell ref="E44:E46"/>
    <mergeCell ref="F44:F46"/>
    <mergeCell ref="H94:H98"/>
    <mergeCell ref="D94:D98"/>
    <mergeCell ref="C109:C113"/>
    <mergeCell ref="C114:C118"/>
    <mergeCell ref="B129:B133"/>
    <mergeCell ref="AF47:AF49"/>
    <mergeCell ref="D44:D46"/>
    <mergeCell ref="H134:H138"/>
    <mergeCell ref="AF144:AF148"/>
    <mergeCell ref="H139:H143"/>
    <mergeCell ref="I139:I143"/>
    <mergeCell ref="B37:B39"/>
    <mergeCell ref="C37:C39"/>
    <mergeCell ref="AF50:AF55"/>
    <mergeCell ref="AF44:AF46"/>
    <mergeCell ref="AF66:AF71"/>
    <mergeCell ref="E114:E118"/>
    <mergeCell ref="F114:F118"/>
    <mergeCell ref="E72:E76"/>
    <mergeCell ref="H321:H323"/>
    <mergeCell ref="AC321:AC323"/>
    <mergeCell ref="AD321:AD323"/>
    <mergeCell ref="AD324:AD326"/>
    <mergeCell ref="AD334:AD337"/>
    <mergeCell ref="E119:E123"/>
    <mergeCell ref="D109:D113"/>
    <mergeCell ref="E109:E113"/>
    <mergeCell ref="F109:F113"/>
    <mergeCell ref="G109:G113"/>
    <mergeCell ref="H109:H113"/>
    <mergeCell ref="D114:D118"/>
    <mergeCell ref="G119:G123"/>
    <mergeCell ref="H119:H123"/>
    <mergeCell ref="F119:F123"/>
    <mergeCell ref="E104:E108"/>
    <mergeCell ref="F104:F108"/>
    <mergeCell ref="G104:G108"/>
    <mergeCell ref="H104:H108"/>
    <mergeCell ref="D119:D123"/>
    <mergeCell ref="G56:G60"/>
    <mergeCell ref="H56:H60"/>
    <mergeCell ref="I56:I60"/>
    <mergeCell ref="E162:E166"/>
    <mergeCell ref="F162:F166"/>
    <mergeCell ref="AC129:AC133"/>
    <mergeCell ref="X20:Y20"/>
    <mergeCell ref="AC20:AC21"/>
    <mergeCell ref="AD20:AF20"/>
    <mergeCell ref="AC19:AF19"/>
    <mergeCell ref="T20:U20"/>
    <mergeCell ref="V20:V21"/>
    <mergeCell ref="A18:AF18"/>
    <mergeCell ref="Z20:Z21"/>
    <mergeCell ref="W19:Z19"/>
    <mergeCell ref="AA19:AA21"/>
    <mergeCell ref="AB19:AB21"/>
    <mergeCell ref="W20:W21"/>
    <mergeCell ref="AC40:AC43"/>
    <mergeCell ref="AD40:AD43"/>
    <mergeCell ref="AE40:AE43"/>
    <mergeCell ref="AF40:AF43"/>
    <mergeCell ref="A56:A60"/>
    <mergeCell ref="B56:B60"/>
    <mergeCell ref="C56:C60"/>
    <mergeCell ref="D56:D60"/>
    <mergeCell ref="B40:B43"/>
    <mergeCell ref="B44:B46"/>
    <mergeCell ref="A44:A46"/>
    <mergeCell ref="A47:A49"/>
    <mergeCell ref="B47:B49"/>
    <mergeCell ref="B50:B55"/>
    <mergeCell ref="A50:A55"/>
    <mergeCell ref="A40:A43"/>
    <mergeCell ref="C40:C43"/>
    <mergeCell ref="D40:D43"/>
    <mergeCell ref="E40:E43"/>
    <mergeCell ref="F40:F43"/>
    <mergeCell ref="H40:H43"/>
    <mergeCell ref="I40:I43"/>
    <mergeCell ref="AE50:AE55"/>
    <mergeCell ref="C50:C55"/>
    <mergeCell ref="D50:D55"/>
    <mergeCell ref="E50:E55"/>
    <mergeCell ref="C44:C46"/>
    <mergeCell ref="G44:G46"/>
    <mergeCell ref="H44:H46"/>
    <mergeCell ref="C66:C71"/>
    <mergeCell ref="G66:G71"/>
    <mergeCell ref="H66:H71"/>
    <mergeCell ref="E61:E65"/>
    <mergeCell ref="I44:I46"/>
    <mergeCell ref="AC44:AC46"/>
    <mergeCell ref="AD44:AD46"/>
    <mergeCell ref="AE56:AE60"/>
    <mergeCell ref="AD61:AD65"/>
    <mergeCell ref="AE61:AE65"/>
    <mergeCell ref="F61:F65"/>
    <mergeCell ref="G61:G65"/>
    <mergeCell ref="H61:H65"/>
    <mergeCell ref="E47:E49"/>
    <mergeCell ref="AE44:AE46"/>
    <mergeCell ref="AD66:AD71"/>
    <mergeCell ref="AE66:AE71"/>
    <mergeCell ref="E66:E71"/>
    <mergeCell ref="AD50:AD55"/>
    <mergeCell ref="AC66:AC71"/>
    <mergeCell ref="C47:C49"/>
    <mergeCell ref="AE47:AE49"/>
    <mergeCell ref="AC61:AC65"/>
    <mergeCell ref="AD167:AD171"/>
    <mergeCell ref="I162:I166"/>
    <mergeCell ref="AC162:AC166"/>
    <mergeCell ref="D47:D49"/>
    <mergeCell ref="G99:G103"/>
    <mergeCell ref="H99:H103"/>
    <mergeCell ref="I99:I103"/>
    <mergeCell ref="I119:I123"/>
    <mergeCell ref="I114:I118"/>
    <mergeCell ref="I134:I138"/>
    <mergeCell ref="F66:F71"/>
    <mergeCell ref="AD77:AD82"/>
    <mergeCell ref="H149:H153"/>
    <mergeCell ref="G114:G118"/>
    <mergeCell ref="H114:H118"/>
    <mergeCell ref="E139:E143"/>
    <mergeCell ref="AD129:AD133"/>
    <mergeCell ref="E134:E138"/>
    <mergeCell ref="F134:F138"/>
    <mergeCell ref="AD139:AD143"/>
    <mergeCell ref="AC114:AC118"/>
    <mergeCell ref="G134:G138"/>
    <mergeCell ref="I94:I98"/>
    <mergeCell ref="D134:D138"/>
    <mergeCell ref="AC99:AC103"/>
    <mergeCell ref="AD99:AD103"/>
    <mergeCell ref="AD88:AD93"/>
    <mergeCell ref="AC119:AC123"/>
    <mergeCell ref="AC72:AC76"/>
    <mergeCell ref="AC109:AC113"/>
    <mergeCell ref="D61:D65"/>
    <mergeCell ref="D104:D108"/>
    <mergeCell ref="C61:C65"/>
    <mergeCell ref="AD72:AD76"/>
    <mergeCell ref="A72:A76"/>
    <mergeCell ref="D83:D87"/>
    <mergeCell ref="E83:E87"/>
    <mergeCell ref="F83:F87"/>
    <mergeCell ref="AE72:AE76"/>
    <mergeCell ref="AD109:AD113"/>
    <mergeCell ref="I104:I108"/>
    <mergeCell ref="AF56:AF60"/>
    <mergeCell ref="G77:G82"/>
    <mergeCell ref="H77:H82"/>
    <mergeCell ref="AE119:AE123"/>
    <mergeCell ref="AC94:AC98"/>
    <mergeCell ref="AC88:AC93"/>
    <mergeCell ref="AE88:AE93"/>
    <mergeCell ref="I77:I82"/>
    <mergeCell ref="I72:I76"/>
    <mergeCell ref="G88:G93"/>
    <mergeCell ref="A61:A65"/>
    <mergeCell ref="AF72:AF76"/>
    <mergeCell ref="AF99:AF103"/>
    <mergeCell ref="AF61:AF65"/>
    <mergeCell ref="AF88:AF93"/>
    <mergeCell ref="AD56:AD60"/>
    <mergeCell ref="AC56:AC60"/>
    <mergeCell ref="H72:H76"/>
    <mergeCell ref="F88:F93"/>
    <mergeCell ref="G72:G76"/>
    <mergeCell ref="G83:G87"/>
    <mergeCell ref="AC77:AC82"/>
    <mergeCell ref="B119:B123"/>
    <mergeCell ref="A114:A118"/>
    <mergeCell ref="B114:B118"/>
    <mergeCell ref="C94:C98"/>
    <mergeCell ref="B109:B113"/>
    <mergeCell ref="A129:A133"/>
    <mergeCell ref="A77:A82"/>
    <mergeCell ref="A66:A71"/>
    <mergeCell ref="B66:B71"/>
    <mergeCell ref="B72:B76"/>
    <mergeCell ref="C77:C82"/>
    <mergeCell ref="D77:D82"/>
    <mergeCell ref="E77:E82"/>
    <mergeCell ref="A83:A87"/>
    <mergeCell ref="A94:A98"/>
    <mergeCell ref="AF154:AF158"/>
    <mergeCell ref="AF94:AF98"/>
    <mergeCell ref="AF119:AF123"/>
    <mergeCell ref="AF139:AF143"/>
    <mergeCell ref="AD114:AD118"/>
    <mergeCell ref="A154:A158"/>
    <mergeCell ref="AF129:AF133"/>
    <mergeCell ref="AE114:AE118"/>
    <mergeCell ref="AF114:AF118"/>
    <mergeCell ref="AF109:AF113"/>
    <mergeCell ref="A144:A148"/>
    <mergeCell ref="B77:B82"/>
    <mergeCell ref="B83:B87"/>
    <mergeCell ref="A139:A143"/>
    <mergeCell ref="AE139:AE143"/>
    <mergeCell ref="AC104:AC108"/>
    <mergeCell ref="AD104:AD108"/>
    <mergeCell ref="AE99:AE103"/>
    <mergeCell ref="AE149:AE153"/>
    <mergeCell ref="AE129:AE133"/>
    <mergeCell ref="A109:A113"/>
    <mergeCell ref="A134:A138"/>
    <mergeCell ref="AC144:AC148"/>
    <mergeCell ref="AF134:AF138"/>
    <mergeCell ref="G47:G49"/>
    <mergeCell ref="H47:H49"/>
    <mergeCell ref="I47:I49"/>
    <mergeCell ref="AC47:AC49"/>
    <mergeCell ref="AD47:AD49"/>
    <mergeCell ref="G50:G55"/>
    <mergeCell ref="H50:H55"/>
    <mergeCell ref="I50:I55"/>
    <mergeCell ref="AC50:AC55"/>
    <mergeCell ref="A159:A161"/>
    <mergeCell ref="B159:B161"/>
    <mergeCell ref="C159:C161"/>
    <mergeCell ref="D159:D161"/>
    <mergeCell ref="E159:E161"/>
    <mergeCell ref="F159:F161"/>
    <mergeCell ref="G159:G161"/>
    <mergeCell ref="H159:H161"/>
    <mergeCell ref="I159:I161"/>
    <mergeCell ref="AC159:AC161"/>
    <mergeCell ref="AD159:AD161"/>
    <mergeCell ref="AD149:AD153"/>
    <mergeCell ref="B61:B65"/>
    <mergeCell ref="C104:C108"/>
    <mergeCell ref="A88:A93"/>
    <mergeCell ref="B88:B93"/>
    <mergeCell ref="A99:A103"/>
    <mergeCell ref="B99:B103"/>
    <mergeCell ref="B104:B108"/>
    <mergeCell ref="C154:C158"/>
    <mergeCell ref="E56:E60"/>
    <mergeCell ref="F56:F60"/>
    <mergeCell ref="F72:F76"/>
    <mergeCell ref="AF182:AF186"/>
    <mergeCell ref="AF172:AF176"/>
    <mergeCell ref="H162:H166"/>
    <mergeCell ref="AD154:AD158"/>
    <mergeCell ref="H177:H181"/>
    <mergeCell ref="AF167:AF171"/>
    <mergeCell ref="C167:C171"/>
    <mergeCell ref="D149:D153"/>
    <mergeCell ref="E149:E153"/>
    <mergeCell ref="B177:B181"/>
    <mergeCell ref="A172:A176"/>
    <mergeCell ref="A177:A181"/>
    <mergeCell ref="AF149:AF153"/>
    <mergeCell ref="F167:F171"/>
    <mergeCell ref="E167:E171"/>
    <mergeCell ref="A167:A171"/>
    <mergeCell ref="AE182:AE186"/>
    <mergeCell ref="AC172:AC176"/>
    <mergeCell ref="AE172:AE176"/>
    <mergeCell ref="A182:A186"/>
    <mergeCell ref="D177:D181"/>
    <mergeCell ref="E177:E181"/>
    <mergeCell ref="F177:F181"/>
    <mergeCell ref="I177:I181"/>
    <mergeCell ref="AD177:AD181"/>
    <mergeCell ref="AE167:AE171"/>
    <mergeCell ref="E172:E176"/>
    <mergeCell ref="F172:F176"/>
    <mergeCell ref="G172:G176"/>
    <mergeCell ref="H172:H176"/>
    <mergeCell ref="I172:I176"/>
    <mergeCell ref="G177:G181"/>
    <mergeCell ref="AD187:AD190"/>
    <mergeCell ref="A196:A198"/>
    <mergeCell ref="B196:B198"/>
    <mergeCell ref="B210:B212"/>
    <mergeCell ref="C182:C186"/>
    <mergeCell ref="AD182:AD186"/>
    <mergeCell ref="F204:F206"/>
    <mergeCell ref="G187:G190"/>
    <mergeCell ref="H187:H190"/>
    <mergeCell ref="I187:I190"/>
    <mergeCell ref="AC187:AC190"/>
    <mergeCell ref="AD207:AD209"/>
    <mergeCell ref="D204:D206"/>
    <mergeCell ref="B202:B203"/>
    <mergeCell ref="H182:H186"/>
    <mergeCell ref="H191:H195"/>
    <mergeCell ref="G204:G206"/>
    <mergeCell ref="A207:A209"/>
    <mergeCell ref="A199:A201"/>
    <mergeCell ref="E196:E198"/>
    <mergeCell ref="F196:F198"/>
    <mergeCell ref="AE313:AE315"/>
    <mergeCell ref="F213:F215"/>
    <mergeCell ref="E216:E219"/>
    <mergeCell ref="H220:H222"/>
    <mergeCell ref="I220:I222"/>
    <mergeCell ref="G220:G222"/>
    <mergeCell ref="C223:C225"/>
    <mergeCell ref="G223:G225"/>
    <mergeCell ref="H223:H225"/>
    <mergeCell ref="G216:G219"/>
    <mergeCell ref="E223:E225"/>
    <mergeCell ref="AE202:AE203"/>
    <mergeCell ref="AF202:AF203"/>
    <mergeCell ref="F216:F219"/>
    <mergeCell ref="AC210:AC212"/>
    <mergeCell ref="D207:D209"/>
    <mergeCell ref="E207:E209"/>
    <mergeCell ref="F207:F209"/>
    <mergeCell ref="AC202:AC203"/>
    <mergeCell ref="AD202:AD203"/>
    <mergeCell ref="D202:D203"/>
    <mergeCell ref="F202:F203"/>
    <mergeCell ref="I202:I203"/>
    <mergeCell ref="AC207:AC209"/>
    <mergeCell ref="AF207:AF209"/>
    <mergeCell ref="AD210:AD212"/>
    <mergeCell ref="AD213:AD215"/>
    <mergeCell ref="H204:H206"/>
    <mergeCell ref="I204:I206"/>
    <mergeCell ref="AC204:AC206"/>
    <mergeCell ref="AE220:AE222"/>
    <mergeCell ref="AD216:AD219"/>
    <mergeCell ref="H307:H309"/>
    <mergeCell ref="F321:F323"/>
    <mergeCell ref="I353:I355"/>
    <mergeCell ref="AC310:AC312"/>
    <mergeCell ref="AD310:AD312"/>
    <mergeCell ref="A381:A383"/>
    <mergeCell ref="F291:F293"/>
    <mergeCell ref="F307:F309"/>
    <mergeCell ref="AC327:AC330"/>
    <mergeCell ref="G291:G293"/>
    <mergeCell ref="H291:H293"/>
    <mergeCell ref="A310:A312"/>
    <mergeCell ref="A294:A296"/>
    <mergeCell ref="B294:B296"/>
    <mergeCell ref="AE300:AE302"/>
    <mergeCell ref="AE307:AE309"/>
    <mergeCell ref="C303:C306"/>
    <mergeCell ref="A297:A299"/>
    <mergeCell ref="E291:E293"/>
    <mergeCell ref="A307:A309"/>
    <mergeCell ref="B307:B309"/>
    <mergeCell ref="AE331:AE333"/>
    <mergeCell ref="AD381:AD383"/>
    <mergeCell ref="D373:AF373"/>
    <mergeCell ref="AE327:AE330"/>
    <mergeCell ref="AE321:AE323"/>
    <mergeCell ref="AF321:AF323"/>
    <mergeCell ref="AD366:AD367"/>
    <mergeCell ref="AE381:AE383"/>
    <mergeCell ref="AF381:AF383"/>
    <mergeCell ref="D349:D352"/>
    <mergeCell ref="AE366:AE367"/>
    <mergeCell ref="AF316:AF317"/>
    <mergeCell ref="AC324:AC326"/>
    <mergeCell ref="AE370:AE371"/>
    <mergeCell ref="AF370:AF371"/>
    <mergeCell ref="H361:H362"/>
    <mergeCell ref="H363:H365"/>
    <mergeCell ref="I363:I365"/>
    <mergeCell ref="AC364:AC365"/>
    <mergeCell ref="AD359:AD360"/>
    <mergeCell ref="AE359:AE360"/>
    <mergeCell ref="AF359:AF360"/>
    <mergeCell ref="AE356:AE358"/>
    <mergeCell ref="AD364:AD365"/>
    <mergeCell ref="AF356:AF358"/>
    <mergeCell ref="G338:G341"/>
    <mergeCell ref="E316:E317"/>
    <mergeCell ref="F316:F317"/>
    <mergeCell ref="E356:E358"/>
    <mergeCell ref="AE334:AE337"/>
    <mergeCell ref="E345:E348"/>
    <mergeCell ref="I338:I341"/>
    <mergeCell ref="AF345:AF348"/>
    <mergeCell ref="H345:H348"/>
    <mergeCell ref="AF366:AF367"/>
    <mergeCell ref="G321:G323"/>
    <mergeCell ref="G334:G337"/>
    <mergeCell ref="H334:H337"/>
    <mergeCell ref="E342:E344"/>
    <mergeCell ref="F342:F344"/>
    <mergeCell ref="H349:H352"/>
    <mergeCell ref="I349:I352"/>
    <mergeCell ref="AD370:AD371"/>
    <mergeCell ref="AF318:AF320"/>
    <mergeCell ref="G327:G330"/>
    <mergeCell ref="H327:H330"/>
    <mergeCell ref="AF327:AF330"/>
    <mergeCell ref="AF331:AF333"/>
    <mergeCell ref="AF334:AF337"/>
    <mergeCell ref="AD327:AD330"/>
    <mergeCell ref="AF342:AF344"/>
    <mergeCell ref="AC338:AC341"/>
    <mergeCell ref="AC334:AC337"/>
    <mergeCell ref="AD338:AD341"/>
    <mergeCell ref="AD342:AD344"/>
    <mergeCell ref="F327:F330"/>
    <mergeCell ref="AD331:AD333"/>
    <mergeCell ref="F318:F320"/>
    <mergeCell ref="I321:I323"/>
    <mergeCell ref="I324:I326"/>
    <mergeCell ref="I327:I330"/>
    <mergeCell ref="AF324:AF326"/>
    <mergeCell ref="AE338:AE341"/>
    <mergeCell ref="AF338:AF341"/>
    <mergeCell ref="G324:G326"/>
    <mergeCell ref="I318:I320"/>
    <mergeCell ref="AC318:AC320"/>
    <mergeCell ref="AD318:AD320"/>
    <mergeCell ref="AE318:AE320"/>
    <mergeCell ref="D370:D371"/>
    <mergeCell ref="E370:E371"/>
    <mergeCell ref="F370:F371"/>
    <mergeCell ref="G370:G371"/>
    <mergeCell ref="H370:H371"/>
    <mergeCell ref="I370:I371"/>
    <mergeCell ref="E372:J372"/>
    <mergeCell ref="H359:H360"/>
    <mergeCell ref="G374:G377"/>
    <mergeCell ref="H374:H377"/>
    <mergeCell ref="AC372:AF372"/>
    <mergeCell ref="D363:D365"/>
    <mergeCell ref="E363:E365"/>
    <mergeCell ref="F363:F365"/>
    <mergeCell ref="G363:G365"/>
    <mergeCell ref="G361:G362"/>
    <mergeCell ref="F356:F358"/>
    <mergeCell ref="G356:G358"/>
    <mergeCell ref="H356:H358"/>
    <mergeCell ref="I356:I358"/>
    <mergeCell ref="AC370:AC371"/>
    <mergeCell ref="AE353:AE355"/>
    <mergeCell ref="AF353:AF355"/>
    <mergeCell ref="AE364:AE365"/>
    <mergeCell ref="AF364:AF365"/>
    <mergeCell ref="AC356:AC358"/>
    <mergeCell ref="AD356:AD358"/>
    <mergeCell ref="AE349:AE352"/>
    <mergeCell ref="AF349:AF352"/>
    <mergeCell ref="B363:B365"/>
    <mergeCell ref="C363:C365"/>
    <mergeCell ref="B370:B371"/>
    <mergeCell ref="I361:I362"/>
    <mergeCell ref="AD378:AD380"/>
    <mergeCell ref="AE378:AE380"/>
    <mergeCell ref="AF378:AF380"/>
    <mergeCell ref="E391:E392"/>
    <mergeCell ref="F391:F392"/>
    <mergeCell ref="G391:G392"/>
    <mergeCell ref="H391:H392"/>
    <mergeCell ref="AC391:AC392"/>
    <mergeCell ref="I391:I392"/>
    <mergeCell ref="D353:D355"/>
    <mergeCell ref="E353:E355"/>
    <mergeCell ref="F353:F355"/>
    <mergeCell ref="G353:G355"/>
    <mergeCell ref="H353:H355"/>
    <mergeCell ref="D378:D380"/>
    <mergeCell ref="AC374:AC377"/>
    <mergeCell ref="AC361:AC362"/>
    <mergeCell ref="AC353:AC355"/>
    <mergeCell ref="I359:I360"/>
    <mergeCell ref="AC359:AC360"/>
    <mergeCell ref="AE393:AE394"/>
    <mergeCell ref="H400:H403"/>
    <mergeCell ref="AD393:AD394"/>
    <mergeCell ref="F388:F390"/>
    <mergeCell ref="G388:G390"/>
    <mergeCell ref="AC395:AC397"/>
    <mergeCell ref="D387:AF387"/>
    <mergeCell ref="AF388:AF390"/>
    <mergeCell ref="D391:D392"/>
    <mergeCell ref="AC398:AF398"/>
    <mergeCell ref="A391:A392"/>
    <mergeCell ref="C391:C392"/>
    <mergeCell ref="A384:A385"/>
    <mergeCell ref="A388:A390"/>
    <mergeCell ref="C388:C390"/>
    <mergeCell ref="D388:D390"/>
    <mergeCell ref="E388:E390"/>
    <mergeCell ref="I384:I385"/>
    <mergeCell ref="B388:B390"/>
    <mergeCell ref="G381:G383"/>
    <mergeCell ref="H381:H383"/>
    <mergeCell ref="I342:I344"/>
    <mergeCell ref="H393:H394"/>
    <mergeCell ref="I393:I394"/>
    <mergeCell ref="E404:E407"/>
    <mergeCell ref="F378:F380"/>
    <mergeCell ref="I378:I380"/>
    <mergeCell ref="I374:I377"/>
    <mergeCell ref="E361:E362"/>
    <mergeCell ref="I388:I390"/>
    <mergeCell ref="B391:B392"/>
    <mergeCell ref="B384:B385"/>
    <mergeCell ref="C384:C385"/>
    <mergeCell ref="G400:G403"/>
    <mergeCell ref="G342:G344"/>
    <mergeCell ref="H342:H344"/>
    <mergeCell ref="B378:B380"/>
    <mergeCell ref="C359:C360"/>
    <mergeCell ref="D366:D367"/>
    <mergeCell ref="E366:E367"/>
    <mergeCell ref="F366:F367"/>
    <mergeCell ref="B356:B358"/>
    <mergeCell ref="C342:C344"/>
    <mergeCell ref="D342:D344"/>
    <mergeCell ref="D356:D358"/>
    <mergeCell ref="G359:G360"/>
    <mergeCell ref="C361:C362"/>
    <mergeCell ref="D361:D362"/>
    <mergeCell ref="C370:C371"/>
    <mergeCell ref="B342:B344"/>
    <mergeCell ref="C345:C348"/>
    <mergeCell ref="B420:J420"/>
    <mergeCell ref="D414:J414"/>
    <mergeCell ref="D395:D397"/>
    <mergeCell ref="E395:E397"/>
    <mergeCell ref="F395:F397"/>
    <mergeCell ref="G395:G397"/>
    <mergeCell ref="H395:H397"/>
    <mergeCell ref="C410:C411"/>
    <mergeCell ref="D410:D411"/>
    <mergeCell ref="E410:E411"/>
    <mergeCell ref="F410:F411"/>
    <mergeCell ref="G410:G411"/>
    <mergeCell ref="H410:H411"/>
    <mergeCell ref="I410:I411"/>
    <mergeCell ref="E412:E413"/>
    <mergeCell ref="D374:D377"/>
    <mergeCell ref="F374:F377"/>
    <mergeCell ref="G404:G407"/>
    <mergeCell ref="D408:D409"/>
    <mergeCell ref="C408:C409"/>
    <mergeCell ref="B408:B409"/>
    <mergeCell ref="G378:G380"/>
    <mergeCell ref="B381:B383"/>
    <mergeCell ref="C381:C383"/>
    <mergeCell ref="D381:D383"/>
    <mergeCell ref="F381:F383"/>
    <mergeCell ref="I381:I383"/>
    <mergeCell ref="H378:H380"/>
    <mergeCell ref="D418:J418"/>
    <mergeCell ref="B404:B407"/>
    <mergeCell ref="I408:I409"/>
    <mergeCell ref="E408:E409"/>
    <mergeCell ref="AC418:AF418"/>
    <mergeCell ref="AD412:AD413"/>
    <mergeCell ref="AE412:AE413"/>
    <mergeCell ref="AF412:AF413"/>
    <mergeCell ref="AD404:AD407"/>
    <mergeCell ref="AE404:AE407"/>
    <mergeCell ref="AC408:AC409"/>
    <mergeCell ref="E419:J419"/>
    <mergeCell ref="C404:C407"/>
    <mergeCell ref="D404:D407"/>
    <mergeCell ref="AD410:AD411"/>
    <mergeCell ref="AE410:AE411"/>
    <mergeCell ref="AD395:AD397"/>
    <mergeCell ref="AE395:AE397"/>
    <mergeCell ref="D415:AF415"/>
    <mergeCell ref="AF404:AF407"/>
    <mergeCell ref="F404:F407"/>
    <mergeCell ref="I395:I397"/>
    <mergeCell ref="AC419:AF419"/>
    <mergeCell ref="G408:G409"/>
    <mergeCell ref="H408:H409"/>
    <mergeCell ref="A416:A417"/>
    <mergeCell ref="B416:B417"/>
    <mergeCell ref="C416:C417"/>
    <mergeCell ref="D416:D417"/>
    <mergeCell ref="E416:E417"/>
    <mergeCell ref="F416:F417"/>
    <mergeCell ref="G416:G417"/>
    <mergeCell ref="H416:H417"/>
    <mergeCell ref="A410:A411"/>
    <mergeCell ref="AF410:AF411"/>
    <mergeCell ref="G412:G413"/>
    <mergeCell ref="H412:H413"/>
    <mergeCell ref="AC412:AC413"/>
    <mergeCell ref="AC414:AF414"/>
    <mergeCell ref="AE400:AE403"/>
    <mergeCell ref="AF400:AF403"/>
    <mergeCell ref="I416:I417"/>
    <mergeCell ref="AD408:AD409"/>
    <mergeCell ref="AE408:AE409"/>
    <mergeCell ref="AF408:AF409"/>
    <mergeCell ref="D400:D403"/>
    <mergeCell ref="E400:E403"/>
    <mergeCell ref="AD416:AD417"/>
    <mergeCell ref="AE416:AE417"/>
    <mergeCell ref="AF416:AF417"/>
    <mergeCell ref="AC416:AC417"/>
    <mergeCell ref="F400:F403"/>
    <mergeCell ref="AC410:AC411"/>
    <mergeCell ref="AC404:AC407"/>
    <mergeCell ref="I412:I413"/>
    <mergeCell ref="F408:F409"/>
    <mergeCell ref="F412:F413"/>
    <mergeCell ref="G316:G317"/>
    <mergeCell ref="H316:H317"/>
    <mergeCell ref="H294:H296"/>
    <mergeCell ref="I283:I286"/>
    <mergeCell ref="F283:F286"/>
    <mergeCell ref="D283:D286"/>
    <mergeCell ref="I316:I317"/>
    <mergeCell ref="AD307:AD309"/>
    <mergeCell ref="AC277:AF277"/>
    <mergeCell ref="AD279:AD282"/>
    <mergeCell ref="E279:E282"/>
    <mergeCell ref="AC279:AC282"/>
    <mergeCell ref="I291:I293"/>
    <mergeCell ref="AE297:AE299"/>
    <mergeCell ref="AF297:AF299"/>
    <mergeCell ref="AF300:AF302"/>
    <mergeCell ref="AE291:AE293"/>
    <mergeCell ref="AF291:AF293"/>
    <mergeCell ref="F297:F299"/>
    <mergeCell ref="G297:G299"/>
    <mergeCell ref="D297:D299"/>
    <mergeCell ref="AF310:AF312"/>
    <mergeCell ref="AF313:AF315"/>
    <mergeCell ref="E303:E306"/>
    <mergeCell ref="I300:I302"/>
    <mergeCell ref="AC300:AC302"/>
    <mergeCell ref="E294:E296"/>
    <mergeCell ref="AE316:AE317"/>
    <mergeCell ref="AD316:AD317"/>
    <mergeCell ref="AC316:AC317"/>
    <mergeCell ref="AF307:AF309"/>
    <mergeCell ref="E307:E309"/>
    <mergeCell ref="G300:G302"/>
    <mergeCell ref="AE283:AE286"/>
    <mergeCell ref="AD300:AD302"/>
    <mergeCell ref="D274:D276"/>
    <mergeCell ref="G303:G306"/>
    <mergeCell ref="H303:H306"/>
    <mergeCell ref="I303:I306"/>
    <mergeCell ref="AC303:AC306"/>
    <mergeCell ref="E297:E299"/>
    <mergeCell ref="I240:I242"/>
    <mergeCell ref="E287:E290"/>
    <mergeCell ref="G243:G245"/>
    <mergeCell ref="H243:H245"/>
    <mergeCell ref="C283:C286"/>
    <mergeCell ref="I297:I299"/>
    <mergeCell ref="H283:H286"/>
    <mergeCell ref="G274:G276"/>
    <mergeCell ref="H274:H276"/>
    <mergeCell ref="I274:I276"/>
    <mergeCell ref="G287:G290"/>
    <mergeCell ref="C243:C245"/>
    <mergeCell ref="D243:D245"/>
    <mergeCell ref="E243:E245"/>
    <mergeCell ref="F243:F245"/>
    <mergeCell ref="D291:D293"/>
    <mergeCell ref="I287:I290"/>
    <mergeCell ref="H300:H302"/>
    <mergeCell ref="C300:C302"/>
    <mergeCell ref="F303:F306"/>
    <mergeCell ref="G261:G264"/>
    <mergeCell ref="H261:H264"/>
    <mergeCell ref="I261:I264"/>
    <mergeCell ref="AF294:AF296"/>
    <mergeCell ref="F287:F290"/>
    <mergeCell ref="B287:B290"/>
    <mergeCell ref="C234:C236"/>
    <mergeCell ref="AC378:AC380"/>
    <mergeCell ref="D359:D360"/>
    <mergeCell ref="E359:E360"/>
    <mergeCell ref="AF393:AF394"/>
    <mergeCell ref="AC331:AC333"/>
    <mergeCell ref="F279:F282"/>
    <mergeCell ref="B274:B276"/>
    <mergeCell ref="H287:H290"/>
    <mergeCell ref="D278:AF278"/>
    <mergeCell ref="B310:B312"/>
    <mergeCell ref="AF303:AF306"/>
    <mergeCell ref="E310:E312"/>
    <mergeCell ref="G310:G312"/>
    <mergeCell ref="H310:H312"/>
    <mergeCell ref="F313:F315"/>
    <mergeCell ref="I313:I315"/>
    <mergeCell ref="AD294:AD296"/>
    <mergeCell ref="AF279:AF282"/>
    <mergeCell ref="AD283:AD286"/>
    <mergeCell ref="G318:G320"/>
    <mergeCell ref="AE310:AE312"/>
    <mergeCell ref="C294:C296"/>
    <mergeCell ref="I294:I296"/>
    <mergeCell ref="AE303:AE306"/>
    <mergeCell ref="AD297:AD299"/>
    <mergeCell ref="D300:D302"/>
    <mergeCell ref="E300:E302"/>
    <mergeCell ref="F300:F302"/>
    <mergeCell ref="B243:B245"/>
    <mergeCell ref="AF204:AF206"/>
    <mergeCell ref="AE207:AE209"/>
    <mergeCell ref="AE210:AE212"/>
    <mergeCell ref="A291:A293"/>
    <mergeCell ref="C291:C293"/>
    <mergeCell ref="B297:B299"/>
    <mergeCell ref="G294:G296"/>
    <mergeCell ref="H297:H299"/>
    <mergeCell ref="B279:B282"/>
    <mergeCell ref="C279:C282"/>
    <mergeCell ref="E274:E276"/>
    <mergeCell ref="G279:G282"/>
    <mergeCell ref="C297:C299"/>
    <mergeCell ref="AF244:AF245"/>
    <mergeCell ref="AF226:AF228"/>
    <mergeCell ref="AE244:AE245"/>
    <mergeCell ref="A274:A276"/>
    <mergeCell ref="C274:C276"/>
    <mergeCell ref="AC283:AC286"/>
    <mergeCell ref="AE240:AE242"/>
    <mergeCell ref="AF240:AF242"/>
    <mergeCell ref="I232:I233"/>
    <mergeCell ref="AC232:AC233"/>
    <mergeCell ref="AD232:AD233"/>
    <mergeCell ref="AE232:AE233"/>
    <mergeCell ref="AF232:AF233"/>
    <mergeCell ref="D232:D233"/>
    <mergeCell ref="AD240:AD242"/>
    <mergeCell ref="AD274:AD276"/>
    <mergeCell ref="F294:F296"/>
    <mergeCell ref="AE294:AE296"/>
    <mergeCell ref="AE177:AE181"/>
    <mergeCell ref="A232:A233"/>
    <mergeCell ref="B232:B233"/>
    <mergeCell ref="C177:C181"/>
    <mergeCell ref="H229:H231"/>
    <mergeCell ref="I229:I231"/>
    <mergeCell ref="C202:C203"/>
    <mergeCell ref="A191:A195"/>
    <mergeCell ref="B191:B195"/>
    <mergeCell ref="C191:C195"/>
    <mergeCell ref="B182:B186"/>
    <mergeCell ref="G182:G186"/>
    <mergeCell ref="I182:I186"/>
    <mergeCell ref="A229:A231"/>
    <mergeCell ref="D223:D225"/>
    <mergeCell ref="AE223:AE225"/>
    <mergeCell ref="C196:C198"/>
    <mergeCell ref="G213:G215"/>
    <mergeCell ref="C213:C215"/>
    <mergeCell ref="D213:D215"/>
    <mergeCell ref="E213:E215"/>
    <mergeCell ref="AD204:AD206"/>
    <mergeCell ref="G207:G209"/>
    <mergeCell ref="H207:H209"/>
    <mergeCell ref="I207:I209"/>
    <mergeCell ref="G226:G228"/>
    <mergeCell ref="H226:H228"/>
    <mergeCell ref="I226:I228"/>
    <mergeCell ref="C204:C206"/>
    <mergeCell ref="A226:A228"/>
    <mergeCell ref="F210:F212"/>
    <mergeCell ref="G210:G212"/>
    <mergeCell ref="A321:A323"/>
    <mergeCell ref="B324:B326"/>
    <mergeCell ref="E318:E320"/>
    <mergeCell ref="D313:D315"/>
    <mergeCell ref="AE187:AE190"/>
    <mergeCell ref="AF187:AF190"/>
    <mergeCell ref="AF191:AF195"/>
    <mergeCell ref="G196:G198"/>
    <mergeCell ref="H196:H198"/>
    <mergeCell ref="G202:G203"/>
    <mergeCell ref="AC191:AC195"/>
    <mergeCell ref="H202:H203"/>
    <mergeCell ref="AC196:AC198"/>
    <mergeCell ref="AD196:AD198"/>
    <mergeCell ref="I199:I201"/>
    <mergeCell ref="AE216:AE219"/>
    <mergeCell ref="AD191:AD195"/>
    <mergeCell ref="AE191:AE195"/>
    <mergeCell ref="AF283:AF286"/>
    <mergeCell ref="D279:D282"/>
    <mergeCell ref="AE274:AE276"/>
    <mergeCell ref="AF274:AF276"/>
    <mergeCell ref="H210:H212"/>
    <mergeCell ref="B216:B219"/>
    <mergeCell ref="H279:H282"/>
    <mergeCell ref="I279:I282"/>
    <mergeCell ref="I237:I239"/>
    <mergeCell ref="AC237:AC239"/>
    <mergeCell ref="F237:F239"/>
    <mergeCell ref="G237:G239"/>
    <mergeCell ref="H237:H239"/>
    <mergeCell ref="A243:A245"/>
    <mergeCell ref="C207:C209"/>
    <mergeCell ref="E199:E201"/>
    <mergeCell ref="A234:A236"/>
    <mergeCell ref="B234:B236"/>
    <mergeCell ref="AF210:AF212"/>
    <mergeCell ref="H216:H219"/>
    <mergeCell ref="I216:I219"/>
    <mergeCell ref="C210:C212"/>
    <mergeCell ref="D287:D290"/>
    <mergeCell ref="C287:C290"/>
    <mergeCell ref="E331:E333"/>
    <mergeCell ref="B327:B330"/>
    <mergeCell ref="A345:A348"/>
    <mergeCell ref="B345:B348"/>
    <mergeCell ref="A342:A344"/>
    <mergeCell ref="A334:A337"/>
    <mergeCell ref="B338:B341"/>
    <mergeCell ref="A338:A341"/>
    <mergeCell ref="E338:E341"/>
    <mergeCell ref="B334:B337"/>
    <mergeCell ref="E334:E337"/>
    <mergeCell ref="F334:F337"/>
    <mergeCell ref="D334:D337"/>
    <mergeCell ref="C334:C337"/>
    <mergeCell ref="A327:A330"/>
    <mergeCell ref="B300:B302"/>
    <mergeCell ref="C307:C309"/>
    <mergeCell ref="D307:D309"/>
    <mergeCell ref="F338:F341"/>
    <mergeCell ref="C338:C341"/>
    <mergeCell ref="B316:B317"/>
    <mergeCell ref="A318:A320"/>
    <mergeCell ref="AF234:AF236"/>
    <mergeCell ref="E234:E236"/>
    <mergeCell ref="F234:F236"/>
    <mergeCell ref="G234:G236"/>
    <mergeCell ref="D310:D312"/>
    <mergeCell ref="A303:A306"/>
    <mergeCell ref="B313:B315"/>
    <mergeCell ref="F232:F233"/>
    <mergeCell ref="D191:D195"/>
    <mergeCell ref="E191:E195"/>
    <mergeCell ref="B229:B231"/>
    <mergeCell ref="C229:C231"/>
    <mergeCell ref="A220:A222"/>
    <mergeCell ref="A213:A215"/>
    <mergeCell ref="B213:B215"/>
    <mergeCell ref="C232:C233"/>
    <mergeCell ref="A237:A239"/>
    <mergeCell ref="B237:B239"/>
    <mergeCell ref="C237:C239"/>
    <mergeCell ref="D237:D239"/>
    <mergeCell ref="E237:E239"/>
    <mergeCell ref="E229:E231"/>
    <mergeCell ref="F226:F228"/>
    <mergeCell ref="E202:E203"/>
    <mergeCell ref="C216:C219"/>
    <mergeCell ref="D216:D219"/>
    <mergeCell ref="A300:A302"/>
    <mergeCell ref="A279:A282"/>
    <mergeCell ref="E283:E286"/>
    <mergeCell ref="A287:A290"/>
    <mergeCell ref="B283:B286"/>
    <mergeCell ref="A283:A286"/>
    <mergeCell ref="F182:F186"/>
    <mergeCell ref="F191:F195"/>
    <mergeCell ref="F229:F231"/>
    <mergeCell ref="AE204:AE206"/>
    <mergeCell ref="D234:D236"/>
    <mergeCell ref="AD220:AD222"/>
    <mergeCell ref="G229:G231"/>
    <mergeCell ref="D229:D231"/>
    <mergeCell ref="AF213:AF215"/>
    <mergeCell ref="I191:I195"/>
    <mergeCell ref="G232:G233"/>
    <mergeCell ref="H232:H233"/>
    <mergeCell ref="AC177:AC181"/>
    <mergeCell ref="AF216:AF219"/>
    <mergeCell ref="A240:A242"/>
    <mergeCell ref="B240:B242"/>
    <mergeCell ref="C240:C242"/>
    <mergeCell ref="D240:D242"/>
    <mergeCell ref="A187:A190"/>
    <mergeCell ref="B187:B190"/>
    <mergeCell ref="C187:C190"/>
    <mergeCell ref="D187:D190"/>
    <mergeCell ref="E187:E190"/>
    <mergeCell ref="F187:F190"/>
    <mergeCell ref="AF220:AF222"/>
    <mergeCell ref="AD237:AD239"/>
    <mergeCell ref="AE237:AE239"/>
    <mergeCell ref="AF237:AF239"/>
    <mergeCell ref="I234:I236"/>
    <mergeCell ref="AC234:AC236"/>
    <mergeCell ref="AD234:AD236"/>
    <mergeCell ref="AE234:AE236"/>
    <mergeCell ref="D277:J277"/>
    <mergeCell ref="D386:J386"/>
    <mergeCell ref="B393:B394"/>
    <mergeCell ref="D398:J398"/>
    <mergeCell ref="AC420:AF420"/>
    <mergeCell ref="AE159:AE161"/>
    <mergeCell ref="AF159:AF161"/>
    <mergeCell ref="A124:A128"/>
    <mergeCell ref="B124:B128"/>
    <mergeCell ref="C124:C128"/>
    <mergeCell ref="D124:D128"/>
    <mergeCell ref="E124:E128"/>
    <mergeCell ref="F124:F128"/>
    <mergeCell ref="G124:G128"/>
    <mergeCell ref="H124:H128"/>
    <mergeCell ref="I124:I128"/>
    <mergeCell ref="AC124:AC128"/>
    <mergeCell ref="AD124:AD128"/>
    <mergeCell ref="AE124:AE128"/>
    <mergeCell ref="AF124:AF128"/>
    <mergeCell ref="AE199:AE201"/>
    <mergeCell ref="AE226:AE228"/>
    <mergeCell ref="AE213:AE215"/>
    <mergeCell ref="AD223:AD225"/>
    <mergeCell ref="AC226:AC228"/>
    <mergeCell ref="AC182:AC186"/>
    <mergeCell ref="I223:I225"/>
    <mergeCell ref="AC223:AC225"/>
    <mergeCell ref="D220:D222"/>
    <mergeCell ref="E220:E222"/>
    <mergeCell ref="AE154:AE158"/>
    <mergeCell ref="H234:H236"/>
    <mergeCell ref="Z6:AF6"/>
    <mergeCell ref="Z7:AF7"/>
    <mergeCell ref="AE14:AF14"/>
    <mergeCell ref="D154:D158"/>
    <mergeCell ref="E154:E158"/>
    <mergeCell ref="F154:F158"/>
    <mergeCell ref="G154:G158"/>
    <mergeCell ref="H154:H158"/>
    <mergeCell ref="I154:I158"/>
    <mergeCell ref="AC154:AC158"/>
    <mergeCell ref="A104:A108"/>
    <mergeCell ref="AC83:AC87"/>
    <mergeCell ref="AD83:AD87"/>
    <mergeCell ref="AE83:AE87"/>
    <mergeCell ref="AF83:AF87"/>
    <mergeCell ref="AD162:AD166"/>
    <mergeCell ref="AE162:AE166"/>
    <mergeCell ref="AD144:AD148"/>
    <mergeCell ref="AE144:AE148"/>
    <mergeCell ref="C144:C148"/>
    <mergeCell ref="D144:D148"/>
    <mergeCell ref="E144:E148"/>
    <mergeCell ref="F144:F148"/>
    <mergeCell ref="G144:G148"/>
    <mergeCell ref="H144:H148"/>
    <mergeCell ref="I144:I148"/>
    <mergeCell ref="B162:B166"/>
    <mergeCell ref="C162:C166"/>
    <mergeCell ref="D162:D166"/>
    <mergeCell ref="AF162:AF166"/>
    <mergeCell ref="F47:F49"/>
    <mergeCell ref="F50:F55"/>
    <mergeCell ref="Z10:AF10"/>
    <mergeCell ref="Z11:AF11"/>
    <mergeCell ref="A246:A248"/>
    <mergeCell ref="B246:B248"/>
    <mergeCell ref="C246:C248"/>
    <mergeCell ref="D246:D248"/>
    <mergeCell ref="E246:E248"/>
    <mergeCell ref="F246:F248"/>
    <mergeCell ref="G246:G248"/>
    <mergeCell ref="H246:H248"/>
    <mergeCell ref="I246:I248"/>
    <mergeCell ref="AC246:AC248"/>
    <mergeCell ref="AD246:AD248"/>
    <mergeCell ref="AE246:AE248"/>
    <mergeCell ref="AF246:AF248"/>
    <mergeCell ref="Z8:AN8"/>
    <mergeCell ref="Z9:AF9"/>
    <mergeCell ref="F220:F222"/>
    <mergeCell ref="E232:E233"/>
    <mergeCell ref="AE196:AE198"/>
    <mergeCell ref="AF196:AF198"/>
    <mergeCell ref="AF223:AF225"/>
    <mergeCell ref="AC199:AC201"/>
    <mergeCell ref="AD199:AD201"/>
    <mergeCell ref="I210:I212"/>
    <mergeCell ref="F223:F225"/>
    <mergeCell ref="AF177:AF181"/>
    <mergeCell ref="AF199:AF201"/>
    <mergeCell ref="AC220:AC222"/>
    <mergeCell ref="G191:G195"/>
    <mergeCell ref="D182:D186"/>
    <mergeCell ref="E182:E186"/>
  </mergeCells>
  <printOptions horizontalCentered="1" verticalCentered="1"/>
  <pageMargins left="0.39370078740157483" right="0.39370078740157483" top="0.78740157480314965" bottom="0.39370078740157483" header="0.11811023622047245" footer="0"/>
  <pageSetup paperSize="9" scale="62" firstPageNumber="0" fitToHeight="0" orientation="landscape" r:id="rId1"/>
  <headerFooter>
    <oddFooter>&amp;R&amp;P</oddFooter>
  </headerFooter>
  <rowBreaks count="8" manualBreakCount="8">
    <brk id="76" max="16383" man="1"/>
    <brk id="113" max="16383" man="1"/>
    <brk id="153" max="16383" man="1"/>
    <brk id="186" max="16383" man="1"/>
    <brk id="215" max="16383" man="1"/>
    <brk id="242" max="16383" man="1"/>
    <brk id="302" max="16383" man="1"/>
    <brk id="3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opLeftCell="A4" zoomScaleNormal="100" zoomScaleSheetLayoutView="100" workbookViewId="0">
      <selection activeCell="M7" sqref="M7"/>
    </sheetView>
  </sheetViews>
  <sheetFormatPr defaultRowHeight="12.75" x14ac:dyDescent="0.2"/>
  <cols>
    <col min="1" max="1" width="3.28515625" style="41" customWidth="1"/>
    <col min="2" max="2" width="2.85546875" style="41" customWidth="1"/>
    <col min="3" max="3" width="10.85546875" style="41" customWidth="1"/>
    <col min="4" max="4" width="15.85546875" style="41" customWidth="1"/>
    <col min="5" max="5" width="5.5703125" style="41" customWidth="1"/>
    <col min="6" max="6" width="7.28515625" style="41" customWidth="1"/>
    <col min="7" max="7" width="7.42578125" style="41" customWidth="1"/>
    <col min="8" max="8" width="6.5703125" style="41" customWidth="1"/>
    <col min="9" max="9" width="8.140625" style="41" customWidth="1"/>
    <col min="10" max="10" width="7.28515625" style="41" customWidth="1"/>
    <col min="11" max="11" width="7.42578125" style="41" customWidth="1"/>
    <col min="12" max="12" width="6.7109375" style="41" customWidth="1"/>
    <col min="13" max="13" width="10.140625" style="41" customWidth="1"/>
    <col min="14" max="14" width="9" style="41" customWidth="1"/>
    <col min="15" max="15" width="7" style="41" customWidth="1"/>
    <col min="16" max="16" width="6.5703125" style="41" customWidth="1"/>
    <col min="17" max="18" width="7.140625" style="41" customWidth="1"/>
    <col min="19" max="19" width="7.42578125" style="41" customWidth="1"/>
    <col min="20" max="20" width="7.28515625" style="41" customWidth="1"/>
    <col min="21" max="21" width="7.5703125" style="41" customWidth="1"/>
    <col min="22" max="254" width="9.140625" style="41"/>
    <col min="255" max="255" width="3.28515625" style="41" customWidth="1"/>
    <col min="256" max="256" width="2.85546875" style="41" customWidth="1"/>
    <col min="257" max="257" width="10.85546875" style="41" customWidth="1"/>
    <col min="258" max="258" width="13.28515625" style="41" customWidth="1"/>
    <col min="259" max="259" width="5.5703125" style="41" customWidth="1"/>
    <col min="260" max="260" width="7.28515625" style="41" customWidth="1"/>
    <col min="261" max="261" width="7.42578125" style="41" customWidth="1"/>
    <col min="262" max="262" width="6.5703125" style="41" customWidth="1"/>
    <col min="263" max="263" width="5.7109375" style="41" customWidth="1"/>
    <col min="264" max="264" width="7.28515625" style="41" customWidth="1"/>
    <col min="265" max="265" width="7.42578125" style="41" customWidth="1"/>
    <col min="266" max="266" width="6.7109375" style="41" customWidth="1"/>
    <col min="267" max="268" width="6.42578125" style="41" customWidth="1"/>
    <col min="269" max="269" width="7" style="41" customWidth="1"/>
    <col min="270" max="270" width="6.5703125" style="41" customWidth="1"/>
    <col min="271" max="271" width="5.7109375" style="41" customWidth="1"/>
    <col min="272" max="272" width="7.140625" style="41" customWidth="1"/>
    <col min="273" max="273" width="7.42578125" style="41" customWidth="1"/>
    <col min="274" max="274" width="7.28515625" style="41" customWidth="1"/>
    <col min="275" max="275" width="6.140625" style="41" customWidth="1"/>
    <col min="276" max="510" width="9.140625" style="41"/>
    <col min="511" max="511" width="3.28515625" style="41" customWidth="1"/>
    <col min="512" max="512" width="2.85546875" style="41" customWidth="1"/>
    <col min="513" max="513" width="10.85546875" style="41" customWidth="1"/>
    <col min="514" max="514" width="13.28515625" style="41" customWidth="1"/>
    <col min="515" max="515" width="5.5703125" style="41" customWidth="1"/>
    <col min="516" max="516" width="7.28515625" style="41" customWidth="1"/>
    <col min="517" max="517" width="7.42578125" style="41" customWidth="1"/>
    <col min="518" max="518" width="6.5703125" style="41" customWidth="1"/>
    <col min="519" max="519" width="5.7109375" style="41" customWidth="1"/>
    <col min="520" max="520" width="7.28515625" style="41" customWidth="1"/>
    <col min="521" max="521" width="7.42578125" style="41" customWidth="1"/>
    <col min="522" max="522" width="6.7109375" style="41" customWidth="1"/>
    <col min="523" max="524" width="6.42578125" style="41" customWidth="1"/>
    <col min="525" max="525" width="7" style="41" customWidth="1"/>
    <col min="526" max="526" width="6.5703125" style="41" customWidth="1"/>
    <col min="527" max="527" width="5.7109375" style="41" customWidth="1"/>
    <col min="528" max="528" width="7.140625" style="41" customWidth="1"/>
    <col min="529" max="529" width="7.42578125" style="41" customWidth="1"/>
    <col min="530" max="530" width="7.28515625" style="41" customWidth="1"/>
    <col min="531" max="531" width="6.140625" style="41" customWidth="1"/>
    <col min="532" max="766" width="9.140625" style="41"/>
    <col min="767" max="767" width="3.28515625" style="41" customWidth="1"/>
    <col min="768" max="768" width="2.85546875" style="41" customWidth="1"/>
    <col min="769" max="769" width="10.85546875" style="41" customWidth="1"/>
    <col min="770" max="770" width="13.28515625" style="41" customWidth="1"/>
    <col min="771" max="771" width="5.5703125" style="41" customWidth="1"/>
    <col min="772" max="772" width="7.28515625" style="41" customWidth="1"/>
    <col min="773" max="773" width="7.42578125" style="41" customWidth="1"/>
    <col min="774" max="774" width="6.5703125" style="41" customWidth="1"/>
    <col min="775" max="775" width="5.7109375" style="41" customWidth="1"/>
    <col min="776" max="776" width="7.28515625" style="41" customWidth="1"/>
    <col min="777" max="777" width="7.42578125" style="41" customWidth="1"/>
    <col min="778" max="778" width="6.7109375" style="41" customWidth="1"/>
    <col min="779" max="780" width="6.42578125" style="41" customWidth="1"/>
    <col min="781" max="781" width="7" style="41" customWidth="1"/>
    <col min="782" max="782" width="6.5703125" style="41" customWidth="1"/>
    <col min="783" max="783" width="5.7109375" style="41" customWidth="1"/>
    <col min="784" max="784" width="7.140625" style="41" customWidth="1"/>
    <col min="785" max="785" width="7.42578125" style="41" customWidth="1"/>
    <col min="786" max="786" width="7.28515625" style="41" customWidth="1"/>
    <col min="787" max="787" width="6.140625" style="41" customWidth="1"/>
    <col min="788" max="1022" width="9.140625" style="41"/>
    <col min="1023" max="1023" width="3.28515625" style="41" customWidth="1"/>
    <col min="1024" max="1024" width="2.85546875" style="41" customWidth="1"/>
    <col min="1025" max="1025" width="10.85546875" style="41" customWidth="1"/>
    <col min="1026" max="1026" width="13.28515625" style="41" customWidth="1"/>
    <col min="1027" max="1027" width="5.5703125" style="41" customWidth="1"/>
    <col min="1028" max="1028" width="7.28515625" style="41" customWidth="1"/>
    <col min="1029" max="1029" width="7.42578125" style="41" customWidth="1"/>
    <col min="1030" max="1030" width="6.5703125" style="41" customWidth="1"/>
    <col min="1031" max="1031" width="5.7109375" style="41" customWidth="1"/>
    <col min="1032" max="1032" width="7.28515625" style="41" customWidth="1"/>
    <col min="1033" max="1033" width="7.42578125" style="41" customWidth="1"/>
    <col min="1034" max="1034" width="6.7109375" style="41" customWidth="1"/>
    <col min="1035" max="1036" width="6.42578125" style="41" customWidth="1"/>
    <col min="1037" max="1037" width="7" style="41" customWidth="1"/>
    <col min="1038" max="1038" width="6.5703125" style="41" customWidth="1"/>
    <col min="1039" max="1039" width="5.7109375" style="41" customWidth="1"/>
    <col min="1040" max="1040" width="7.140625" style="41" customWidth="1"/>
    <col min="1041" max="1041" width="7.42578125" style="41" customWidth="1"/>
    <col min="1042" max="1042" width="7.28515625" style="41" customWidth="1"/>
    <col min="1043" max="1043" width="6.140625" style="41" customWidth="1"/>
    <col min="1044" max="1278" width="9.140625" style="41"/>
    <col min="1279" max="1279" width="3.28515625" style="41" customWidth="1"/>
    <col min="1280" max="1280" width="2.85546875" style="41" customWidth="1"/>
    <col min="1281" max="1281" width="10.85546875" style="41" customWidth="1"/>
    <col min="1282" max="1282" width="13.28515625" style="41" customWidth="1"/>
    <col min="1283" max="1283" width="5.5703125" style="41" customWidth="1"/>
    <col min="1284" max="1284" width="7.28515625" style="41" customWidth="1"/>
    <col min="1285" max="1285" width="7.42578125" style="41" customWidth="1"/>
    <col min="1286" max="1286" width="6.5703125" style="41" customWidth="1"/>
    <col min="1287" max="1287" width="5.7109375" style="41" customWidth="1"/>
    <col min="1288" max="1288" width="7.28515625" style="41" customWidth="1"/>
    <col min="1289" max="1289" width="7.42578125" style="41" customWidth="1"/>
    <col min="1290" max="1290" width="6.7109375" style="41" customWidth="1"/>
    <col min="1291" max="1292" width="6.42578125" style="41" customWidth="1"/>
    <col min="1293" max="1293" width="7" style="41" customWidth="1"/>
    <col min="1294" max="1294" width="6.5703125" style="41" customWidth="1"/>
    <col min="1295" max="1295" width="5.7109375" style="41" customWidth="1"/>
    <col min="1296" max="1296" width="7.140625" style="41" customWidth="1"/>
    <col min="1297" max="1297" width="7.42578125" style="41" customWidth="1"/>
    <col min="1298" max="1298" width="7.28515625" style="41" customWidth="1"/>
    <col min="1299" max="1299" width="6.140625" style="41" customWidth="1"/>
    <col min="1300" max="1534" width="9.140625" style="41"/>
    <col min="1535" max="1535" width="3.28515625" style="41" customWidth="1"/>
    <col min="1536" max="1536" width="2.85546875" style="41" customWidth="1"/>
    <col min="1537" max="1537" width="10.85546875" style="41" customWidth="1"/>
    <col min="1538" max="1538" width="13.28515625" style="41" customWidth="1"/>
    <col min="1539" max="1539" width="5.5703125" style="41" customWidth="1"/>
    <col min="1540" max="1540" width="7.28515625" style="41" customWidth="1"/>
    <col min="1541" max="1541" width="7.42578125" style="41" customWidth="1"/>
    <col min="1542" max="1542" width="6.5703125" style="41" customWidth="1"/>
    <col min="1543" max="1543" width="5.7109375" style="41" customWidth="1"/>
    <col min="1544" max="1544" width="7.28515625" style="41" customWidth="1"/>
    <col min="1545" max="1545" width="7.42578125" style="41" customWidth="1"/>
    <col min="1546" max="1546" width="6.7109375" style="41" customWidth="1"/>
    <col min="1547" max="1548" width="6.42578125" style="41" customWidth="1"/>
    <col min="1549" max="1549" width="7" style="41" customWidth="1"/>
    <col min="1550" max="1550" width="6.5703125" style="41" customWidth="1"/>
    <col min="1551" max="1551" width="5.7109375" style="41" customWidth="1"/>
    <col min="1552" max="1552" width="7.140625" style="41" customWidth="1"/>
    <col min="1553" max="1553" width="7.42578125" style="41" customWidth="1"/>
    <col min="1554" max="1554" width="7.28515625" style="41" customWidth="1"/>
    <col min="1555" max="1555" width="6.140625" style="41" customWidth="1"/>
    <col min="1556" max="1790" width="9.140625" style="41"/>
    <col min="1791" max="1791" width="3.28515625" style="41" customWidth="1"/>
    <col min="1792" max="1792" width="2.85546875" style="41" customWidth="1"/>
    <col min="1793" max="1793" width="10.85546875" style="41" customWidth="1"/>
    <col min="1794" max="1794" width="13.28515625" style="41" customWidth="1"/>
    <col min="1795" max="1795" width="5.5703125" style="41" customWidth="1"/>
    <col min="1796" max="1796" width="7.28515625" style="41" customWidth="1"/>
    <col min="1797" max="1797" width="7.42578125" style="41" customWidth="1"/>
    <col min="1798" max="1798" width="6.5703125" style="41" customWidth="1"/>
    <col min="1799" max="1799" width="5.7109375" style="41" customWidth="1"/>
    <col min="1800" max="1800" width="7.28515625" style="41" customWidth="1"/>
    <col min="1801" max="1801" width="7.42578125" style="41" customWidth="1"/>
    <col min="1802" max="1802" width="6.7109375" style="41" customWidth="1"/>
    <col min="1803" max="1804" width="6.42578125" style="41" customWidth="1"/>
    <col min="1805" max="1805" width="7" style="41" customWidth="1"/>
    <col min="1806" max="1806" width="6.5703125" style="41" customWidth="1"/>
    <col min="1807" max="1807" width="5.7109375" style="41" customWidth="1"/>
    <col min="1808" max="1808" width="7.140625" style="41" customWidth="1"/>
    <col min="1809" max="1809" width="7.42578125" style="41" customWidth="1"/>
    <col min="1810" max="1810" width="7.28515625" style="41" customWidth="1"/>
    <col min="1811" max="1811" width="6.140625" style="41" customWidth="1"/>
    <col min="1812" max="2046" width="9.140625" style="41"/>
    <col min="2047" max="2047" width="3.28515625" style="41" customWidth="1"/>
    <col min="2048" max="2048" width="2.85546875" style="41" customWidth="1"/>
    <col min="2049" max="2049" width="10.85546875" style="41" customWidth="1"/>
    <col min="2050" max="2050" width="13.28515625" style="41" customWidth="1"/>
    <col min="2051" max="2051" width="5.5703125" style="41" customWidth="1"/>
    <col min="2052" max="2052" width="7.28515625" style="41" customWidth="1"/>
    <col min="2053" max="2053" width="7.42578125" style="41" customWidth="1"/>
    <col min="2054" max="2054" width="6.5703125" style="41" customWidth="1"/>
    <col min="2055" max="2055" width="5.7109375" style="41" customWidth="1"/>
    <col min="2056" max="2056" width="7.28515625" style="41" customWidth="1"/>
    <col min="2057" max="2057" width="7.42578125" style="41" customWidth="1"/>
    <col min="2058" max="2058" width="6.7109375" style="41" customWidth="1"/>
    <col min="2059" max="2060" width="6.42578125" style="41" customWidth="1"/>
    <col min="2061" max="2061" width="7" style="41" customWidth="1"/>
    <col min="2062" max="2062" width="6.5703125" style="41" customWidth="1"/>
    <col min="2063" max="2063" width="5.7109375" style="41" customWidth="1"/>
    <col min="2064" max="2064" width="7.140625" style="41" customWidth="1"/>
    <col min="2065" max="2065" width="7.42578125" style="41" customWidth="1"/>
    <col min="2066" max="2066" width="7.28515625" style="41" customWidth="1"/>
    <col min="2067" max="2067" width="6.140625" style="41" customWidth="1"/>
    <col min="2068" max="2302" width="9.140625" style="41"/>
    <col min="2303" max="2303" width="3.28515625" style="41" customWidth="1"/>
    <col min="2304" max="2304" width="2.85546875" style="41" customWidth="1"/>
    <col min="2305" max="2305" width="10.85546875" style="41" customWidth="1"/>
    <col min="2306" max="2306" width="13.28515625" style="41" customWidth="1"/>
    <col min="2307" max="2307" width="5.5703125" style="41" customWidth="1"/>
    <col min="2308" max="2308" width="7.28515625" style="41" customWidth="1"/>
    <col min="2309" max="2309" width="7.42578125" style="41" customWidth="1"/>
    <col min="2310" max="2310" width="6.5703125" style="41" customWidth="1"/>
    <col min="2311" max="2311" width="5.7109375" style="41" customWidth="1"/>
    <col min="2312" max="2312" width="7.28515625" style="41" customWidth="1"/>
    <col min="2313" max="2313" width="7.42578125" style="41" customWidth="1"/>
    <col min="2314" max="2314" width="6.7109375" style="41" customWidth="1"/>
    <col min="2315" max="2316" width="6.42578125" style="41" customWidth="1"/>
    <col min="2317" max="2317" width="7" style="41" customWidth="1"/>
    <col min="2318" max="2318" width="6.5703125" style="41" customWidth="1"/>
    <col min="2319" max="2319" width="5.7109375" style="41" customWidth="1"/>
    <col min="2320" max="2320" width="7.140625" style="41" customWidth="1"/>
    <col min="2321" max="2321" width="7.42578125" style="41" customWidth="1"/>
    <col min="2322" max="2322" width="7.28515625" style="41" customWidth="1"/>
    <col min="2323" max="2323" width="6.140625" style="41" customWidth="1"/>
    <col min="2324" max="2558" width="9.140625" style="41"/>
    <col min="2559" max="2559" width="3.28515625" style="41" customWidth="1"/>
    <col min="2560" max="2560" width="2.85546875" style="41" customWidth="1"/>
    <col min="2561" max="2561" width="10.85546875" style="41" customWidth="1"/>
    <col min="2562" max="2562" width="13.28515625" style="41" customWidth="1"/>
    <col min="2563" max="2563" width="5.5703125" style="41" customWidth="1"/>
    <col min="2564" max="2564" width="7.28515625" style="41" customWidth="1"/>
    <col min="2565" max="2565" width="7.42578125" style="41" customWidth="1"/>
    <col min="2566" max="2566" width="6.5703125" style="41" customWidth="1"/>
    <col min="2567" max="2567" width="5.7109375" style="41" customWidth="1"/>
    <col min="2568" max="2568" width="7.28515625" style="41" customWidth="1"/>
    <col min="2569" max="2569" width="7.42578125" style="41" customWidth="1"/>
    <col min="2570" max="2570" width="6.7109375" style="41" customWidth="1"/>
    <col min="2571" max="2572" width="6.42578125" style="41" customWidth="1"/>
    <col min="2573" max="2573" width="7" style="41" customWidth="1"/>
    <col min="2574" max="2574" width="6.5703125" style="41" customWidth="1"/>
    <col min="2575" max="2575" width="5.7109375" style="41" customWidth="1"/>
    <col min="2576" max="2576" width="7.140625" style="41" customWidth="1"/>
    <col min="2577" max="2577" width="7.42578125" style="41" customWidth="1"/>
    <col min="2578" max="2578" width="7.28515625" style="41" customWidth="1"/>
    <col min="2579" max="2579" width="6.140625" style="41" customWidth="1"/>
    <col min="2580" max="2814" width="9.140625" style="41"/>
    <col min="2815" max="2815" width="3.28515625" style="41" customWidth="1"/>
    <col min="2816" max="2816" width="2.85546875" style="41" customWidth="1"/>
    <col min="2817" max="2817" width="10.85546875" style="41" customWidth="1"/>
    <col min="2818" max="2818" width="13.28515625" style="41" customWidth="1"/>
    <col min="2819" max="2819" width="5.5703125" style="41" customWidth="1"/>
    <col min="2820" max="2820" width="7.28515625" style="41" customWidth="1"/>
    <col min="2821" max="2821" width="7.42578125" style="41" customWidth="1"/>
    <col min="2822" max="2822" width="6.5703125" style="41" customWidth="1"/>
    <col min="2823" max="2823" width="5.7109375" style="41" customWidth="1"/>
    <col min="2824" max="2824" width="7.28515625" style="41" customWidth="1"/>
    <col min="2825" max="2825" width="7.42578125" style="41" customWidth="1"/>
    <col min="2826" max="2826" width="6.7109375" style="41" customWidth="1"/>
    <col min="2827" max="2828" width="6.42578125" style="41" customWidth="1"/>
    <col min="2829" max="2829" width="7" style="41" customWidth="1"/>
    <col min="2830" max="2830" width="6.5703125" style="41" customWidth="1"/>
    <col min="2831" max="2831" width="5.7109375" style="41" customWidth="1"/>
    <col min="2832" max="2832" width="7.140625" style="41" customWidth="1"/>
    <col min="2833" max="2833" width="7.42578125" style="41" customWidth="1"/>
    <col min="2834" max="2834" width="7.28515625" style="41" customWidth="1"/>
    <col min="2835" max="2835" width="6.140625" style="41" customWidth="1"/>
    <col min="2836" max="3070" width="9.140625" style="41"/>
    <col min="3071" max="3071" width="3.28515625" style="41" customWidth="1"/>
    <col min="3072" max="3072" width="2.85546875" style="41" customWidth="1"/>
    <col min="3073" max="3073" width="10.85546875" style="41" customWidth="1"/>
    <col min="3074" max="3074" width="13.28515625" style="41" customWidth="1"/>
    <col min="3075" max="3075" width="5.5703125" style="41" customWidth="1"/>
    <col min="3076" max="3076" width="7.28515625" style="41" customWidth="1"/>
    <col min="3077" max="3077" width="7.42578125" style="41" customWidth="1"/>
    <col min="3078" max="3078" width="6.5703125" style="41" customWidth="1"/>
    <col min="3079" max="3079" width="5.7109375" style="41" customWidth="1"/>
    <col min="3080" max="3080" width="7.28515625" style="41" customWidth="1"/>
    <col min="3081" max="3081" width="7.42578125" style="41" customWidth="1"/>
    <col min="3082" max="3082" width="6.7109375" style="41" customWidth="1"/>
    <col min="3083" max="3084" width="6.42578125" style="41" customWidth="1"/>
    <col min="3085" max="3085" width="7" style="41" customWidth="1"/>
    <col min="3086" max="3086" width="6.5703125" style="41" customWidth="1"/>
    <col min="3087" max="3087" width="5.7109375" style="41" customWidth="1"/>
    <col min="3088" max="3088" width="7.140625" style="41" customWidth="1"/>
    <col min="3089" max="3089" width="7.42578125" style="41" customWidth="1"/>
    <col min="3090" max="3090" width="7.28515625" style="41" customWidth="1"/>
    <col min="3091" max="3091" width="6.140625" style="41" customWidth="1"/>
    <col min="3092" max="3326" width="9.140625" style="41"/>
    <col min="3327" max="3327" width="3.28515625" style="41" customWidth="1"/>
    <col min="3328" max="3328" width="2.85546875" style="41" customWidth="1"/>
    <col min="3329" max="3329" width="10.85546875" style="41" customWidth="1"/>
    <col min="3330" max="3330" width="13.28515625" style="41" customWidth="1"/>
    <col min="3331" max="3331" width="5.5703125" style="41" customWidth="1"/>
    <col min="3332" max="3332" width="7.28515625" style="41" customWidth="1"/>
    <col min="3333" max="3333" width="7.42578125" style="41" customWidth="1"/>
    <col min="3334" max="3334" width="6.5703125" style="41" customWidth="1"/>
    <col min="3335" max="3335" width="5.7109375" style="41" customWidth="1"/>
    <col min="3336" max="3336" width="7.28515625" style="41" customWidth="1"/>
    <col min="3337" max="3337" width="7.42578125" style="41" customWidth="1"/>
    <col min="3338" max="3338" width="6.7109375" style="41" customWidth="1"/>
    <col min="3339" max="3340" width="6.42578125" style="41" customWidth="1"/>
    <col min="3341" max="3341" width="7" style="41" customWidth="1"/>
    <col min="3342" max="3342" width="6.5703125" style="41" customWidth="1"/>
    <col min="3343" max="3343" width="5.7109375" style="41" customWidth="1"/>
    <col min="3344" max="3344" width="7.140625" style="41" customWidth="1"/>
    <col min="3345" max="3345" width="7.42578125" style="41" customWidth="1"/>
    <col min="3346" max="3346" width="7.28515625" style="41" customWidth="1"/>
    <col min="3347" max="3347" width="6.140625" style="41" customWidth="1"/>
    <col min="3348" max="3582" width="9.140625" style="41"/>
    <col min="3583" max="3583" width="3.28515625" style="41" customWidth="1"/>
    <col min="3584" max="3584" width="2.85546875" style="41" customWidth="1"/>
    <col min="3585" max="3585" width="10.85546875" style="41" customWidth="1"/>
    <col min="3586" max="3586" width="13.28515625" style="41" customWidth="1"/>
    <col min="3587" max="3587" width="5.5703125" style="41" customWidth="1"/>
    <col min="3588" max="3588" width="7.28515625" style="41" customWidth="1"/>
    <col min="3589" max="3589" width="7.42578125" style="41" customWidth="1"/>
    <col min="3590" max="3590" width="6.5703125" style="41" customWidth="1"/>
    <col min="3591" max="3591" width="5.7109375" style="41" customWidth="1"/>
    <col min="3592" max="3592" width="7.28515625" style="41" customWidth="1"/>
    <col min="3593" max="3593" width="7.42578125" style="41" customWidth="1"/>
    <col min="3594" max="3594" width="6.7109375" style="41" customWidth="1"/>
    <col min="3595" max="3596" width="6.42578125" style="41" customWidth="1"/>
    <col min="3597" max="3597" width="7" style="41" customWidth="1"/>
    <col min="3598" max="3598" width="6.5703125" style="41" customWidth="1"/>
    <col min="3599" max="3599" width="5.7109375" style="41" customWidth="1"/>
    <col min="3600" max="3600" width="7.140625" style="41" customWidth="1"/>
    <col min="3601" max="3601" width="7.42578125" style="41" customWidth="1"/>
    <col min="3602" max="3602" width="7.28515625" style="41" customWidth="1"/>
    <col min="3603" max="3603" width="6.140625" style="41" customWidth="1"/>
    <col min="3604" max="3838" width="9.140625" style="41"/>
    <col min="3839" max="3839" width="3.28515625" style="41" customWidth="1"/>
    <col min="3840" max="3840" width="2.85546875" style="41" customWidth="1"/>
    <col min="3841" max="3841" width="10.85546875" style="41" customWidth="1"/>
    <col min="3842" max="3842" width="13.28515625" style="41" customWidth="1"/>
    <col min="3843" max="3843" width="5.5703125" style="41" customWidth="1"/>
    <col min="3844" max="3844" width="7.28515625" style="41" customWidth="1"/>
    <col min="3845" max="3845" width="7.42578125" style="41" customWidth="1"/>
    <col min="3846" max="3846" width="6.5703125" style="41" customWidth="1"/>
    <col min="3847" max="3847" width="5.7109375" style="41" customWidth="1"/>
    <col min="3848" max="3848" width="7.28515625" style="41" customWidth="1"/>
    <col min="3849" max="3849" width="7.42578125" style="41" customWidth="1"/>
    <col min="3850" max="3850" width="6.7109375" style="41" customWidth="1"/>
    <col min="3851" max="3852" width="6.42578125" style="41" customWidth="1"/>
    <col min="3853" max="3853" width="7" style="41" customWidth="1"/>
    <col min="3854" max="3854" width="6.5703125" style="41" customWidth="1"/>
    <col min="3855" max="3855" width="5.7109375" style="41" customWidth="1"/>
    <col min="3856" max="3856" width="7.140625" style="41" customWidth="1"/>
    <col min="3857" max="3857" width="7.42578125" style="41" customWidth="1"/>
    <col min="3858" max="3858" width="7.28515625" style="41" customWidth="1"/>
    <col min="3859" max="3859" width="6.140625" style="41" customWidth="1"/>
    <col min="3860" max="4094" width="9.140625" style="41"/>
    <col min="4095" max="4095" width="3.28515625" style="41" customWidth="1"/>
    <col min="4096" max="4096" width="2.85546875" style="41" customWidth="1"/>
    <col min="4097" max="4097" width="10.85546875" style="41" customWidth="1"/>
    <col min="4098" max="4098" width="13.28515625" style="41" customWidth="1"/>
    <col min="4099" max="4099" width="5.5703125" style="41" customWidth="1"/>
    <col min="4100" max="4100" width="7.28515625" style="41" customWidth="1"/>
    <col min="4101" max="4101" width="7.42578125" style="41" customWidth="1"/>
    <col min="4102" max="4102" width="6.5703125" style="41" customWidth="1"/>
    <col min="4103" max="4103" width="5.7109375" style="41" customWidth="1"/>
    <col min="4104" max="4104" width="7.28515625" style="41" customWidth="1"/>
    <col min="4105" max="4105" width="7.42578125" style="41" customWidth="1"/>
    <col min="4106" max="4106" width="6.7109375" style="41" customWidth="1"/>
    <col min="4107" max="4108" width="6.42578125" style="41" customWidth="1"/>
    <col min="4109" max="4109" width="7" style="41" customWidth="1"/>
    <col min="4110" max="4110" width="6.5703125" style="41" customWidth="1"/>
    <col min="4111" max="4111" width="5.7109375" style="41" customWidth="1"/>
    <col min="4112" max="4112" width="7.140625" style="41" customWidth="1"/>
    <col min="4113" max="4113" width="7.42578125" style="41" customWidth="1"/>
    <col min="4114" max="4114" width="7.28515625" style="41" customWidth="1"/>
    <col min="4115" max="4115" width="6.140625" style="41" customWidth="1"/>
    <col min="4116" max="4350" width="9.140625" style="41"/>
    <col min="4351" max="4351" width="3.28515625" style="41" customWidth="1"/>
    <col min="4352" max="4352" width="2.85546875" style="41" customWidth="1"/>
    <col min="4353" max="4353" width="10.85546875" style="41" customWidth="1"/>
    <col min="4354" max="4354" width="13.28515625" style="41" customWidth="1"/>
    <col min="4355" max="4355" width="5.5703125" style="41" customWidth="1"/>
    <col min="4356" max="4356" width="7.28515625" style="41" customWidth="1"/>
    <col min="4357" max="4357" width="7.42578125" style="41" customWidth="1"/>
    <col min="4358" max="4358" width="6.5703125" style="41" customWidth="1"/>
    <col min="4359" max="4359" width="5.7109375" style="41" customWidth="1"/>
    <col min="4360" max="4360" width="7.28515625" style="41" customWidth="1"/>
    <col min="4361" max="4361" width="7.42578125" style="41" customWidth="1"/>
    <col min="4362" max="4362" width="6.7109375" style="41" customWidth="1"/>
    <col min="4363" max="4364" width="6.42578125" style="41" customWidth="1"/>
    <col min="4365" max="4365" width="7" style="41" customWidth="1"/>
    <col min="4366" max="4366" width="6.5703125" style="41" customWidth="1"/>
    <col min="4367" max="4367" width="5.7109375" style="41" customWidth="1"/>
    <col min="4368" max="4368" width="7.140625" style="41" customWidth="1"/>
    <col min="4369" max="4369" width="7.42578125" style="41" customWidth="1"/>
    <col min="4370" max="4370" width="7.28515625" style="41" customWidth="1"/>
    <col min="4371" max="4371" width="6.140625" style="41" customWidth="1"/>
    <col min="4372" max="4606" width="9.140625" style="41"/>
    <col min="4607" max="4607" width="3.28515625" style="41" customWidth="1"/>
    <col min="4608" max="4608" width="2.85546875" style="41" customWidth="1"/>
    <col min="4609" max="4609" width="10.85546875" style="41" customWidth="1"/>
    <col min="4610" max="4610" width="13.28515625" style="41" customWidth="1"/>
    <col min="4611" max="4611" width="5.5703125" style="41" customWidth="1"/>
    <col min="4612" max="4612" width="7.28515625" style="41" customWidth="1"/>
    <col min="4613" max="4613" width="7.42578125" style="41" customWidth="1"/>
    <col min="4614" max="4614" width="6.5703125" style="41" customWidth="1"/>
    <col min="4615" max="4615" width="5.7109375" style="41" customWidth="1"/>
    <col min="4616" max="4616" width="7.28515625" style="41" customWidth="1"/>
    <col min="4617" max="4617" width="7.42578125" style="41" customWidth="1"/>
    <col min="4618" max="4618" width="6.7109375" style="41" customWidth="1"/>
    <col min="4619" max="4620" width="6.42578125" style="41" customWidth="1"/>
    <col min="4621" max="4621" width="7" style="41" customWidth="1"/>
    <col min="4622" max="4622" width="6.5703125" style="41" customWidth="1"/>
    <col min="4623" max="4623" width="5.7109375" style="41" customWidth="1"/>
    <col min="4624" max="4624" width="7.140625" style="41" customWidth="1"/>
    <col min="4625" max="4625" width="7.42578125" style="41" customWidth="1"/>
    <col min="4626" max="4626" width="7.28515625" style="41" customWidth="1"/>
    <col min="4627" max="4627" width="6.140625" style="41" customWidth="1"/>
    <col min="4628" max="4862" width="9.140625" style="41"/>
    <col min="4863" max="4863" width="3.28515625" style="41" customWidth="1"/>
    <col min="4864" max="4864" width="2.85546875" style="41" customWidth="1"/>
    <col min="4865" max="4865" width="10.85546875" style="41" customWidth="1"/>
    <col min="4866" max="4866" width="13.28515625" style="41" customWidth="1"/>
    <col min="4867" max="4867" width="5.5703125" style="41" customWidth="1"/>
    <col min="4868" max="4868" width="7.28515625" style="41" customWidth="1"/>
    <col min="4869" max="4869" width="7.42578125" style="41" customWidth="1"/>
    <col min="4870" max="4870" width="6.5703125" style="41" customWidth="1"/>
    <col min="4871" max="4871" width="5.7109375" style="41" customWidth="1"/>
    <col min="4872" max="4872" width="7.28515625" style="41" customWidth="1"/>
    <col min="4873" max="4873" width="7.42578125" style="41" customWidth="1"/>
    <col min="4874" max="4874" width="6.7109375" style="41" customWidth="1"/>
    <col min="4875" max="4876" width="6.42578125" style="41" customWidth="1"/>
    <col min="4877" max="4877" width="7" style="41" customWidth="1"/>
    <col min="4878" max="4878" width="6.5703125" style="41" customWidth="1"/>
    <col min="4879" max="4879" width="5.7109375" style="41" customWidth="1"/>
    <col min="4880" max="4880" width="7.140625" style="41" customWidth="1"/>
    <col min="4881" max="4881" width="7.42578125" style="41" customWidth="1"/>
    <col min="4882" max="4882" width="7.28515625" style="41" customWidth="1"/>
    <col min="4883" max="4883" width="6.140625" style="41" customWidth="1"/>
    <col min="4884" max="5118" width="9.140625" style="41"/>
    <col min="5119" max="5119" width="3.28515625" style="41" customWidth="1"/>
    <col min="5120" max="5120" width="2.85546875" style="41" customWidth="1"/>
    <col min="5121" max="5121" width="10.85546875" style="41" customWidth="1"/>
    <col min="5122" max="5122" width="13.28515625" style="41" customWidth="1"/>
    <col min="5123" max="5123" width="5.5703125" style="41" customWidth="1"/>
    <col min="5124" max="5124" width="7.28515625" style="41" customWidth="1"/>
    <col min="5125" max="5125" width="7.42578125" style="41" customWidth="1"/>
    <col min="5126" max="5126" width="6.5703125" style="41" customWidth="1"/>
    <col min="5127" max="5127" width="5.7109375" style="41" customWidth="1"/>
    <col min="5128" max="5128" width="7.28515625" style="41" customWidth="1"/>
    <col min="5129" max="5129" width="7.42578125" style="41" customWidth="1"/>
    <col min="5130" max="5130" width="6.7109375" style="41" customWidth="1"/>
    <col min="5131" max="5132" width="6.42578125" style="41" customWidth="1"/>
    <col min="5133" max="5133" width="7" style="41" customWidth="1"/>
    <col min="5134" max="5134" width="6.5703125" style="41" customWidth="1"/>
    <col min="5135" max="5135" width="5.7109375" style="41" customWidth="1"/>
    <col min="5136" max="5136" width="7.140625" style="41" customWidth="1"/>
    <col min="5137" max="5137" width="7.42578125" style="41" customWidth="1"/>
    <col min="5138" max="5138" width="7.28515625" style="41" customWidth="1"/>
    <col min="5139" max="5139" width="6.140625" style="41" customWidth="1"/>
    <col min="5140" max="5374" width="9.140625" style="41"/>
    <col min="5375" max="5375" width="3.28515625" style="41" customWidth="1"/>
    <col min="5376" max="5376" width="2.85546875" style="41" customWidth="1"/>
    <col min="5377" max="5377" width="10.85546875" style="41" customWidth="1"/>
    <col min="5378" max="5378" width="13.28515625" style="41" customWidth="1"/>
    <col min="5379" max="5379" width="5.5703125" style="41" customWidth="1"/>
    <col min="5380" max="5380" width="7.28515625" style="41" customWidth="1"/>
    <col min="5381" max="5381" width="7.42578125" style="41" customWidth="1"/>
    <col min="5382" max="5382" width="6.5703125" style="41" customWidth="1"/>
    <col min="5383" max="5383" width="5.7109375" style="41" customWidth="1"/>
    <col min="5384" max="5384" width="7.28515625" style="41" customWidth="1"/>
    <col min="5385" max="5385" width="7.42578125" style="41" customWidth="1"/>
    <col min="5386" max="5386" width="6.7109375" style="41" customWidth="1"/>
    <col min="5387" max="5388" width="6.42578125" style="41" customWidth="1"/>
    <col min="5389" max="5389" width="7" style="41" customWidth="1"/>
    <col min="5390" max="5390" width="6.5703125" style="41" customWidth="1"/>
    <col min="5391" max="5391" width="5.7109375" style="41" customWidth="1"/>
    <col min="5392" max="5392" width="7.140625" style="41" customWidth="1"/>
    <col min="5393" max="5393" width="7.42578125" style="41" customWidth="1"/>
    <col min="5394" max="5394" width="7.28515625" style="41" customWidth="1"/>
    <col min="5395" max="5395" width="6.140625" style="41" customWidth="1"/>
    <col min="5396" max="5630" width="9.140625" style="41"/>
    <col min="5631" max="5631" width="3.28515625" style="41" customWidth="1"/>
    <col min="5632" max="5632" width="2.85546875" style="41" customWidth="1"/>
    <col min="5633" max="5633" width="10.85546875" style="41" customWidth="1"/>
    <col min="5634" max="5634" width="13.28515625" style="41" customWidth="1"/>
    <col min="5635" max="5635" width="5.5703125" style="41" customWidth="1"/>
    <col min="5636" max="5636" width="7.28515625" style="41" customWidth="1"/>
    <col min="5637" max="5637" width="7.42578125" style="41" customWidth="1"/>
    <col min="5638" max="5638" width="6.5703125" style="41" customWidth="1"/>
    <col min="5639" max="5639" width="5.7109375" style="41" customWidth="1"/>
    <col min="5640" max="5640" width="7.28515625" style="41" customWidth="1"/>
    <col min="5641" max="5641" width="7.42578125" style="41" customWidth="1"/>
    <col min="5642" max="5642" width="6.7109375" style="41" customWidth="1"/>
    <col min="5643" max="5644" width="6.42578125" style="41" customWidth="1"/>
    <col min="5645" max="5645" width="7" style="41" customWidth="1"/>
    <col min="5646" max="5646" width="6.5703125" style="41" customWidth="1"/>
    <col min="5647" max="5647" width="5.7109375" style="41" customWidth="1"/>
    <col min="5648" max="5648" width="7.140625" style="41" customWidth="1"/>
    <col min="5649" max="5649" width="7.42578125" style="41" customWidth="1"/>
    <col min="5650" max="5650" width="7.28515625" style="41" customWidth="1"/>
    <col min="5651" max="5651" width="6.140625" style="41" customWidth="1"/>
    <col min="5652" max="5886" width="9.140625" style="41"/>
    <col min="5887" max="5887" width="3.28515625" style="41" customWidth="1"/>
    <col min="5888" max="5888" width="2.85546875" style="41" customWidth="1"/>
    <col min="5889" max="5889" width="10.85546875" style="41" customWidth="1"/>
    <col min="5890" max="5890" width="13.28515625" style="41" customWidth="1"/>
    <col min="5891" max="5891" width="5.5703125" style="41" customWidth="1"/>
    <col min="5892" max="5892" width="7.28515625" style="41" customWidth="1"/>
    <col min="5893" max="5893" width="7.42578125" style="41" customWidth="1"/>
    <col min="5894" max="5894" width="6.5703125" style="41" customWidth="1"/>
    <col min="5895" max="5895" width="5.7109375" style="41" customWidth="1"/>
    <col min="5896" max="5896" width="7.28515625" style="41" customWidth="1"/>
    <col min="5897" max="5897" width="7.42578125" style="41" customWidth="1"/>
    <col min="5898" max="5898" width="6.7109375" style="41" customWidth="1"/>
    <col min="5899" max="5900" width="6.42578125" style="41" customWidth="1"/>
    <col min="5901" max="5901" width="7" style="41" customWidth="1"/>
    <col min="5902" max="5902" width="6.5703125" style="41" customWidth="1"/>
    <col min="5903" max="5903" width="5.7109375" style="41" customWidth="1"/>
    <col min="5904" max="5904" width="7.140625" style="41" customWidth="1"/>
    <col min="5905" max="5905" width="7.42578125" style="41" customWidth="1"/>
    <col min="5906" max="5906" width="7.28515625" style="41" customWidth="1"/>
    <col min="5907" max="5907" width="6.140625" style="41" customWidth="1"/>
    <col min="5908" max="6142" width="9.140625" style="41"/>
    <col min="6143" max="6143" width="3.28515625" style="41" customWidth="1"/>
    <col min="6144" max="6144" width="2.85546875" style="41" customWidth="1"/>
    <col min="6145" max="6145" width="10.85546875" style="41" customWidth="1"/>
    <col min="6146" max="6146" width="13.28515625" style="41" customWidth="1"/>
    <col min="6147" max="6147" width="5.5703125" style="41" customWidth="1"/>
    <col min="6148" max="6148" width="7.28515625" style="41" customWidth="1"/>
    <col min="6149" max="6149" width="7.42578125" style="41" customWidth="1"/>
    <col min="6150" max="6150" width="6.5703125" style="41" customWidth="1"/>
    <col min="6151" max="6151" width="5.7109375" style="41" customWidth="1"/>
    <col min="6152" max="6152" width="7.28515625" style="41" customWidth="1"/>
    <col min="6153" max="6153" width="7.42578125" style="41" customWidth="1"/>
    <col min="6154" max="6154" width="6.7109375" style="41" customWidth="1"/>
    <col min="6155" max="6156" width="6.42578125" style="41" customWidth="1"/>
    <col min="6157" max="6157" width="7" style="41" customWidth="1"/>
    <col min="6158" max="6158" width="6.5703125" style="41" customWidth="1"/>
    <col min="6159" max="6159" width="5.7109375" style="41" customWidth="1"/>
    <col min="6160" max="6160" width="7.140625" style="41" customWidth="1"/>
    <col min="6161" max="6161" width="7.42578125" style="41" customWidth="1"/>
    <col min="6162" max="6162" width="7.28515625" style="41" customWidth="1"/>
    <col min="6163" max="6163" width="6.140625" style="41" customWidth="1"/>
    <col min="6164" max="6398" width="9.140625" style="41"/>
    <col min="6399" max="6399" width="3.28515625" style="41" customWidth="1"/>
    <col min="6400" max="6400" width="2.85546875" style="41" customWidth="1"/>
    <col min="6401" max="6401" width="10.85546875" style="41" customWidth="1"/>
    <col min="6402" max="6402" width="13.28515625" style="41" customWidth="1"/>
    <col min="6403" max="6403" width="5.5703125" style="41" customWidth="1"/>
    <col min="6404" max="6404" width="7.28515625" style="41" customWidth="1"/>
    <col min="6405" max="6405" width="7.42578125" style="41" customWidth="1"/>
    <col min="6406" max="6406" width="6.5703125" style="41" customWidth="1"/>
    <col min="6407" max="6407" width="5.7109375" style="41" customWidth="1"/>
    <col min="6408" max="6408" width="7.28515625" style="41" customWidth="1"/>
    <col min="6409" max="6409" width="7.42578125" style="41" customWidth="1"/>
    <col min="6410" max="6410" width="6.7109375" style="41" customWidth="1"/>
    <col min="6411" max="6412" width="6.42578125" style="41" customWidth="1"/>
    <col min="6413" max="6413" width="7" style="41" customWidth="1"/>
    <col min="6414" max="6414" width="6.5703125" style="41" customWidth="1"/>
    <col min="6415" max="6415" width="5.7109375" style="41" customWidth="1"/>
    <col min="6416" max="6416" width="7.140625" style="41" customWidth="1"/>
    <col min="6417" max="6417" width="7.42578125" style="41" customWidth="1"/>
    <col min="6418" max="6418" width="7.28515625" style="41" customWidth="1"/>
    <col min="6419" max="6419" width="6.140625" style="41" customWidth="1"/>
    <col min="6420" max="6654" width="9.140625" style="41"/>
    <col min="6655" max="6655" width="3.28515625" style="41" customWidth="1"/>
    <col min="6656" max="6656" width="2.85546875" style="41" customWidth="1"/>
    <col min="6657" max="6657" width="10.85546875" style="41" customWidth="1"/>
    <col min="6658" max="6658" width="13.28515625" style="41" customWidth="1"/>
    <col min="6659" max="6659" width="5.5703125" style="41" customWidth="1"/>
    <col min="6660" max="6660" width="7.28515625" style="41" customWidth="1"/>
    <col min="6661" max="6661" width="7.42578125" style="41" customWidth="1"/>
    <col min="6662" max="6662" width="6.5703125" style="41" customWidth="1"/>
    <col min="6663" max="6663" width="5.7109375" style="41" customWidth="1"/>
    <col min="6664" max="6664" width="7.28515625" style="41" customWidth="1"/>
    <col min="6665" max="6665" width="7.42578125" style="41" customWidth="1"/>
    <col min="6666" max="6666" width="6.7109375" style="41" customWidth="1"/>
    <col min="6667" max="6668" width="6.42578125" style="41" customWidth="1"/>
    <col min="6669" max="6669" width="7" style="41" customWidth="1"/>
    <col min="6670" max="6670" width="6.5703125" style="41" customWidth="1"/>
    <col min="6671" max="6671" width="5.7109375" style="41" customWidth="1"/>
    <col min="6672" max="6672" width="7.140625" style="41" customWidth="1"/>
    <col min="6673" max="6673" width="7.42578125" style="41" customWidth="1"/>
    <col min="6674" max="6674" width="7.28515625" style="41" customWidth="1"/>
    <col min="6675" max="6675" width="6.140625" style="41" customWidth="1"/>
    <col min="6676" max="6910" width="9.140625" style="41"/>
    <col min="6911" max="6911" width="3.28515625" style="41" customWidth="1"/>
    <col min="6912" max="6912" width="2.85546875" style="41" customWidth="1"/>
    <col min="6913" max="6913" width="10.85546875" style="41" customWidth="1"/>
    <col min="6914" max="6914" width="13.28515625" style="41" customWidth="1"/>
    <col min="6915" max="6915" width="5.5703125" style="41" customWidth="1"/>
    <col min="6916" max="6916" width="7.28515625" style="41" customWidth="1"/>
    <col min="6917" max="6917" width="7.42578125" style="41" customWidth="1"/>
    <col min="6918" max="6918" width="6.5703125" style="41" customWidth="1"/>
    <col min="6919" max="6919" width="5.7109375" style="41" customWidth="1"/>
    <col min="6920" max="6920" width="7.28515625" style="41" customWidth="1"/>
    <col min="6921" max="6921" width="7.42578125" style="41" customWidth="1"/>
    <col min="6922" max="6922" width="6.7109375" style="41" customWidth="1"/>
    <col min="6923" max="6924" width="6.42578125" style="41" customWidth="1"/>
    <col min="6925" max="6925" width="7" style="41" customWidth="1"/>
    <col min="6926" max="6926" width="6.5703125" style="41" customWidth="1"/>
    <col min="6927" max="6927" width="5.7109375" style="41" customWidth="1"/>
    <col min="6928" max="6928" width="7.140625" style="41" customWidth="1"/>
    <col min="6929" max="6929" width="7.42578125" style="41" customWidth="1"/>
    <col min="6930" max="6930" width="7.28515625" style="41" customWidth="1"/>
    <col min="6931" max="6931" width="6.140625" style="41" customWidth="1"/>
    <col min="6932" max="7166" width="9.140625" style="41"/>
    <col min="7167" max="7167" width="3.28515625" style="41" customWidth="1"/>
    <col min="7168" max="7168" width="2.85546875" style="41" customWidth="1"/>
    <col min="7169" max="7169" width="10.85546875" style="41" customWidth="1"/>
    <col min="7170" max="7170" width="13.28515625" style="41" customWidth="1"/>
    <col min="7171" max="7171" width="5.5703125" style="41" customWidth="1"/>
    <col min="7172" max="7172" width="7.28515625" style="41" customWidth="1"/>
    <col min="7173" max="7173" width="7.42578125" style="41" customWidth="1"/>
    <col min="7174" max="7174" width="6.5703125" style="41" customWidth="1"/>
    <col min="7175" max="7175" width="5.7109375" style="41" customWidth="1"/>
    <col min="7176" max="7176" width="7.28515625" style="41" customWidth="1"/>
    <col min="7177" max="7177" width="7.42578125" style="41" customWidth="1"/>
    <col min="7178" max="7178" width="6.7109375" style="41" customWidth="1"/>
    <col min="7179" max="7180" width="6.42578125" style="41" customWidth="1"/>
    <col min="7181" max="7181" width="7" style="41" customWidth="1"/>
    <col min="7182" max="7182" width="6.5703125" style="41" customWidth="1"/>
    <col min="7183" max="7183" width="5.7109375" style="41" customWidth="1"/>
    <col min="7184" max="7184" width="7.140625" style="41" customWidth="1"/>
    <col min="7185" max="7185" width="7.42578125" style="41" customWidth="1"/>
    <col min="7186" max="7186" width="7.28515625" style="41" customWidth="1"/>
    <col min="7187" max="7187" width="6.140625" style="41" customWidth="1"/>
    <col min="7188" max="7422" width="9.140625" style="41"/>
    <col min="7423" max="7423" width="3.28515625" style="41" customWidth="1"/>
    <col min="7424" max="7424" width="2.85546875" style="41" customWidth="1"/>
    <col min="7425" max="7425" width="10.85546875" style="41" customWidth="1"/>
    <col min="7426" max="7426" width="13.28515625" style="41" customWidth="1"/>
    <col min="7427" max="7427" width="5.5703125" style="41" customWidth="1"/>
    <col min="7428" max="7428" width="7.28515625" style="41" customWidth="1"/>
    <col min="7429" max="7429" width="7.42578125" style="41" customWidth="1"/>
    <col min="7430" max="7430" width="6.5703125" style="41" customWidth="1"/>
    <col min="7431" max="7431" width="5.7109375" style="41" customWidth="1"/>
    <col min="7432" max="7432" width="7.28515625" style="41" customWidth="1"/>
    <col min="7433" max="7433" width="7.42578125" style="41" customWidth="1"/>
    <col min="7434" max="7434" width="6.7109375" style="41" customWidth="1"/>
    <col min="7435" max="7436" width="6.42578125" style="41" customWidth="1"/>
    <col min="7437" max="7437" width="7" style="41" customWidth="1"/>
    <col min="7438" max="7438" width="6.5703125" style="41" customWidth="1"/>
    <col min="7439" max="7439" width="5.7109375" style="41" customWidth="1"/>
    <col min="7440" max="7440" width="7.140625" style="41" customWidth="1"/>
    <col min="7441" max="7441" width="7.42578125" style="41" customWidth="1"/>
    <col min="7442" max="7442" width="7.28515625" style="41" customWidth="1"/>
    <col min="7443" max="7443" width="6.140625" style="41" customWidth="1"/>
    <col min="7444" max="7678" width="9.140625" style="41"/>
    <col min="7679" max="7679" width="3.28515625" style="41" customWidth="1"/>
    <col min="7680" max="7680" width="2.85546875" style="41" customWidth="1"/>
    <col min="7681" max="7681" width="10.85546875" style="41" customWidth="1"/>
    <col min="7682" max="7682" width="13.28515625" style="41" customWidth="1"/>
    <col min="7683" max="7683" width="5.5703125" style="41" customWidth="1"/>
    <col min="7684" max="7684" width="7.28515625" style="41" customWidth="1"/>
    <col min="7685" max="7685" width="7.42578125" style="41" customWidth="1"/>
    <col min="7686" max="7686" width="6.5703125" style="41" customWidth="1"/>
    <col min="7687" max="7687" width="5.7109375" style="41" customWidth="1"/>
    <col min="7688" max="7688" width="7.28515625" style="41" customWidth="1"/>
    <col min="7689" max="7689" width="7.42578125" style="41" customWidth="1"/>
    <col min="7690" max="7690" width="6.7109375" style="41" customWidth="1"/>
    <col min="7691" max="7692" width="6.42578125" style="41" customWidth="1"/>
    <col min="7693" max="7693" width="7" style="41" customWidth="1"/>
    <col min="7694" max="7694" width="6.5703125" style="41" customWidth="1"/>
    <col min="7695" max="7695" width="5.7109375" style="41" customWidth="1"/>
    <col min="7696" max="7696" width="7.140625" style="41" customWidth="1"/>
    <col min="7697" max="7697" width="7.42578125" style="41" customWidth="1"/>
    <col min="7698" max="7698" width="7.28515625" style="41" customWidth="1"/>
    <col min="7699" max="7699" width="6.140625" style="41" customWidth="1"/>
    <col min="7700" max="7934" width="9.140625" style="41"/>
    <col min="7935" max="7935" width="3.28515625" style="41" customWidth="1"/>
    <col min="7936" max="7936" width="2.85546875" style="41" customWidth="1"/>
    <col min="7937" max="7937" width="10.85546875" style="41" customWidth="1"/>
    <col min="7938" max="7938" width="13.28515625" style="41" customWidth="1"/>
    <col min="7939" max="7939" width="5.5703125" style="41" customWidth="1"/>
    <col min="7940" max="7940" width="7.28515625" style="41" customWidth="1"/>
    <col min="7941" max="7941" width="7.42578125" style="41" customWidth="1"/>
    <col min="7942" max="7942" width="6.5703125" style="41" customWidth="1"/>
    <col min="7943" max="7943" width="5.7109375" style="41" customWidth="1"/>
    <col min="7944" max="7944" width="7.28515625" style="41" customWidth="1"/>
    <col min="7945" max="7945" width="7.42578125" style="41" customWidth="1"/>
    <col min="7946" max="7946" width="6.7109375" style="41" customWidth="1"/>
    <col min="7947" max="7948" width="6.42578125" style="41" customWidth="1"/>
    <col min="7949" max="7949" width="7" style="41" customWidth="1"/>
    <col min="7950" max="7950" width="6.5703125" style="41" customWidth="1"/>
    <col min="7951" max="7951" width="5.7109375" style="41" customWidth="1"/>
    <col min="7952" max="7952" width="7.140625" style="41" customWidth="1"/>
    <col min="7953" max="7953" width="7.42578125" style="41" customWidth="1"/>
    <col min="7954" max="7954" width="7.28515625" style="41" customWidth="1"/>
    <col min="7955" max="7955" width="6.140625" style="41" customWidth="1"/>
    <col min="7956" max="8190" width="9.140625" style="41"/>
    <col min="8191" max="8191" width="3.28515625" style="41" customWidth="1"/>
    <col min="8192" max="8192" width="2.85546875" style="41" customWidth="1"/>
    <col min="8193" max="8193" width="10.85546875" style="41" customWidth="1"/>
    <col min="8194" max="8194" width="13.28515625" style="41" customWidth="1"/>
    <col min="8195" max="8195" width="5.5703125" style="41" customWidth="1"/>
    <col min="8196" max="8196" width="7.28515625" style="41" customWidth="1"/>
    <col min="8197" max="8197" width="7.42578125" style="41" customWidth="1"/>
    <col min="8198" max="8198" width="6.5703125" style="41" customWidth="1"/>
    <col min="8199" max="8199" width="5.7109375" style="41" customWidth="1"/>
    <col min="8200" max="8200" width="7.28515625" style="41" customWidth="1"/>
    <col min="8201" max="8201" width="7.42578125" style="41" customWidth="1"/>
    <col min="8202" max="8202" width="6.7109375" style="41" customWidth="1"/>
    <col min="8203" max="8204" width="6.42578125" style="41" customWidth="1"/>
    <col min="8205" max="8205" width="7" style="41" customWidth="1"/>
    <col min="8206" max="8206" width="6.5703125" style="41" customWidth="1"/>
    <col min="8207" max="8207" width="5.7109375" style="41" customWidth="1"/>
    <col min="8208" max="8208" width="7.140625" style="41" customWidth="1"/>
    <col min="8209" max="8209" width="7.42578125" style="41" customWidth="1"/>
    <col min="8210" max="8210" width="7.28515625" style="41" customWidth="1"/>
    <col min="8211" max="8211" width="6.140625" style="41" customWidth="1"/>
    <col min="8212" max="8446" width="9.140625" style="41"/>
    <col min="8447" max="8447" width="3.28515625" style="41" customWidth="1"/>
    <col min="8448" max="8448" width="2.85546875" style="41" customWidth="1"/>
    <col min="8449" max="8449" width="10.85546875" style="41" customWidth="1"/>
    <col min="8450" max="8450" width="13.28515625" style="41" customWidth="1"/>
    <col min="8451" max="8451" width="5.5703125" style="41" customWidth="1"/>
    <col min="8452" max="8452" width="7.28515625" style="41" customWidth="1"/>
    <col min="8453" max="8453" width="7.42578125" style="41" customWidth="1"/>
    <col min="8454" max="8454" width="6.5703125" style="41" customWidth="1"/>
    <col min="8455" max="8455" width="5.7109375" style="41" customWidth="1"/>
    <col min="8456" max="8456" width="7.28515625" style="41" customWidth="1"/>
    <col min="8457" max="8457" width="7.42578125" style="41" customWidth="1"/>
    <col min="8458" max="8458" width="6.7109375" style="41" customWidth="1"/>
    <col min="8459" max="8460" width="6.42578125" style="41" customWidth="1"/>
    <col min="8461" max="8461" width="7" style="41" customWidth="1"/>
    <col min="8462" max="8462" width="6.5703125" style="41" customWidth="1"/>
    <col min="8463" max="8463" width="5.7109375" style="41" customWidth="1"/>
    <col min="8464" max="8464" width="7.140625" style="41" customWidth="1"/>
    <col min="8465" max="8465" width="7.42578125" style="41" customWidth="1"/>
    <col min="8466" max="8466" width="7.28515625" style="41" customWidth="1"/>
    <col min="8467" max="8467" width="6.140625" style="41" customWidth="1"/>
    <col min="8468" max="8702" width="9.140625" style="41"/>
    <col min="8703" max="8703" width="3.28515625" style="41" customWidth="1"/>
    <col min="8704" max="8704" width="2.85546875" style="41" customWidth="1"/>
    <col min="8705" max="8705" width="10.85546875" style="41" customWidth="1"/>
    <col min="8706" max="8706" width="13.28515625" style="41" customWidth="1"/>
    <col min="8707" max="8707" width="5.5703125" style="41" customWidth="1"/>
    <col min="8708" max="8708" width="7.28515625" style="41" customWidth="1"/>
    <col min="8709" max="8709" width="7.42578125" style="41" customWidth="1"/>
    <col min="8710" max="8710" width="6.5703125" style="41" customWidth="1"/>
    <col min="8711" max="8711" width="5.7109375" style="41" customWidth="1"/>
    <col min="8712" max="8712" width="7.28515625" style="41" customWidth="1"/>
    <col min="8713" max="8713" width="7.42578125" style="41" customWidth="1"/>
    <col min="8714" max="8714" width="6.7109375" style="41" customWidth="1"/>
    <col min="8715" max="8716" width="6.42578125" style="41" customWidth="1"/>
    <col min="8717" max="8717" width="7" style="41" customWidth="1"/>
    <col min="8718" max="8718" width="6.5703125" style="41" customWidth="1"/>
    <col min="8719" max="8719" width="5.7109375" style="41" customWidth="1"/>
    <col min="8720" max="8720" width="7.140625" style="41" customWidth="1"/>
    <col min="8721" max="8721" width="7.42578125" style="41" customWidth="1"/>
    <col min="8722" max="8722" width="7.28515625" style="41" customWidth="1"/>
    <col min="8723" max="8723" width="6.140625" style="41" customWidth="1"/>
    <col min="8724" max="8958" width="9.140625" style="41"/>
    <col min="8959" max="8959" width="3.28515625" style="41" customWidth="1"/>
    <col min="8960" max="8960" width="2.85546875" style="41" customWidth="1"/>
    <col min="8961" max="8961" width="10.85546875" style="41" customWidth="1"/>
    <col min="8962" max="8962" width="13.28515625" style="41" customWidth="1"/>
    <col min="8963" max="8963" width="5.5703125" style="41" customWidth="1"/>
    <col min="8964" max="8964" width="7.28515625" style="41" customWidth="1"/>
    <col min="8965" max="8965" width="7.42578125" style="41" customWidth="1"/>
    <col min="8966" max="8966" width="6.5703125" style="41" customWidth="1"/>
    <col min="8967" max="8967" width="5.7109375" style="41" customWidth="1"/>
    <col min="8968" max="8968" width="7.28515625" style="41" customWidth="1"/>
    <col min="8969" max="8969" width="7.42578125" style="41" customWidth="1"/>
    <col min="8970" max="8970" width="6.7109375" style="41" customWidth="1"/>
    <col min="8971" max="8972" width="6.42578125" style="41" customWidth="1"/>
    <col min="8973" max="8973" width="7" style="41" customWidth="1"/>
    <col min="8974" max="8974" width="6.5703125" style="41" customWidth="1"/>
    <col min="8975" max="8975" width="5.7109375" style="41" customWidth="1"/>
    <col min="8976" max="8976" width="7.140625" style="41" customWidth="1"/>
    <col min="8977" max="8977" width="7.42578125" style="41" customWidth="1"/>
    <col min="8978" max="8978" width="7.28515625" style="41" customWidth="1"/>
    <col min="8979" max="8979" width="6.140625" style="41" customWidth="1"/>
    <col min="8980" max="9214" width="9.140625" style="41"/>
    <col min="9215" max="9215" width="3.28515625" style="41" customWidth="1"/>
    <col min="9216" max="9216" width="2.85546875" style="41" customWidth="1"/>
    <col min="9217" max="9217" width="10.85546875" style="41" customWidth="1"/>
    <col min="9218" max="9218" width="13.28515625" style="41" customWidth="1"/>
    <col min="9219" max="9219" width="5.5703125" style="41" customWidth="1"/>
    <col min="9220" max="9220" width="7.28515625" style="41" customWidth="1"/>
    <col min="9221" max="9221" width="7.42578125" style="41" customWidth="1"/>
    <col min="9222" max="9222" width="6.5703125" style="41" customWidth="1"/>
    <col min="9223" max="9223" width="5.7109375" style="41" customWidth="1"/>
    <col min="9224" max="9224" width="7.28515625" style="41" customWidth="1"/>
    <col min="9225" max="9225" width="7.42578125" style="41" customWidth="1"/>
    <col min="9226" max="9226" width="6.7109375" style="41" customWidth="1"/>
    <col min="9227" max="9228" width="6.42578125" style="41" customWidth="1"/>
    <col min="9229" max="9229" width="7" style="41" customWidth="1"/>
    <col min="9230" max="9230" width="6.5703125" style="41" customWidth="1"/>
    <col min="9231" max="9231" width="5.7109375" style="41" customWidth="1"/>
    <col min="9232" max="9232" width="7.140625" style="41" customWidth="1"/>
    <col min="9233" max="9233" width="7.42578125" style="41" customWidth="1"/>
    <col min="9234" max="9234" width="7.28515625" style="41" customWidth="1"/>
    <col min="9235" max="9235" width="6.140625" style="41" customWidth="1"/>
    <col min="9236" max="9470" width="9.140625" style="41"/>
    <col min="9471" max="9471" width="3.28515625" style="41" customWidth="1"/>
    <col min="9472" max="9472" width="2.85546875" style="41" customWidth="1"/>
    <col min="9473" max="9473" width="10.85546875" style="41" customWidth="1"/>
    <col min="9474" max="9474" width="13.28515625" style="41" customWidth="1"/>
    <col min="9475" max="9475" width="5.5703125" style="41" customWidth="1"/>
    <col min="9476" max="9476" width="7.28515625" style="41" customWidth="1"/>
    <col min="9477" max="9477" width="7.42578125" style="41" customWidth="1"/>
    <col min="9478" max="9478" width="6.5703125" style="41" customWidth="1"/>
    <col min="9479" max="9479" width="5.7109375" style="41" customWidth="1"/>
    <col min="9480" max="9480" width="7.28515625" style="41" customWidth="1"/>
    <col min="9481" max="9481" width="7.42578125" style="41" customWidth="1"/>
    <col min="9482" max="9482" width="6.7109375" style="41" customWidth="1"/>
    <col min="9483" max="9484" width="6.42578125" style="41" customWidth="1"/>
    <col min="9485" max="9485" width="7" style="41" customWidth="1"/>
    <col min="9486" max="9486" width="6.5703125" style="41" customWidth="1"/>
    <col min="9487" max="9487" width="5.7109375" style="41" customWidth="1"/>
    <col min="9488" max="9488" width="7.140625" style="41" customWidth="1"/>
    <col min="9489" max="9489" width="7.42578125" style="41" customWidth="1"/>
    <col min="9490" max="9490" width="7.28515625" style="41" customWidth="1"/>
    <col min="9491" max="9491" width="6.140625" style="41" customWidth="1"/>
    <col min="9492" max="9726" width="9.140625" style="41"/>
    <col min="9727" max="9727" width="3.28515625" style="41" customWidth="1"/>
    <col min="9728" max="9728" width="2.85546875" style="41" customWidth="1"/>
    <col min="9729" max="9729" width="10.85546875" style="41" customWidth="1"/>
    <col min="9730" max="9730" width="13.28515625" style="41" customWidth="1"/>
    <col min="9731" max="9731" width="5.5703125" style="41" customWidth="1"/>
    <col min="9732" max="9732" width="7.28515625" style="41" customWidth="1"/>
    <col min="9733" max="9733" width="7.42578125" style="41" customWidth="1"/>
    <col min="9734" max="9734" width="6.5703125" style="41" customWidth="1"/>
    <col min="9735" max="9735" width="5.7109375" style="41" customWidth="1"/>
    <col min="9736" max="9736" width="7.28515625" style="41" customWidth="1"/>
    <col min="9737" max="9737" width="7.42578125" style="41" customWidth="1"/>
    <col min="9738" max="9738" width="6.7109375" style="41" customWidth="1"/>
    <col min="9739" max="9740" width="6.42578125" style="41" customWidth="1"/>
    <col min="9741" max="9741" width="7" style="41" customWidth="1"/>
    <col min="9742" max="9742" width="6.5703125" style="41" customWidth="1"/>
    <col min="9743" max="9743" width="5.7109375" style="41" customWidth="1"/>
    <col min="9744" max="9744" width="7.140625" style="41" customWidth="1"/>
    <col min="9745" max="9745" width="7.42578125" style="41" customWidth="1"/>
    <col min="9746" max="9746" width="7.28515625" style="41" customWidth="1"/>
    <col min="9747" max="9747" width="6.140625" style="41" customWidth="1"/>
    <col min="9748" max="9982" width="9.140625" style="41"/>
    <col min="9983" max="9983" width="3.28515625" style="41" customWidth="1"/>
    <col min="9984" max="9984" width="2.85546875" style="41" customWidth="1"/>
    <col min="9985" max="9985" width="10.85546875" style="41" customWidth="1"/>
    <col min="9986" max="9986" width="13.28515625" style="41" customWidth="1"/>
    <col min="9987" max="9987" width="5.5703125" style="41" customWidth="1"/>
    <col min="9988" max="9988" width="7.28515625" style="41" customWidth="1"/>
    <col min="9989" max="9989" width="7.42578125" style="41" customWidth="1"/>
    <col min="9990" max="9990" width="6.5703125" style="41" customWidth="1"/>
    <col min="9991" max="9991" width="5.7109375" style="41" customWidth="1"/>
    <col min="9992" max="9992" width="7.28515625" style="41" customWidth="1"/>
    <col min="9993" max="9993" width="7.42578125" style="41" customWidth="1"/>
    <col min="9994" max="9994" width="6.7109375" style="41" customWidth="1"/>
    <col min="9995" max="9996" width="6.42578125" style="41" customWidth="1"/>
    <col min="9997" max="9997" width="7" style="41" customWidth="1"/>
    <col min="9998" max="9998" width="6.5703125" style="41" customWidth="1"/>
    <col min="9999" max="9999" width="5.7109375" style="41" customWidth="1"/>
    <col min="10000" max="10000" width="7.140625" style="41" customWidth="1"/>
    <col min="10001" max="10001" width="7.42578125" style="41" customWidth="1"/>
    <col min="10002" max="10002" width="7.28515625" style="41" customWidth="1"/>
    <col min="10003" max="10003" width="6.140625" style="41" customWidth="1"/>
    <col min="10004" max="10238" width="9.140625" style="41"/>
    <col min="10239" max="10239" width="3.28515625" style="41" customWidth="1"/>
    <col min="10240" max="10240" width="2.85546875" style="41" customWidth="1"/>
    <col min="10241" max="10241" width="10.85546875" style="41" customWidth="1"/>
    <col min="10242" max="10242" width="13.28515625" style="41" customWidth="1"/>
    <col min="10243" max="10243" width="5.5703125" style="41" customWidth="1"/>
    <col min="10244" max="10244" width="7.28515625" style="41" customWidth="1"/>
    <col min="10245" max="10245" width="7.42578125" style="41" customWidth="1"/>
    <col min="10246" max="10246" width="6.5703125" style="41" customWidth="1"/>
    <col min="10247" max="10247" width="5.7109375" style="41" customWidth="1"/>
    <col min="10248" max="10248" width="7.28515625" style="41" customWidth="1"/>
    <col min="10249" max="10249" width="7.42578125" style="41" customWidth="1"/>
    <col min="10250" max="10250" width="6.7109375" style="41" customWidth="1"/>
    <col min="10251" max="10252" width="6.42578125" style="41" customWidth="1"/>
    <col min="10253" max="10253" width="7" style="41" customWidth="1"/>
    <col min="10254" max="10254" width="6.5703125" style="41" customWidth="1"/>
    <col min="10255" max="10255" width="5.7109375" style="41" customWidth="1"/>
    <col min="10256" max="10256" width="7.140625" style="41" customWidth="1"/>
    <col min="10257" max="10257" width="7.42578125" style="41" customWidth="1"/>
    <col min="10258" max="10258" width="7.28515625" style="41" customWidth="1"/>
    <col min="10259" max="10259" width="6.140625" style="41" customWidth="1"/>
    <col min="10260" max="10494" width="9.140625" style="41"/>
    <col min="10495" max="10495" width="3.28515625" style="41" customWidth="1"/>
    <col min="10496" max="10496" width="2.85546875" style="41" customWidth="1"/>
    <col min="10497" max="10497" width="10.85546875" style="41" customWidth="1"/>
    <col min="10498" max="10498" width="13.28515625" style="41" customWidth="1"/>
    <col min="10499" max="10499" width="5.5703125" style="41" customWidth="1"/>
    <col min="10500" max="10500" width="7.28515625" style="41" customWidth="1"/>
    <col min="10501" max="10501" width="7.42578125" style="41" customWidth="1"/>
    <col min="10502" max="10502" width="6.5703125" style="41" customWidth="1"/>
    <col min="10503" max="10503" width="5.7109375" style="41" customWidth="1"/>
    <col min="10504" max="10504" width="7.28515625" style="41" customWidth="1"/>
    <col min="10505" max="10505" width="7.42578125" style="41" customWidth="1"/>
    <col min="10506" max="10506" width="6.7109375" style="41" customWidth="1"/>
    <col min="10507" max="10508" width="6.42578125" style="41" customWidth="1"/>
    <col min="10509" max="10509" width="7" style="41" customWidth="1"/>
    <col min="10510" max="10510" width="6.5703125" style="41" customWidth="1"/>
    <col min="10511" max="10511" width="5.7109375" style="41" customWidth="1"/>
    <col min="10512" max="10512" width="7.140625" style="41" customWidth="1"/>
    <col min="10513" max="10513" width="7.42578125" style="41" customWidth="1"/>
    <col min="10514" max="10514" width="7.28515625" style="41" customWidth="1"/>
    <col min="10515" max="10515" width="6.140625" style="41" customWidth="1"/>
    <col min="10516" max="10750" width="9.140625" style="41"/>
    <col min="10751" max="10751" width="3.28515625" style="41" customWidth="1"/>
    <col min="10752" max="10752" width="2.85546875" style="41" customWidth="1"/>
    <col min="10753" max="10753" width="10.85546875" style="41" customWidth="1"/>
    <col min="10754" max="10754" width="13.28515625" style="41" customWidth="1"/>
    <col min="10755" max="10755" width="5.5703125" style="41" customWidth="1"/>
    <col min="10756" max="10756" width="7.28515625" style="41" customWidth="1"/>
    <col min="10757" max="10757" width="7.42578125" style="41" customWidth="1"/>
    <col min="10758" max="10758" width="6.5703125" style="41" customWidth="1"/>
    <col min="10759" max="10759" width="5.7109375" style="41" customWidth="1"/>
    <col min="10760" max="10760" width="7.28515625" style="41" customWidth="1"/>
    <col min="10761" max="10761" width="7.42578125" style="41" customWidth="1"/>
    <col min="10762" max="10762" width="6.7109375" style="41" customWidth="1"/>
    <col min="10763" max="10764" width="6.42578125" style="41" customWidth="1"/>
    <col min="10765" max="10765" width="7" style="41" customWidth="1"/>
    <col min="10766" max="10766" width="6.5703125" style="41" customWidth="1"/>
    <col min="10767" max="10767" width="5.7109375" style="41" customWidth="1"/>
    <col min="10768" max="10768" width="7.140625" style="41" customWidth="1"/>
    <col min="10769" max="10769" width="7.42578125" style="41" customWidth="1"/>
    <col min="10770" max="10770" width="7.28515625" style="41" customWidth="1"/>
    <col min="10771" max="10771" width="6.140625" style="41" customWidth="1"/>
    <col min="10772" max="11006" width="9.140625" style="41"/>
    <col min="11007" max="11007" width="3.28515625" style="41" customWidth="1"/>
    <col min="11008" max="11008" width="2.85546875" style="41" customWidth="1"/>
    <col min="11009" max="11009" width="10.85546875" style="41" customWidth="1"/>
    <col min="11010" max="11010" width="13.28515625" style="41" customWidth="1"/>
    <col min="11011" max="11011" width="5.5703125" style="41" customWidth="1"/>
    <col min="11012" max="11012" width="7.28515625" style="41" customWidth="1"/>
    <col min="11013" max="11013" width="7.42578125" style="41" customWidth="1"/>
    <col min="11014" max="11014" width="6.5703125" style="41" customWidth="1"/>
    <col min="11015" max="11015" width="5.7109375" style="41" customWidth="1"/>
    <col min="11016" max="11016" width="7.28515625" style="41" customWidth="1"/>
    <col min="11017" max="11017" width="7.42578125" style="41" customWidth="1"/>
    <col min="11018" max="11018" width="6.7109375" style="41" customWidth="1"/>
    <col min="11019" max="11020" width="6.42578125" style="41" customWidth="1"/>
    <col min="11021" max="11021" width="7" style="41" customWidth="1"/>
    <col min="11022" max="11022" width="6.5703125" style="41" customWidth="1"/>
    <col min="11023" max="11023" width="5.7109375" style="41" customWidth="1"/>
    <col min="11024" max="11024" width="7.140625" style="41" customWidth="1"/>
    <col min="11025" max="11025" width="7.42578125" style="41" customWidth="1"/>
    <col min="11026" max="11026" width="7.28515625" style="41" customWidth="1"/>
    <col min="11027" max="11027" width="6.140625" style="41" customWidth="1"/>
    <col min="11028" max="11262" width="9.140625" style="41"/>
    <col min="11263" max="11263" width="3.28515625" style="41" customWidth="1"/>
    <col min="11264" max="11264" width="2.85546875" style="41" customWidth="1"/>
    <col min="11265" max="11265" width="10.85546875" style="41" customWidth="1"/>
    <col min="11266" max="11266" width="13.28515625" style="41" customWidth="1"/>
    <col min="11267" max="11267" width="5.5703125" style="41" customWidth="1"/>
    <col min="11268" max="11268" width="7.28515625" style="41" customWidth="1"/>
    <col min="11269" max="11269" width="7.42578125" style="41" customWidth="1"/>
    <col min="11270" max="11270" width="6.5703125" style="41" customWidth="1"/>
    <col min="11271" max="11271" width="5.7109375" style="41" customWidth="1"/>
    <col min="11272" max="11272" width="7.28515625" style="41" customWidth="1"/>
    <col min="11273" max="11273" width="7.42578125" style="41" customWidth="1"/>
    <col min="11274" max="11274" width="6.7109375" style="41" customWidth="1"/>
    <col min="11275" max="11276" width="6.42578125" style="41" customWidth="1"/>
    <col min="11277" max="11277" width="7" style="41" customWidth="1"/>
    <col min="11278" max="11278" width="6.5703125" style="41" customWidth="1"/>
    <col min="11279" max="11279" width="5.7109375" style="41" customWidth="1"/>
    <col min="11280" max="11280" width="7.140625" style="41" customWidth="1"/>
    <col min="11281" max="11281" width="7.42578125" style="41" customWidth="1"/>
    <col min="11282" max="11282" width="7.28515625" style="41" customWidth="1"/>
    <col min="11283" max="11283" width="6.140625" style="41" customWidth="1"/>
    <col min="11284" max="11518" width="9.140625" style="41"/>
    <col min="11519" max="11519" width="3.28515625" style="41" customWidth="1"/>
    <col min="11520" max="11520" width="2.85546875" style="41" customWidth="1"/>
    <col min="11521" max="11521" width="10.85546875" style="41" customWidth="1"/>
    <col min="11522" max="11522" width="13.28515625" style="41" customWidth="1"/>
    <col min="11523" max="11523" width="5.5703125" style="41" customWidth="1"/>
    <col min="11524" max="11524" width="7.28515625" style="41" customWidth="1"/>
    <col min="11525" max="11525" width="7.42578125" style="41" customWidth="1"/>
    <col min="11526" max="11526" width="6.5703125" style="41" customWidth="1"/>
    <col min="11527" max="11527" width="5.7109375" style="41" customWidth="1"/>
    <col min="11528" max="11528" width="7.28515625" style="41" customWidth="1"/>
    <col min="11529" max="11529" width="7.42578125" style="41" customWidth="1"/>
    <col min="11530" max="11530" width="6.7109375" style="41" customWidth="1"/>
    <col min="11531" max="11532" width="6.42578125" style="41" customWidth="1"/>
    <col min="11533" max="11533" width="7" style="41" customWidth="1"/>
    <col min="11534" max="11534" width="6.5703125" style="41" customWidth="1"/>
    <col min="11535" max="11535" width="5.7109375" style="41" customWidth="1"/>
    <col min="11536" max="11536" width="7.140625" style="41" customWidth="1"/>
    <col min="11537" max="11537" width="7.42578125" style="41" customWidth="1"/>
    <col min="11538" max="11538" width="7.28515625" style="41" customWidth="1"/>
    <col min="11539" max="11539" width="6.140625" style="41" customWidth="1"/>
    <col min="11540" max="11774" width="9.140625" style="41"/>
    <col min="11775" max="11775" width="3.28515625" style="41" customWidth="1"/>
    <col min="11776" max="11776" width="2.85546875" style="41" customWidth="1"/>
    <col min="11777" max="11777" width="10.85546875" style="41" customWidth="1"/>
    <col min="11778" max="11778" width="13.28515625" style="41" customWidth="1"/>
    <col min="11779" max="11779" width="5.5703125" style="41" customWidth="1"/>
    <col min="11780" max="11780" width="7.28515625" style="41" customWidth="1"/>
    <col min="11781" max="11781" width="7.42578125" style="41" customWidth="1"/>
    <col min="11782" max="11782" width="6.5703125" style="41" customWidth="1"/>
    <col min="11783" max="11783" width="5.7109375" style="41" customWidth="1"/>
    <col min="11784" max="11784" width="7.28515625" style="41" customWidth="1"/>
    <col min="11785" max="11785" width="7.42578125" style="41" customWidth="1"/>
    <col min="11786" max="11786" width="6.7109375" style="41" customWidth="1"/>
    <col min="11787" max="11788" width="6.42578125" style="41" customWidth="1"/>
    <col min="11789" max="11789" width="7" style="41" customWidth="1"/>
    <col min="11790" max="11790" width="6.5703125" style="41" customWidth="1"/>
    <col min="11791" max="11791" width="5.7109375" style="41" customWidth="1"/>
    <col min="11792" max="11792" width="7.140625" style="41" customWidth="1"/>
    <col min="11793" max="11793" width="7.42578125" style="41" customWidth="1"/>
    <col min="11794" max="11794" width="7.28515625" style="41" customWidth="1"/>
    <col min="11795" max="11795" width="6.140625" style="41" customWidth="1"/>
    <col min="11796" max="12030" width="9.140625" style="41"/>
    <col min="12031" max="12031" width="3.28515625" style="41" customWidth="1"/>
    <col min="12032" max="12032" width="2.85546875" style="41" customWidth="1"/>
    <col min="12033" max="12033" width="10.85546875" style="41" customWidth="1"/>
    <col min="12034" max="12034" width="13.28515625" style="41" customWidth="1"/>
    <col min="12035" max="12035" width="5.5703125" style="41" customWidth="1"/>
    <col min="12036" max="12036" width="7.28515625" style="41" customWidth="1"/>
    <col min="12037" max="12037" width="7.42578125" style="41" customWidth="1"/>
    <col min="12038" max="12038" width="6.5703125" style="41" customWidth="1"/>
    <col min="12039" max="12039" width="5.7109375" style="41" customWidth="1"/>
    <col min="12040" max="12040" width="7.28515625" style="41" customWidth="1"/>
    <col min="12041" max="12041" width="7.42578125" style="41" customWidth="1"/>
    <col min="12042" max="12042" width="6.7109375" style="41" customWidth="1"/>
    <col min="12043" max="12044" width="6.42578125" style="41" customWidth="1"/>
    <col min="12045" max="12045" width="7" style="41" customWidth="1"/>
    <col min="12046" max="12046" width="6.5703125" style="41" customWidth="1"/>
    <col min="12047" max="12047" width="5.7109375" style="41" customWidth="1"/>
    <col min="12048" max="12048" width="7.140625" style="41" customWidth="1"/>
    <col min="12049" max="12049" width="7.42578125" style="41" customWidth="1"/>
    <col min="12050" max="12050" width="7.28515625" style="41" customWidth="1"/>
    <col min="12051" max="12051" width="6.140625" style="41" customWidth="1"/>
    <col min="12052" max="12286" width="9.140625" style="41"/>
    <col min="12287" max="12287" width="3.28515625" style="41" customWidth="1"/>
    <col min="12288" max="12288" width="2.85546875" style="41" customWidth="1"/>
    <col min="12289" max="12289" width="10.85546875" style="41" customWidth="1"/>
    <col min="12290" max="12290" width="13.28515625" style="41" customWidth="1"/>
    <col min="12291" max="12291" width="5.5703125" style="41" customWidth="1"/>
    <col min="12292" max="12292" width="7.28515625" style="41" customWidth="1"/>
    <col min="12293" max="12293" width="7.42578125" style="41" customWidth="1"/>
    <col min="12294" max="12294" width="6.5703125" style="41" customWidth="1"/>
    <col min="12295" max="12295" width="5.7109375" style="41" customWidth="1"/>
    <col min="12296" max="12296" width="7.28515625" style="41" customWidth="1"/>
    <col min="12297" max="12297" width="7.42578125" style="41" customWidth="1"/>
    <col min="12298" max="12298" width="6.7109375" style="41" customWidth="1"/>
    <col min="12299" max="12300" width="6.42578125" style="41" customWidth="1"/>
    <col min="12301" max="12301" width="7" style="41" customWidth="1"/>
    <col min="12302" max="12302" width="6.5703125" style="41" customWidth="1"/>
    <col min="12303" max="12303" width="5.7109375" style="41" customWidth="1"/>
    <col min="12304" max="12304" width="7.140625" style="41" customWidth="1"/>
    <col min="12305" max="12305" width="7.42578125" style="41" customWidth="1"/>
    <col min="12306" max="12306" width="7.28515625" style="41" customWidth="1"/>
    <col min="12307" max="12307" width="6.140625" style="41" customWidth="1"/>
    <col min="12308" max="12542" width="9.140625" style="41"/>
    <col min="12543" max="12543" width="3.28515625" style="41" customWidth="1"/>
    <col min="12544" max="12544" width="2.85546875" style="41" customWidth="1"/>
    <col min="12545" max="12545" width="10.85546875" style="41" customWidth="1"/>
    <col min="12546" max="12546" width="13.28515625" style="41" customWidth="1"/>
    <col min="12547" max="12547" width="5.5703125" style="41" customWidth="1"/>
    <col min="12548" max="12548" width="7.28515625" style="41" customWidth="1"/>
    <col min="12549" max="12549" width="7.42578125" style="41" customWidth="1"/>
    <col min="12550" max="12550" width="6.5703125" style="41" customWidth="1"/>
    <col min="12551" max="12551" width="5.7109375" style="41" customWidth="1"/>
    <col min="12552" max="12552" width="7.28515625" style="41" customWidth="1"/>
    <col min="12553" max="12553" width="7.42578125" style="41" customWidth="1"/>
    <col min="12554" max="12554" width="6.7109375" style="41" customWidth="1"/>
    <col min="12555" max="12556" width="6.42578125" style="41" customWidth="1"/>
    <col min="12557" max="12557" width="7" style="41" customWidth="1"/>
    <col min="12558" max="12558" width="6.5703125" style="41" customWidth="1"/>
    <col min="12559" max="12559" width="5.7109375" style="41" customWidth="1"/>
    <col min="12560" max="12560" width="7.140625" style="41" customWidth="1"/>
    <col min="12561" max="12561" width="7.42578125" style="41" customWidth="1"/>
    <col min="12562" max="12562" width="7.28515625" style="41" customWidth="1"/>
    <col min="12563" max="12563" width="6.140625" style="41" customWidth="1"/>
    <col min="12564" max="12798" width="9.140625" style="41"/>
    <col min="12799" max="12799" width="3.28515625" style="41" customWidth="1"/>
    <col min="12800" max="12800" width="2.85546875" style="41" customWidth="1"/>
    <col min="12801" max="12801" width="10.85546875" style="41" customWidth="1"/>
    <col min="12802" max="12802" width="13.28515625" style="41" customWidth="1"/>
    <col min="12803" max="12803" width="5.5703125" style="41" customWidth="1"/>
    <col min="12804" max="12804" width="7.28515625" style="41" customWidth="1"/>
    <col min="12805" max="12805" width="7.42578125" style="41" customWidth="1"/>
    <col min="12806" max="12806" width="6.5703125" style="41" customWidth="1"/>
    <col min="12807" max="12807" width="5.7109375" style="41" customWidth="1"/>
    <col min="12808" max="12808" width="7.28515625" style="41" customWidth="1"/>
    <col min="12809" max="12809" width="7.42578125" style="41" customWidth="1"/>
    <col min="12810" max="12810" width="6.7109375" style="41" customWidth="1"/>
    <col min="12811" max="12812" width="6.42578125" style="41" customWidth="1"/>
    <col min="12813" max="12813" width="7" style="41" customWidth="1"/>
    <col min="12814" max="12814" width="6.5703125" style="41" customWidth="1"/>
    <col min="12815" max="12815" width="5.7109375" style="41" customWidth="1"/>
    <col min="12816" max="12816" width="7.140625" style="41" customWidth="1"/>
    <col min="12817" max="12817" width="7.42578125" style="41" customWidth="1"/>
    <col min="12818" max="12818" width="7.28515625" style="41" customWidth="1"/>
    <col min="12819" max="12819" width="6.140625" style="41" customWidth="1"/>
    <col min="12820" max="13054" width="9.140625" style="41"/>
    <col min="13055" max="13055" width="3.28515625" style="41" customWidth="1"/>
    <col min="13056" max="13056" width="2.85546875" style="41" customWidth="1"/>
    <col min="13057" max="13057" width="10.85546875" style="41" customWidth="1"/>
    <col min="13058" max="13058" width="13.28515625" style="41" customWidth="1"/>
    <col min="13059" max="13059" width="5.5703125" style="41" customWidth="1"/>
    <col min="13060" max="13060" width="7.28515625" style="41" customWidth="1"/>
    <col min="13061" max="13061" width="7.42578125" style="41" customWidth="1"/>
    <col min="13062" max="13062" width="6.5703125" style="41" customWidth="1"/>
    <col min="13063" max="13063" width="5.7109375" style="41" customWidth="1"/>
    <col min="13064" max="13064" width="7.28515625" style="41" customWidth="1"/>
    <col min="13065" max="13065" width="7.42578125" style="41" customWidth="1"/>
    <col min="13066" max="13066" width="6.7109375" style="41" customWidth="1"/>
    <col min="13067" max="13068" width="6.42578125" style="41" customWidth="1"/>
    <col min="13069" max="13069" width="7" style="41" customWidth="1"/>
    <col min="13070" max="13070" width="6.5703125" style="41" customWidth="1"/>
    <col min="13071" max="13071" width="5.7109375" style="41" customWidth="1"/>
    <col min="13072" max="13072" width="7.140625" style="41" customWidth="1"/>
    <col min="13073" max="13073" width="7.42578125" style="41" customWidth="1"/>
    <col min="13074" max="13074" width="7.28515625" style="41" customWidth="1"/>
    <col min="13075" max="13075" width="6.140625" style="41" customWidth="1"/>
    <col min="13076" max="13310" width="9.140625" style="41"/>
    <col min="13311" max="13311" width="3.28515625" style="41" customWidth="1"/>
    <col min="13312" max="13312" width="2.85546875" style="41" customWidth="1"/>
    <col min="13313" max="13313" width="10.85546875" style="41" customWidth="1"/>
    <col min="13314" max="13314" width="13.28515625" style="41" customWidth="1"/>
    <col min="13315" max="13315" width="5.5703125" style="41" customWidth="1"/>
    <col min="13316" max="13316" width="7.28515625" style="41" customWidth="1"/>
    <col min="13317" max="13317" width="7.42578125" style="41" customWidth="1"/>
    <col min="13318" max="13318" width="6.5703125" style="41" customWidth="1"/>
    <col min="13319" max="13319" width="5.7109375" style="41" customWidth="1"/>
    <col min="13320" max="13320" width="7.28515625" style="41" customWidth="1"/>
    <col min="13321" max="13321" width="7.42578125" style="41" customWidth="1"/>
    <col min="13322" max="13322" width="6.7109375" style="41" customWidth="1"/>
    <col min="13323" max="13324" width="6.42578125" style="41" customWidth="1"/>
    <col min="13325" max="13325" width="7" style="41" customWidth="1"/>
    <col min="13326" max="13326" width="6.5703125" style="41" customWidth="1"/>
    <col min="13327" max="13327" width="5.7109375" style="41" customWidth="1"/>
    <col min="13328" max="13328" width="7.140625" style="41" customWidth="1"/>
    <col min="13329" max="13329" width="7.42578125" style="41" customWidth="1"/>
    <col min="13330" max="13330" width="7.28515625" style="41" customWidth="1"/>
    <col min="13331" max="13331" width="6.140625" style="41" customWidth="1"/>
    <col min="13332" max="13566" width="9.140625" style="41"/>
    <col min="13567" max="13567" width="3.28515625" style="41" customWidth="1"/>
    <col min="13568" max="13568" width="2.85546875" style="41" customWidth="1"/>
    <col min="13569" max="13569" width="10.85546875" style="41" customWidth="1"/>
    <col min="13570" max="13570" width="13.28515625" style="41" customWidth="1"/>
    <col min="13571" max="13571" width="5.5703125" style="41" customWidth="1"/>
    <col min="13572" max="13572" width="7.28515625" style="41" customWidth="1"/>
    <col min="13573" max="13573" width="7.42578125" style="41" customWidth="1"/>
    <col min="13574" max="13574" width="6.5703125" style="41" customWidth="1"/>
    <col min="13575" max="13575" width="5.7109375" style="41" customWidth="1"/>
    <col min="13576" max="13576" width="7.28515625" style="41" customWidth="1"/>
    <col min="13577" max="13577" width="7.42578125" style="41" customWidth="1"/>
    <col min="13578" max="13578" width="6.7109375" style="41" customWidth="1"/>
    <col min="13579" max="13580" width="6.42578125" style="41" customWidth="1"/>
    <col min="13581" max="13581" width="7" style="41" customWidth="1"/>
    <col min="13582" max="13582" width="6.5703125" style="41" customWidth="1"/>
    <col min="13583" max="13583" width="5.7109375" style="41" customWidth="1"/>
    <col min="13584" max="13584" width="7.140625" style="41" customWidth="1"/>
    <col min="13585" max="13585" width="7.42578125" style="41" customWidth="1"/>
    <col min="13586" max="13586" width="7.28515625" style="41" customWidth="1"/>
    <col min="13587" max="13587" width="6.140625" style="41" customWidth="1"/>
    <col min="13588" max="13822" width="9.140625" style="41"/>
    <col min="13823" max="13823" width="3.28515625" style="41" customWidth="1"/>
    <col min="13824" max="13824" width="2.85546875" style="41" customWidth="1"/>
    <col min="13825" max="13825" width="10.85546875" style="41" customWidth="1"/>
    <col min="13826" max="13826" width="13.28515625" style="41" customWidth="1"/>
    <col min="13827" max="13827" width="5.5703125" style="41" customWidth="1"/>
    <col min="13828" max="13828" width="7.28515625" style="41" customWidth="1"/>
    <col min="13829" max="13829" width="7.42578125" style="41" customWidth="1"/>
    <col min="13830" max="13830" width="6.5703125" style="41" customWidth="1"/>
    <col min="13831" max="13831" width="5.7109375" style="41" customWidth="1"/>
    <col min="13832" max="13832" width="7.28515625" style="41" customWidth="1"/>
    <col min="13833" max="13833" width="7.42578125" style="41" customWidth="1"/>
    <col min="13834" max="13834" width="6.7109375" style="41" customWidth="1"/>
    <col min="13835" max="13836" width="6.42578125" style="41" customWidth="1"/>
    <col min="13837" max="13837" width="7" style="41" customWidth="1"/>
    <col min="13838" max="13838" width="6.5703125" style="41" customWidth="1"/>
    <col min="13839" max="13839" width="5.7109375" style="41" customWidth="1"/>
    <col min="13840" max="13840" width="7.140625" style="41" customWidth="1"/>
    <col min="13841" max="13841" width="7.42578125" style="41" customWidth="1"/>
    <col min="13842" max="13842" width="7.28515625" style="41" customWidth="1"/>
    <col min="13843" max="13843" width="6.140625" style="41" customWidth="1"/>
    <col min="13844" max="14078" width="9.140625" style="41"/>
    <col min="14079" max="14079" width="3.28515625" style="41" customWidth="1"/>
    <col min="14080" max="14080" width="2.85546875" style="41" customWidth="1"/>
    <col min="14081" max="14081" width="10.85546875" style="41" customWidth="1"/>
    <col min="14082" max="14082" width="13.28515625" style="41" customWidth="1"/>
    <col min="14083" max="14083" width="5.5703125" style="41" customWidth="1"/>
    <col min="14084" max="14084" width="7.28515625" style="41" customWidth="1"/>
    <col min="14085" max="14085" width="7.42578125" style="41" customWidth="1"/>
    <col min="14086" max="14086" width="6.5703125" style="41" customWidth="1"/>
    <col min="14087" max="14087" width="5.7109375" style="41" customWidth="1"/>
    <col min="14088" max="14088" width="7.28515625" style="41" customWidth="1"/>
    <col min="14089" max="14089" width="7.42578125" style="41" customWidth="1"/>
    <col min="14090" max="14090" width="6.7109375" style="41" customWidth="1"/>
    <col min="14091" max="14092" width="6.42578125" style="41" customWidth="1"/>
    <col min="14093" max="14093" width="7" style="41" customWidth="1"/>
    <col min="14094" max="14094" width="6.5703125" style="41" customWidth="1"/>
    <col min="14095" max="14095" width="5.7109375" style="41" customWidth="1"/>
    <col min="14096" max="14096" width="7.140625" style="41" customWidth="1"/>
    <col min="14097" max="14097" width="7.42578125" style="41" customWidth="1"/>
    <col min="14098" max="14098" width="7.28515625" style="41" customWidth="1"/>
    <col min="14099" max="14099" width="6.140625" style="41" customWidth="1"/>
    <col min="14100" max="14334" width="9.140625" style="41"/>
    <col min="14335" max="14335" width="3.28515625" style="41" customWidth="1"/>
    <col min="14336" max="14336" width="2.85546875" style="41" customWidth="1"/>
    <col min="14337" max="14337" width="10.85546875" style="41" customWidth="1"/>
    <col min="14338" max="14338" width="13.28515625" style="41" customWidth="1"/>
    <col min="14339" max="14339" width="5.5703125" style="41" customWidth="1"/>
    <col min="14340" max="14340" width="7.28515625" style="41" customWidth="1"/>
    <col min="14341" max="14341" width="7.42578125" style="41" customWidth="1"/>
    <col min="14342" max="14342" width="6.5703125" style="41" customWidth="1"/>
    <col min="14343" max="14343" width="5.7109375" style="41" customWidth="1"/>
    <col min="14344" max="14344" width="7.28515625" style="41" customWidth="1"/>
    <col min="14345" max="14345" width="7.42578125" style="41" customWidth="1"/>
    <col min="14346" max="14346" width="6.7109375" style="41" customWidth="1"/>
    <col min="14347" max="14348" width="6.42578125" style="41" customWidth="1"/>
    <col min="14349" max="14349" width="7" style="41" customWidth="1"/>
    <col min="14350" max="14350" width="6.5703125" style="41" customWidth="1"/>
    <col min="14351" max="14351" width="5.7109375" style="41" customWidth="1"/>
    <col min="14352" max="14352" width="7.140625" style="41" customWidth="1"/>
    <col min="14353" max="14353" width="7.42578125" style="41" customWidth="1"/>
    <col min="14354" max="14354" width="7.28515625" style="41" customWidth="1"/>
    <col min="14355" max="14355" width="6.140625" style="41" customWidth="1"/>
    <col min="14356" max="14590" width="9.140625" style="41"/>
    <col min="14591" max="14591" width="3.28515625" style="41" customWidth="1"/>
    <col min="14592" max="14592" width="2.85546875" style="41" customWidth="1"/>
    <col min="14593" max="14593" width="10.85546875" style="41" customWidth="1"/>
    <col min="14594" max="14594" width="13.28515625" style="41" customWidth="1"/>
    <col min="14595" max="14595" width="5.5703125" style="41" customWidth="1"/>
    <col min="14596" max="14596" width="7.28515625" style="41" customWidth="1"/>
    <col min="14597" max="14597" width="7.42578125" style="41" customWidth="1"/>
    <col min="14598" max="14598" width="6.5703125" style="41" customWidth="1"/>
    <col min="14599" max="14599" width="5.7109375" style="41" customWidth="1"/>
    <col min="14600" max="14600" width="7.28515625" style="41" customWidth="1"/>
    <col min="14601" max="14601" width="7.42578125" style="41" customWidth="1"/>
    <col min="14602" max="14602" width="6.7109375" style="41" customWidth="1"/>
    <col min="14603" max="14604" width="6.42578125" style="41" customWidth="1"/>
    <col min="14605" max="14605" width="7" style="41" customWidth="1"/>
    <col min="14606" max="14606" width="6.5703125" style="41" customWidth="1"/>
    <col min="14607" max="14607" width="5.7109375" style="41" customWidth="1"/>
    <col min="14608" max="14608" width="7.140625" style="41" customWidth="1"/>
    <col min="14609" max="14609" width="7.42578125" style="41" customWidth="1"/>
    <col min="14610" max="14610" width="7.28515625" style="41" customWidth="1"/>
    <col min="14611" max="14611" width="6.140625" style="41" customWidth="1"/>
    <col min="14612" max="14846" width="9.140625" style="41"/>
    <col min="14847" max="14847" width="3.28515625" style="41" customWidth="1"/>
    <col min="14848" max="14848" width="2.85546875" style="41" customWidth="1"/>
    <col min="14849" max="14849" width="10.85546875" style="41" customWidth="1"/>
    <col min="14850" max="14850" width="13.28515625" style="41" customWidth="1"/>
    <col min="14851" max="14851" width="5.5703125" style="41" customWidth="1"/>
    <col min="14852" max="14852" width="7.28515625" style="41" customWidth="1"/>
    <col min="14853" max="14853" width="7.42578125" style="41" customWidth="1"/>
    <col min="14854" max="14854" width="6.5703125" style="41" customWidth="1"/>
    <col min="14855" max="14855" width="5.7109375" style="41" customWidth="1"/>
    <col min="14856" max="14856" width="7.28515625" style="41" customWidth="1"/>
    <col min="14857" max="14857" width="7.42578125" style="41" customWidth="1"/>
    <col min="14858" max="14858" width="6.7109375" style="41" customWidth="1"/>
    <col min="14859" max="14860" width="6.42578125" style="41" customWidth="1"/>
    <col min="14861" max="14861" width="7" style="41" customWidth="1"/>
    <col min="14862" max="14862" width="6.5703125" style="41" customWidth="1"/>
    <col min="14863" max="14863" width="5.7109375" style="41" customWidth="1"/>
    <col min="14864" max="14864" width="7.140625" style="41" customWidth="1"/>
    <col min="14865" max="14865" width="7.42578125" style="41" customWidth="1"/>
    <col min="14866" max="14866" width="7.28515625" style="41" customWidth="1"/>
    <col min="14867" max="14867" width="6.140625" style="41" customWidth="1"/>
    <col min="14868" max="15102" width="9.140625" style="41"/>
    <col min="15103" max="15103" width="3.28515625" style="41" customWidth="1"/>
    <col min="15104" max="15104" width="2.85546875" style="41" customWidth="1"/>
    <col min="15105" max="15105" width="10.85546875" style="41" customWidth="1"/>
    <col min="15106" max="15106" width="13.28515625" style="41" customWidth="1"/>
    <col min="15107" max="15107" width="5.5703125" style="41" customWidth="1"/>
    <col min="15108" max="15108" width="7.28515625" style="41" customWidth="1"/>
    <col min="15109" max="15109" width="7.42578125" style="41" customWidth="1"/>
    <col min="15110" max="15110" width="6.5703125" style="41" customWidth="1"/>
    <col min="15111" max="15111" width="5.7109375" style="41" customWidth="1"/>
    <col min="15112" max="15112" width="7.28515625" style="41" customWidth="1"/>
    <col min="15113" max="15113" width="7.42578125" style="41" customWidth="1"/>
    <col min="15114" max="15114" width="6.7109375" style="41" customWidth="1"/>
    <col min="15115" max="15116" width="6.42578125" style="41" customWidth="1"/>
    <col min="15117" max="15117" width="7" style="41" customWidth="1"/>
    <col min="15118" max="15118" width="6.5703125" style="41" customWidth="1"/>
    <col min="15119" max="15119" width="5.7109375" style="41" customWidth="1"/>
    <col min="15120" max="15120" width="7.140625" style="41" customWidth="1"/>
    <col min="15121" max="15121" width="7.42578125" style="41" customWidth="1"/>
    <col min="15122" max="15122" width="7.28515625" style="41" customWidth="1"/>
    <col min="15123" max="15123" width="6.140625" style="41" customWidth="1"/>
    <col min="15124" max="15358" width="9.140625" style="41"/>
    <col min="15359" max="15359" width="3.28515625" style="41" customWidth="1"/>
    <col min="15360" max="15360" width="2.85546875" style="41" customWidth="1"/>
    <col min="15361" max="15361" width="10.85546875" style="41" customWidth="1"/>
    <col min="15362" max="15362" width="13.28515625" style="41" customWidth="1"/>
    <col min="15363" max="15363" width="5.5703125" style="41" customWidth="1"/>
    <col min="15364" max="15364" width="7.28515625" style="41" customWidth="1"/>
    <col min="15365" max="15365" width="7.42578125" style="41" customWidth="1"/>
    <col min="15366" max="15366" width="6.5703125" style="41" customWidth="1"/>
    <col min="15367" max="15367" width="5.7109375" style="41" customWidth="1"/>
    <col min="15368" max="15368" width="7.28515625" style="41" customWidth="1"/>
    <col min="15369" max="15369" width="7.42578125" style="41" customWidth="1"/>
    <col min="15370" max="15370" width="6.7109375" style="41" customWidth="1"/>
    <col min="15371" max="15372" width="6.42578125" style="41" customWidth="1"/>
    <col min="15373" max="15373" width="7" style="41" customWidth="1"/>
    <col min="15374" max="15374" width="6.5703125" style="41" customWidth="1"/>
    <col min="15375" max="15375" width="5.7109375" style="41" customWidth="1"/>
    <col min="15376" max="15376" width="7.140625" style="41" customWidth="1"/>
    <col min="15377" max="15377" width="7.42578125" style="41" customWidth="1"/>
    <col min="15378" max="15378" width="7.28515625" style="41" customWidth="1"/>
    <col min="15379" max="15379" width="6.140625" style="41" customWidth="1"/>
    <col min="15380" max="15614" width="9.140625" style="41"/>
    <col min="15615" max="15615" width="3.28515625" style="41" customWidth="1"/>
    <col min="15616" max="15616" width="2.85546875" style="41" customWidth="1"/>
    <col min="15617" max="15617" width="10.85546875" style="41" customWidth="1"/>
    <col min="15618" max="15618" width="13.28515625" style="41" customWidth="1"/>
    <col min="15619" max="15619" width="5.5703125" style="41" customWidth="1"/>
    <col min="15620" max="15620" width="7.28515625" style="41" customWidth="1"/>
    <col min="15621" max="15621" width="7.42578125" style="41" customWidth="1"/>
    <col min="15622" max="15622" width="6.5703125" style="41" customWidth="1"/>
    <col min="15623" max="15623" width="5.7109375" style="41" customWidth="1"/>
    <col min="15624" max="15624" width="7.28515625" style="41" customWidth="1"/>
    <col min="15625" max="15625" width="7.42578125" style="41" customWidth="1"/>
    <col min="15626" max="15626" width="6.7109375" style="41" customWidth="1"/>
    <col min="15627" max="15628" width="6.42578125" style="41" customWidth="1"/>
    <col min="15629" max="15629" width="7" style="41" customWidth="1"/>
    <col min="15630" max="15630" width="6.5703125" style="41" customWidth="1"/>
    <col min="15631" max="15631" width="5.7109375" style="41" customWidth="1"/>
    <col min="15632" max="15632" width="7.140625" style="41" customWidth="1"/>
    <col min="15633" max="15633" width="7.42578125" style="41" customWidth="1"/>
    <col min="15634" max="15634" width="7.28515625" style="41" customWidth="1"/>
    <col min="15635" max="15635" width="6.140625" style="41" customWidth="1"/>
    <col min="15636" max="15870" width="9.140625" style="41"/>
    <col min="15871" max="15871" width="3.28515625" style="41" customWidth="1"/>
    <col min="15872" max="15872" width="2.85546875" style="41" customWidth="1"/>
    <col min="15873" max="15873" width="10.85546875" style="41" customWidth="1"/>
    <col min="15874" max="15874" width="13.28515625" style="41" customWidth="1"/>
    <col min="15875" max="15875" width="5.5703125" style="41" customWidth="1"/>
    <col min="15876" max="15876" width="7.28515625" style="41" customWidth="1"/>
    <col min="15877" max="15877" width="7.42578125" style="41" customWidth="1"/>
    <col min="15878" max="15878" width="6.5703125" style="41" customWidth="1"/>
    <col min="15879" max="15879" width="5.7109375" style="41" customWidth="1"/>
    <col min="15880" max="15880" width="7.28515625" style="41" customWidth="1"/>
    <col min="15881" max="15881" width="7.42578125" style="41" customWidth="1"/>
    <col min="15882" max="15882" width="6.7109375" style="41" customWidth="1"/>
    <col min="15883" max="15884" width="6.42578125" style="41" customWidth="1"/>
    <col min="15885" max="15885" width="7" style="41" customWidth="1"/>
    <col min="15886" max="15886" width="6.5703125" style="41" customWidth="1"/>
    <col min="15887" max="15887" width="5.7109375" style="41" customWidth="1"/>
    <col min="15888" max="15888" width="7.140625" style="41" customWidth="1"/>
    <col min="15889" max="15889" width="7.42578125" style="41" customWidth="1"/>
    <col min="15890" max="15890" width="7.28515625" style="41" customWidth="1"/>
    <col min="15891" max="15891" width="6.140625" style="41" customWidth="1"/>
    <col min="15892" max="16126" width="9.140625" style="41"/>
    <col min="16127" max="16127" width="3.28515625" style="41" customWidth="1"/>
    <col min="16128" max="16128" width="2.85546875" style="41" customWidth="1"/>
    <col min="16129" max="16129" width="10.85546875" style="41" customWidth="1"/>
    <col min="16130" max="16130" width="13.28515625" style="41" customWidth="1"/>
    <col min="16131" max="16131" width="5.5703125" style="41" customWidth="1"/>
    <col min="16132" max="16132" width="7.28515625" style="41" customWidth="1"/>
    <col min="16133" max="16133" width="7.42578125" style="41" customWidth="1"/>
    <col min="16134" max="16134" width="6.5703125" style="41" customWidth="1"/>
    <col min="16135" max="16135" width="5.7109375" style="41" customWidth="1"/>
    <col min="16136" max="16136" width="7.28515625" style="41" customWidth="1"/>
    <col min="16137" max="16137" width="7.42578125" style="41" customWidth="1"/>
    <col min="16138" max="16138" width="6.7109375" style="41" customWidth="1"/>
    <col min="16139" max="16140" width="6.42578125" style="41" customWidth="1"/>
    <col min="16141" max="16141" width="7" style="41" customWidth="1"/>
    <col min="16142" max="16142" width="6.5703125" style="41" customWidth="1"/>
    <col min="16143" max="16143" width="5.7109375" style="41" customWidth="1"/>
    <col min="16144" max="16144" width="7.140625" style="41" customWidth="1"/>
    <col min="16145" max="16145" width="7.42578125" style="41" customWidth="1"/>
    <col min="16146" max="16146" width="7.28515625" style="41" customWidth="1"/>
    <col min="16147" max="16147" width="6.140625" style="41" customWidth="1"/>
    <col min="16148" max="16384" width="9.140625" style="41"/>
  </cols>
  <sheetData>
    <row r="1" spans="1:21" x14ac:dyDescent="0.2">
      <c r="A1" s="48" t="s">
        <v>401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 t="s">
        <v>147</v>
      </c>
      <c r="U1" s="47"/>
    </row>
    <row r="2" spans="1:21" ht="2.25" customHeight="1" x14ac:dyDescent="0.2">
      <c r="A2" s="222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ht="13.5" thickBot="1" x14ac:dyDescent="0.25">
      <c r="A3" s="1186" t="s">
        <v>241</v>
      </c>
      <c r="B3" s="1186"/>
      <c r="C3" s="1186"/>
      <c r="D3" s="1186"/>
      <c r="E3" s="1186"/>
      <c r="F3" s="1186"/>
      <c r="G3" s="1186"/>
      <c r="H3" s="1186"/>
      <c r="I3" s="1186"/>
      <c r="J3" s="1186"/>
      <c r="K3" s="1186"/>
      <c r="L3" s="1186"/>
      <c r="M3" s="1186"/>
      <c r="N3" s="1186"/>
      <c r="O3" s="1186"/>
      <c r="P3" s="1186"/>
      <c r="Q3" s="1186"/>
      <c r="R3" s="1186"/>
      <c r="S3" s="1186"/>
      <c r="T3" s="1186"/>
      <c r="U3" s="1186"/>
    </row>
    <row r="4" spans="1:21" ht="26.25" customHeight="1" x14ac:dyDescent="0.2">
      <c r="A4" s="1198" t="s">
        <v>127</v>
      </c>
      <c r="B4" s="1174" t="s">
        <v>2</v>
      </c>
      <c r="C4" s="1174" t="s">
        <v>128</v>
      </c>
      <c r="D4" s="1174" t="s">
        <v>8</v>
      </c>
      <c r="E4" s="1180" t="s">
        <v>9</v>
      </c>
      <c r="F4" s="1183" t="s">
        <v>353</v>
      </c>
      <c r="G4" s="1184"/>
      <c r="H4" s="1184"/>
      <c r="I4" s="1185"/>
      <c r="J4" s="1183" t="s">
        <v>354</v>
      </c>
      <c r="K4" s="1184"/>
      <c r="L4" s="1184"/>
      <c r="M4" s="1185"/>
      <c r="N4" s="1177" t="s">
        <v>355</v>
      </c>
      <c r="O4" s="1178"/>
      <c r="P4" s="1178"/>
      <c r="Q4" s="1179"/>
      <c r="R4" s="1177" t="s">
        <v>356</v>
      </c>
      <c r="S4" s="1178"/>
      <c r="T4" s="1178"/>
      <c r="U4" s="1179"/>
    </row>
    <row r="5" spans="1:21" x14ac:dyDescent="0.2">
      <c r="A5" s="1199"/>
      <c r="B5" s="1175"/>
      <c r="C5" s="1175"/>
      <c r="D5" s="1175"/>
      <c r="E5" s="1181"/>
      <c r="F5" s="1196" t="s">
        <v>12</v>
      </c>
      <c r="G5" s="1189" t="s">
        <v>13</v>
      </c>
      <c r="H5" s="1190"/>
      <c r="I5" s="1191" t="s">
        <v>240</v>
      </c>
      <c r="J5" s="1187" t="s">
        <v>12</v>
      </c>
      <c r="K5" s="1189" t="s">
        <v>13</v>
      </c>
      <c r="L5" s="1190"/>
      <c r="M5" s="1191" t="s">
        <v>240</v>
      </c>
      <c r="N5" s="1187" t="s">
        <v>12</v>
      </c>
      <c r="O5" s="1189" t="s">
        <v>13</v>
      </c>
      <c r="P5" s="1190"/>
      <c r="Q5" s="1191" t="s">
        <v>240</v>
      </c>
      <c r="R5" s="1187" t="s">
        <v>12</v>
      </c>
      <c r="S5" s="1189" t="s">
        <v>13</v>
      </c>
      <c r="T5" s="1190"/>
      <c r="U5" s="1191" t="s">
        <v>240</v>
      </c>
    </row>
    <row r="6" spans="1:21" ht="119.25" customHeight="1" thickBot="1" x14ac:dyDescent="0.25">
      <c r="A6" s="1197"/>
      <c r="B6" s="1176"/>
      <c r="C6" s="1176"/>
      <c r="D6" s="1176"/>
      <c r="E6" s="1182"/>
      <c r="F6" s="1197"/>
      <c r="G6" s="409" t="s">
        <v>12</v>
      </c>
      <c r="H6" s="410" t="s">
        <v>129</v>
      </c>
      <c r="I6" s="1192"/>
      <c r="J6" s="1188"/>
      <c r="K6" s="409" t="s">
        <v>12</v>
      </c>
      <c r="L6" s="410" t="s">
        <v>129</v>
      </c>
      <c r="M6" s="1192"/>
      <c r="N6" s="1188"/>
      <c r="O6" s="409" t="s">
        <v>12</v>
      </c>
      <c r="P6" s="410" t="s">
        <v>129</v>
      </c>
      <c r="Q6" s="1192"/>
      <c r="R6" s="1188"/>
      <c r="S6" s="409" t="s">
        <v>12</v>
      </c>
      <c r="T6" s="410" t="s">
        <v>129</v>
      </c>
      <c r="U6" s="1192"/>
    </row>
    <row r="7" spans="1:21" ht="363" customHeight="1" thickBot="1" x14ac:dyDescent="0.25">
      <c r="A7" s="411">
        <v>8</v>
      </c>
      <c r="B7" s="265">
        <v>8</v>
      </c>
      <c r="C7" s="412" t="s">
        <v>148</v>
      </c>
      <c r="D7" s="413" t="s">
        <v>384</v>
      </c>
      <c r="E7" s="414">
        <v>188723322</v>
      </c>
      <c r="F7" s="223">
        <f>'08 Programa'!K420</f>
        <v>13289.000000000004</v>
      </c>
      <c r="G7" s="220">
        <f>'08 Programa'!L420</f>
        <v>1690.9999999999998</v>
      </c>
      <c r="H7" s="220">
        <f>'08 Programa'!M420</f>
        <v>2.2000000000000002</v>
      </c>
      <c r="I7" s="221">
        <f>'08 Programa'!N420</f>
        <v>11598.000000000002</v>
      </c>
      <c r="J7" s="223">
        <f>'08 Programa'!O420</f>
        <v>12879.800000000001</v>
      </c>
      <c r="K7" s="220">
        <f>'08 Programa'!P420</f>
        <v>2135.6999999999998</v>
      </c>
      <c r="L7" s="220">
        <f>'08 Programa'!Q420</f>
        <v>0</v>
      </c>
      <c r="M7" s="221">
        <f>'08 Programa'!R420</f>
        <v>10744.1</v>
      </c>
      <c r="N7" s="223">
        <f>'08 Programa'!S420</f>
        <v>13008.4</v>
      </c>
      <c r="O7" s="220">
        <f>'08 Programa'!T420</f>
        <v>1879.6000000000001</v>
      </c>
      <c r="P7" s="220">
        <f>'08 Programa'!U420</f>
        <v>0</v>
      </c>
      <c r="Q7" s="221">
        <f>'08 Programa'!V420</f>
        <v>11128.8</v>
      </c>
      <c r="R7" s="417"/>
      <c r="S7" s="264"/>
      <c r="T7" s="415"/>
      <c r="U7" s="416"/>
    </row>
    <row r="8" spans="1:21" ht="18.75" customHeight="1" thickBot="1" x14ac:dyDescent="0.25">
      <c r="A8" s="1193" t="s">
        <v>130</v>
      </c>
      <c r="B8" s="1194"/>
      <c r="C8" s="1194"/>
      <c r="D8" s="1194"/>
      <c r="E8" s="1195"/>
      <c r="F8" s="20">
        <f t="shared" ref="F8:U8" si="0">SUM(F7)</f>
        <v>13289.000000000004</v>
      </c>
      <c r="G8" s="3">
        <f t="shared" si="0"/>
        <v>1690.9999999999998</v>
      </c>
      <c r="H8" s="3">
        <f t="shared" si="0"/>
        <v>2.2000000000000002</v>
      </c>
      <c r="I8" s="21">
        <f t="shared" si="0"/>
        <v>11598.000000000002</v>
      </c>
      <c r="J8" s="22">
        <f t="shared" si="0"/>
        <v>12879.800000000001</v>
      </c>
      <c r="K8" s="3">
        <f t="shared" si="0"/>
        <v>2135.6999999999998</v>
      </c>
      <c r="L8" s="3">
        <f t="shared" si="0"/>
        <v>0</v>
      </c>
      <c r="M8" s="21">
        <f t="shared" si="0"/>
        <v>10744.1</v>
      </c>
      <c r="N8" s="22">
        <f t="shared" si="0"/>
        <v>13008.4</v>
      </c>
      <c r="O8" s="22">
        <f>O7</f>
        <v>1879.6000000000001</v>
      </c>
      <c r="P8" s="22">
        <f t="shared" si="0"/>
        <v>0</v>
      </c>
      <c r="Q8" s="22">
        <f t="shared" si="0"/>
        <v>11128.8</v>
      </c>
      <c r="R8" s="22">
        <f t="shared" si="0"/>
        <v>0</v>
      </c>
      <c r="S8" s="22">
        <f t="shared" si="0"/>
        <v>0</v>
      </c>
      <c r="T8" s="22">
        <f t="shared" si="0"/>
        <v>0</v>
      </c>
      <c r="U8" s="24">
        <f t="shared" si="0"/>
        <v>0</v>
      </c>
    </row>
    <row r="11" spans="1:21" ht="12.75" hidden="1" customHeight="1" x14ac:dyDescent="0.2"/>
  </sheetData>
  <mergeCells count="23">
    <mergeCell ref="A3:U3"/>
    <mergeCell ref="R5:R6"/>
    <mergeCell ref="S5:T5"/>
    <mergeCell ref="U5:U6"/>
    <mergeCell ref="A8:E8"/>
    <mergeCell ref="R4:U4"/>
    <mergeCell ref="F5:F6"/>
    <mergeCell ref="G5:H5"/>
    <mergeCell ref="I5:I6"/>
    <mergeCell ref="J5:J6"/>
    <mergeCell ref="K5:L5"/>
    <mergeCell ref="M5:M6"/>
    <mergeCell ref="N5:N6"/>
    <mergeCell ref="O5:P5"/>
    <mergeCell ref="Q5:Q6"/>
    <mergeCell ref="A4:A6"/>
    <mergeCell ref="B4:B6"/>
    <mergeCell ref="N4:Q4"/>
    <mergeCell ref="C4:C6"/>
    <mergeCell ref="D4:D6"/>
    <mergeCell ref="E4:E6"/>
    <mergeCell ref="F4:I4"/>
    <mergeCell ref="J4:M4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5" firstPageNumber="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zoomScaleSheetLayoutView="100" workbookViewId="0">
      <selection activeCell="L4" sqref="L4:T4"/>
    </sheetView>
  </sheetViews>
  <sheetFormatPr defaultRowHeight="12.75" x14ac:dyDescent="0.2"/>
  <cols>
    <col min="1" max="5" width="8.7109375" style="41"/>
    <col min="6" max="6" width="6.7109375" style="41"/>
    <col min="7" max="7" width="1.85546875" style="53"/>
    <col min="8" max="8" width="1.85546875" style="53" customWidth="1"/>
    <col min="9" max="9" width="10" style="53" customWidth="1"/>
    <col min="10" max="10" width="18.42578125" style="41" customWidth="1"/>
    <col min="11" max="11" width="17.42578125" style="53"/>
    <col min="12" max="15" width="3.28515625" style="53"/>
    <col min="16" max="16" width="7.7109375" style="53"/>
    <col min="17" max="20" width="0" style="53" hidden="1"/>
    <col min="21" max="22" width="4.85546875" style="53"/>
    <col min="23" max="23" width="4" style="53"/>
    <col min="24" max="24" width="4.42578125" style="53"/>
    <col min="25" max="1019" width="8.7109375" style="41"/>
    <col min="1020" max="16384" width="9.140625" style="41"/>
  </cols>
  <sheetData>
    <row r="1" spans="1:24" ht="17.25" customHeight="1" thickBot="1" x14ac:dyDescent="0.25">
      <c r="A1" s="54" t="s">
        <v>239</v>
      </c>
    </row>
    <row r="2" spans="1:24" s="53" customFormat="1" ht="41.25" customHeight="1" thickBot="1" x14ac:dyDescent="0.25">
      <c r="A2" s="1225" t="s">
        <v>120</v>
      </c>
      <c r="B2" s="1226"/>
      <c r="C2" s="1226"/>
      <c r="D2" s="1226"/>
      <c r="E2" s="1226"/>
      <c r="F2" s="1226"/>
      <c r="G2" s="1226"/>
      <c r="H2" s="1226"/>
      <c r="I2" s="1226"/>
      <c r="J2" s="421" t="s">
        <v>359</v>
      </c>
      <c r="K2" s="421" t="s">
        <v>360</v>
      </c>
      <c r="L2" s="1227" t="s">
        <v>361</v>
      </c>
      <c r="M2" s="1227"/>
      <c r="N2" s="1227"/>
      <c r="O2" s="1227"/>
      <c r="P2" s="1227"/>
      <c r="Q2" s="1227"/>
      <c r="R2" s="1227"/>
      <c r="S2" s="1227"/>
      <c r="T2" s="1227"/>
      <c r="U2" s="1228" t="s">
        <v>362</v>
      </c>
      <c r="V2" s="1228"/>
      <c r="W2" s="1228"/>
      <c r="X2" s="1229"/>
    </row>
    <row r="3" spans="1:24" s="78" customFormat="1" x14ac:dyDescent="0.2">
      <c r="A3" s="1230" t="s">
        <v>235</v>
      </c>
      <c r="B3" s="1231"/>
      <c r="C3" s="1231"/>
      <c r="D3" s="1231"/>
      <c r="E3" s="1231"/>
      <c r="F3" s="1231"/>
      <c r="G3" s="1231"/>
      <c r="H3" s="1231"/>
      <c r="I3" s="1231"/>
      <c r="J3" s="420">
        <f>'08 Programa'!K416+'08 Programa'!K412+'08 Programa'!K405+'08 Programa'!K402+'08 Programa'!K395+'08 Programa'!K393+'08 Programa'!K391+'08 Programa'!K388+'08 Programa'!K384+'08 Programa'!K382+'08 Programa'!K379+'08 Programa'!K375+'08 Programa'!K370+'08 Programa'!K366+'08 Programa'!K363+'08 Programa'!K361+'08 Programa'!K359+'08 Programa'!K356+'08 Programa'!K353+'08 Programa'!K349+'08 Programa'!K345+'08 Programa'!K342+'08 Programa'!K339+'08 Programa'!K334+'08 Programa'!K331+'08 Programa'!K327+'08 Programa'!K324+'08 Programa'!K321+'08 Programa'!K318+'08 Programa'!K316+'08 Programa'!K313+'08 Programa'!K310+'08 Programa'!K307+'08 Programa'!K303+'08 Programa'!K300+'08 Programa'!K297+'08 Programa'!K294+'08 Programa'!K291+'08 Programa'!K287+'08 Programa'!K284+'08 Programa'!K280+'08 Programa'!K274+'08 Programa'!K244+'08 Programa'!K241+'08 Programa'!K238+'08 Programa'!K235+'08 Programa'!K230+'08 Programa'!K227+'08 Programa'!K224+'08 Programa'!K220+'08 Programa'!K218+'08 Programa'!K213+'08 Programa'!K211+'08 Programa'!K208+'08 Programa'!K205+'08 Programa'!K202+'08 Programa'!K200+'08 Programa'!K197+'08 Programa'!K194+'08 Programa'!K189+'08 Programa'!K185+'08 Programa'!K180+'08 Programa'!K175+'08 Programa'!K170+'08 Programa'!K165+'08 Programa'!K160+'08 Programa'!K157+'08 Programa'!K152+'08 Programa'!K147+'08 Programa'!K142+'08 Programa'!K137+'08 Programa'!K132+'08 Programa'!K127+'08 Programa'!K122+'08 Programa'!K117+'08 Programa'!K112+'08 Programa'!K107+'08 Programa'!K102+'08 Programa'!K97+'08 Programa'!K92+'08 Programa'!K86+'08 Programa'!K81+'08 Programa'!K75+'08 Programa'!K70+'08 Programa'!K64+'08 Programa'!K59+'08 Programa'!K54+'08 Programa'!K48+'08 Programa'!K45+'08 Programa'!K41+'08 Programa'!K37+'08 Programa'!K33+'08 Programa'!K29+'08 Programa'!K26+'08 Programa'!K246+'08 Programa'!K249+'08 Programa'!K368</f>
        <v>5867.7000000000007</v>
      </c>
      <c r="K3" s="420">
        <f>'08 Programa'!O41+'08 Programa'!O45+'08 Programa'!O48+'08 Programa'!O54+'08 Programa'!O59+'08 Programa'!O64+'08 Programa'!O70+'08 Programa'!O75+'08 Programa'!O81+'08 Programa'!O86+'08 Programa'!O92+'08 Programa'!O97+'08 Programa'!O102+'08 Programa'!O107+'08 Programa'!O112+'08 Programa'!O117+'08 Programa'!O122+'08 Programa'!O127+'08 Programa'!O132+'08 Programa'!O137+'08 Programa'!O142+'08 Programa'!O147+'08 Programa'!O152+'08 Programa'!O157+'08 Programa'!O160+'08 Programa'!O165+'08 Programa'!O170+'08 Programa'!O175+'08 Programa'!O180+'08 Programa'!O185+'08 Programa'!O189+'08 Programa'!O194+'08 Programa'!O197+'08 Programa'!O200+'08 Programa'!O202+'08 Programa'!O205+'08 Programa'!O208+'08 Programa'!O211+'08 Programa'!O213+'08 Programa'!O218+'08 Programa'!O220+'08 Programa'!O224+'08 Programa'!O227+'08 Programa'!O230+'08 Programa'!O235+'08 Programa'!O238+'08 Programa'!O241+'08 Programa'!O244+'08 Programa'!O274+'08 Programa'!O280+'08 Programa'!O284+'08 Programa'!O287+'08 Programa'!O291+'08 Programa'!O294+'08 Programa'!O297+'08 Programa'!O300+'08 Programa'!O303+'08 Programa'!O307+'08 Programa'!O310+'08 Programa'!O313+'08 Programa'!O316+'08 Programa'!O318+'08 Programa'!O321+'08 Programa'!O324+'08 Programa'!O327+'08 Programa'!O331+'08 Programa'!O334+'08 Programa'!O339+'08 Programa'!O342+'08 Programa'!O345+'08 Programa'!O349+'08 Programa'!O353+'08 Programa'!O356+'08 Programa'!O359+'08 Programa'!O361+'08 Programa'!O363+'08 Programa'!O366+'08 Programa'!O370+'08 Programa'!O375+'08 Programa'!O379+'08 Programa'!O382+'08 Programa'!O384+'08 Programa'!O388+'08 Programa'!O391+'08 Programa'!O393+'08 Programa'!O395+'08 Programa'!O402+'08 Programa'!O405+'08 Programa'!O412+'08 Programa'!O416+'08 Programa'!O246+'08 Programa'!O368</f>
        <v>7222.3</v>
      </c>
      <c r="L3" s="1232">
        <f>'08 Programa'!S26+'08 Programa'!S29+'08 Programa'!S33+'08 Programa'!S37+'08 Programa'!S41+'08 Programa'!S45+'08 Programa'!S48+'08 Programa'!S54+'08 Programa'!S59+'08 Programa'!S64+'08 Programa'!S70+'08 Programa'!S75+'08 Programa'!S81+'08 Programa'!S86+'08 Programa'!S92+'08 Programa'!S97+'08 Programa'!S102+'08 Programa'!S107+'08 Programa'!S112+'08 Programa'!S117+'08 Programa'!S122+'08 Programa'!S127+'08 Programa'!S132+'08 Programa'!S137+'08 Programa'!S142+'08 Programa'!S147+'08 Programa'!S152+'08 Programa'!S157+'08 Programa'!S160+'08 Programa'!S165+'08 Programa'!S170+'08 Programa'!S175+'08 Programa'!S180+'08 Programa'!S185+'08 Programa'!S189+'08 Programa'!S194+'08 Programa'!S197+'08 Programa'!S200+'08 Programa'!S202+'08 Programa'!S205+'08 Programa'!S208+'08 Programa'!S211+'08 Programa'!S213+'08 Programa'!S218+'08 Programa'!S220+'08 Programa'!S224+'08 Programa'!S227+'08 Programa'!S230+'08 Programa'!S235+'08 Programa'!S238+'08 Programa'!S241+'08 Programa'!S244+'08 Programa'!S274+'08 Programa'!S280+'08 Programa'!S284+'08 Programa'!S287+'08 Programa'!S291+'08 Programa'!S294+'08 Programa'!S297+'08 Programa'!S300+'08 Programa'!S303+'08 Programa'!S307+'08 Programa'!S310+'08 Programa'!S313+'08 Programa'!S316+'08 Programa'!S318+'08 Programa'!S321+'08 Programa'!S324+'08 Programa'!S327+'08 Programa'!S331+'08 Programa'!S334+'08 Programa'!S339+'08 Programa'!S342+'08 Programa'!S345+'08 Programa'!S349+'08 Programa'!S353+'08 Programa'!S356+'08 Programa'!S359+'08 Programa'!S361+'08 Programa'!S363+'08 Programa'!S366+'08 Programa'!S370+'08 Programa'!S375+'08 Programa'!S379+'08 Programa'!S382+'08 Programa'!S384+'08 Programa'!S388+'08 Programa'!S391+'08 Programa'!S393+'08 Programa'!S395+'08 Programa'!S402+'08 Programa'!S405+'08 Programa'!S412+'08 Programa'!S416+'08 Programa'!S246+'08 Programa'!S368</f>
        <v>4747.7000000000007</v>
      </c>
      <c r="M3" s="1232"/>
      <c r="N3" s="1232"/>
      <c r="O3" s="1232"/>
      <c r="P3" s="1232"/>
      <c r="Q3" s="1232"/>
      <c r="R3" s="1232"/>
      <c r="S3" s="1232"/>
      <c r="T3" s="1232"/>
      <c r="U3" s="1233"/>
      <c r="V3" s="1233"/>
      <c r="W3" s="1233"/>
      <c r="X3" s="1234"/>
    </row>
    <row r="4" spans="1:24" ht="12.75" customHeight="1" x14ac:dyDescent="0.2">
      <c r="A4" s="1212" t="s">
        <v>320</v>
      </c>
      <c r="B4" s="1213"/>
      <c r="C4" s="1213"/>
      <c r="D4" s="1213"/>
      <c r="E4" s="1213"/>
      <c r="F4" s="1213"/>
      <c r="G4" s="1213"/>
      <c r="H4" s="1213"/>
      <c r="I4" s="1213"/>
      <c r="J4" s="219">
        <v>0</v>
      </c>
      <c r="K4" s="266">
        <v>0</v>
      </c>
      <c r="L4" s="1200">
        <v>0</v>
      </c>
      <c r="M4" s="1200"/>
      <c r="N4" s="1200"/>
      <c r="O4" s="1200"/>
      <c r="P4" s="1200"/>
      <c r="Q4" s="1200"/>
      <c r="R4" s="1200"/>
      <c r="S4" s="1200"/>
      <c r="T4" s="1200"/>
      <c r="U4" s="1214"/>
      <c r="V4" s="1214"/>
      <c r="W4" s="1214"/>
      <c r="X4" s="1215"/>
    </row>
    <row r="5" spans="1:24" ht="12.75" customHeight="1" x14ac:dyDescent="0.2">
      <c r="A5" s="1212" t="s">
        <v>321</v>
      </c>
      <c r="B5" s="1213"/>
      <c r="C5" s="1213"/>
      <c r="D5" s="1213"/>
      <c r="E5" s="1213"/>
      <c r="F5" s="1213"/>
      <c r="G5" s="1213"/>
      <c r="H5" s="1213"/>
      <c r="I5" s="1213"/>
      <c r="J5" s="219">
        <v>0</v>
      </c>
      <c r="K5" s="266">
        <v>0</v>
      </c>
      <c r="L5" s="1200">
        <v>0</v>
      </c>
      <c r="M5" s="1200"/>
      <c r="N5" s="1200"/>
      <c r="O5" s="1200"/>
      <c r="P5" s="1200"/>
      <c r="Q5" s="1200"/>
      <c r="R5" s="1200"/>
      <c r="S5" s="1200"/>
      <c r="T5" s="1200"/>
      <c r="U5" s="1214"/>
      <c r="V5" s="1214"/>
      <c r="W5" s="1214"/>
      <c r="X5" s="1215"/>
    </row>
    <row r="6" spans="1:24" ht="12.75" customHeight="1" x14ac:dyDescent="0.2">
      <c r="A6" s="1212" t="s">
        <v>325</v>
      </c>
      <c r="B6" s="1213"/>
      <c r="C6" s="1213"/>
      <c r="D6" s="1213"/>
      <c r="E6" s="1213"/>
      <c r="F6" s="1213"/>
      <c r="G6" s="1213"/>
      <c r="H6" s="1213"/>
      <c r="I6" s="1213"/>
      <c r="J6" s="219">
        <v>0</v>
      </c>
      <c r="K6" s="266">
        <v>0</v>
      </c>
      <c r="L6" s="1200">
        <v>0</v>
      </c>
      <c r="M6" s="1200"/>
      <c r="N6" s="1200"/>
      <c r="O6" s="1200"/>
      <c r="P6" s="1200"/>
      <c r="Q6" s="1200"/>
      <c r="R6" s="1200"/>
      <c r="S6" s="1200"/>
      <c r="T6" s="1200"/>
      <c r="U6" s="1214"/>
      <c r="V6" s="1214"/>
      <c r="W6" s="1214"/>
      <c r="X6" s="1215"/>
    </row>
    <row r="7" spans="1:24" ht="12.75" customHeight="1" x14ac:dyDescent="0.2">
      <c r="A7" s="1212" t="s">
        <v>322</v>
      </c>
      <c r="B7" s="1213"/>
      <c r="C7" s="1213"/>
      <c r="D7" s="1213"/>
      <c r="E7" s="1213"/>
      <c r="F7" s="1213"/>
      <c r="G7" s="1213"/>
      <c r="H7" s="1213"/>
      <c r="I7" s="1213"/>
      <c r="J7" s="219">
        <f>'08 Programa'!K281</f>
        <v>0</v>
      </c>
      <c r="K7" s="266">
        <v>0</v>
      </c>
      <c r="L7" s="1200">
        <v>0</v>
      </c>
      <c r="M7" s="1200"/>
      <c r="N7" s="1200"/>
      <c r="O7" s="1200"/>
      <c r="P7" s="1200"/>
      <c r="Q7" s="1200"/>
      <c r="R7" s="1200"/>
      <c r="S7" s="1200"/>
      <c r="T7" s="1200"/>
      <c r="U7" s="1214"/>
      <c r="V7" s="1214"/>
      <c r="W7" s="1214"/>
      <c r="X7" s="1215"/>
    </row>
    <row r="8" spans="1:24" ht="12.75" customHeight="1" x14ac:dyDescent="0.2">
      <c r="A8" s="1222" t="s">
        <v>236</v>
      </c>
      <c r="B8" s="1223"/>
      <c r="C8" s="1223"/>
      <c r="D8" s="1223"/>
      <c r="E8" s="1223"/>
      <c r="F8" s="1223"/>
      <c r="G8" s="1223"/>
      <c r="H8" s="1223"/>
      <c r="I8" s="1224"/>
      <c r="J8" s="219">
        <f>'08 Programa'!K40+'08 Programa'!K68+'08 Programa'!K80+'08 Programa'!K91+'08 Programa'!K301+'08 Programa'!K350+'08 Programa'!K376+'08 Programa'!K406</f>
        <v>2509.9</v>
      </c>
      <c r="K8" s="219">
        <f>'08 Programa'!O346</f>
        <v>0</v>
      </c>
      <c r="L8" s="1216">
        <f>'08 Programa'!S406+'08 Programa'!S376+'08 Programa'!S283</f>
        <v>1818</v>
      </c>
      <c r="M8" s="1216"/>
      <c r="N8" s="1216"/>
      <c r="O8" s="1216"/>
      <c r="P8" s="1216"/>
      <c r="Q8" s="1216"/>
      <c r="R8" s="1216"/>
      <c r="S8" s="1216"/>
      <c r="T8" s="1216"/>
      <c r="U8" s="1214"/>
      <c r="V8" s="1214"/>
      <c r="W8" s="1214"/>
      <c r="X8" s="1215"/>
    </row>
    <row r="9" spans="1:24" ht="14.25" customHeight="1" x14ac:dyDescent="0.2">
      <c r="A9" s="1219" t="s">
        <v>307</v>
      </c>
      <c r="B9" s="1220"/>
      <c r="C9" s="1220"/>
      <c r="D9" s="1220"/>
      <c r="E9" s="1220"/>
      <c r="F9" s="1220"/>
      <c r="G9" s="1220"/>
      <c r="H9" s="1220"/>
      <c r="I9" s="1220"/>
      <c r="J9" s="450">
        <f>'08 Programa'!K347+'08 Programa'!K275+'08 Programa'!K243+'08 Programa'!K240+'08 Programa'!K237+'08 Programa'!K234+'08 Programa'!K232+'08 Programa'!K229+'08 Programa'!K226+'08 Programa'!K223+'08 Programa'!K216+'08 Programa'!K214+'08 Programa'!K210+'08 Programa'!K207+'08 Programa'!K204+'08 Programa'!K199+'08 Programa'!K196+'08 Programa'!K191+'08 Programa'!K187+'08 Programa'!K182+'08 Programa'!K177+'08 Programa'!K172+'08 Programa'!K167+'08 Programa'!K162+'08 Programa'!K159+'08 Programa'!K154+'08 Programa'!K149+'08 Programa'!K144+'08 Programa'!K139+'08 Programa'!K134+'08 Programa'!K129+'08 Programa'!K119+'08 Programa'!K114+'08 Programa'!K109+'08 Programa'!K104+'08 Programa'!K99+'08 Programa'!K94+'08 Programa'!K88+'08 Programa'!K83+'08 Programa'!K77+'08 Programa'!K72+'08 Programa'!K66+'08 Programa'!K61+'08 Programa'!K56+'08 Programa'!K50+'08 Programa'!K47+'08 Programa'!K44+'08 Programa'!K42+'08 Programa'!K247</f>
        <v>1840.5</v>
      </c>
      <c r="K9" s="451">
        <f>'08 Programa'!O275+'08 Programa'!O243+'08 Programa'!O240+'08 Programa'!O237+'08 Programa'!O234+'08 Programa'!O232+'08 Programa'!O229+'08 Programa'!O226+'08 Programa'!O223+'08 Programa'!O216+'08 Programa'!O214+'08 Programa'!O210+'08 Programa'!O207+'08 Programa'!O204+'08 Programa'!O199+'08 Programa'!O196+'08 Programa'!O191+'08 Programa'!O187+'08 Programa'!O182+'08 Programa'!O177+'08 Programa'!O172+'08 Programa'!O167+'08 Programa'!O162+'08 Programa'!O159+'08 Programa'!O154+'08 Programa'!O149+'08 Programa'!O144+'08 Programa'!O139+'08 Programa'!O134+'08 Programa'!O129+'08 Programa'!O124+'08 Programa'!O119+'08 Programa'!O114+'08 Programa'!O109+'08 Programa'!O104+'08 Programa'!O99+'08 Programa'!O94+'08 Programa'!O88+'08 Programa'!O83+'08 Programa'!O77+'08 Programa'!O72+'08 Programa'!O66+'08 Programa'!O61+'08 Programa'!O56+'08 Programa'!O50+'08 Programa'!O47+'08 Programa'!O44+'08 Programa'!O42+'08 Programa'!O347+'08 Programa'!O247</f>
        <v>2732.3</v>
      </c>
      <c r="L9" s="1221">
        <f>'08 Programa'!S27+'08 Programa'!S31+'08 Programa'!S35+'08 Programa'!S38+'08 Programa'!S42+'08 Programa'!S66+'08 Programa'!S83+'08 Programa'!S154+'08 Programa'!S159+'08 Programa'!S162+'08 Programa'!S172+'08 Programa'!S199+'08 Programa'!S226+'08 Programa'!S240+'08 Programa'!S275+'08 Programa'!S347+'08 Programa'!S247</f>
        <v>3282.8</v>
      </c>
      <c r="M9" s="1221"/>
      <c r="N9" s="1221"/>
      <c r="O9" s="1221"/>
      <c r="P9" s="1221"/>
      <c r="Q9" s="1221"/>
      <c r="R9" s="1221"/>
      <c r="S9" s="1221"/>
      <c r="T9" s="1221"/>
      <c r="U9" s="1214"/>
      <c r="V9" s="1214"/>
      <c r="W9" s="1214"/>
      <c r="X9" s="1215"/>
    </row>
    <row r="10" spans="1:24" ht="12.75" customHeight="1" x14ac:dyDescent="0.2">
      <c r="A10" s="1217" t="s">
        <v>323</v>
      </c>
      <c r="B10" s="1217"/>
      <c r="C10" s="1217"/>
      <c r="D10" s="1217"/>
      <c r="E10" s="1217"/>
      <c r="F10" s="1217"/>
      <c r="G10" s="1217"/>
      <c r="H10" s="1217"/>
      <c r="I10" s="1217"/>
      <c r="J10" s="266">
        <v>0</v>
      </c>
      <c r="K10" s="266">
        <v>0</v>
      </c>
      <c r="L10" s="1200">
        <v>0</v>
      </c>
      <c r="M10" s="1200"/>
      <c r="N10" s="1200"/>
      <c r="O10" s="1200"/>
      <c r="P10" s="1200"/>
      <c r="Q10" s="1200"/>
      <c r="R10" s="1200"/>
      <c r="S10" s="1200"/>
      <c r="T10" s="1200"/>
      <c r="U10" s="1214"/>
      <c r="V10" s="1214"/>
      <c r="W10" s="1214"/>
      <c r="X10" s="1215"/>
    </row>
    <row r="11" spans="1:24" x14ac:dyDescent="0.2">
      <c r="A11" s="1218" t="s">
        <v>237</v>
      </c>
      <c r="B11" s="1205"/>
      <c r="C11" s="1205"/>
      <c r="D11" s="1205"/>
      <c r="E11" s="1205"/>
      <c r="F11" s="1205"/>
      <c r="G11" s="1205"/>
      <c r="H11" s="1205"/>
      <c r="I11" s="1206"/>
      <c r="J11" s="266">
        <f>'08 Programa'!K389+'08 Programa'!K78+'08 Programa'!K51</f>
        <v>115.9</v>
      </c>
      <c r="K11" s="266">
        <f>'08 Programa'!O67+'08 Programa'!O163</f>
        <v>25.2</v>
      </c>
      <c r="L11" s="1216">
        <f>'08 Programa'!S163+'08 Programa'!S67+'08 Programa'!S34+'08 Programa'!S30</f>
        <v>35.4</v>
      </c>
      <c r="M11" s="1216"/>
      <c r="N11" s="1216"/>
      <c r="O11" s="1216"/>
      <c r="P11" s="1216"/>
      <c r="Q11" s="1216"/>
      <c r="R11" s="1216"/>
      <c r="S11" s="1216"/>
      <c r="T11" s="1216"/>
      <c r="U11" s="1214"/>
      <c r="V11" s="1214"/>
      <c r="W11" s="1214"/>
      <c r="X11" s="1215"/>
    </row>
    <row r="12" spans="1:24" x14ac:dyDescent="0.2">
      <c r="A12" s="1212" t="s">
        <v>293</v>
      </c>
      <c r="B12" s="1213"/>
      <c r="C12" s="1213"/>
      <c r="D12" s="1213"/>
      <c r="E12" s="1213"/>
      <c r="F12" s="1213"/>
      <c r="G12" s="1213"/>
      <c r="H12" s="1213"/>
      <c r="I12" s="1213"/>
      <c r="J12" s="266">
        <f>'08 Programa'!K410+'08 Programa'!K408+'08 Programa'!K404+'08 Programa'!K400</f>
        <v>2900.1</v>
      </c>
      <c r="K12" s="266">
        <f>'08 Programa'!O400+'08 Programa'!O404+'08 Programa'!O408+'08 Programa'!O410</f>
        <v>2900</v>
      </c>
      <c r="L12" s="1200">
        <f>'08 Programa'!S400+'08 Programa'!S404+'08 Programa'!S408+'08 Programa'!S410</f>
        <v>3000</v>
      </c>
      <c r="M12" s="1200"/>
      <c r="N12" s="1200"/>
      <c r="O12" s="1200"/>
      <c r="P12" s="1200"/>
      <c r="Q12" s="1200"/>
      <c r="R12" s="1200"/>
      <c r="S12" s="1200"/>
      <c r="T12" s="1200"/>
      <c r="U12" s="1214"/>
      <c r="V12" s="1214"/>
      <c r="W12" s="1214"/>
      <c r="X12" s="1215"/>
    </row>
    <row r="13" spans="1:24" x14ac:dyDescent="0.2">
      <c r="A13" s="1212" t="s">
        <v>238</v>
      </c>
      <c r="B13" s="1213"/>
      <c r="C13" s="1213"/>
      <c r="D13" s="1213"/>
      <c r="E13" s="1213"/>
      <c r="F13" s="1213"/>
      <c r="G13" s="1213"/>
      <c r="H13" s="1213"/>
      <c r="I13" s="1213"/>
      <c r="J13" s="266">
        <v>0</v>
      </c>
      <c r="K13" s="266">
        <v>0</v>
      </c>
      <c r="L13" s="1216">
        <v>0</v>
      </c>
      <c r="M13" s="1216"/>
      <c r="N13" s="1216"/>
      <c r="O13" s="1216"/>
      <c r="P13" s="1216"/>
      <c r="Q13" s="1216"/>
      <c r="R13" s="1216"/>
      <c r="S13" s="1216"/>
      <c r="T13" s="1216"/>
      <c r="U13" s="1214"/>
      <c r="V13" s="1214"/>
      <c r="W13" s="1214"/>
      <c r="X13" s="1215"/>
    </row>
    <row r="14" spans="1:24" x14ac:dyDescent="0.2">
      <c r="A14" s="1204" t="s">
        <v>338</v>
      </c>
      <c r="B14" s="1205"/>
      <c r="C14" s="1205"/>
      <c r="D14" s="1205"/>
      <c r="E14" s="1205"/>
      <c r="F14" s="1205"/>
      <c r="G14" s="1205"/>
      <c r="H14" s="1205"/>
      <c r="I14" s="1206"/>
      <c r="J14" s="459">
        <f>'08 Programa'!K69+'08 Programa'!K116+'08 Programa'!K121</f>
        <v>54.9</v>
      </c>
      <c r="K14" s="459">
        <v>0</v>
      </c>
      <c r="L14" s="1200">
        <f>'08 Programa'!S69</f>
        <v>124.5</v>
      </c>
      <c r="M14" s="1201"/>
      <c r="N14" s="1201"/>
      <c r="O14" s="1201"/>
      <c r="P14" s="1202"/>
      <c r="Q14" s="459"/>
      <c r="R14" s="459"/>
      <c r="S14" s="459"/>
      <c r="T14" s="459"/>
      <c r="U14" s="1200"/>
      <c r="V14" s="1201"/>
      <c r="W14" s="1201"/>
      <c r="X14" s="1203"/>
    </row>
    <row r="15" spans="1:24" x14ac:dyDescent="0.2">
      <c r="A15" s="1212" t="s">
        <v>324</v>
      </c>
      <c r="B15" s="1213"/>
      <c r="C15" s="1213"/>
      <c r="D15" s="1213"/>
      <c r="E15" s="1213"/>
      <c r="F15" s="1213"/>
      <c r="G15" s="1213"/>
      <c r="H15" s="1213"/>
      <c r="I15" s="1213"/>
      <c r="J15" s="266">
        <f>'08 Programa'!K79+'08 Programa'!K90+'08 Programa'!K279+'08 Programa'!K338+'08 Programa'!K351+'08 Programa'!K364+'08 Programa'!K374</f>
        <v>0</v>
      </c>
      <c r="K15" s="266">
        <f>'08 Programa'!O374+'08 Programa'!O351</f>
        <v>0</v>
      </c>
      <c r="L15" s="1200">
        <f>'08 Programa'!S351+'08 Programa'!S374</f>
        <v>0</v>
      </c>
      <c r="M15" s="1200"/>
      <c r="N15" s="1200"/>
      <c r="O15" s="1200"/>
      <c r="P15" s="1200"/>
      <c r="Q15" s="1200"/>
      <c r="R15" s="1200"/>
      <c r="S15" s="1200"/>
      <c r="T15" s="1200"/>
      <c r="U15" s="1214"/>
      <c r="V15" s="1214"/>
      <c r="W15" s="1214"/>
      <c r="X15" s="1215"/>
    </row>
    <row r="16" spans="1:24" ht="18" customHeight="1" thickBot="1" x14ac:dyDescent="0.25">
      <c r="A16" s="1207" t="s">
        <v>26</v>
      </c>
      <c r="B16" s="1208"/>
      <c r="C16" s="1208"/>
      <c r="D16" s="1208"/>
      <c r="E16" s="1208"/>
      <c r="F16" s="1208"/>
      <c r="G16" s="1208"/>
      <c r="H16" s="1208"/>
      <c r="I16" s="1208"/>
      <c r="J16" s="418">
        <f>SUM(J3:J15)</f>
        <v>13289</v>
      </c>
      <c r="K16" s="419">
        <f>SUM(K3:K15)</f>
        <v>12879.800000000001</v>
      </c>
      <c r="L16" s="1209">
        <f>SUM(L3:T15)</f>
        <v>13008.4</v>
      </c>
      <c r="M16" s="1209"/>
      <c r="N16" s="1209"/>
      <c r="O16" s="1209"/>
      <c r="P16" s="1209"/>
      <c r="Q16" s="1209"/>
      <c r="R16" s="1209"/>
      <c r="S16" s="1209"/>
      <c r="T16" s="1209"/>
      <c r="U16" s="1210"/>
      <c r="V16" s="1210"/>
      <c r="W16" s="1210"/>
      <c r="X16" s="1211"/>
    </row>
  </sheetData>
  <mergeCells count="45">
    <mergeCell ref="A2:I2"/>
    <mergeCell ref="L2:T2"/>
    <mergeCell ref="U2:X2"/>
    <mergeCell ref="A3:I3"/>
    <mergeCell ref="L3:T3"/>
    <mergeCell ref="U3:X3"/>
    <mergeCell ref="A4:I4"/>
    <mergeCell ref="L4:T4"/>
    <mergeCell ref="U4:X4"/>
    <mergeCell ref="A5:I5"/>
    <mergeCell ref="L5:T5"/>
    <mergeCell ref="U5:X5"/>
    <mergeCell ref="A6:I6"/>
    <mergeCell ref="L6:T6"/>
    <mergeCell ref="U6:X6"/>
    <mergeCell ref="A7:I7"/>
    <mergeCell ref="L7:T7"/>
    <mergeCell ref="U7:X7"/>
    <mergeCell ref="L8:T8"/>
    <mergeCell ref="U8:X8"/>
    <mergeCell ref="A9:I9"/>
    <mergeCell ref="L9:T9"/>
    <mergeCell ref="U9:X9"/>
    <mergeCell ref="A8:I8"/>
    <mergeCell ref="A10:I10"/>
    <mergeCell ref="L10:T10"/>
    <mergeCell ref="U10:X10"/>
    <mergeCell ref="L11:T11"/>
    <mergeCell ref="U11:X11"/>
    <mergeCell ref="A11:I11"/>
    <mergeCell ref="A12:I12"/>
    <mergeCell ref="L12:T12"/>
    <mergeCell ref="U12:X12"/>
    <mergeCell ref="A13:I13"/>
    <mergeCell ref="L13:T13"/>
    <mergeCell ref="U13:X13"/>
    <mergeCell ref="L14:P14"/>
    <mergeCell ref="U14:X14"/>
    <mergeCell ref="A14:I14"/>
    <mergeCell ref="A16:I16"/>
    <mergeCell ref="L16:T16"/>
    <mergeCell ref="U16:X16"/>
    <mergeCell ref="A15:I15"/>
    <mergeCell ref="L15:T15"/>
    <mergeCell ref="U15:X15"/>
  </mergeCells>
  <pageMargins left="0.39370078740157483" right="0.39370078740157483" top="0.98425196850393704" bottom="0.98425196850393704" header="0.51181102362204722" footer="0.11811023622047245"/>
  <pageSetup paperSize="9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7" zoomScaleNormal="100" zoomScaleSheetLayoutView="100" workbookViewId="0">
      <selection activeCell="I24" sqref="I24"/>
    </sheetView>
  </sheetViews>
  <sheetFormatPr defaultRowHeight="12.75" x14ac:dyDescent="0.2"/>
  <cols>
    <col min="1" max="1" width="35" style="41" customWidth="1"/>
    <col min="2" max="2" width="10.140625" style="41" customWidth="1"/>
    <col min="3" max="3" width="9.140625" style="41"/>
    <col min="4" max="4" width="13.7109375" style="41" customWidth="1"/>
    <col min="5" max="5" width="9.140625" style="41"/>
    <col min="6" max="6" width="10.140625" style="41" bestFit="1" customWidth="1"/>
    <col min="7" max="7" width="8.28515625" style="41" customWidth="1"/>
    <col min="8" max="241" width="9.140625" style="41"/>
    <col min="242" max="242" width="29.85546875" style="41" customWidth="1"/>
    <col min="243" max="243" width="10.140625" style="41" customWidth="1"/>
    <col min="244" max="497" width="9.140625" style="41"/>
    <col min="498" max="498" width="29.85546875" style="41" customWidth="1"/>
    <col min="499" max="499" width="10.140625" style="41" customWidth="1"/>
    <col min="500" max="753" width="9.140625" style="41"/>
    <col min="754" max="754" width="29.85546875" style="41" customWidth="1"/>
    <col min="755" max="755" width="10.140625" style="41" customWidth="1"/>
    <col min="756" max="1009" width="9.140625" style="41"/>
    <col min="1010" max="1010" width="29.85546875" style="41" customWidth="1"/>
    <col min="1011" max="1011" width="10.140625" style="41" customWidth="1"/>
    <col min="1012" max="1265" width="9.140625" style="41"/>
    <col min="1266" max="1266" width="29.85546875" style="41" customWidth="1"/>
    <col min="1267" max="1267" width="10.140625" style="41" customWidth="1"/>
    <col min="1268" max="1521" width="9.140625" style="41"/>
    <col min="1522" max="1522" width="29.85546875" style="41" customWidth="1"/>
    <col min="1523" max="1523" width="10.140625" style="41" customWidth="1"/>
    <col min="1524" max="1777" width="9.140625" style="41"/>
    <col min="1778" max="1778" width="29.85546875" style="41" customWidth="1"/>
    <col min="1779" max="1779" width="10.140625" style="41" customWidth="1"/>
    <col min="1780" max="2033" width="9.140625" style="41"/>
    <col min="2034" max="2034" width="29.85546875" style="41" customWidth="1"/>
    <col min="2035" max="2035" width="10.140625" style="41" customWidth="1"/>
    <col min="2036" max="2289" width="9.140625" style="41"/>
    <col min="2290" max="2290" width="29.85546875" style="41" customWidth="1"/>
    <col min="2291" max="2291" width="10.140625" style="41" customWidth="1"/>
    <col min="2292" max="2545" width="9.140625" style="41"/>
    <col min="2546" max="2546" width="29.85546875" style="41" customWidth="1"/>
    <col min="2547" max="2547" width="10.140625" style="41" customWidth="1"/>
    <col min="2548" max="2801" width="9.140625" style="41"/>
    <col min="2802" max="2802" width="29.85546875" style="41" customWidth="1"/>
    <col min="2803" max="2803" width="10.140625" style="41" customWidth="1"/>
    <col min="2804" max="3057" width="9.140625" style="41"/>
    <col min="3058" max="3058" width="29.85546875" style="41" customWidth="1"/>
    <col min="3059" max="3059" width="10.140625" style="41" customWidth="1"/>
    <col min="3060" max="3313" width="9.140625" style="41"/>
    <col min="3314" max="3314" width="29.85546875" style="41" customWidth="1"/>
    <col min="3315" max="3315" width="10.140625" style="41" customWidth="1"/>
    <col min="3316" max="3569" width="9.140625" style="41"/>
    <col min="3570" max="3570" width="29.85546875" style="41" customWidth="1"/>
    <col min="3571" max="3571" width="10.140625" style="41" customWidth="1"/>
    <col min="3572" max="3825" width="9.140625" style="41"/>
    <col min="3826" max="3826" width="29.85546875" style="41" customWidth="1"/>
    <col min="3827" max="3827" width="10.140625" style="41" customWidth="1"/>
    <col min="3828" max="4081" width="9.140625" style="41"/>
    <col min="4082" max="4082" width="29.85546875" style="41" customWidth="1"/>
    <col min="4083" max="4083" width="10.140625" style="41" customWidth="1"/>
    <col min="4084" max="4337" width="9.140625" style="41"/>
    <col min="4338" max="4338" width="29.85546875" style="41" customWidth="1"/>
    <col min="4339" max="4339" width="10.140625" style="41" customWidth="1"/>
    <col min="4340" max="4593" width="9.140625" style="41"/>
    <col min="4594" max="4594" width="29.85546875" style="41" customWidth="1"/>
    <col min="4595" max="4595" width="10.140625" style="41" customWidth="1"/>
    <col min="4596" max="4849" width="9.140625" style="41"/>
    <col min="4850" max="4850" width="29.85546875" style="41" customWidth="1"/>
    <col min="4851" max="4851" width="10.140625" style="41" customWidth="1"/>
    <col min="4852" max="5105" width="9.140625" style="41"/>
    <col min="5106" max="5106" width="29.85546875" style="41" customWidth="1"/>
    <col min="5107" max="5107" width="10.140625" style="41" customWidth="1"/>
    <col min="5108" max="5361" width="9.140625" style="41"/>
    <col min="5362" max="5362" width="29.85546875" style="41" customWidth="1"/>
    <col min="5363" max="5363" width="10.140625" style="41" customWidth="1"/>
    <col min="5364" max="5617" width="9.140625" style="41"/>
    <col min="5618" max="5618" width="29.85546875" style="41" customWidth="1"/>
    <col min="5619" max="5619" width="10.140625" style="41" customWidth="1"/>
    <col min="5620" max="5873" width="9.140625" style="41"/>
    <col min="5874" max="5874" width="29.85546875" style="41" customWidth="1"/>
    <col min="5875" max="5875" width="10.140625" style="41" customWidth="1"/>
    <col min="5876" max="6129" width="9.140625" style="41"/>
    <col min="6130" max="6130" width="29.85546875" style="41" customWidth="1"/>
    <col min="6131" max="6131" width="10.140625" style="41" customWidth="1"/>
    <col min="6132" max="6385" width="9.140625" style="41"/>
    <col min="6386" max="6386" width="29.85546875" style="41" customWidth="1"/>
    <col min="6387" max="6387" width="10.140625" style="41" customWidth="1"/>
    <col min="6388" max="6641" width="9.140625" style="41"/>
    <col min="6642" max="6642" width="29.85546875" style="41" customWidth="1"/>
    <col min="6643" max="6643" width="10.140625" style="41" customWidth="1"/>
    <col min="6644" max="6897" width="9.140625" style="41"/>
    <col min="6898" max="6898" width="29.85546875" style="41" customWidth="1"/>
    <col min="6899" max="6899" width="10.140625" style="41" customWidth="1"/>
    <col min="6900" max="7153" width="9.140625" style="41"/>
    <col min="7154" max="7154" width="29.85546875" style="41" customWidth="1"/>
    <col min="7155" max="7155" width="10.140625" style="41" customWidth="1"/>
    <col min="7156" max="7409" width="9.140625" style="41"/>
    <col min="7410" max="7410" width="29.85546875" style="41" customWidth="1"/>
    <col min="7411" max="7411" width="10.140625" style="41" customWidth="1"/>
    <col min="7412" max="7665" width="9.140625" style="41"/>
    <col min="7666" max="7666" width="29.85546875" style="41" customWidth="1"/>
    <col min="7667" max="7667" width="10.140625" style="41" customWidth="1"/>
    <col min="7668" max="7921" width="9.140625" style="41"/>
    <col min="7922" max="7922" width="29.85546875" style="41" customWidth="1"/>
    <col min="7923" max="7923" width="10.140625" style="41" customWidth="1"/>
    <col min="7924" max="8177" width="9.140625" style="41"/>
    <col min="8178" max="8178" width="29.85546875" style="41" customWidth="1"/>
    <col min="8179" max="8179" width="10.140625" style="41" customWidth="1"/>
    <col min="8180" max="8433" width="9.140625" style="41"/>
    <col min="8434" max="8434" width="29.85546875" style="41" customWidth="1"/>
    <col min="8435" max="8435" width="10.140625" style="41" customWidth="1"/>
    <col min="8436" max="8689" width="9.140625" style="41"/>
    <col min="8690" max="8690" width="29.85546875" style="41" customWidth="1"/>
    <col min="8691" max="8691" width="10.140625" style="41" customWidth="1"/>
    <col min="8692" max="8945" width="9.140625" style="41"/>
    <col min="8946" max="8946" width="29.85546875" style="41" customWidth="1"/>
    <col min="8947" max="8947" width="10.140625" style="41" customWidth="1"/>
    <col min="8948" max="9201" width="9.140625" style="41"/>
    <col min="9202" max="9202" width="29.85546875" style="41" customWidth="1"/>
    <col min="9203" max="9203" width="10.140625" style="41" customWidth="1"/>
    <col min="9204" max="9457" width="9.140625" style="41"/>
    <col min="9458" max="9458" width="29.85546875" style="41" customWidth="1"/>
    <col min="9459" max="9459" width="10.140625" style="41" customWidth="1"/>
    <col min="9460" max="9713" width="9.140625" style="41"/>
    <col min="9714" max="9714" width="29.85546875" style="41" customWidth="1"/>
    <col min="9715" max="9715" width="10.140625" style="41" customWidth="1"/>
    <col min="9716" max="9969" width="9.140625" style="41"/>
    <col min="9970" max="9970" width="29.85546875" style="41" customWidth="1"/>
    <col min="9971" max="9971" width="10.140625" style="41" customWidth="1"/>
    <col min="9972" max="10225" width="9.140625" style="41"/>
    <col min="10226" max="10226" width="29.85546875" style="41" customWidth="1"/>
    <col min="10227" max="10227" width="10.140625" style="41" customWidth="1"/>
    <col min="10228" max="10481" width="9.140625" style="41"/>
    <col min="10482" max="10482" width="29.85546875" style="41" customWidth="1"/>
    <col min="10483" max="10483" width="10.140625" style="41" customWidth="1"/>
    <col min="10484" max="10737" width="9.140625" style="41"/>
    <col min="10738" max="10738" width="29.85546875" style="41" customWidth="1"/>
    <col min="10739" max="10739" width="10.140625" style="41" customWidth="1"/>
    <col min="10740" max="10993" width="9.140625" style="41"/>
    <col min="10994" max="10994" width="29.85546875" style="41" customWidth="1"/>
    <col min="10995" max="10995" width="10.140625" style="41" customWidth="1"/>
    <col min="10996" max="11249" width="9.140625" style="41"/>
    <col min="11250" max="11250" width="29.85546875" style="41" customWidth="1"/>
    <col min="11251" max="11251" width="10.140625" style="41" customWidth="1"/>
    <col min="11252" max="11505" width="9.140625" style="41"/>
    <col min="11506" max="11506" width="29.85546875" style="41" customWidth="1"/>
    <col min="11507" max="11507" width="10.140625" style="41" customWidth="1"/>
    <col min="11508" max="11761" width="9.140625" style="41"/>
    <col min="11762" max="11762" width="29.85546875" style="41" customWidth="1"/>
    <col min="11763" max="11763" width="10.140625" style="41" customWidth="1"/>
    <col min="11764" max="12017" width="9.140625" style="41"/>
    <col min="12018" max="12018" width="29.85546875" style="41" customWidth="1"/>
    <col min="12019" max="12019" width="10.140625" style="41" customWidth="1"/>
    <col min="12020" max="12273" width="9.140625" style="41"/>
    <col min="12274" max="12274" width="29.85546875" style="41" customWidth="1"/>
    <col min="12275" max="12275" width="10.140625" style="41" customWidth="1"/>
    <col min="12276" max="12529" width="9.140625" style="41"/>
    <col min="12530" max="12530" width="29.85546875" style="41" customWidth="1"/>
    <col min="12531" max="12531" width="10.140625" style="41" customWidth="1"/>
    <col min="12532" max="12785" width="9.140625" style="41"/>
    <col min="12786" max="12786" width="29.85546875" style="41" customWidth="1"/>
    <col min="12787" max="12787" width="10.140625" style="41" customWidth="1"/>
    <col min="12788" max="13041" width="9.140625" style="41"/>
    <col min="13042" max="13042" width="29.85546875" style="41" customWidth="1"/>
    <col min="13043" max="13043" width="10.140625" style="41" customWidth="1"/>
    <col min="13044" max="13297" width="9.140625" style="41"/>
    <col min="13298" max="13298" width="29.85546875" style="41" customWidth="1"/>
    <col min="13299" max="13299" width="10.140625" style="41" customWidth="1"/>
    <col min="13300" max="13553" width="9.140625" style="41"/>
    <col min="13554" max="13554" width="29.85546875" style="41" customWidth="1"/>
    <col min="13555" max="13555" width="10.140625" style="41" customWidth="1"/>
    <col min="13556" max="13809" width="9.140625" style="41"/>
    <col min="13810" max="13810" width="29.85546875" style="41" customWidth="1"/>
    <col min="13811" max="13811" width="10.140625" style="41" customWidth="1"/>
    <col min="13812" max="14065" width="9.140625" style="41"/>
    <col min="14066" max="14066" width="29.85546875" style="41" customWidth="1"/>
    <col min="14067" max="14067" width="10.140625" style="41" customWidth="1"/>
    <col min="14068" max="14321" width="9.140625" style="41"/>
    <col min="14322" max="14322" width="29.85546875" style="41" customWidth="1"/>
    <col min="14323" max="14323" width="10.140625" style="41" customWidth="1"/>
    <col min="14324" max="14577" width="9.140625" style="41"/>
    <col min="14578" max="14578" width="29.85546875" style="41" customWidth="1"/>
    <col min="14579" max="14579" width="10.140625" style="41" customWidth="1"/>
    <col min="14580" max="14833" width="9.140625" style="41"/>
    <col min="14834" max="14834" width="29.85546875" style="41" customWidth="1"/>
    <col min="14835" max="14835" width="10.140625" style="41" customWidth="1"/>
    <col min="14836" max="15089" width="9.140625" style="41"/>
    <col min="15090" max="15090" width="29.85546875" style="41" customWidth="1"/>
    <col min="15091" max="15091" width="10.140625" style="41" customWidth="1"/>
    <col min="15092" max="15345" width="9.140625" style="41"/>
    <col min="15346" max="15346" width="29.85546875" style="41" customWidth="1"/>
    <col min="15347" max="15347" width="10.140625" style="41" customWidth="1"/>
    <col min="15348" max="15601" width="9.140625" style="41"/>
    <col min="15602" max="15602" width="29.85546875" style="41" customWidth="1"/>
    <col min="15603" max="15603" width="10.140625" style="41" customWidth="1"/>
    <col min="15604" max="15857" width="9.140625" style="41"/>
    <col min="15858" max="15858" width="29.85546875" style="41" customWidth="1"/>
    <col min="15859" max="15859" width="10.140625" style="41" customWidth="1"/>
    <col min="15860" max="16113" width="9.140625" style="41"/>
    <col min="16114" max="16114" width="29.85546875" style="41" customWidth="1"/>
    <col min="16115" max="16115" width="10.140625" style="41" customWidth="1"/>
    <col min="16116" max="16384" width="9.140625" style="41"/>
  </cols>
  <sheetData>
    <row r="1" spans="1:9" ht="18" customHeight="1" x14ac:dyDescent="0.2">
      <c r="A1" s="54" t="s">
        <v>149</v>
      </c>
    </row>
    <row r="2" spans="1:9" ht="15.75" customHeight="1" x14ac:dyDescent="0.2">
      <c r="A2" s="1235" t="s">
        <v>131</v>
      </c>
      <c r="B2" s="1236"/>
      <c r="C2" s="1236"/>
      <c r="D2" s="1236"/>
      <c r="E2" s="1236"/>
      <c r="F2" s="1236"/>
      <c r="G2" s="1236"/>
      <c r="H2" s="1236"/>
      <c r="I2" s="1236"/>
    </row>
    <row r="3" spans="1:9" ht="13.5" thickBot="1" x14ac:dyDescent="0.25">
      <c r="A3" s="1258" t="s">
        <v>241</v>
      </c>
      <c r="B3" s="1258"/>
      <c r="C3" s="1258"/>
      <c r="D3" s="1258"/>
      <c r="E3" s="1258"/>
      <c r="F3" s="1258"/>
      <c r="G3" s="1258"/>
      <c r="H3" s="1258"/>
      <c r="I3" s="1258"/>
    </row>
    <row r="4" spans="1:9" x14ac:dyDescent="0.2">
      <c r="A4" s="1237" t="s">
        <v>132</v>
      </c>
      <c r="B4" s="1240" t="s">
        <v>363</v>
      </c>
      <c r="C4" s="1243" t="s">
        <v>133</v>
      </c>
      <c r="D4" s="1244"/>
      <c r="E4" s="1245"/>
      <c r="F4" s="1240" t="s">
        <v>364</v>
      </c>
      <c r="G4" s="1240" t="s">
        <v>365</v>
      </c>
      <c r="H4" s="1240" t="s">
        <v>326</v>
      </c>
      <c r="I4" s="1240" t="s">
        <v>366</v>
      </c>
    </row>
    <row r="5" spans="1:9" x14ac:dyDescent="0.2">
      <c r="A5" s="1238"/>
      <c r="B5" s="1241"/>
      <c r="C5" s="1246" t="s">
        <v>274</v>
      </c>
      <c r="D5" s="1247"/>
      <c r="E5" s="1248"/>
      <c r="F5" s="1241"/>
      <c r="G5" s="1241"/>
      <c r="H5" s="1241"/>
      <c r="I5" s="1241"/>
    </row>
    <row r="6" spans="1:9" x14ac:dyDescent="0.2">
      <c r="A6" s="1238"/>
      <c r="B6" s="1241"/>
      <c r="C6" s="1249" t="s">
        <v>134</v>
      </c>
      <c r="D6" s="1252" t="s">
        <v>135</v>
      </c>
      <c r="E6" s="1255" t="s">
        <v>136</v>
      </c>
      <c r="F6" s="1241"/>
      <c r="G6" s="1241"/>
      <c r="H6" s="1241"/>
      <c r="I6" s="1241"/>
    </row>
    <row r="7" spans="1:9" x14ac:dyDescent="0.2">
      <c r="A7" s="1238"/>
      <c r="B7" s="1241"/>
      <c r="C7" s="1250"/>
      <c r="D7" s="1253"/>
      <c r="E7" s="1256"/>
      <c r="F7" s="1241"/>
      <c r="G7" s="1241"/>
      <c r="H7" s="1241"/>
      <c r="I7" s="1241"/>
    </row>
    <row r="8" spans="1:9" ht="118.5" customHeight="1" thickBot="1" x14ac:dyDescent="0.25">
      <c r="A8" s="1239"/>
      <c r="B8" s="1242"/>
      <c r="C8" s="1251"/>
      <c r="D8" s="1254"/>
      <c r="E8" s="1257"/>
      <c r="F8" s="1242"/>
      <c r="G8" s="1242"/>
      <c r="H8" s="1242"/>
      <c r="I8" s="1242"/>
    </row>
    <row r="9" spans="1:9" ht="17.25" customHeight="1" x14ac:dyDescent="0.2">
      <c r="A9" s="422" t="s">
        <v>137</v>
      </c>
      <c r="B9" s="431">
        <f>'08 Programa'!K420</f>
        <v>13289.000000000004</v>
      </c>
      <c r="C9" s="431">
        <f>+B9</f>
        <v>13289.000000000004</v>
      </c>
      <c r="D9" s="431">
        <f>E9-C9</f>
        <v>-409.20000000000255</v>
      </c>
      <c r="E9" s="431">
        <f>'08 Programa'!O420</f>
        <v>12879.800000000001</v>
      </c>
      <c r="F9" s="431">
        <f>'08 Programa'!S420</f>
        <v>13008.4</v>
      </c>
      <c r="G9" s="442"/>
      <c r="H9" s="431">
        <f>'08 Programa'!AA420</f>
        <v>9955.1999999999989</v>
      </c>
      <c r="I9" s="259">
        <f>'08 Programa'!AB420</f>
        <v>9986.7999999999993</v>
      </c>
    </row>
    <row r="10" spans="1:9" ht="15" customHeight="1" x14ac:dyDescent="0.2">
      <c r="A10" s="423" t="s">
        <v>138</v>
      </c>
      <c r="B10" s="432">
        <f>'08 Programa'!L420</f>
        <v>1690.9999999999998</v>
      </c>
      <c r="C10" s="433">
        <f>+B10</f>
        <v>1690.9999999999998</v>
      </c>
      <c r="D10" s="437">
        <f>E10-C10</f>
        <v>444.70000000000005</v>
      </c>
      <c r="E10" s="437">
        <f>'08 Programa'!P420</f>
        <v>2135.6999999999998</v>
      </c>
      <c r="F10" s="437">
        <f>'08 Programa'!T420</f>
        <v>1879.6000000000001</v>
      </c>
      <c r="G10" s="443"/>
      <c r="H10" s="437">
        <v>990</v>
      </c>
      <c r="I10" s="254">
        <v>880</v>
      </c>
    </row>
    <row r="11" spans="1:9" ht="19.5" customHeight="1" x14ac:dyDescent="0.2">
      <c r="A11" s="424" t="s">
        <v>139</v>
      </c>
      <c r="B11" s="433">
        <f>'08 Programa'!M420</f>
        <v>2.2000000000000002</v>
      </c>
      <c r="C11" s="433">
        <f>+B11</f>
        <v>2.2000000000000002</v>
      </c>
      <c r="D11" s="437">
        <f t="shared" ref="D11:D26" si="0">E11-C11</f>
        <v>-2.2000000000000002</v>
      </c>
      <c r="E11" s="433">
        <f>'08 Programa'!Q420</f>
        <v>0</v>
      </c>
      <c r="F11" s="436">
        <f>'08 Programa'!U420</f>
        <v>0</v>
      </c>
      <c r="G11" s="444"/>
      <c r="H11" s="437">
        <f>F11*1.1</f>
        <v>0</v>
      </c>
      <c r="I11" s="254">
        <f>H11*1.1</f>
        <v>0</v>
      </c>
    </row>
    <row r="12" spans="1:9" ht="30.75" customHeight="1" thickBot="1" x14ac:dyDescent="0.25">
      <c r="A12" s="425" t="s">
        <v>140</v>
      </c>
      <c r="B12" s="434">
        <f>'08 Programa'!N420</f>
        <v>11598.000000000002</v>
      </c>
      <c r="C12" s="434">
        <f>+B12</f>
        <v>11598.000000000002</v>
      </c>
      <c r="D12" s="434">
        <f t="shared" si="0"/>
        <v>-853.90000000000146</v>
      </c>
      <c r="E12" s="434">
        <f>'08 Programa'!R420</f>
        <v>10744.1</v>
      </c>
      <c r="F12" s="440">
        <f>'08 Programa'!V420</f>
        <v>11128.8</v>
      </c>
      <c r="G12" s="445"/>
      <c r="H12" s="440">
        <f>H9-H10</f>
        <v>8965.1999999999989</v>
      </c>
      <c r="I12" s="258">
        <f>I9-I10</f>
        <v>9106.7999999999993</v>
      </c>
    </row>
    <row r="13" spans="1:9" ht="15" customHeight="1" x14ac:dyDescent="0.2">
      <c r="A13" s="422" t="s">
        <v>141</v>
      </c>
      <c r="B13" s="431">
        <f>'08 Programa'!K420</f>
        <v>13289.000000000004</v>
      </c>
      <c r="C13" s="431">
        <f>C14+C19</f>
        <v>13289.000000000004</v>
      </c>
      <c r="D13" s="431">
        <f t="shared" si="0"/>
        <v>-409.20000000000255</v>
      </c>
      <c r="E13" s="431">
        <f>E9</f>
        <v>12879.800000000001</v>
      </c>
      <c r="F13" s="431">
        <f>F9</f>
        <v>13008.4</v>
      </c>
      <c r="G13" s="442"/>
      <c r="H13" s="431">
        <f>H9</f>
        <v>9955.1999999999989</v>
      </c>
      <c r="I13" s="259">
        <f>I9</f>
        <v>9986.7999999999993</v>
      </c>
    </row>
    <row r="14" spans="1:9" ht="19.5" customHeight="1" x14ac:dyDescent="0.2">
      <c r="A14" s="426" t="s">
        <v>142</v>
      </c>
      <c r="B14" s="435">
        <f>B9-B19</f>
        <v>5867.7000000000044</v>
      </c>
      <c r="C14" s="435">
        <f>C9-C19</f>
        <v>5867.7000000000044</v>
      </c>
      <c r="D14" s="439">
        <f t="shared" si="0"/>
        <v>1354.5999999999967</v>
      </c>
      <c r="E14" s="435">
        <f>+E9-E19</f>
        <v>7222.3000000000011</v>
      </c>
      <c r="F14" s="435">
        <f>F13-F19</f>
        <v>4747.6999999999989</v>
      </c>
      <c r="G14" s="435"/>
      <c r="H14" s="436">
        <f>H13-H19</f>
        <v>3882.5999999999985</v>
      </c>
      <c r="I14" s="255">
        <f>I13-I19</f>
        <v>3351.6999999999989</v>
      </c>
    </row>
    <row r="15" spans="1:9" ht="26.25" customHeight="1" x14ac:dyDescent="0.2">
      <c r="A15" s="427" t="s">
        <v>143</v>
      </c>
      <c r="B15" s="436">
        <f>'08 Šaltiniai'!J4</f>
        <v>0</v>
      </c>
      <c r="C15" s="436">
        <f>B15</f>
        <v>0</v>
      </c>
      <c r="D15" s="436">
        <v>0</v>
      </c>
      <c r="E15" s="436">
        <v>0</v>
      </c>
      <c r="F15" s="436">
        <v>0</v>
      </c>
      <c r="G15" s="444"/>
      <c r="H15" s="437">
        <v>0</v>
      </c>
      <c r="I15" s="254">
        <f>+H15*1.1</f>
        <v>0</v>
      </c>
    </row>
    <row r="16" spans="1:9" ht="30.75" customHeight="1" x14ac:dyDescent="0.2">
      <c r="A16" s="424" t="s">
        <v>144</v>
      </c>
      <c r="B16" s="437">
        <v>0</v>
      </c>
      <c r="C16" s="437">
        <v>0</v>
      </c>
      <c r="D16" s="436">
        <f t="shared" si="0"/>
        <v>0</v>
      </c>
      <c r="E16" s="437">
        <f>'08 Šaltiniai'!K5</f>
        <v>0</v>
      </c>
      <c r="F16" s="437">
        <v>0</v>
      </c>
      <c r="G16" s="443"/>
      <c r="H16" s="437">
        <v>0</v>
      </c>
      <c r="I16" s="254">
        <v>0</v>
      </c>
    </row>
    <row r="17" spans="1:9" ht="30" customHeight="1" x14ac:dyDescent="0.2">
      <c r="A17" s="424" t="s">
        <v>145</v>
      </c>
      <c r="B17" s="438">
        <v>0</v>
      </c>
      <c r="C17" s="438">
        <v>0</v>
      </c>
      <c r="D17" s="436">
        <f t="shared" si="0"/>
        <v>0</v>
      </c>
      <c r="E17" s="438">
        <v>0</v>
      </c>
      <c r="F17" s="438">
        <v>0</v>
      </c>
      <c r="G17" s="446"/>
      <c r="H17" s="438">
        <v>0</v>
      </c>
      <c r="I17" s="256">
        <v>0</v>
      </c>
    </row>
    <row r="18" spans="1:9" ht="25.5" x14ac:dyDescent="0.2">
      <c r="A18" s="424" t="s">
        <v>327</v>
      </c>
      <c r="B18" s="437">
        <v>0</v>
      </c>
      <c r="C18" s="437">
        <f>+B18</f>
        <v>0</v>
      </c>
      <c r="D18" s="436">
        <f t="shared" si="0"/>
        <v>0</v>
      </c>
      <c r="E18" s="437">
        <v>0</v>
      </c>
      <c r="F18" s="437">
        <v>0</v>
      </c>
      <c r="G18" s="443"/>
      <c r="H18" s="437">
        <v>0</v>
      </c>
      <c r="I18" s="254">
        <v>0</v>
      </c>
    </row>
    <row r="19" spans="1:9" x14ac:dyDescent="0.2">
      <c r="A19" s="428" t="s">
        <v>146</v>
      </c>
      <c r="B19" s="439">
        <f>SUM(B20:B27)</f>
        <v>7421.2999999999993</v>
      </c>
      <c r="C19" s="441">
        <f>B19</f>
        <v>7421.2999999999993</v>
      </c>
      <c r="D19" s="441">
        <f t="shared" si="0"/>
        <v>-1763.7999999999993</v>
      </c>
      <c r="E19" s="439">
        <f>SUM(E20:E27)</f>
        <v>5657.5</v>
      </c>
      <c r="F19" s="439">
        <f>SUM(F20:F27)</f>
        <v>8260.7000000000007</v>
      </c>
      <c r="G19" s="447"/>
      <c r="H19" s="439">
        <f>SUM(H20:H27)</f>
        <v>6072.6</v>
      </c>
      <c r="I19" s="257">
        <f>SUM(I20:I27)</f>
        <v>6635.1</v>
      </c>
    </row>
    <row r="20" spans="1:9" ht="26.25" customHeight="1" x14ac:dyDescent="0.2">
      <c r="A20" s="427" t="s">
        <v>328</v>
      </c>
      <c r="B20" s="437">
        <f>'08 Šaltiniai'!J7</f>
        <v>0</v>
      </c>
      <c r="C20" s="436">
        <f>B20</f>
        <v>0</v>
      </c>
      <c r="D20" s="436">
        <f t="shared" si="0"/>
        <v>0</v>
      </c>
      <c r="E20" s="437">
        <f>'08 Šaltiniai'!K7</f>
        <v>0</v>
      </c>
      <c r="F20" s="437">
        <v>0</v>
      </c>
      <c r="G20" s="447"/>
      <c r="H20" s="437">
        <v>0</v>
      </c>
      <c r="I20" s="254">
        <v>0</v>
      </c>
    </row>
    <row r="21" spans="1:9" ht="14.25" customHeight="1" x14ac:dyDescent="0.2">
      <c r="A21" s="429" t="s">
        <v>150</v>
      </c>
      <c r="B21" s="437">
        <f>'08 Šaltiniai'!J8</f>
        <v>2509.9</v>
      </c>
      <c r="C21" s="436">
        <f>B21</f>
        <v>2509.9</v>
      </c>
      <c r="D21" s="436">
        <f t="shared" si="0"/>
        <v>-2509.9</v>
      </c>
      <c r="E21" s="437">
        <f>'08 Šaltiniai'!K8</f>
        <v>0</v>
      </c>
      <c r="F21" s="437">
        <v>1818</v>
      </c>
      <c r="G21" s="447"/>
      <c r="H21" s="437">
        <v>0</v>
      </c>
      <c r="I21" s="254">
        <v>0</v>
      </c>
    </row>
    <row r="22" spans="1:9" ht="15" customHeight="1" x14ac:dyDescent="0.2">
      <c r="A22" s="424" t="s">
        <v>332</v>
      </c>
      <c r="B22" s="437">
        <f>'08 Šaltiniai'!J15</f>
        <v>0</v>
      </c>
      <c r="C22" s="436">
        <f>B22</f>
        <v>0</v>
      </c>
      <c r="D22" s="436">
        <f t="shared" si="0"/>
        <v>0</v>
      </c>
      <c r="E22" s="437">
        <f>'08 Šaltiniai'!K15</f>
        <v>0</v>
      </c>
      <c r="F22" s="437">
        <v>0</v>
      </c>
      <c r="G22" s="443"/>
      <c r="H22" s="437">
        <f>'08 Programa'!AA374</f>
        <v>0</v>
      </c>
      <c r="I22" s="254">
        <f>'08 Programa'!AB374+'08 Programa'!AB351</f>
        <v>0</v>
      </c>
    </row>
    <row r="23" spans="1:9" ht="26.25" customHeight="1" x14ac:dyDescent="0.2">
      <c r="A23" s="424" t="s">
        <v>329</v>
      </c>
      <c r="B23" s="437">
        <f>'08 Šaltiniai'!J9</f>
        <v>1840.5</v>
      </c>
      <c r="C23" s="437">
        <f>+B23</f>
        <v>1840.5</v>
      </c>
      <c r="D23" s="436">
        <f t="shared" si="0"/>
        <v>891.80000000000018</v>
      </c>
      <c r="E23" s="437">
        <f>'08 Šaltiniai'!K9</f>
        <v>2732.3</v>
      </c>
      <c r="F23" s="437">
        <v>3282.8</v>
      </c>
      <c r="G23" s="443"/>
      <c r="H23" s="437">
        <f>'08 Programa'!AA27+'08 Programa'!AA31+'08 Programa'!AA35+'08 Programa'!AA38+'08 Programa'!AA42+'08 Programa'!AA44+'08 Programa'!AA47+'08 Programa'!AA50+'08 Programa'!AA56+'08 Programa'!AA61+'08 Programa'!AA66+'08 Programa'!AA72+'08 Programa'!AA77+'08 Programa'!AA83+'08 Programa'!AA88+'08 Programa'!AA94+'08 Programa'!AA99+'08 Programa'!AA104+'08 Programa'!AA109+'08 Programa'!AA114+'08 Programa'!AA119+'08 Programa'!AA124+'08 Programa'!AA129+'08 Programa'!AA134+'08 Programa'!AA139+'08 Programa'!AA144+'08 Programa'!AA149+'08 Programa'!AA154+'08 Programa'!AA159+'08 Programa'!AA162+'08 Programa'!AA167+'08 Programa'!AA172+'08 Programa'!AA177+'08 Programa'!AA182+'08 Programa'!AA187+'08 Programa'!AA191+'08 Programa'!AA196+'08 Programa'!AA199+'08 Programa'!AA204+'08 Programa'!AA207+'08 Programa'!AA210+'08 Programa'!AA214+'08 Programa'!AA216+'08 Programa'!AA223+'08 Programa'!AA226+'08 Programa'!AA229+'08 Programa'!AA232+'08 Programa'!AA234+'08 Programa'!AA237+'08 Programa'!AA240+'08 Programa'!AA243+'08 Programa'!AA247+'08 Programa'!AA250+'08 Programa'!AA253+'08 Programa'!AA256+'08 Programa'!AA259+'08 Programa'!AA262+'08 Programa'!AA266+'08 Programa'!AA269+'08 Programa'!AA272+'08 Programa'!AA275</f>
        <v>3062.4</v>
      </c>
      <c r="I23" s="254">
        <f>'08 Programa'!AB275+'08 Programa'!AB272+'08 Programa'!AB269+'08 Programa'!AB266+'08 Programa'!AB263+'08 Programa'!AB262+'08 Programa'!AB259+'08 Programa'!AB256+'08 Programa'!AB253+'08 Programa'!AB250+'08 Programa'!AB247+'08 Programa'!AB243+'08 Programa'!AB240+'08 Programa'!AB35+'08 Programa'!AB31+'08 Programa'!AB27</f>
        <v>3424.2</v>
      </c>
    </row>
    <row r="24" spans="1:9" ht="15" customHeight="1" x14ac:dyDescent="0.2">
      <c r="A24" s="424" t="s">
        <v>330</v>
      </c>
      <c r="B24" s="437">
        <f>'08 Šaltiniai'!J11</f>
        <v>115.9</v>
      </c>
      <c r="C24" s="437">
        <f>B24</f>
        <v>115.9</v>
      </c>
      <c r="D24" s="436">
        <f>E24-C24</f>
        <v>-90.7</v>
      </c>
      <c r="E24" s="437">
        <f>'08 Šaltiniai'!K11</f>
        <v>25.2</v>
      </c>
      <c r="F24" s="437">
        <v>35.4</v>
      </c>
      <c r="G24" s="443"/>
      <c r="H24" s="437">
        <f>'08 Programa'!AA30+'08 Programa'!AA34</f>
        <v>10.199999999999999</v>
      </c>
      <c r="I24" s="254">
        <f>'08 Programa'!AB30+'08 Programa'!AB34</f>
        <v>10.9</v>
      </c>
    </row>
    <row r="25" spans="1:9" ht="25.5" x14ac:dyDescent="0.2">
      <c r="A25" s="427" t="s">
        <v>331</v>
      </c>
      <c r="B25" s="436">
        <f>'08 Šaltiniai'!J12</f>
        <v>2900.1</v>
      </c>
      <c r="C25" s="436">
        <f>B25</f>
        <v>2900.1</v>
      </c>
      <c r="D25" s="436">
        <f t="shared" si="0"/>
        <v>-9.9999999999909051E-2</v>
      </c>
      <c r="E25" s="436">
        <f>'08 Šaltiniai'!K12</f>
        <v>2900</v>
      </c>
      <c r="F25" s="436">
        <v>3000</v>
      </c>
      <c r="G25" s="444"/>
      <c r="H25" s="436">
        <f>'08 Programa'!AA400+'08 Programa'!AA404+'08 Programa'!AA408+'08 Programa'!AA410</f>
        <v>3000</v>
      </c>
      <c r="I25" s="255">
        <f>'08 Programa'!AB410+'08 Programa'!AB408+'08 Programa'!AB404+'08 Programa'!AB400</f>
        <v>3200</v>
      </c>
    </row>
    <row r="26" spans="1:9" ht="25.5" x14ac:dyDescent="0.2">
      <c r="A26" s="464" t="s">
        <v>340</v>
      </c>
      <c r="B26" s="465">
        <f>'08 Šaltiniai'!J14</f>
        <v>54.9</v>
      </c>
      <c r="C26" s="465">
        <f>B26</f>
        <v>54.9</v>
      </c>
      <c r="D26" s="436">
        <f t="shared" si="0"/>
        <v>-54.9</v>
      </c>
      <c r="E26" s="465">
        <f>'08 Šaltiniai'!K14</f>
        <v>0</v>
      </c>
      <c r="F26" s="465">
        <v>124.5</v>
      </c>
      <c r="G26" s="466"/>
      <c r="H26" s="465">
        <v>0</v>
      </c>
      <c r="I26" s="467">
        <v>0</v>
      </c>
    </row>
    <row r="27" spans="1:9" ht="15.75" customHeight="1" thickBot="1" x14ac:dyDescent="0.25">
      <c r="A27" s="430" t="s">
        <v>339</v>
      </c>
      <c r="B27" s="440">
        <v>0</v>
      </c>
      <c r="C27" s="440">
        <v>0</v>
      </c>
      <c r="D27" s="440">
        <v>0</v>
      </c>
      <c r="E27" s="440">
        <f>'08 Šaltiniai'!K13</f>
        <v>0</v>
      </c>
      <c r="F27" s="440">
        <f>[1]Suvestine!L14</f>
        <v>0</v>
      </c>
      <c r="G27" s="445"/>
      <c r="H27" s="440">
        <v>0</v>
      </c>
      <c r="I27" s="258">
        <v>0</v>
      </c>
    </row>
    <row r="28" spans="1:9" x14ac:dyDescent="0.2">
      <c r="A28" s="47"/>
      <c r="B28" s="47"/>
      <c r="C28" s="47"/>
      <c r="D28" s="50"/>
      <c r="E28" s="47"/>
      <c r="F28" s="47"/>
      <c r="G28" s="47"/>
      <c r="H28" s="47"/>
      <c r="I28" s="47"/>
    </row>
  </sheetData>
  <mergeCells count="13">
    <mergeCell ref="A2:I2"/>
    <mergeCell ref="A4:A8"/>
    <mergeCell ref="B4:B8"/>
    <mergeCell ref="C4:E4"/>
    <mergeCell ref="F4:F8"/>
    <mergeCell ref="G4:G8"/>
    <mergeCell ref="H4:H8"/>
    <mergeCell ref="I4:I8"/>
    <mergeCell ref="C5:E5"/>
    <mergeCell ref="C6:C8"/>
    <mergeCell ref="D6:D8"/>
    <mergeCell ref="E6:E8"/>
    <mergeCell ref="A3:I3"/>
  </mergeCells>
  <pageMargins left="0.98425196850393704" right="0.39370078740157483" top="0.39370078740157483" bottom="0.39370078740157483" header="0.51181102362204722" footer="0.51181102362204722"/>
  <pageSetup paperSize="9" scale="75" firstPageNumber="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Įvardinti diapazonai</vt:lpstr>
      </vt:variant>
      <vt:variant>
        <vt:i4>5</vt:i4>
      </vt:variant>
    </vt:vector>
  </HeadingPairs>
  <TitlesOfParts>
    <vt:vector size="9" baseType="lpstr">
      <vt:lpstr>08 Programa</vt:lpstr>
      <vt:lpstr>08 Išlaidų suvestinė</vt:lpstr>
      <vt:lpstr>08 Šaltiniai</vt:lpstr>
      <vt:lpstr>08 Bendros lėšos</vt:lpstr>
      <vt:lpstr>'08 Bendros lėšos'!Print_Area</vt:lpstr>
      <vt:lpstr>'08 Išlaidų suvestinė'!Print_Area</vt:lpstr>
      <vt:lpstr>'08 Programa'!Print_Area</vt:lpstr>
      <vt:lpstr>'08 Šaltiniai'!Print_Area</vt:lpstr>
      <vt:lpstr>'08 Programa'!Print_Titles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Pletra_IP</dc:creator>
  <dc:description/>
  <cp:lastModifiedBy>Pletra_AS</cp:lastModifiedBy>
  <cp:revision>1</cp:revision>
  <cp:lastPrinted>2023-02-08T07:46:32Z</cp:lastPrinted>
  <dcterms:created xsi:type="dcterms:W3CDTF">2012-09-14T07:15:18Z</dcterms:created>
  <dcterms:modified xsi:type="dcterms:W3CDTF">2023-11-13T15:55:52Z</dcterms:modified>
  <dc:language>lt-LT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