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Pletra_AS\Documents\2024 SVP\"/>
    </mc:Choice>
  </mc:AlternateContent>
  <xr:revisionPtr revIDLastSave="0" documentId="13_ncr:1_{83B9846E-CC82-4BE3-9A0B-B89705390C8F}" xr6:coauthVersionLast="47" xr6:coauthVersionMax="47" xr10:uidLastSave="{00000000-0000-0000-0000-000000000000}"/>
  <bookViews>
    <workbookView xWindow="28680" yWindow="-120" windowWidth="29040" windowHeight="15720" tabRatio="828" xr2:uid="{00000000-000D-0000-FFFF-FFFF00000000}"/>
  </bookViews>
  <sheets>
    <sheet name="08 Programa" sheetId="1" r:id="rId1"/>
    <sheet name="08 Išlaidų suvestinė" sheetId="3" r:id="rId2"/>
    <sheet name="08 Šaltiniai" sheetId="2" r:id="rId3"/>
    <sheet name="08 Bendros lėšos" sheetId="4" r:id="rId4"/>
  </sheets>
  <externalReferences>
    <externalReference r:id="rId5"/>
  </externalReferences>
  <definedNames>
    <definedName name="_xlnm.Print_Area" localSheetId="3">'08 Bendros lėšos'!$A$1:$G$25</definedName>
    <definedName name="_xlnm.Print_Area" localSheetId="1">'08 Išlaidų suvestinė'!$A$1:$V$10</definedName>
    <definedName name="_xlnm.Print_Area" localSheetId="0">'08 Programa'!$A$1:$AI$328</definedName>
    <definedName name="_xlnm.Print_Area" localSheetId="2">'08 Šaltiniai'!$A$1:$E$34</definedName>
    <definedName name="_xlnm.Print_Titles" localSheetId="0">'08 Programa'!$8:$10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4" l="1"/>
  <c r="C13" i="4"/>
  <c r="E31" i="2"/>
  <c r="D31" i="2"/>
  <c r="C31" i="2"/>
  <c r="B31" i="2"/>
  <c r="E30" i="2"/>
  <c r="D30" i="2"/>
  <c r="C30" i="2"/>
  <c r="G24" i="4"/>
  <c r="F24" i="4"/>
  <c r="G22" i="4"/>
  <c r="G17" i="4"/>
  <c r="F17" i="4"/>
  <c r="G14" i="4"/>
  <c r="F14" i="4"/>
  <c r="E24" i="4"/>
  <c r="B23" i="4"/>
  <c r="C23" i="4" s="1"/>
  <c r="D23" i="4" s="1"/>
  <c r="B24" i="4"/>
  <c r="C24" i="4" s="1"/>
  <c r="B22" i="4"/>
  <c r="B21" i="4"/>
  <c r="B20" i="4"/>
  <c r="E17" i="4"/>
  <c r="E14" i="4"/>
  <c r="C17" i="4"/>
  <c r="C16" i="4"/>
  <c r="C15" i="4"/>
  <c r="C14" i="4"/>
  <c r="D14" i="4" s="1"/>
  <c r="B17" i="4"/>
  <c r="B14" i="4"/>
  <c r="G11" i="4"/>
  <c r="G10" i="4"/>
  <c r="G9" i="4"/>
  <c r="F11" i="4"/>
  <c r="F10" i="4"/>
  <c r="E10" i="4"/>
  <c r="B11" i="4"/>
  <c r="B10" i="4"/>
  <c r="C10" i="4" s="1"/>
  <c r="B9" i="4"/>
  <c r="C9" i="4" s="1"/>
  <c r="E25" i="4"/>
  <c r="D25" i="4" s="1"/>
  <c r="C25" i="4"/>
  <c r="C22" i="4"/>
  <c r="D21" i="4"/>
  <c r="F20" i="4"/>
  <c r="E20" i="4"/>
  <c r="C20" i="4"/>
  <c r="G16" i="4"/>
  <c r="G15" i="4"/>
  <c r="E22" i="2"/>
  <c r="D22" i="2"/>
  <c r="C22" i="2"/>
  <c r="B28" i="2"/>
  <c r="B27" i="2" s="1"/>
  <c r="B22" i="2"/>
  <c r="B21" i="2"/>
  <c r="B25" i="2"/>
  <c r="E27" i="2"/>
  <c r="D27" i="2"/>
  <c r="C27" i="2"/>
  <c r="E24" i="2"/>
  <c r="B24" i="2"/>
  <c r="E23" i="2"/>
  <c r="D23" i="2"/>
  <c r="C23" i="2"/>
  <c r="B23" i="2"/>
  <c r="E21" i="2"/>
  <c r="D21" i="2"/>
  <c r="C21" i="2"/>
  <c r="E20" i="2"/>
  <c r="E29" i="2" s="1"/>
  <c r="E32" i="2" s="1"/>
  <c r="B20" i="2"/>
  <c r="E16" i="2"/>
  <c r="E14" i="2"/>
  <c r="E9" i="2"/>
  <c r="E3" i="2"/>
  <c r="D14" i="2"/>
  <c r="D3" i="2"/>
  <c r="C14" i="2"/>
  <c r="C3" i="2"/>
  <c r="B14" i="2"/>
  <c r="B13" i="2"/>
  <c r="B11" i="2"/>
  <c r="B9" i="2"/>
  <c r="B8" i="2"/>
  <c r="B3" i="2"/>
  <c r="D13" i="2"/>
  <c r="U6" i="3"/>
  <c r="T6" i="3"/>
  <c r="S6" i="3"/>
  <c r="R6" i="3"/>
  <c r="G18" i="4" l="1"/>
  <c r="D24" i="4"/>
  <c r="B18" i="4"/>
  <c r="G8" i="4"/>
  <c r="G13" i="4" s="1"/>
  <c r="G12" i="4" s="1"/>
  <c r="D10" i="4"/>
  <c r="B8" i="4"/>
  <c r="D20" i="4"/>
  <c r="C18" i="4"/>
  <c r="D17" i="4"/>
  <c r="B12" i="4"/>
  <c r="B13" i="4"/>
  <c r="C8" i="4"/>
  <c r="C11" i="4"/>
  <c r="B29" i="2"/>
  <c r="B32" i="2" s="1"/>
  <c r="M326" i="1"/>
  <c r="N326" i="1"/>
  <c r="O326" i="1"/>
  <c r="R326" i="1"/>
  <c r="V326" i="1"/>
  <c r="Y326" i="1"/>
  <c r="Z326" i="1"/>
  <c r="L326" i="1"/>
  <c r="M283" i="1"/>
  <c r="N283" i="1"/>
  <c r="O283" i="1"/>
  <c r="Q283" i="1"/>
  <c r="R283" i="1"/>
  <c r="T283" i="1"/>
  <c r="U283" i="1"/>
  <c r="V283" i="1"/>
  <c r="W283" i="1"/>
  <c r="X283" i="1"/>
  <c r="Y283" i="1"/>
  <c r="Z283" i="1"/>
  <c r="AA283" i="1"/>
  <c r="L283" i="1"/>
  <c r="M218" i="1"/>
  <c r="N218" i="1"/>
  <c r="O218" i="1"/>
  <c r="R218" i="1"/>
  <c r="V218" i="1"/>
  <c r="Y218" i="1"/>
  <c r="Z218" i="1"/>
  <c r="L218" i="1"/>
  <c r="C12" i="4" l="1"/>
  <c r="X316" i="1"/>
  <c r="U303" i="1"/>
  <c r="V303" i="1"/>
  <c r="W303" i="1"/>
  <c r="X303" i="1"/>
  <c r="Y303" i="1"/>
  <c r="Z303" i="1"/>
  <c r="AA303" i="1"/>
  <c r="X302" i="1"/>
  <c r="L234" i="1"/>
  <c r="AA214" i="1" l="1"/>
  <c r="Z214" i="1"/>
  <c r="Y214" i="1"/>
  <c r="W214" i="1"/>
  <c r="V214" i="1"/>
  <c r="U214" i="1"/>
  <c r="S214" i="1"/>
  <c r="R214" i="1"/>
  <c r="Q214" i="1"/>
  <c r="O214" i="1"/>
  <c r="N214" i="1"/>
  <c r="M214" i="1"/>
  <c r="X213" i="1"/>
  <c r="T213" i="1"/>
  <c r="P213" i="1"/>
  <c r="L213" i="1"/>
  <c r="X212" i="1"/>
  <c r="T212" i="1"/>
  <c r="P212" i="1"/>
  <c r="L212" i="1"/>
  <c r="AA211" i="1"/>
  <c r="Z211" i="1"/>
  <c r="Y211" i="1"/>
  <c r="W211" i="1"/>
  <c r="V211" i="1"/>
  <c r="U211" i="1"/>
  <c r="S211" i="1"/>
  <c r="R211" i="1"/>
  <c r="Q211" i="1"/>
  <c r="O211" i="1"/>
  <c r="N211" i="1"/>
  <c r="M211" i="1"/>
  <c r="X210" i="1"/>
  <c r="T210" i="1"/>
  <c r="P210" i="1"/>
  <c r="L210" i="1"/>
  <c r="X209" i="1"/>
  <c r="T209" i="1"/>
  <c r="P209" i="1"/>
  <c r="L209" i="1"/>
  <c r="P214" i="1" l="1"/>
  <c r="L211" i="1"/>
  <c r="T214" i="1"/>
  <c r="P211" i="1"/>
  <c r="T211" i="1"/>
  <c r="X211" i="1"/>
  <c r="L214" i="1"/>
  <c r="X214" i="1"/>
  <c r="AA280" i="1"/>
  <c r="Z280" i="1"/>
  <c r="Y280" i="1"/>
  <c r="W280" i="1"/>
  <c r="V280" i="1"/>
  <c r="U280" i="1"/>
  <c r="S280" i="1"/>
  <c r="R280" i="1"/>
  <c r="Q280" i="1"/>
  <c r="O280" i="1"/>
  <c r="N280" i="1"/>
  <c r="M280" i="1"/>
  <c r="X279" i="1"/>
  <c r="X280" i="1" s="1"/>
  <c r="T279" i="1"/>
  <c r="T280" i="1" s="1"/>
  <c r="P279" i="1"/>
  <c r="P280" i="1" s="1"/>
  <c r="L279" i="1"/>
  <c r="L280" i="1" s="1"/>
  <c r="AA205" i="1"/>
  <c r="Z205" i="1"/>
  <c r="Y205" i="1"/>
  <c r="W205" i="1"/>
  <c r="V205" i="1"/>
  <c r="U205" i="1"/>
  <c r="S205" i="1"/>
  <c r="R205" i="1"/>
  <c r="Q205" i="1"/>
  <c r="O205" i="1"/>
  <c r="N205" i="1"/>
  <c r="M205" i="1"/>
  <c r="X204" i="1"/>
  <c r="T204" i="1"/>
  <c r="P204" i="1"/>
  <c r="L204" i="1"/>
  <c r="X203" i="1"/>
  <c r="T203" i="1"/>
  <c r="P203" i="1"/>
  <c r="L203" i="1"/>
  <c r="AA202" i="1"/>
  <c r="Z202" i="1"/>
  <c r="Y202" i="1"/>
  <c r="W202" i="1"/>
  <c r="V202" i="1"/>
  <c r="U202" i="1"/>
  <c r="S202" i="1"/>
  <c r="R202" i="1"/>
  <c r="Q202" i="1"/>
  <c r="O202" i="1"/>
  <c r="N202" i="1"/>
  <c r="M202" i="1"/>
  <c r="X201" i="1"/>
  <c r="T201" i="1"/>
  <c r="P201" i="1"/>
  <c r="L201" i="1"/>
  <c r="X200" i="1"/>
  <c r="T200" i="1"/>
  <c r="P200" i="1"/>
  <c r="L200" i="1"/>
  <c r="AA199" i="1"/>
  <c r="Z199" i="1"/>
  <c r="Y199" i="1"/>
  <c r="W199" i="1"/>
  <c r="V199" i="1"/>
  <c r="U199" i="1"/>
  <c r="S199" i="1"/>
  <c r="R199" i="1"/>
  <c r="Q199" i="1"/>
  <c r="O199" i="1"/>
  <c r="N199" i="1"/>
  <c r="M199" i="1"/>
  <c r="X198" i="1"/>
  <c r="T198" i="1"/>
  <c r="P198" i="1"/>
  <c r="L198" i="1"/>
  <c r="X197" i="1"/>
  <c r="T197" i="1"/>
  <c r="P197" i="1"/>
  <c r="L197" i="1"/>
  <c r="AA196" i="1"/>
  <c r="Z196" i="1"/>
  <c r="Y196" i="1"/>
  <c r="W196" i="1"/>
  <c r="V196" i="1"/>
  <c r="U196" i="1"/>
  <c r="S196" i="1"/>
  <c r="R196" i="1"/>
  <c r="Q196" i="1"/>
  <c r="O196" i="1"/>
  <c r="N196" i="1"/>
  <c r="M196" i="1"/>
  <c r="X195" i="1"/>
  <c r="T195" i="1"/>
  <c r="P195" i="1"/>
  <c r="L195" i="1"/>
  <c r="X194" i="1"/>
  <c r="X196" i="1" s="1"/>
  <c r="T194" i="1"/>
  <c r="P194" i="1"/>
  <c r="L194" i="1"/>
  <c r="AA208" i="1"/>
  <c r="Z208" i="1"/>
  <c r="Y208" i="1"/>
  <c r="W208" i="1"/>
  <c r="V208" i="1"/>
  <c r="U208" i="1"/>
  <c r="S208" i="1"/>
  <c r="R208" i="1"/>
  <c r="Q208" i="1"/>
  <c r="O208" i="1"/>
  <c r="N208" i="1"/>
  <c r="M208" i="1"/>
  <c r="X207" i="1"/>
  <c r="T207" i="1"/>
  <c r="P207" i="1"/>
  <c r="L207" i="1"/>
  <c r="X206" i="1"/>
  <c r="T206" i="1"/>
  <c r="P206" i="1"/>
  <c r="L206" i="1"/>
  <c r="AA193" i="1"/>
  <c r="Z193" i="1"/>
  <c r="Y193" i="1"/>
  <c r="W193" i="1"/>
  <c r="V193" i="1"/>
  <c r="U193" i="1"/>
  <c r="S193" i="1"/>
  <c r="R193" i="1"/>
  <c r="Q193" i="1"/>
  <c r="O193" i="1"/>
  <c r="N193" i="1"/>
  <c r="M193" i="1"/>
  <c r="X192" i="1"/>
  <c r="T192" i="1"/>
  <c r="P192" i="1"/>
  <c r="L192" i="1"/>
  <c r="X191" i="1"/>
  <c r="T191" i="1"/>
  <c r="P191" i="1"/>
  <c r="L191" i="1"/>
  <c r="AA190" i="1"/>
  <c r="Z190" i="1"/>
  <c r="Y190" i="1"/>
  <c r="W190" i="1"/>
  <c r="V190" i="1"/>
  <c r="U190" i="1"/>
  <c r="S190" i="1"/>
  <c r="R190" i="1"/>
  <c r="Q190" i="1"/>
  <c r="O190" i="1"/>
  <c r="N190" i="1"/>
  <c r="M190" i="1"/>
  <c r="X189" i="1"/>
  <c r="T189" i="1"/>
  <c r="P189" i="1"/>
  <c r="L189" i="1"/>
  <c r="X188" i="1"/>
  <c r="T188" i="1"/>
  <c r="P188" i="1"/>
  <c r="L188" i="1"/>
  <c r="AA187" i="1"/>
  <c r="Z187" i="1"/>
  <c r="Y187" i="1"/>
  <c r="W187" i="1"/>
  <c r="V187" i="1"/>
  <c r="U187" i="1"/>
  <c r="S187" i="1"/>
  <c r="R187" i="1"/>
  <c r="Q187" i="1"/>
  <c r="O187" i="1"/>
  <c r="N187" i="1"/>
  <c r="M187" i="1"/>
  <c r="X186" i="1"/>
  <c r="T186" i="1"/>
  <c r="P186" i="1"/>
  <c r="L186" i="1"/>
  <c r="X185" i="1"/>
  <c r="X187" i="1" s="1"/>
  <c r="T185" i="1"/>
  <c r="P185" i="1"/>
  <c r="L185" i="1"/>
  <c r="AA218" i="1" l="1"/>
  <c r="AA326" i="1" s="1"/>
  <c r="T208" i="1"/>
  <c r="T205" i="1"/>
  <c r="P208" i="1"/>
  <c r="L193" i="1"/>
  <c r="L202" i="1"/>
  <c r="L190" i="1"/>
  <c r="T202" i="1"/>
  <c r="T193" i="1"/>
  <c r="P187" i="1"/>
  <c r="X190" i="1"/>
  <c r="P196" i="1"/>
  <c r="X199" i="1"/>
  <c r="X202" i="1"/>
  <c r="L187" i="1"/>
  <c r="T190" i="1"/>
  <c r="L196" i="1"/>
  <c r="T199" i="1"/>
  <c r="P199" i="1"/>
  <c r="P202" i="1"/>
  <c r="T187" i="1"/>
  <c r="L208" i="1"/>
  <c r="T196" i="1"/>
  <c r="X205" i="1"/>
  <c r="X208" i="1"/>
  <c r="P193" i="1"/>
  <c r="P190" i="1"/>
  <c r="X193" i="1"/>
  <c r="L199" i="1"/>
  <c r="L205" i="1"/>
  <c r="P205" i="1"/>
  <c r="T224" i="1"/>
  <c r="X218" i="1" l="1"/>
  <c r="X326" i="1" s="1"/>
  <c r="AA184" i="1"/>
  <c r="Z184" i="1"/>
  <c r="Y184" i="1"/>
  <c r="W184" i="1"/>
  <c r="V184" i="1"/>
  <c r="U184" i="1"/>
  <c r="S184" i="1"/>
  <c r="R184" i="1"/>
  <c r="Q184" i="1"/>
  <c r="O184" i="1"/>
  <c r="N184" i="1"/>
  <c r="M184" i="1"/>
  <c r="X183" i="1"/>
  <c r="T183" i="1"/>
  <c r="P183" i="1"/>
  <c r="L183" i="1"/>
  <c r="X182" i="1"/>
  <c r="T182" i="1"/>
  <c r="P182" i="1"/>
  <c r="L182" i="1"/>
  <c r="X184" i="1" l="1"/>
  <c r="T184" i="1"/>
  <c r="L184" i="1"/>
  <c r="P184" i="1"/>
  <c r="M55" i="1"/>
  <c r="N55" i="1"/>
  <c r="O55" i="1"/>
  <c r="Q55" i="1"/>
  <c r="R55" i="1"/>
  <c r="S55" i="1"/>
  <c r="U55" i="1"/>
  <c r="V55" i="1"/>
  <c r="W55" i="1"/>
  <c r="Y55" i="1"/>
  <c r="Z55" i="1"/>
  <c r="AA55" i="1"/>
  <c r="X52" i="1"/>
  <c r="T52" i="1"/>
  <c r="P52" i="1"/>
  <c r="L52" i="1"/>
  <c r="X23" i="1" l="1"/>
  <c r="T23" i="1"/>
  <c r="P23" i="1"/>
  <c r="L23" i="1"/>
  <c r="X19" i="1"/>
  <c r="T19" i="1"/>
  <c r="P19" i="1"/>
  <c r="L19" i="1"/>
  <c r="AA25" i="1"/>
  <c r="Z25" i="1"/>
  <c r="Y25" i="1"/>
  <c r="W25" i="1"/>
  <c r="V25" i="1"/>
  <c r="U25" i="1"/>
  <c r="S25" i="1"/>
  <c r="R25" i="1"/>
  <c r="Q25" i="1"/>
  <c r="O25" i="1"/>
  <c r="N25" i="1"/>
  <c r="M25" i="1"/>
  <c r="X24" i="1"/>
  <c r="T24" i="1"/>
  <c r="D9" i="2" s="1"/>
  <c r="P24" i="1"/>
  <c r="L24" i="1"/>
  <c r="X22" i="1"/>
  <c r="T22" i="1"/>
  <c r="P22" i="1"/>
  <c r="L22" i="1"/>
  <c r="AA21" i="1"/>
  <c r="Z21" i="1"/>
  <c r="Y21" i="1"/>
  <c r="W21" i="1"/>
  <c r="V21" i="1"/>
  <c r="U21" i="1"/>
  <c r="S21" i="1"/>
  <c r="R21" i="1"/>
  <c r="Q21" i="1"/>
  <c r="O21" i="1"/>
  <c r="N21" i="1"/>
  <c r="M21" i="1"/>
  <c r="X20" i="1"/>
  <c r="T20" i="1"/>
  <c r="P20" i="1"/>
  <c r="L20" i="1"/>
  <c r="X18" i="1"/>
  <c r="T18" i="1"/>
  <c r="P18" i="1"/>
  <c r="L18" i="1"/>
  <c r="AA17" i="1"/>
  <c r="Z17" i="1"/>
  <c r="Y17" i="1"/>
  <c r="W17" i="1"/>
  <c r="V17" i="1"/>
  <c r="U17" i="1"/>
  <c r="S17" i="1"/>
  <c r="R17" i="1"/>
  <c r="Q17" i="1"/>
  <c r="O17" i="1"/>
  <c r="N17" i="1"/>
  <c r="M17" i="1"/>
  <c r="X16" i="1"/>
  <c r="T16" i="1"/>
  <c r="P16" i="1"/>
  <c r="L16" i="1"/>
  <c r="X15" i="1"/>
  <c r="T15" i="1"/>
  <c r="P15" i="1"/>
  <c r="L15" i="1"/>
  <c r="U218" i="1" l="1"/>
  <c r="U326" i="1" s="1"/>
  <c r="Q218" i="1"/>
  <c r="Q326" i="1" s="1"/>
  <c r="D24" i="2"/>
  <c r="D20" i="2" s="1"/>
  <c r="D29" i="2" s="1"/>
  <c r="D32" i="2" s="1"/>
  <c r="F22" i="4"/>
  <c r="F18" i="4" s="1"/>
  <c r="X17" i="1"/>
  <c r="P21" i="1"/>
  <c r="L21" i="1"/>
  <c r="X25" i="1"/>
  <c r="T21" i="1"/>
  <c r="T17" i="1"/>
  <c r="L17" i="1"/>
  <c r="P17" i="1"/>
  <c r="X21" i="1"/>
  <c r="T25" i="1"/>
  <c r="P25" i="1"/>
  <c r="L25" i="1"/>
  <c r="AA28" i="1" l="1"/>
  <c r="Z28" i="1"/>
  <c r="Y28" i="1"/>
  <c r="W28" i="1"/>
  <c r="V28" i="1"/>
  <c r="U28" i="1"/>
  <c r="S28" i="1"/>
  <c r="R28" i="1"/>
  <c r="Q28" i="1"/>
  <c r="O28" i="1"/>
  <c r="N28" i="1"/>
  <c r="M28" i="1"/>
  <c r="X27" i="1"/>
  <c r="T27" i="1"/>
  <c r="P27" i="1"/>
  <c r="L27" i="1"/>
  <c r="X26" i="1"/>
  <c r="T26" i="1"/>
  <c r="P26" i="1"/>
  <c r="L26" i="1"/>
  <c r="P28" i="1" l="1"/>
  <c r="X28" i="1"/>
  <c r="T28" i="1"/>
  <c r="L28" i="1"/>
  <c r="AA107" i="1"/>
  <c r="Z107" i="1"/>
  <c r="Y107" i="1"/>
  <c r="W107" i="1"/>
  <c r="V107" i="1"/>
  <c r="U107" i="1"/>
  <c r="S107" i="1"/>
  <c r="R107" i="1"/>
  <c r="Q107" i="1"/>
  <c r="O107" i="1"/>
  <c r="N107" i="1"/>
  <c r="M107" i="1"/>
  <c r="X106" i="1"/>
  <c r="T106" i="1"/>
  <c r="P106" i="1"/>
  <c r="L106" i="1"/>
  <c r="X105" i="1"/>
  <c r="T105" i="1"/>
  <c r="P105" i="1"/>
  <c r="L105" i="1"/>
  <c r="X104" i="1"/>
  <c r="T104" i="1"/>
  <c r="P104" i="1"/>
  <c r="L104" i="1"/>
  <c r="X103" i="1"/>
  <c r="T103" i="1"/>
  <c r="P103" i="1"/>
  <c r="L103" i="1"/>
  <c r="L107" i="1" l="1"/>
  <c r="P107" i="1"/>
  <c r="T107" i="1"/>
  <c r="X107" i="1"/>
  <c r="AA135" i="1" l="1"/>
  <c r="Z135" i="1"/>
  <c r="Y135" i="1"/>
  <c r="W135" i="1"/>
  <c r="V135" i="1"/>
  <c r="U135" i="1"/>
  <c r="S135" i="1"/>
  <c r="R135" i="1"/>
  <c r="Q135" i="1"/>
  <c r="O135" i="1"/>
  <c r="N135" i="1"/>
  <c r="M135" i="1"/>
  <c r="X134" i="1"/>
  <c r="T134" i="1"/>
  <c r="P134" i="1"/>
  <c r="L134" i="1"/>
  <c r="X133" i="1"/>
  <c r="T133" i="1"/>
  <c r="P133" i="1"/>
  <c r="L133" i="1"/>
  <c r="L135" i="1" l="1"/>
  <c r="X135" i="1"/>
  <c r="T135" i="1"/>
  <c r="P135" i="1"/>
  <c r="AA178" i="1"/>
  <c r="Z178" i="1"/>
  <c r="Y178" i="1"/>
  <c r="W178" i="1"/>
  <c r="V178" i="1"/>
  <c r="U178" i="1"/>
  <c r="S178" i="1"/>
  <c r="R178" i="1"/>
  <c r="Q178" i="1"/>
  <c r="O178" i="1"/>
  <c r="N178" i="1"/>
  <c r="M178" i="1"/>
  <c r="X177" i="1"/>
  <c r="T177" i="1"/>
  <c r="P177" i="1"/>
  <c r="L177" i="1"/>
  <c r="X176" i="1"/>
  <c r="T176" i="1"/>
  <c r="T178" i="1" s="1"/>
  <c r="P176" i="1"/>
  <c r="L176" i="1"/>
  <c r="P178" i="1" l="1"/>
  <c r="L178" i="1"/>
  <c r="X178" i="1"/>
  <c r="M247" i="1"/>
  <c r="N247" i="1"/>
  <c r="O247" i="1"/>
  <c r="Q247" i="1"/>
  <c r="R247" i="1"/>
  <c r="S247" i="1"/>
  <c r="U247" i="1"/>
  <c r="V247" i="1"/>
  <c r="W247" i="1"/>
  <c r="Y247" i="1"/>
  <c r="Z247" i="1"/>
  <c r="AA247" i="1"/>
  <c r="X246" i="1"/>
  <c r="T246" i="1"/>
  <c r="P246" i="1"/>
  <c r="L246" i="1"/>
  <c r="X74" i="1"/>
  <c r="T74" i="1"/>
  <c r="P74" i="1"/>
  <c r="L74" i="1"/>
  <c r="X42" i="1"/>
  <c r="T42" i="1"/>
  <c r="P42" i="1"/>
  <c r="L42" i="1"/>
  <c r="AA164" i="1" l="1"/>
  <c r="Z164" i="1"/>
  <c r="Y164" i="1"/>
  <c r="W164" i="1"/>
  <c r="V164" i="1"/>
  <c r="U164" i="1"/>
  <c r="S164" i="1"/>
  <c r="R164" i="1"/>
  <c r="Q164" i="1"/>
  <c r="O164" i="1"/>
  <c r="N164" i="1"/>
  <c r="M164" i="1"/>
  <c r="X163" i="1"/>
  <c r="T163" i="1"/>
  <c r="P163" i="1"/>
  <c r="L163" i="1"/>
  <c r="X162" i="1"/>
  <c r="T162" i="1"/>
  <c r="P162" i="1"/>
  <c r="L162" i="1"/>
  <c r="X161" i="1"/>
  <c r="T161" i="1"/>
  <c r="P161" i="1"/>
  <c r="L161" i="1"/>
  <c r="T164" i="1" l="1"/>
  <c r="P164" i="1"/>
  <c r="X164" i="1"/>
  <c r="L164" i="1"/>
  <c r="AA278" i="1" l="1"/>
  <c r="Z278" i="1"/>
  <c r="Y278" i="1"/>
  <c r="W278" i="1"/>
  <c r="V278" i="1"/>
  <c r="U278" i="1"/>
  <c r="S278" i="1"/>
  <c r="R278" i="1"/>
  <c r="Q278" i="1"/>
  <c r="O278" i="1"/>
  <c r="N278" i="1"/>
  <c r="M278" i="1"/>
  <c r="X277" i="1"/>
  <c r="T277" i="1"/>
  <c r="P277" i="1"/>
  <c r="L277" i="1"/>
  <c r="X276" i="1"/>
  <c r="X278" i="1" s="1"/>
  <c r="T276" i="1"/>
  <c r="T278" i="1" s="1"/>
  <c r="P276" i="1"/>
  <c r="P278" i="1" s="1"/>
  <c r="L276" i="1"/>
  <c r="L278" i="1" s="1"/>
  <c r="M217" i="1" l="1"/>
  <c r="N217" i="1"/>
  <c r="O217" i="1"/>
  <c r="Q217" i="1"/>
  <c r="R217" i="1"/>
  <c r="S217" i="1"/>
  <c r="U217" i="1"/>
  <c r="V217" i="1"/>
  <c r="W217" i="1"/>
  <c r="W218" i="1" s="1"/>
  <c r="W326" i="1" s="1"/>
  <c r="Y217" i="1"/>
  <c r="Z217" i="1"/>
  <c r="AA217" i="1"/>
  <c r="AA181" i="1"/>
  <c r="Z181" i="1"/>
  <c r="Y181" i="1"/>
  <c r="W181" i="1"/>
  <c r="V181" i="1"/>
  <c r="U181" i="1"/>
  <c r="S181" i="1"/>
  <c r="R181" i="1"/>
  <c r="Q181" i="1"/>
  <c r="O181" i="1"/>
  <c r="N181" i="1"/>
  <c r="M181" i="1"/>
  <c r="X180" i="1"/>
  <c r="T180" i="1"/>
  <c r="P180" i="1"/>
  <c r="L180" i="1"/>
  <c r="X179" i="1"/>
  <c r="T179" i="1"/>
  <c r="P179" i="1"/>
  <c r="L179" i="1"/>
  <c r="L181" i="1" l="1"/>
  <c r="X181" i="1"/>
  <c r="T181" i="1"/>
  <c r="P181" i="1"/>
  <c r="X63" i="1" l="1"/>
  <c r="T63" i="1"/>
  <c r="P63" i="1"/>
  <c r="L63" i="1"/>
  <c r="X312" i="1" l="1"/>
  <c r="T312" i="1"/>
  <c r="P312" i="1"/>
  <c r="L312" i="1"/>
  <c r="AA112" i="1" l="1"/>
  <c r="Z112" i="1"/>
  <c r="Y112" i="1"/>
  <c r="W112" i="1"/>
  <c r="V112" i="1"/>
  <c r="U112" i="1"/>
  <c r="S112" i="1"/>
  <c r="R112" i="1"/>
  <c r="Q112" i="1"/>
  <c r="O112" i="1"/>
  <c r="N112" i="1"/>
  <c r="M112" i="1"/>
  <c r="X111" i="1"/>
  <c r="T111" i="1"/>
  <c r="P111" i="1"/>
  <c r="L111" i="1"/>
  <c r="X110" i="1"/>
  <c r="T110" i="1"/>
  <c r="P110" i="1"/>
  <c r="L110" i="1"/>
  <c r="X109" i="1"/>
  <c r="T109" i="1"/>
  <c r="P109" i="1"/>
  <c r="L109" i="1"/>
  <c r="X108" i="1"/>
  <c r="T108" i="1"/>
  <c r="P108" i="1"/>
  <c r="L108" i="1"/>
  <c r="AA60" i="1"/>
  <c r="Z60" i="1"/>
  <c r="Y60" i="1"/>
  <c r="W60" i="1"/>
  <c r="V60" i="1"/>
  <c r="U60" i="1"/>
  <c r="S60" i="1"/>
  <c r="R60" i="1"/>
  <c r="Q60" i="1"/>
  <c r="O60" i="1"/>
  <c r="N60" i="1"/>
  <c r="M60" i="1"/>
  <c r="X59" i="1"/>
  <c r="T59" i="1"/>
  <c r="P59" i="1"/>
  <c r="L59" i="1"/>
  <c r="X58" i="1"/>
  <c r="T58" i="1"/>
  <c r="P58" i="1"/>
  <c r="L58" i="1"/>
  <c r="X57" i="1"/>
  <c r="T57" i="1"/>
  <c r="P57" i="1"/>
  <c r="L57" i="1"/>
  <c r="X56" i="1"/>
  <c r="T56" i="1"/>
  <c r="P56" i="1"/>
  <c r="L56" i="1"/>
  <c r="T112" i="1" l="1"/>
  <c r="P60" i="1"/>
  <c r="X60" i="1"/>
  <c r="X112" i="1"/>
  <c r="L112" i="1"/>
  <c r="T60" i="1"/>
  <c r="P112" i="1"/>
  <c r="L60" i="1"/>
  <c r="AA49" i="1" l="1"/>
  <c r="Z49" i="1"/>
  <c r="Y49" i="1"/>
  <c r="W49" i="1"/>
  <c r="V49" i="1"/>
  <c r="U49" i="1"/>
  <c r="S49" i="1"/>
  <c r="R49" i="1"/>
  <c r="Q49" i="1"/>
  <c r="O49" i="1"/>
  <c r="N49" i="1"/>
  <c r="M49" i="1"/>
  <c r="X48" i="1"/>
  <c r="T48" i="1"/>
  <c r="P48" i="1"/>
  <c r="L48" i="1"/>
  <c r="X47" i="1"/>
  <c r="T47" i="1"/>
  <c r="P47" i="1"/>
  <c r="L47" i="1"/>
  <c r="X46" i="1"/>
  <c r="T46" i="1"/>
  <c r="P46" i="1"/>
  <c r="L46" i="1"/>
  <c r="X45" i="1"/>
  <c r="T45" i="1"/>
  <c r="P45" i="1"/>
  <c r="L45" i="1"/>
  <c r="P49" i="1" l="1"/>
  <c r="X49" i="1"/>
  <c r="T49" i="1"/>
  <c r="L49" i="1"/>
  <c r="X216" i="1" l="1"/>
  <c r="T216" i="1"/>
  <c r="P216" i="1"/>
  <c r="L216" i="1"/>
  <c r="X263" i="1" l="1"/>
  <c r="T263" i="1"/>
  <c r="P263" i="1"/>
  <c r="L263" i="1"/>
  <c r="X259" i="1" l="1"/>
  <c r="T259" i="1"/>
  <c r="P259" i="1"/>
  <c r="C8" i="2" s="1"/>
  <c r="L259" i="1"/>
  <c r="AA122" i="1"/>
  <c r="Z122" i="1"/>
  <c r="Y122" i="1"/>
  <c r="W122" i="1"/>
  <c r="V122" i="1"/>
  <c r="U122" i="1"/>
  <c r="S122" i="1"/>
  <c r="R122" i="1"/>
  <c r="Q122" i="1"/>
  <c r="O122" i="1"/>
  <c r="N122" i="1"/>
  <c r="M122" i="1"/>
  <c r="X121" i="1"/>
  <c r="T121" i="1"/>
  <c r="P121" i="1"/>
  <c r="L121" i="1"/>
  <c r="X120" i="1"/>
  <c r="T120" i="1"/>
  <c r="P120" i="1"/>
  <c r="L120" i="1"/>
  <c r="X119" i="1"/>
  <c r="T119" i="1"/>
  <c r="P119" i="1"/>
  <c r="L119" i="1"/>
  <c r="X118" i="1"/>
  <c r="T118" i="1"/>
  <c r="P118" i="1"/>
  <c r="L118" i="1"/>
  <c r="X122" i="1" l="1"/>
  <c r="P122" i="1"/>
  <c r="T122" i="1"/>
  <c r="L122" i="1"/>
  <c r="P170" i="1" l="1"/>
  <c r="S92" i="1" l="1"/>
  <c r="AA275" i="1" l="1"/>
  <c r="Z275" i="1"/>
  <c r="Y275" i="1"/>
  <c r="W275" i="1"/>
  <c r="V275" i="1"/>
  <c r="U275" i="1"/>
  <c r="S275" i="1"/>
  <c r="R275" i="1"/>
  <c r="Q275" i="1"/>
  <c r="O275" i="1"/>
  <c r="N275" i="1"/>
  <c r="M275" i="1"/>
  <c r="X274" i="1"/>
  <c r="X275" i="1" s="1"/>
  <c r="T274" i="1"/>
  <c r="T275" i="1" s="1"/>
  <c r="P274" i="1"/>
  <c r="P275" i="1" s="1"/>
  <c r="L274" i="1"/>
  <c r="L275" i="1" s="1"/>
  <c r="M296" i="1" l="1"/>
  <c r="N296" i="1"/>
  <c r="O296" i="1"/>
  <c r="Q296" i="1"/>
  <c r="R296" i="1"/>
  <c r="S296" i="1"/>
  <c r="U296" i="1"/>
  <c r="V296" i="1"/>
  <c r="W296" i="1"/>
  <c r="Y296" i="1"/>
  <c r="Z296" i="1"/>
  <c r="AA296" i="1"/>
  <c r="L226" i="1" l="1"/>
  <c r="L166" i="1"/>
  <c r="AA273" i="1" l="1"/>
  <c r="Z273" i="1"/>
  <c r="Y273" i="1"/>
  <c r="W273" i="1"/>
  <c r="V273" i="1"/>
  <c r="U273" i="1"/>
  <c r="S273" i="1"/>
  <c r="R273" i="1"/>
  <c r="Q273" i="1"/>
  <c r="O273" i="1"/>
  <c r="N273" i="1"/>
  <c r="M273" i="1"/>
  <c r="X272" i="1"/>
  <c r="X273" i="1" s="1"/>
  <c r="T272" i="1"/>
  <c r="T273" i="1" s="1"/>
  <c r="P272" i="1"/>
  <c r="P273" i="1" s="1"/>
  <c r="L272" i="1"/>
  <c r="L273" i="1" s="1"/>
  <c r="AA175" i="1" l="1"/>
  <c r="Z175" i="1"/>
  <c r="Y175" i="1"/>
  <c r="W175" i="1"/>
  <c r="V175" i="1"/>
  <c r="U175" i="1"/>
  <c r="S175" i="1"/>
  <c r="R175" i="1"/>
  <c r="Q175" i="1"/>
  <c r="O175" i="1"/>
  <c r="N175" i="1"/>
  <c r="M175" i="1"/>
  <c r="X174" i="1"/>
  <c r="T174" i="1"/>
  <c r="P174" i="1"/>
  <c r="L174" i="1"/>
  <c r="X173" i="1"/>
  <c r="T173" i="1"/>
  <c r="P173" i="1"/>
  <c r="L173" i="1"/>
  <c r="X175" i="1" l="1"/>
  <c r="T175" i="1"/>
  <c r="P175" i="1"/>
  <c r="L175" i="1"/>
  <c r="AA172" i="1"/>
  <c r="Z172" i="1"/>
  <c r="Y172" i="1"/>
  <c r="W172" i="1"/>
  <c r="V172" i="1"/>
  <c r="U172" i="1"/>
  <c r="S172" i="1"/>
  <c r="R172" i="1"/>
  <c r="Q172" i="1"/>
  <c r="O172" i="1"/>
  <c r="N172" i="1"/>
  <c r="M172" i="1"/>
  <c r="X171" i="1"/>
  <c r="T171" i="1"/>
  <c r="P171" i="1"/>
  <c r="L171" i="1"/>
  <c r="X170" i="1"/>
  <c r="T170" i="1"/>
  <c r="L170" i="1"/>
  <c r="X172" i="1" l="1"/>
  <c r="L172" i="1"/>
  <c r="T172" i="1"/>
  <c r="P172" i="1"/>
  <c r="L267" i="1" l="1"/>
  <c r="M244" i="1"/>
  <c r="O244" i="1"/>
  <c r="X243" i="1"/>
  <c r="T243" i="1"/>
  <c r="P243" i="1"/>
  <c r="L243" i="1"/>
  <c r="L221" i="1"/>
  <c r="AA271" i="1" l="1"/>
  <c r="Z271" i="1"/>
  <c r="Y271" i="1"/>
  <c r="W271" i="1"/>
  <c r="V271" i="1"/>
  <c r="U271" i="1"/>
  <c r="S271" i="1"/>
  <c r="R271" i="1"/>
  <c r="Q271" i="1"/>
  <c r="O271" i="1"/>
  <c r="N271" i="1"/>
  <c r="M271" i="1"/>
  <c r="X270" i="1"/>
  <c r="T270" i="1"/>
  <c r="P270" i="1"/>
  <c r="X269" i="1"/>
  <c r="T269" i="1"/>
  <c r="P269" i="1"/>
  <c r="L269" i="1"/>
  <c r="L271" i="1" s="1"/>
  <c r="P271" i="1" l="1"/>
  <c r="X271" i="1"/>
  <c r="T271" i="1"/>
  <c r="AA294" i="1" l="1"/>
  <c r="Z294" i="1"/>
  <c r="Y294" i="1"/>
  <c r="W294" i="1"/>
  <c r="V294" i="1"/>
  <c r="U294" i="1"/>
  <c r="S294" i="1"/>
  <c r="R294" i="1"/>
  <c r="Q294" i="1"/>
  <c r="O294" i="1"/>
  <c r="N294" i="1"/>
  <c r="M294" i="1"/>
  <c r="X293" i="1"/>
  <c r="T293" i="1"/>
  <c r="P293" i="1"/>
  <c r="L293" i="1"/>
  <c r="X292" i="1"/>
  <c r="T292" i="1"/>
  <c r="P292" i="1"/>
  <c r="L292" i="1"/>
  <c r="T294" i="1" l="1"/>
  <c r="X294" i="1"/>
  <c r="P294" i="1"/>
  <c r="L294" i="1"/>
  <c r="AA169" i="1"/>
  <c r="Z169" i="1"/>
  <c r="Y169" i="1"/>
  <c r="W169" i="1"/>
  <c r="V169" i="1"/>
  <c r="U169" i="1"/>
  <c r="S169" i="1"/>
  <c r="Q169" i="1"/>
  <c r="O169" i="1"/>
  <c r="N169" i="1"/>
  <c r="M169" i="1"/>
  <c r="X168" i="1"/>
  <c r="X169" i="1" s="1"/>
  <c r="T168" i="1"/>
  <c r="T169" i="1" s="1"/>
  <c r="P168" i="1"/>
  <c r="L168" i="1"/>
  <c r="L169" i="1" s="1"/>
  <c r="P169" i="1" l="1"/>
  <c r="P31" i="1" l="1"/>
  <c r="P165" i="1" l="1"/>
  <c r="AA268" i="1" l="1"/>
  <c r="Z268" i="1"/>
  <c r="Y268" i="1"/>
  <c r="W268" i="1"/>
  <c r="V268" i="1"/>
  <c r="U268" i="1"/>
  <c r="S268" i="1"/>
  <c r="R268" i="1"/>
  <c r="Q268" i="1"/>
  <c r="O268" i="1"/>
  <c r="N268" i="1"/>
  <c r="M268" i="1"/>
  <c r="X267" i="1"/>
  <c r="T267" i="1"/>
  <c r="P267" i="1"/>
  <c r="X266" i="1"/>
  <c r="T266" i="1"/>
  <c r="P266" i="1"/>
  <c r="L266" i="1"/>
  <c r="L268" i="1" s="1"/>
  <c r="AA167" i="1"/>
  <c r="Z167" i="1"/>
  <c r="Y167" i="1"/>
  <c r="W167" i="1"/>
  <c r="V167" i="1"/>
  <c r="U167" i="1"/>
  <c r="S167" i="1"/>
  <c r="R167" i="1"/>
  <c r="Q167" i="1"/>
  <c r="O167" i="1"/>
  <c r="N167" i="1"/>
  <c r="M167" i="1"/>
  <c r="X166" i="1"/>
  <c r="T166" i="1"/>
  <c r="P166" i="1"/>
  <c r="X165" i="1"/>
  <c r="T165" i="1"/>
  <c r="L165" i="1"/>
  <c r="X167" i="1" l="1"/>
  <c r="T167" i="1"/>
  <c r="P268" i="1"/>
  <c r="L167" i="1"/>
  <c r="X268" i="1"/>
  <c r="T268" i="1"/>
  <c r="P167" i="1"/>
  <c r="AA132" i="1" l="1"/>
  <c r="Z132" i="1"/>
  <c r="Y132" i="1"/>
  <c r="W132" i="1"/>
  <c r="V132" i="1"/>
  <c r="U132" i="1"/>
  <c r="S132" i="1"/>
  <c r="S218" i="1" s="1"/>
  <c r="R132" i="1"/>
  <c r="Q132" i="1"/>
  <c r="O132" i="1"/>
  <c r="N132" i="1"/>
  <c r="M132" i="1"/>
  <c r="X131" i="1"/>
  <c r="T131" i="1"/>
  <c r="P131" i="1"/>
  <c r="L131" i="1"/>
  <c r="X130" i="1"/>
  <c r="T130" i="1"/>
  <c r="P130" i="1"/>
  <c r="L130" i="1"/>
  <c r="X129" i="1"/>
  <c r="T129" i="1"/>
  <c r="P129" i="1"/>
  <c r="L129" i="1"/>
  <c r="X128" i="1"/>
  <c r="T128" i="1"/>
  <c r="P128" i="1"/>
  <c r="C9" i="2" s="1"/>
  <c r="L128" i="1"/>
  <c r="C24" i="2" l="1"/>
  <c r="C20" i="2" s="1"/>
  <c r="C29" i="2" s="1"/>
  <c r="C32" i="2" s="1"/>
  <c r="E22" i="4"/>
  <c r="X132" i="1"/>
  <c r="P132" i="1"/>
  <c r="L132" i="1"/>
  <c r="T132" i="1"/>
  <c r="D22" i="4" l="1"/>
  <c r="E18" i="4"/>
  <c r="D18" i="4" s="1"/>
  <c r="O324" i="1"/>
  <c r="N324" i="1"/>
  <c r="M324" i="1"/>
  <c r="L323" i="1"/>
  <c r="O322" i="1"/>
  <c r="N322" i="1"/>
  <c r="M322" i="1"/>
  <c r="L321" i="1"/>
  <c r="O320" i="1"/>
  <c r="N320" i="1"/>
  <c r="M320" i="1"/>
  <c r="L319" i="1"/>
  <c r="L320" i="1" s="1"/>
  <c r="O318" i="1"/>
  <c r="N318" i="1"/>
  <c r="M318" i="1"/>
  <c r="L317" i="1"/>
  <c r="L316" i="1"/>
  <c r="L315" i="1"/>
  <c r="O314" i="1"/>
  <c r="N314" i="1"/>
  <c r="M314" i="1"/>
  <c r="L313" i="1"/>
  <c r="L311" i="1"/>
  <c r="L299" i="1"/>
  <c r="O282" i="1"/>
  <c r="N282" i="1"/>
  <c r="M282" i="1"/>
  <c r="L281" i="1"/>
  <c r="O265" i="1"/>
  <c r="N265" i="1"/>
  <c r="M265" i="1"/>
  <c r="L264" i="1"/>
  <c r="L262" i="1"/>
  <c r="O261" i="1"/>
  <c r="N261" i="1"/>
  <c r="M261" i="1"/>
  <c r="L260" i="1"/>
  <c r="L258" i="1"/>
  <c r="O257" i="1"/>
  <c r="N257" i="1"/>
  <c r="M257" i="1"/>
  <c r="L256" i="1"/>
  <c r="L255" i="1"/>
  <c r="O254" i="1"/>
  <c r="N254" i="1"/>
  <c r="M254" i="1"/>
  <c r="L253" i="1"/>
  <c r="L252" i="1"/>
  <c r="L251" i="1"/>
  <c r="O250" i="1"/>
  <c r="N250" i="1"/>
  <c r="M250" i="1"/>
  <c r="L249" i="1"/>
  <c r="L248" i="1"/>
  <c r="L245" i="1"/>
  <c r="L247" i="1" s="1"/>
  <c r="L242" i="1"/>
  <c r="L244" i="1" s="1"/>
  <c r="O241" i="1"/>
  <c r="N241" i="1"/>
  <c r="M241" i="1"/>
  <c r="L240" i="1"/>
  <c r="L241" i="1" s="1"/>
  <c r="O239" i="1"/>
  <c r="N239" i="1"/>
  <c r="M239" i="1"/>
  <c r="L238" i="1"/>
  <c r="L237" i="1"/>
  <c r="O236" i="1"/>
  <c r="N236" i="1"/>
  <c r="M236" i="1"/>
  <c r="L235" i="1"/>
  <c r="O233" i="1"/>
  <c r="N233" i="1"/>
  <c r="M233" i="1"/>
  <c r="L232" i="1"/>
  <c r="L231" i="1"/>
  <c r="L230" i="1"/>
  <c r="T226" i="1"/>
  <c r="T221" i="1"/>
  <c r="O229" i="1"/>
  <c r="N229" i="1"/>
  <c r="M229" i="1"/>
  <c r="L228" i="1"/>
  <c r="L229" i="1" s="1"/>
  <c r="O227" i="1"/>
  <c r="N227" i="1"/>
  <c r="M227" i="1"/>
  <c r="L225" i="1"/>
  <c r="L224" i="1"/>
  <c r="O223" i="1"/>
  <c r="N223" i="1"/>
  <c r="M223" i="1"/>
  <c r="L222" i="1"/>
  <c r="B7" i="2" s="1"/>
  <c r="L220" i="1"/>
  <c r="P125" i="1"/>
  <c r="P123" i="1"/>
  <c r="L215" i="1"/>
  <c r="O160" i="1"/>
  <c r="N160" i="1"/>
  <c r="M160" i="1"/>
  <c r="L159" i="1"/>
  <c r="L158" i="1"/>
  <c r="L157" i="1"/>
  <c r="L156" i="1"/>
  <c r="O155" i="1"/>
  <c r="N155" i="1"/>
  <c r="M155" i="1"/>
  <c r="L154" i="1"/>
  <c r="L153" i="1"/>
  <c r="L152" i="1"/>
  <c r="L151" i="1"/>
  <c r="O150" i="1"/>
  <c r="N150" i="1"/>
  <c r="M150" i="1"/>
  <c r="L149" i="1"/>
  <c r="L148" i="1"/>
  <c r="L147" i="1"/>
  <c r="L146" i="1"/>
  <c r="O145" i="1"/>
  <c r="N145" i="1"/>
  <c r="M145" i="1"/>
  <c r="L144" i="1"/>
  <c r="L143" i="1"/>
  <c r="L142" i="1"/>
  <c r="L141" i="1"/>
  <c r="O140" i="1"/>
  <c r="N140" i="1"/>
  <c r="M140" i="1"/>
  <c r="L139" i="1"/>
  <c r="L138" i="1"/>
  <c r="L137" i="1"/>
  <c r="L136" i="1"/>
  <c r="O127" i="1"/>
  <c r="N127" i="1"/>
  <c r="M127" i="1"/>
  <c r="L126" i="1"/>
  <c r="L125" i="1"/>
  <c r="L124" i="1"/>
  <c r="L123" i="1"/>
  <c r="O117" i="1"/>
  <c r="N117" i="1"/>
  <c r="M117" i="1"/>
  <c r="L116" i="1"/>
  <c r="L115" i="1"/>
  <c r="L114" i="1"/>
  <c r="L113" i="1"/>
  <c r="O102" i="1"/>
  <c r="N102" i="1"/>
  <c r="M102" i="1"/>
  <c r="L101" i="1"/>
  <c r="L100" i="1"/>
  <c r="L99" i="1"/>
  <c r="L98" i="1"/>
  <c r="O97" i="1"/>
  <c r="N97" i="1"/>
  <c r="M97" i="1"/>
  <c r="L96" i="1"/>
  <c r="L95" i="1"/>
  <c r="L94" i="1"/>
  <c r="L93" i="1"/>
  <c r="O92" i="1"/>
  <c r="N92" i="1"/>
  <c r="M92" i="1"/>
  <c r="L91" i="1"/>
  <c r="L90" i="1"/>
  <c r="L89" i="1"/>
  <c r="L88" i="1"/>
  <c r="O87" i="1"/>
  <c r="N87" i="1"/>
  <c r="M87" i="1"/>
  <c r="L86" i="1"/>
  <c r="L85" i="1"/>
  <c r="L84" i="1"/>
  <c r="L83" i="1"/>
  <c r="O82" i="1"/>
  <c r="N82" i="1"/>
  <c r="M82" i="1"/>
  <c r="L81" i="1"/>
  <c r="L80" i="1"/>
  <c r="L79" i="1"/>
  <c r="L78" i="1"/>
  <c r="O77" i="1"/>
  <c r="N77" i="1"/>
  <c r="M77" i="1"/>
  <c r="L76" i="1"/>
  <c r="L75" i="1"/>
  <c r="L73" i="1"/>
  <c r="L72" i="1"/>
  <c r="O71" i="1"/>
  <c r="N71" i="1"/>
  <c r="M71" i="1"/>
  <c r="L70" i="1"/>
  <c r="L69" i="1"/>
  <c r="L68" i="1"/>
  <c r="L67" i="1"/>
  <c r="O66" i="1"/>
  <c r="N66" i="1"/>
  <c r="M66" i="1"/>
  <c r="L65" i="1"/>
  <c r="L64" i="1"/>
  <c r="L62" i="1"/>
  <c r="L61" i="1"/>
  <c r="L54" i="1"/>
  <c r="L53" i="1"/>
  <c r="L51" i="1"/>
  <c r="L50" i="1"/>
  <c r="O44" i="1"/>
  <c r="N44" i="1"/>
  <c r="M44" i="1"/>
  <c r="L43" i="1"/>
  <c r="L41" i="1"/>
  <c r="L40" i="1"/>
  <c r="L39" i="1"/>
  <c r="O38" i="1"/>
  <c r="N38" i="1"/>
  <c r="M38" i="1"/>
  <c r="L37" i="1"/>
  <c r="L36" i="1"/>
  <c r="S32" i="1"/>
  <c r="O35" i="1"/>
  <c r="N35" i="1"/>
  <c r="M35" i="1"/>
  <c r="L34" i="1"/>
  <c r="L33" i="1"/>
  <c r="O32" i="1"/>
  <c r="N32" i="1"/>
  <c r="M32" i="1"/>
  <c r="L31" i="1"/>
  <c r="L30" i="1"/>
  <c r="L29" i="1"/>
  <c r="L55" i="1" l="1"/>
  <c r="L282" i="1"/>
  <c r="L217" i="1"/>
  <c r="L324" i="1"/>
  <c r="L66" i="1"/>
  <c r="O325" i="1"/>
  <c r="L314" i="1"/>
  <c r="L233" i="1"/>
  <c r="N325" i="1"/>
  <c r="L322" i="1"/>
  <c r="L82" i="1"/>
  <c r="L97" i="1"/>
  <c r="L140" i="1"/>
  <c r="L150" i="1"/>
  <c r="L35" i="1"/>
  <c r="L38" i="1"/>
  <c r="L223" i="1"/>
  <c r="L236" i="1"/>
  <c r="L92" i="1"/>
  <c r="L145" i="1"/>
  <c r="L160" i="1"/>
  <c r="L127" i="1"/>
  <c r="L155" i="1"/>
  <c r="L227" i="1"/>
  <c r="L254" i="1"/>
  <c r="L257" i="1"/>
  <c r="M325" i="1"/>
  <c r="L318" i="1"/>
  <c r="L102" i="1"/>
  <c r="L117" i="1"/>
  <c r="L239" i="1"/>
  <c r="L250" i="1"/>
  <c r="L261" i="1"/>
  <c r="L71" i="1"/>
  <c r="L87" i="1"/>
  <c r="L32" i="1"/>
  <c r="L44" i="1"/>
  <c r="L77" i="1"/>
  <c r="L265" i="1"/>
  <c r="L325" i="1" l="1"/>
  <c r="U227" i="1"/>
  <c r="V227" i="1"/>
  <c r="W227" i="1"/>
  <c r="AA227" i="1"/>
  <c r="X226" i="1"/>
  <c r="Z227" i="1"/>
  <c r="Y227" i="1"/>
  <c r="S227" i="1"/>
  <c r="P226" i="1"/>
  <c r="R227" i="1"/>
  <c r="Q227" i="1"/>
  <c r="Q318" i="1" l="1"/>
  <c r="R318" i="1"/>
  <c r="S318" i="1"/>
  <c r="U318" i="1"/>
  <c r="V318" i="1"/>
  <c r="W318" i="1"/>
  <c r="Y318" i="1"/>
  <c r="Z318" i="1"/>
  <c r="AA318" i="1"/>
  <c r="U7" i="3" l="1"/>
  <c r="T7" i="3"/>
  <c r="S7" i="3"/>
  <c r="R7" i="3"/>
  <c r="P316" i="1" l="1"/>
  <c r="T316" i="1"/>
  <c r="X295" i="1"/>
  <c r="X296" i="1" s="1"/>
  <c r="T295" i="1"/>
  <c r="T296" i="1" s="1"/>
  <c r="P295" i="1"/>
  <c r="P296" i="1" s="1"/>
  <c r="L295" i="1"/>
  <c r="L296" i="1" s="1"/>
  <c r="AA257" i="1" l="1"/>
  <c r="Z257" i="1"/>
  <c r="Y257" i="1"/>
  <c r="W257" i="1"/>
  <c r="V257" i="1"/>
  <c r="U257" i="1"/>
  <c r="S257" i="1"/>
  <c r="R257" i="1"/>
  <c r="Q257" i="1"/>
  <c r="X256" i="1"/>
  <c r="T256" i="1"/>
  <c r="P256" i="1"/>
  <c r="X255" i="1"/>
  <c r="T255" i="1"/>
  <c r="P255" i="1"/>
  <c r="T257" i="1" l="1"/>
  <c r="X257" i="1"/>
  <c r="P257" i="1"/>
  <c r="P67" i="1"/>
  <c r="S71" i="1"/>
  <c r="T245" i="1" l="1"/>
  <c r="T247" i="1" s="1"/>
  <c r="T242" i="1"/>
  <c r="T240" i="1"/>
  <c r="P245" i="1" l="1"/>
  <c r="P247" i="1" s="1"/>
  <c r="P242" i="1"/>
  <c r="P240" i="1"/>
  <c r="Q303" i="1" l="1"/>
  <c r="R303" i="1"/>
  <c r="S303" i="1"/>
  <c r="P302" i="1"/>
  <c r="P303" i="1" s="1"/>
  <c r="L302" i="1"/>
  <c r="L303" i="1" s="1"/>
  <c r="L304" i="1"/>
  <c r="L306" i="1"/>
  <c r="L307" i="1"/>
  <c r="M303" i="1"/>
  <c r="N303" i="1"/>
  <c r="O303" i="1"/>
  <c r="P70" i="1" l="1"/>
  <c r="P69" i="1"/>
  <c r="P68" i="1"/>
  <c r="P54" i="1"/>
  <c r="P53" i="1"/>
  <c r="P51" i="1"/>
  <c r="P50" i="1"/>
  <c r="P30" i="1"/>
  <c r="P29" i="1"/>
  <c r="P55" i="1" l="1"/>
  <c r="P32" i="1"/>
  <c r="Q71" i="1" l="1"/>
  <c r="R71" i="1"/>
  <c r="P71" i="1"/>
  <c r="Q324" i="1" l="1"/>
  <c r="R324" i="1"/>
  <c r="S324" i="1"/>
  <c r="U324" i="1"/>
  <c r="V324" i="1"/>
  <c r="W324" i="1"/>
  <c r="Y324" i="1"/>
  <c r="Z324" i="1"/>
  <c r="AA324" i="1"/>
  <c r="Q322" i="1"/>
  <c r="R322" i="1"/>
  <c r="S322" i="1"/>
  <c r="U322" i="1"/>
  <c r="V322" i="1"/>
  <c r="W322" i="1"/>
  <c r="Y322" i="1"/>
  <c r="Z322" i="1"/>
  <c r="AA322" i="1"/>
  <c r="Q320" i="1"/>
  <c r="R320" i="1"/>
  <c r="S320" i="1"/>
  <c r="U320" i="1"/>
  <c r="V320" i="1"/>
  <c r="W320" i="1"/>
  <c r="Y320" i="1"/>
  <c r="Z320" i="1"/>
  <c r="AA320" i="1"/>
  <c r="Q314" i="1"/>
  <c r="R314" i="1"/>
  <c r="S314" i="1"/>
  <c r="U314" i="1"/>
  <c r="V314" i="1"/>
  <c r="W314" i="1"/>
  <c r="Y314" i="1"/>
  <c r="Z314" i="1"/>
  <c r="AA314" i="1"/>
  <c r="V325" i="1" l="1"/>
  <c r="Q325" i="1"/>
  <c r="AA325" i="1"/>
  <c r="Z325" i="1"/>
  <c r="U325" i="1"/>
  <c r="Y325" i="1"/>
  <c r="S325" i="1"/>
  <c r="W325" i="1"/>
  <c r="R325" i="1"/>
  <c r="AA66" i="1" l="1"/>
  <c r="Z66" i="1"/>
  <c r="Y66" i="1"/>
  <c r="W66" i="1"/>
  <c r="V66" i="1"/>
  <c r="U66" i="1"/>
  <c r="S66" i="1"/>
  <c r="R66" i="1"/>
  <c r="Q66" i="1"/>
  <c r="X65" i="1"/>
  <c r="T65" i="1"/>
  <c r="P65" i="1"/>
  <c r="X64" i="1"/>
  <c r="T64" i="1"/>
  <c r="P64" i="1"/>
  <c r="X62" i="1"/>
  <c r="T62" i="1"/>
  <c r="P62" i="1"/>
  <c r="X61" i="1"/>
  <c r="T61" i="1"/>
  <c r="P61" i="1"/>
  <c r="AA77" i="1"/>
  <c r="Z77" i="1"/>
  <c r="Y77" i="1"/>
  <c r="W77" i="1"/>
  <c r="V77" i="1"/>
  <c r="U77" i="1"/>
  <c r="S77" i="1"/>
  <c r="R77" i="1"/>
  <c r="Q77" i="1"/>
  <c r="X76" i="1"/>
  <c r="T76" i="1"/>
  <c r="P76" i="1"/>
  <c r="X75" i="1"/>
  <c r="T75" i="1"/>
  <c r="P75" i="1"/>
  <c r="X73" i="1"/>
  <c r="T73" i="1"/>
  <c r="P73" i="1"/>
  <c r="X72" i="1"/>
  <c r="T72" i="1"/>
  <c r="P72" i="1"/>
  <c r="T77" i="1" l="1"/>
  <c r="X66" i="1"/>
  <c r="X77" i="1"/>
  <c r="T66" i="1"/>
  <c r="P77" i="1"/>
  <c r="P66" i="1"/>
  <c r="X323" i="1"/>
  <c r="X324" i="1" s="1"/>
  <c r="T323" i="1"/>
  <c r="P323" i="1"/>
  <c r="X321" i="1"/>
  <c r="T321" i="1"/>
  <c r="P321" i="1"/>
  <c r="X319" i="1"/>
  <c r="X320" i="1" s="1"/>
  <c r="T319" i="1"/>
  <c r="T320" i="1" s="1"/>
  <c r="P319" i="1"/>
  <c r="P320" i="1" s="1"/>
  <c r="T317" i="1"/>
  <c r="D8" i="2" s="1"/>
  <c r="P317" i="1"/>
  <c r="X315" i="1"/>
  <c r="X318" i="1" s="1"/>
  <c r="T315" i="1"/>
  <c r="P315" i="1"/>
  <c r="X313" i="1"/>
  <c r="T313" i="1"/>
  <c r="P313" i="1"/>
  <c r="X311" i="1"/>
  <c r="T311" i="1"/>
  <c r="P311" i="1"/>
  <c r="AA308" i="1"/>
  <c r="Z308" i="1"/>
  <c r="Y308" i="1"/>
  <c r="X308" i="1"/>
  <c r="W308" i="1"/>
  <c r="V308" i="1"/>
  <c r="U308" i="1"/>
  <c r="S308" i="1"/>
  <c r="R308" i="1"/>
  <c r="Q308" i="1"/>
  <c r="P308" i="1"/>
  <c r="O308" i="1"/>
  <c r="N308" i="1"/>
  <c r="M308" i="1"/>
  <c r="T307" i="1"/>
  <c r="T306" i="1"/>
  <c r="AA305" i="1"/>
  <c r="Z305" i="1"/>
  <c r="Y305" i="1"/>
  <c r="W305" i="1"/>
  <c r="V305" i="1"/>
  <c r="U305" i="1"/>
  <c r="S305" i="1"/>
  <c r="R305" i="1"/>
  <c r="Q305" i="1"/>
  <c r="O305" i="1"/>
  <c r="N305" i="1"/>
  <c r="M305" i="1"/>
  <c r="X304" i="1"/>
  <c r="X305" i="1" s="1"/>
  <c r="T304" i="1"/>
  <c r="T305" i="1" s="1"/>
  <c r="P304" i="1"/>
  <c r="P305" i="1" s="1"/>
  <c r="L305" i="1"/>
  <c r="T302" i="1"/>
  <c r="T303" i="1" s="1"/>
  <c r="AA301" i="1"/>
  <c r="Z301" i="1"/>
  <c r="Y301" i="1"/>
  <c r="W301" i="1"/>
  <c r="V301" i="1"/>
  <c r="U301" i="1"/>
  <c r="S301" i="1"/>
  <c r="R301" i="1"/>
  <c r="Q301" i="1"/>
  <c r="O301" i="1"/>
  <c r="N301" i="1"/>
  <c r="M301" i="1"/>
  <c r="X300" i="1"/>
  <c r="T300" i="1"/>
  <c r="P300" i="1"/>
  <c r="L300" i="1"/>
  <c r="X299" i="1"/>
  <c r="X301" i="1" s="1"/>
  <c r="T299" i="1"/>
  <c r="T301" i="1" s="1"/>
  <c r="P299" i="1"/>
  <c r="AA291" i="1"/>
  <c r="Z291" i="1"/>
  <c r="Y291" i="1"/>
  <c r="W291" i="1"/>
  <c r="V291" i="1"/>
  <c r="U291" i="1"/>
  <c r="S291" i="1"/>
  <c r="R291" i="1"/>
  <c r="Q291" i="1"/>
  <c r="O291" i="1"/>
  <c r="N291" i="1"/>
  <c r="M291" i="1"/>
  <c r="X290" i="1"/>
  <c r="T290" i="1"/>
  <c r="P290" i="1"/>
  <c r="L290" i="1"/>
  <c r="X289" i="1"/>
  <c r="T289" i="1"/>
  <c r="P289" i="1"/>
  <c r="L289" i="1"/>
  <c r="AA288" i="1"/>
  <c r="Z288" i="1"/>
  <c r="Y288" i="1"/>
  <c r="W288" i="1"/>
  <c r="V288" i="1"/>
  <c r="U288" i="1"/>
  <c r="S288" i="1"/>
  <c r="R288" i="1"/>
  <c r="Q288" i="1"/>
  <c r="O288" i="1"/>
  <c r="N288" i="1"/>
  <c r="M288" i="1"/>
  <c r="X287" i="1"/>
  <c r="T287" i="1"/>
  <c r="P287" i="1"/>
  <c r="L287" i="1"/>
  <c r="X286" i="1"/>
  <c r="T286" i="1"/>
  <c r="P286" i="1"/>
  <c r="L286" i="1"/>
  <c r="X285" i="1"/>
  <c r="T285" i="1"/>
  <c r="P285" i="1"/>
  <c r="L285" i="1"/>
  <c r="B15" i="2" s="1"/>
  <c r="AA282" i="1"/>
  <c r="Z282" i="1"/>
  <c r="Y282" i="1"/>
  <c r="W282" i="1"/>
  <c r="V282" i="1"/>
  <c r="U282" i="1"/>
  <c r="S282" i="1"/>
  <c r="R282" i="1"/>
  <c r="Q282" i="1"/>
  <c r="X281" i="1"/>
  <c r="T281" i="1"/>
  <c r="P281" i="1"/>
  <c r="AA265" i="1"/>
  <c r="Z265" i="1"/>
  <c r="Y265" i="1"/>
  <c r="W265" i="1"/>
  <c r="V265" i="1"/>
  <c r="U265" i="1"/>
  <c r="S265" i="1"/>
  <c r="R265" i="1"/>
  <c r="Q265" i="1"/>
  <c r="X264" i="1"/>
  <c r="T264" i="1"/>
  <c r="P264" i="1"/>
  <c r="X262" i="1"/>
  <c r="T262" i="1"/>
  <c r="P262" i="1"/>
  <c r="AA261" i="1"/>
  <c r="Z261" i="1"/>
  <c r="Y261" i="1"/>
  <c r="W261" i="1"/>
  <c r="V261" i="1"/>
  <c r="U261" i="1"/>
  <c r="S261" i="1"/>
  <c r="S283" i="1" s="1"/>
  <c r="S326" i="1" s="1"/>
  <c r="R261" i="1"/>
  <c r="Q261" i="1"/>
  <c r="X260" i="1"/>
  <c r="T260" i="1"/>
  <c r="P260" i="1"/>
  <c r="X258" i="1"/>
  <c r="T258" i="1"/>
  <c r="P258" i="1"/>
  <c r="AA254" i="1"/>
  <c r="Z254" i="1"/>
  <c r="Y254" i="1"/>
  <c r="W254" i="1"/>
  <c r="V254" i="1"/>
  <c r="U254" i="1"/>
  <c r="S254" i="1"/>
  <c r="R254" i="1"/>
  <c r="Q254" i="1"/>
  <c r="X253" i="1"/>
  <c r="T253" i="1"/>
  <c r="P253" i="1"/>
  <c r="X252" i="1"/>
  <c r="T252" i="1"/>
  <c r="P252" i="1"/>
  <c r="X251" i="1"/>
  <c r="T251" i="1"/>
  <c r="P251" i="1"/>
  <c r="AA250" i="1"/>
  <c r="Z250" i="1"/>
  <c r="Y250" i="1"/>
  <c r="W250" i="1"/>
  <c r="V250" i="1"/>
  <c r="U250" i="1"/>
  <c r="S250" i="1"/>
  <c r="R250" i="1"/>
  <c r="Q250" i="1"/>
  <c r="X249" i="1"/>
  <c r="T249" i="1"/>
  <c r="P249" i="1"/>
  <c r="X248" i="1"/>
  <c r="T248" i="1"/>
  <c r="P248" i="1"/>
  <c r="X245" i="1"/>
  <c r="X247" i="1" s="1"/>
  <c r="AA244" i="1"/>
  <c r="Z244" i="1"/>
  <c r="Y244" i="1"/>
  <c r="W244" i="1"/>
  <c r="V244" i="1"/>
  <c r="U244" i="1"/>
  <c r="S244" i="1"/>
  <c r="R244" i="1"/>
  <c r="Q244" i="1"/>
  <c r="N244" i="1"/>
  <c r="X242" i="1"/>
  <c r="X244" i="1" s="1"/>
  <c r="T244" i="1"/>
  <c r="P244" i="1"/>
  <c r="AA241" i="1"/>
  <c r="Z241" i="1"/>
  <c r="Y241" i="1"/>
  <c r="W241" i="1"/>
  <c r="V241" i="1"/>
  <c r="U241" i="1"/>
  <c r="S241" i="1"/>
  <c r="R241" i="1"/>
  <c r="Q241" i="1"/>
  <c r="X240" i="1"/>
  <c r="X241" i="1" s="1"/>
  <c r="T241" i="1"/>
  <c r="P241" i="1"/>
  <c r="AA239" i="1"/>
  <c r="Z239" i="1"/>
  <c r="Y239" i="1"/>
  <c r="W239" i="1"/>
  <c r="V239" i="1"/>
  <c r="U239" i="1"/>
  <c r="S239" i="1"/>
  <c r="R239" i="1"/>
  <c r="Q239" i="1"/>
  <c r="T238" i="1"/>
  <c r="P238" i="1"/>
  <c r="X237" i="1"/>
  <c r="X239" i="1" s="1"/>
  <c r="T237" i="1"/>
  <c r="P237" i="1"/>
  <c r="AA236" i="1"/>
  <c r="Z236" i="1"/>
  <c r="Y236" i="1"/>
  <c r="W236" i="1"/>
  <c r="V236" i="1"/>
  <c r="U236" i="1"/>
  <c r="S236" i="1"/>
  <c r="R236" i="1"/>
  <c r="Q236" i="1"/>
  <c r="T235" i="1"/>
  <c r="P235" i="1"/>
  <c r="X234" i="1"/>
  <c r="X236" i="1" s="1"/>
  <c r="T234" i="1"/>
  <c r="P234" i="1"/>
  <c r="AA233" i="1"/>
  <c r="Z233" i="1"/>
  <c r="Y233" i="1"/>
  <c r="W233" i="1"/>
  <c r="V233" i="1"/>
  <c r="U233" i="1"/>
  <c r="S233" i="1"/>
  <c r="R233" i="1"/>
  <c r="Q233" i="1"/>
  <c r="X232" i="1"/>
  <c r="T232" i="1"/>
  <c r="P232" i="1"/>
  <c r="X231" i="1"/>
  <c r="T231" i="1"/>
  <c r="P231" i="1"/>
  <c r="X230" i="1"/>
  <c r="T230" i="1"/>
  <c r="P230" i="1"/>
  <c r="AA229" i="1"/>
  <c r="Z229" i="1"/>
  <c r="Y229" i="1"/>
  <c r="W229" i="1"/>
  <c r="V229" i="1"/>
  <c r="U229" i="1"/>
  <c r="S229" i="1"/>
  <c r="Q229" i="1"/>
  <c r="X228" i="1"/>
  <c r="X229" i="1" s="1"/>
  <c r="T228" i="1"/>
  <c r="T229" i="1" s="1"/>
  <c r="P228" i="1"/>
  <c r="P229" i="1" s="1"/>
  <c r="X225" i="1"/>
  <c r="T225" i="1"/>
  <c r="P225" i="1"/>
  <c r="X224" i="1"/>
  <c r="P224" i="1"/>
  <c r="AA223" i="1"/>
  <c r="Z223" i="1"/>
  <c r="Y223" i="1"/>
  <c r="W223" i="1"/>
  <c r="V223" i="1"/>
  <c r="U223" i="1"/>
  <c r="S223" i="1"/>
  <c r="R223" i="1"/>
  <c r="Q223" i="1"/>
  <c r="X222" i="1"/>
  <c r="T222" i="1"/>
  <c r="P222" i="1"/>
  <c r="X221" i="1"/>
  <c r="P221" i="1"/>
  <c r="X220" i="1"/>
  <c r="T220" i="1"/>
  <c r="P220" i="1"/>
  <c r="X215" i="1"/>
  <c r="X217" i="1" s="1"/>
  <c r="T215" i="1"/>
  <c r="T217" i="1" s="1"/>
  <c r="T218" i="1" s="1"/>
  <c r="T326" i="1" s="1"/>
  <c r="P215" i="1"/>
  <c r="AA160" i="1"/>
  <c r="Z160" i="1"/>
  <c r="Y160" i="1"/>
  <c r="W160" i="1"/>
  <c r="V160" i="1"/>
  <c r="U160" i="1"/>
  <c r="S160" i="1"/>
  <c r="R160" i="1"/>
  <c r="Q160" i="1"/>
  <c r="X159" i="1"/>
  <c r="T159" i="1"/>
  <c r="P159" i="1"/>
  <c r="X158" i="1"/>
  <c r="T158" i="1"/>
  <c r="P158" i="1"/>
  <c r="X157" i="1"/>
  <c r="T157" i="1"/>
  <c r="P157" i="1"/>
  <c r="X156" i="1"/>
  <c r="T156" i="1"/>
  <c r="P156" i="1"/>
  <c r="AA155" i="1"/>
  <c r="Z155" i="1"/>
  <c r="Y155" i="1"/>
  <c r="W155" i="1"/>
  <c r="V155" i="1"/>
  <c r="U155" i="1"/>
  <c r="S155" i="1"/>
  <c r="R155" i="1"/>
  <c r="Q155" i="1"/>
  <c r="X154" i="1"/>
  <c r="T154" i="1"/>
  <c r="P154" i="1"/>
  <c r="X153" i="1"/>
  <c r="T153" i="1"/>
  <c r="P153" i="1"/>
  <c r="X152" i="1"/>
  <c r="T152" i="1"/>
  <c r="P152" i="1"/>
  <c r="X151" i="1"/>
  <c r="T151" i="1"/>
  <c r="P151" i="1"/>
  <c r="AA150" i="1"/>
  <c r="Z150" i="1"/>
  <c r="Y150" i="1"/>
  <c r="W150" i="1"/>
  <c r="V150" i="1"/>
  <c r="U150" i="1"/>
  <c r="S150" i="1"/>
  <c r="R150" i="1"/>
  <c r="Q150" i="1"/>
  <c r="X149" i="1"/>
  <c r="T149" i="1"/>
  <c r="P149" i="1"/>
  <c r="X148" i="1"/>
  <c r="T148" i="1"/>
  <c r="P148" i="1"/>
  <c r="X147" i="1"/>
  <c r="T147" i="1"/>
  <c r="P147" i="1"/>
  <c r="X146" i="1"/>
  <c r="T146" i="1"/>
  <c r="P146" i="1"/>
  <c r="AA145" i="1"/>
  <c r="Z145" i="1"/>
  <c r="Y145" i="1"/>
  <c r="W145" i="1"/>
  <c r="V145" i="1"/>
  <c r="U145" i="1"/>
  <c r="S145" i="1"/>
  <c r="R145" i="1"/>
  <c r="Q145" i="1"/>
  <c r="X144" i="1"/>
  <c r="T144" i="1"/>
  <c r="P144" i="1"/>
  <c r="X143" i="1"/>
  <c r="T143" i="1"/>
  <c r="P143" i="1"/>
  <c r="X142" i="1"/>
  <c r="T142" i="1"/>
  <c r="P142" i="1"/>
  <c r="X141" i="1"/>
  <c r="T141" i="1"/>
  <c r="P141" i="1"/>
  <c r="AA140" i="1"/>
  <c r="Z140" i="1"/>
  <c r="Y140" i="1"/>
  <c r="W140" i="1"/>
  <c r="V140" i="1"/>
  <c r="U140" i="1"/>
  <c r="S140" i="1"/>
  <c r="R140" i="1"/>
  <c r="Q140" i="1"/>
  <c r="X139" i="1"/>
  <c r="T139" i="1"/>
  <c r="P139" i="1"/>
  <c r="X138" i="1"/>
  <c r="T138" i="1"/>
  <c r="P138" i="1"/>
  <c r="X137" i="1"/>
  <c r="T137" i="1"/>
  <c r="P137" i="1"/>
  <c r="C11" i="2" s="1"/>
  <c r="X136" i="1"/>
  <c r="T136" i="1"/>
  <c r="P136" i="1"/>
  <c r="AA127" i="1"/>
  <c r="Z127" i="1"/>
  <c r="Y127" i="1"/>
  <c r="W127" i="1"/>
  <c r="V127" i="1"/>
  <c r="U127" i="1"/>
  <c r="S127" i="1"/>
  <c r="R127" i="1"/>
  <c r="Q127" i="1"/>
  <c r="X126" i="1"/>
  <c r="T126" i="1"/>
  <c r="P126" i="1"/>
  <c r="X125" i="1"/>
  <c r="T125" i="1"/>
  <c r="X124" i="1"/>
  <c r="T124" i="1"/>
  <c r="P124" i="1"/>
  <c r="X123" i="1"/>
  <c r="T123" i="1"/>
  <c r="AA117" i="1"/>
  <c r="Z117" i="1"/>
  <c r="Y117" i="1"/>
  <c r="W117" i="1"/>
  <c r="V117" i="1"/>
  <c r="U117" i="1"/>
  <c r="S117" i="1"/>
  <c r="R117" i="1"/>
  <c r="Q117" i="1"/>
  <c r="X116" i="1"/>
  <c r="T116" i="1"/>
  <c r="P116" i="1"/>
  <c r="X115" i="1"/>
  <c r="T115" i="1"/>
  <c r="P115" i="1"/>
  <c r="X114" i="1"/>
  <c r="T114" i="1"/>
  <c r="P114" i="1"/>
  <c r="X113" i="1"/>
  <c r="T113" i="1"/>
  <c r="P113" i="1"/>
  <c r="AA102" i="1"/>
  <c r="Z102" i="1"/>
  <c r="Y102" i="1"/>
  <c r="W102" i="1"/>
  <c r="V102" i="1"/>
  <c r="U102" i="1"/>
  <c r="S102" i="1"/>
  <c r="R102" i="1"/>
  <c r="Q102" i="1"/>
  <c r="X101" i="1"/>
  <c r="T101" i="1"/>
  <c r="P101" i="1"/>
  <c r="X100" i="1"/>
  <c r="T100" i="1"/>
  <c r="P100" i="1"/>
  <c r="X99" i="1"/>
  <c r="T99" i="1"/>
  <c r="P99" i="1"/>
  <c r="X98" i="1"/>
  <c r="T98" i="1"/>
  <c r="P98" i="1"/>
  <c r="AA97" i="1"/>
  <c r="Z97" i="1"/>
  <c r="Y97" i="1"/>
  <c r="W97" i="1"/>
  <c r="V97" i="1"/>
  <c r="U97" i="1"/>
  <c r="S97" i="1"/>
  <c r="R97" i="1"/>
  <c r="Q97" i="1"/>
  <c r="X96" i="1"/>
  <c r="T96" i="1"/>
  <c r="P96" i="1"/>
  <c r="X95" i="1"/>
  <c r="T95" i="1"/>
  <c r="P95" i="1"/>
  <c r="X94" i="1"/>
  <c r="T94" i="1"/>
  <c r="P94" i="1"/>
  <c r="X93" i="1"/>
  <c r="T93" i="1"/>
  <c r="P93" i="1"/>
  <c r="AA92" i="1"/>
  <c r="Z92" i="1"/>
  <c r="Y92" i="1"/>
  <c r="W92" i="1"/>
  <c r="V92" i="1"/>
  <c r="U92" i="1"/>
  <c r="R92" i="1"/>
  <c r="Q92" i="1"/>
  <c r="X91" i="1"/>
  <c r="T91" i="1"/>
  <c r="P91" i="1"/>
  <c r="X90" i="1"/>
  <c r="T90" i="1"/>
  <c r="P90" i="1"/>
  <c r="X89" i="1"/>
  <c r="T89" i="1"/>
  <c r="P89" i="1"/>
  <c r="X88" i="1"/>
  <c r="T88" i="1"/>
  <c r="P88" i="1"/>
  <c r="AA87" i="1"/>
  <c r="Z87" i="1"/>
  <c r="Y87" i="1"/>
  <c r="W87" i="1"/>
  <c r="V87" i="1"/>
  <c r="U87" i="1"/>
  <c r="S87" i="1"/>
  <c r="R87" i="1"/>
  <c r="Q87" i="1"/>
  <c r="X86" i="1"/>
  <c r="T86" i="1"/>
  <c r="P86" i="1"/>
  <c r="X85" i="1"/>
  <c r="T85" i="1"/>
  <c r="P85" i="1"/>
  <c r="X84" i="1"/>
  <c r="T84" i="1"/>
  <c r="P84" i="1"/>
  <c r="X83" i="1"/>
  <c r="T83" i="1"/>
  <c r="P83" i="1"/>
  <c r="AA82" i="1"/>
  <c r="Z82" i="1"/>
  <c r="Y82" i="1"/>
  <c r="W82" i="1"/>
  <c r="V82" i="1"/>
  <c r="U82" i="1"/>
  <c r="S82" i="1"/>
  <c r="R82" i="1"/>
  <c r="Q82" i="1"/>
  <c r="X81" i="1"/>
  <c r="T81" i="1"/>
  <c r="P81" i="1"/>
  <c r="X80" i="1"/>
  <c r="T80" i="1"/>
  <c r="P80" i="1"/>
  <c r="X79" i="1"/>
  <c r="T79" i="1"/>
  <c r="P79" i="1"/>
  <c r="X78" i="1"/>
  <c r="T78" i="1"/>
  <c r="P78" i="1"/>
  <c r="AA71" i="1"/>
  <c r="Z71" i="1"/>
  <c r="Y71" i="1"/>
  <c r="W71" i="1"/>
  <c r="V71" i="1"/>
  <c r="U71" i="1"/>
  <c r="X70" i="1"/>
  <c r="T70" i="1"/>
  <c r="X69" i="1"/>
  <c r="T69" i="1"/>
  <c r="X68" i="1"/>
  <c r="T68" i="1"/>
  <c r="X67" i="1"/>
  <c r="T67" i="1"/>
  <c r="X54" i="1"/>
  <c r="T54" i="1"/>
  <c r="X53" i="1"/>
  <c r="T53" i="1"/>
  <c r="X51" i="1"/>
  <c r="T51" i="1"/>
  <c r="X50" i="1"/>
  <c r="T50" i="1"/>
  <c r="AA44" i="1"/>
  <c r="Z44" i="1"/>
  <c r="Y44" i="1"/>
  <c r="W44" i="1"/>
  <c r="V44" i="1"/>
  <c r="U44" i="1"/>
  <c r="S44" i="1"/>
  <c r="R44" i="1"/>
  <c r="Q44" i="1"/>
  <c r="X43" i="1"/>
  <c r="T43" i="1"/>
  <c r="P43" i="1"/>
  <c r="X41" i="1"/>
  <c r="T41" i="1"/>
  <c r="P41" i="1"/>
  <c r="X40" i="1"/>
  <c r="T40" i="1"/>
  <c r="P40" i="1"/>
  <c r="X39" i="1"/>
  <c r="T39" i="1"/>
  <c r="P39" i="1"/>
  <c r="AA38" i="1"/>
  <c r="Z38" i="1"/>
  <c r="Y38" i="1"/>
  <c r="W38" i="1"/>
  <c r="V38" i="1"/>
  <c r="U38" i="1"/>
  <c r="S38" i="1"/>
  <c r="R38" i="1"/>
  <c r="Q38" i="1"/>
  <c r="X37" i="1"/>
  <c r="T37" i="1"/>
  <c r="P37" i="1"/>
  <c r="X36" i="1"/>
  <c r="T36" i="1"/>
  <c r="P36" i="1"/>
  <c r="AA35" i="1"/>
  <c r="Z35" i="1"/>
  <c r="Y35" i="1"/>
  <c r="W35" i="1"/>
  <c r="V35" i="1"/>
  <c r="U35" i="1"/>
  <c r="S35" i="1"/>
  <c r="R35" i="1"/>
  <c r="Q35" i="1"/>
  <c r="X34" i="1"/>
  <c r="T34" i="1"/>
  <c r="P34" i="1"/>
  <c r="X33" i="1"/>
  <c r="T33" i="1"/>
  <c r="P33" i="1"/>
  <c r="AA32" i="1"/>
  <c r="Z32" i="1"/>
  <c r="Y32" i="1"/>
  <c r="W32" i="1"/>
  <c r="V32" i="1"/>
  <c r="U32" i="1"/>
  <c r="R32" i="1"/>
  <c r="Q32" i="1"/>
  <c r="X31" i="1"/>
  <c r="T31" i="1"/>
  <c r="X30" i="1"/>
  <c r="T30" i="1"/>
  <c r="X29" i="1"/>
  <c r="T29" i="1"/>
  <c r="D11" i="2" l="1"/>
  <c r="X55" i="1"/>
  <c r="T55" i="1"/>
  <c r="T282" i="1"/>
  <c r="T324" i="1"/>
  <c r="P324" i="1"/>
  <c r="D15" i="2"/>
  <c r="C15" i="2"/>
  <c r="P217" i="1"/>
  <c r="P218" i="1" s="1"/>
  <c r="P301" i="1"/>
  <c r="P309" i="1" s="1"/>
  <c r="M297" i="1"/>
  <c r="R297" i="1"/>
  <c r="N297" i="1"/>
  <c r="Y297" i="1"/>
  <c r="W297" i="1"/>
  <c r="S297" i="1"/>
  <c r="L288" i="1"/>
  <c r="T261" i="1"/>
  <c r="X35" i="1"/>
  <c r="X261" i="1"/>
  <c r="T265" i="1"/>
  <c r="P282" i="1"/>
  <c r="O297" i="1"/>
  <c r="U297" i="1"/>
  <c r="Z297" i="1"/>
  <c r="P250" i="1"/>
  <c r="Q297" i="1"/>
  <c r="V297" i="1"/>
  <c r="AA297" i="1"/>
  <c r="T35" i="1"/>
  <c r="T38" i="1"/>
  <c r="X233" i="1"/>
  <c r="T82" i="1"/>
  <c r="T97" i="1"/>
  <c r="X102" i="1"/>
  <c r="T140" i="1"/>
  <c r="X150" i="1"/>
  <c r="T155" i="1"/>
  <c r="X160" i="1"/>
  <c r="T250" i="1"/>
  <c r="X265" i="1"/>
  <c r="X38" i="1"/>
  <c r="T44" i="1"/>
  <c r="X97" i="1"/>
  <c r="X140" i="1"/>
  <c r="T145" i="1"/>
  <c r="X155" i="1"/>
  <c r="T227" i="1"/>
  <c r="P233" i="1"/>
  <c r="P236" i="1"/>
  <c r="P239" i="1"/>
  <c r="X250" i="1"/>
  <c r="X44" i="1"/>
  <c r="T87" i="1"/>
  <c r="X145" i="1"/>
  <c r="T236" i="1"/>
  <c r="T239" i="1"/>
  <c r="X254" i="1"/>
  <c r="P265" i="1"/>
  <c r="P318" i="1"/>
  <c r="X87" i="1"/>
  <c r="T102" i="1"/>
  <c r="T117" i="1"/>
  <c r="T150" i="1"/>
  <c r="T160" i="1"/>
  <c r="P254" i="1"/>
  <c r="P160" i="1"/>
  <c r="P150" i="1"/>
  <c r="P145" i="1"/>
  <c r="P140" i="1"/>
  <c r="P117" i="1"/>
  <c r="P102" i="1"/>
  <c r="P97" i="1"/>
  <c r="P92" i="1"/>
  <c r="P82" i="1"/>
  <c r="P44" i="1"/>
  <c r="P35" i="1"/>
  <c r="X322" i="1"/>
  <c r="P322" i="1"/>
  <c r="X288" i="1"/>
  <c r="X282" i="1"/>
  <c r="P288" i="1"/>
  <c r="T322" i="1"/>
  <c r="T318" i="1"/>
  <c r="X82" i="1"/>
  <c r="P155" i="1"/>
  <c r="T233" i="1"/>
  <c r="P87" i="1"/>
  <c r="T92" i="1"/>
  <c r="P261" i="1"/>
  <c r="P283" i="1" s="1"/>
  <c r="T254" i="1"/>
  <c r="L301" i="1"/>
  <c r="P38" i="1"/>
  <c r="X291" i="1"/>
  <c r="P291" i="1"/>
  <c r="X117" i="1"/>
  <c r="T288" i="1"/>
  <c r="X92" i="1"/>
  <c r="L291" i="1"/>
  <c r="P127" i="1"/>
  <c r="M309" i="1"/>
  <c r="L308" i="1"/>
  <c r="X309" i="1"/>
  <c r="AA309" i="1"/>
  <c r="R309" i="1"/>
  <c r="W309" i="1"/>
  <c r="T291" i="1"/>
  <c r="Q309" i="1"/>
  <c r="V309" i="1"/>
  <c r="X314" i="1"/>
  <c r="X32" i="1"/>
  <c r="X127" i="1"/>
  <c r="X223" i="1"/>
  <c r="P227" i="1"/>
  <c r="N309" i="1"/>
  <c r="S309" i="1"/>
  <c r="Y309" i="1"/>
  <c r="T308" i="1"/>
  <c r="T309" i="1" s="1"/>
  <c r="P314" i="1"/>
  <c r="X227" i="1"/>
  <c r="X71" i="1"/>
  <c r="O309" i="1"/>
  <c r="U309" i="1"/>
  <c r="Z309" i="1"/>
  <c r="T314" i="1"/>
  <c r="T32" i="1"/>
  <c r="T223" i="1"/>
  <c r="T71" i="1"/>
  <c r="T127" i="1"/>
  <c r="P223" i="1"/>
  <c r="P326" i="1" l="1"/>
  <c r="N327" i="1"/>
  <c r="H6" i="3" s="1"/>
  <c r="Q327" i="1"/>
  <c r="E9" i="4" s="1"/>
  <c r="D9" i="4" s="1"/>
  <c r="M327" i="1"/>
  <c r="G6" i="3" s="1"/>
  <c r="V327" i="1"/>
  <c r="P6" i="3" s="1"/>
  <c r="AA327" i="1"/>
  <c r="R327" i="1"/>
  <c r="Z327" i="1"/>
  <c r="S327" i="1"/>
  <c r="E11" i="4" s="1"/>
  <c r="Y327" i="1"/>
  <c r="O327" i="1"/>
  <c r="I6" i="3" s="1"/>
  <c r="U327" i="1"/>
  <c r="W327" i="1"/>
  <c r="Q6" i="3" s="1"/>
  <c r="L297" i="1"/>
  <c r="B16" i="2"/>
  <c r="X297" i="1"/>
  <c r="X325" i="1"/>
  <c r="P297" i="1"/>
  <c r="T297" i="1"/>
  <c r="C16" i="2"/>
  <c r="T325" i="1"/>
  <c r="P325" i="1"/>
  <c r="L309" i="1"/>
  <c r="D16" i="2"/>
  <c r="O6" i="3" l="1"/>
  <c r="F9" i="4"/>
  <c r="F8" i="4" s="1"/>
  <c r="F13" i="4" s="1"/>
  <c r="F12" i="4" s="1"/>
  <c r="E8" i="4"/>
  <c r="D11" i="4"/>
  <c r="L327" i="1"/>
  <c r="F6" i="3" s="1"/>
  <c r="F7" i="3" s="1"/>
  <c r="P327" i="1"/>
  <c r="X327" i="1"/>
  <c r="T327" i="1"/>
  <c r="N6" i="3" s="1"/>
  <c r="L6" i="3"/>
  <c r="L7" i="3" s="1"/>
  <c r="K6" i="3"/>
  <c r="K7" i="3" s="1"/>
  <c r="M6" i="3"/>
  <c r="M7" i="3" s="1"/>
  <c r="Q7" i="3"/>
  <c r="H7" i="3"/>
  <c r="P7" i="3"/>
  <c r="I7" i="3"/>
  <c r="G7" i="3"/>
  <c r="O7" i="3"/>
  <c r="E13" i="4" l="1"/>
  <c r="E12" i="4" s="1"/>
  <c r="D12" i="4" s="1"/>
  <c r="D8" i="4"/>
  <c r="D13" i="4" s="1"/>
  <c r="J6" i="3"/>
  <c r="J7" i="3" s="1"/>
  <c r="N7" i="3"/>
</calcChain>
</file>

<file path=xl/sharedStrings.xml><?xml version="1.0" encoding="utf-8"?>
<sst xmlns="http://schemas.openxmlformats.org/spreadsheetml/2006/main" count="1335" uniqueCount="344">
  <si>
    <t>INVESTICIJŲ PRITRAUKIMO IR VERSLO VYSTYMO PROGRAMOS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</si>
  <si>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</si>
  <si>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</si>
  <si>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</si>
  <si>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</si>
  <si>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</si>
  <si>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</si>
  <si>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</si>
  <si>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</si>
  <si>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</si>
  <si>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</si>
  <si>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</si>
  <si>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</si>
  <si>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03. Infrastruktūros gerinimas/plėtojimas ir žemės ūkio verslo plėtra</t>
  </si>
  <si>
    <t>08 Investicijų pritraukimo ir verslo vystymo programa</t>
  </si>
  <si>
    <t>08</t>
  </si>
  <si>
    <t>01</t>
  </si>
  <si>
    <t xml:space="preserve"> Gerinti infrastruktūrą darnoje su gamtine aplinka</t>
  </si>
  <si>
    <t>Užtikrinti kuo didesnį parengtų ir įgyvendinamų projektų skaičių</t>
  </si>
  <si>
    <t>188723322</t>
  </si>
  <si>
    <t>12</t>
  </si>
  <si>
    <t>VL</t>
  </si>
  <si>
    <t>SL</t>
  </si>
  <si>
    <t>ES</t>
  </si>
  <si>
    <t>Iš viso:</t>
  </si>
  <si>
    <t>02</t>
  </si>
  <si>
    <t>SB</t>
  </si>
  <si>
    <t>04</t>
  </si>
  <si>
    <t>03</t>
  </si>
  <si>
    <t>05</t>
  </si>
  <si>
    <t>09</t>
  </si>
  <si>
    <t>16</t>
  </si>
  <si>
    <t>KTL</t>
  </si>
  <si>
    <t>31</t>
  </si>
  <si>
    <t>14</t>
  </si>
  <si>
    <t>33</t>
  </si>
  <si>
    <t>18</t>
  </si>
  <si>
    <t>Šilutės r. savivaldybės gatvių apšvietimo sistemos modernizavimas</t>
  </si>
  <si>
    <t>34</t>
  </si>
  <si>
    <t>19</t>
  </si>
  <si>
    <t>21</t>
  </si>
  <si>
    <t>Projekto įgyvendinimo metu sukurto turto draudimas</t>
  </si>
  <si>
    <t>36</t>
  </si>
  <si>
    <t>37</t>
  </si>
  <si>
    <t>39</t>
  </si>
  <si>
    <t>40</t>
  </si>
  <si>
    <t>26</t>
  </si>
  <si>
    <t>Rezervas įgyvendinamiems projektams</t>
  </si>
  <si>
    <t>29</t>
  </si>
  <si>
    <t>32</t>
  </si>
  <si>
    <t>35</t>
  </si>
  <si>
    <t>41</t>
  </si>
  <si>
    <t>42</t>
  </si>
  <si>
    <t>43</t>
  </si>
  <si>
    <t>Vaizdo stebėjimo sistemos ir bevielio internetinio ryšio įrengimas ir priežiūra Šilutės mieste</t>
  </si>
  <si>
    <t>44</t>
  </si>
  <si>
    <t>45</t>
  </si>
  <si>
    <t>46</t>
  </si>
  <si>
    <t>47</t>
  </si>
  <si>
    <t>48</t>
  </si>
  <si>
    <t>49</t>
  </si>
  <si>
    <t>50</t>
  </si>
  <si>
    <t>57</t>
  </si>
  <si>
    <t>65</t>
  </si>
  <si>
    <t>68</t>
  </si>
  <si>
    <t>73</t>
  </si>
  <si>
    <t>75</t>
  </si>
  <si>
    <t>76</t>
  </si>
  <si>
    <t>Tinkamai naudoti, saugoti, prižiūrėti ir eksploatuoti Savivaldybės turtą</t>
  </si>
  <si>
    <t>Vydūno gimnazijos pastato Šilutėje Atgimimo al., 3, rekonstravimas ir sporto salės statyba</t>
  </si>
  <si>
    <t>188723323</t>
  </si>
  <si>
    <t xml:space="preserve">SB </t>
  </si>
  <si>
    <t>VIP</t>
  </si>
  <si>
    <t>Ūkio skyriaus nenumatytos išlaidos</t>
  </si>
  <si>
    <t>Šilutės rajono savivaldybės nuosavybės teise priklausančio turto remonto darbai</t>
  </si>
  <si>
    <t>Būstų ir pagalbinių ūkio paskirties pastatų dokumentų parengimas pardavimui</t>
  </si>
  <si>
    <t>Išlaidos įgyvendinamiems projektams</t>
  </si>
  <si>
    <t>01.03.02.09</t>
  </si>
  <si>
    <t>Švėkšnos sinagogos sutvarkymas</t>
  </si>
  <si>
    <t>Šilutės r. Usėnų pagrindinės mokyklos atnaujinimas</t>
  </si>
  <si>
    <t>Šilutės pirmosios gimnazijos pastato K. Kalinausko g. 2, atnaujinimas</t>
  </si>
  <si>
    <t>Lopšelių darželių sutvarkymas</t>
  </si>
  <si>
    <t>Šilutės dvaro sodybos, vadinamos H. Šojaus darbininkų namo pritaikymas jaunimo nakvynės namams</t>
  </si>
  <si>
    <t>Modernizuoti sporto infrastruktūrą</t>
  </si>
  <si>
    <t>Gerinti Šilutės rajono savivaldybės socialinio būsto kokybę, vykdyti jo priežiūrą</t>
  </si>
  <si>
    <t>Būsto pritaikymas specifiniams neįgaliųjų poreikiams</t>
  </si>
  <si>
    <t>06.01.01.01</t>
  </si>
  <si>
    <t>Daugiabučių gyvenamųjų namų esančių Šilutės rajono savivaldybėje, modernizavimo programa(soc.)</t>
  </si>
  <si>
    <t>Daugiabučių gyvenamųjų namų esančių Šilutės rajono savivaldybėje, modernizavimo programa(gyv.)</t>
  </si>
  <si>
    <t>Pritaikyti šeimų, auginančių vaikus su sunkia negalia, gyvenamąją aplinką</t>
  </si>
  <si>
    <t>10.01.02.01</t>
  </si>
  <si>
    <t>Modernizuoti gyvenviečių gatves, privažiavimus, stovėjimo aikšteles, pagerinti eismą</t>
  </si>
  <si>
    <t>Šilutės miesto ir rajono gatvių apšvietimo įrengimas</t>
  </si>
  <si>
    <t>04.05.01.02</t>
  </si>
  <si>
    <t>KPPP</t>
  </si>
  <si>
    <t xml:space="preserve">Seniūnijų vietinės reikšmės kelių priežiūra </t>
  </si>
  <si>
    <t>Potvynių sugadintų vietinės reikšmės kelių remontas</t>
  </si>
  <si>
    <t>Finansavimo šaltiniai</t>
  </si>
  <si>
    <t>Šilutės kultūros ir pramogų centro modernizavimas, siekiant didinti kultūrinių paslaugų prieinamumą</t>
  </si>
  <si>
    <t>Šilutės kultūros ir pramogų centro ir bibliotekos pastato, esančio Tilžės g. 12, pritaikymas bendruomenės poreikiams</t>
  </si>
  <si>
    <t>04.07.04.01</t>
  </si>
  <si>
    <t>Vandens transporto priemonių nuleidimo vietų įrengimas</t>
  </si>
  <si>
    <t>Šilutės miesto stadiono sutvarkymas</t>
  </si>
  <si>
    <t>Strateginio tikslo kodas</t>
  </si>
  <si>
    <t>Programos pavadinimas</t>
  </si>
  <si>
    <t>Iš jų darbo užmokesčiui</t>
  </si>
  <si>
    <t>IŠ VISO: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</si>
  <si>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</si>
  <si>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</si>
  <si>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</si>
  <si>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</si>
  <si>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</si>
  <si>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</si>
  <si>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</si>
  <si>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</si>
  <si>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</si>
  <si>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</si>
  <si>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</si>
  <si>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</si>
  <si>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Investicijų pritraukimo ir verslo vystymosi programa</t>
  </si>
  <si>
    <t>60</t>
  </si>
  <si>
    <t>87</t>
  </si>
  <si>
    <t>09.01.01.01</t>
  </si>
  <si>
    <t>88</t>
  </si>
  <si>
    <t>Bevielio interneto diegimas viešosiose Šilutės rajono savivaldybės erdvėse</t>
  </si>
  <si>
    <t>04.06.01.01</t>
  </si>
  <si>
    <t>Naujų sporto aikštynų įrengimas</t>
  </si>
  <si>
    <t>Šilutės rajono savivaldybės seniūnijų administracinių pastatų sutvarkymas</t>
  </si>
  <si>
    <t>04.03.07.01</t>
  </si>
  <si>
    <t>89</t>
  </si>
  <si>
    <t>08.06.01.01</t>
  </si>
  <si>
    <t>91</t>
  </si>
  <si>
    <t>01.03.02.01</t>
  </si>
  <si>
    <t>05.06.01.01</t>
  </si>
  <si>
    <t>Šilutės Šv.Kryžiaus bažnyčios pastato, Katalikų bažnyčios g. 3, Šilutėje, sutvarkymas</t>
  </si>
  <si>
    <t>Šilutės miesto Šilokarčemos kvartalo kompleksinis sutvarkymas</t>
  </si>
  <si>
    <t>Šilutės miesto istorinio parko infrastruktūros sutvarkymas, sukuriant sąlygas aktyviam poilsiui, sveikatingumo renginiams</t>
  </si>
  <si>
    <t xml:space="preserve">Šilutės miesto Lietuvininkų, Tilžės gatvių eismo saugos gerinimas ir P. Jakšto, H. Zudermano, Knygnešių, M. Jankaus, Lauko, Miško gatvių rekonstravimas </t>
  </si>
  <si>
    <t xml:space="preserve">Rusnės miestelio infrastruktūros atnaujinimas  </t>
  </si>
  <si>
    <t xml:space="preserve">Žemaičių Naumiesčio miestelio infrastruktūros atnaujinimas  </t>
  </si>
  <si>
    <t xml:space="preserve">Socialinių būstų įsigijimas Šilutės rajono savivaldybėje </t>
  </si>
  <si>
    <t xml:space="preserve">Komunalinių atliekų rūšiuojamojo surinkimo infrastruktūros plėtra Šilutės rajono savivaldybėje </t>
  </si>
  <si>
    <t xml:space="preserve">Ramučių gatvės Šilutės mieste pėsčiųjų ir dviračių tako rekonstravimas  </t>
  </si>
  <si>
    <t xml:space="preserve">Paslaugų teikimo ir asmenų aptarnavimo kokybės gerinimas Šilutės rajono savivaldybėje  </t>
  </si>
  <si>
    <t>Šilutės meno mokyklos pastato rekonstrukcija, pritaikant patalpas ugdymui</t>
  </si>
  <si>
    <t>Buvusios katilinės teritorijos Šilutės m., Tulpių g. 14, sutvarkymas</t>
  </si>
  <si>
    <t>Edukacinių erdvių sukūrimas Šilutės r. Vainuto gimnazijoje</t>
  </si>
  <si>
    <t>Šilutės r. Saugų Jurgio Mikšo pagrindinės mokyklos patalpų pritaikymas ikimokyklinio ir priešmokyklinio ugdymo grupėms</t>
  </si>
  <si>
    <t>Žuvininkystės produktų iškrovimo vietos infrastruktūros gerinimas Kintų prieplaukoje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</si>
  <si>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</si>
  <si>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</si>
  <si>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</si>
  <si>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</si>
  <si>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Turtui įsigyti ir finansiniams įsipareigojimams vykdyti</t>
  </si>
  <si>
    <t>tūkst. Eur</t>
  </si>
  <si>
    <t>Macikų lagerio objektų komplekso teritorijos sutvarkymas</t>
  </si>
  <si>
    <t>Sporto aikštelių įrengimas</t>
  </si>
  <si>
    <t>Seniūnijų vietinės reikšmės kelių remontas ir rekonstravimas</t>
  </si>
  <si>
    <t>08.02.01.07</t>
  </si>
  <si>
    <t>56</t>
  </si>
  <si>
    <t>Juknaičių savarankiško gyvenimo namų pastato dalies sutvarkymas</t>
  </si>
  <si>
    <t xml:space="preserve">Šilutės H.Šojaus dvaro pastatų komplekso įveiklinimas, pritaikant viešiems kultūros poreikiams </t>
  </si>
  <si>
    <t>98</t>
  </si>
  <si>
    <t>2014-2020 metų INTERREG  Lietuvos ir Latvijos bendradarbiavimo per sieną programos projektas "Regioninis bendradarbiavimas darniam, integruotam ir sumaniam planavimui"</t>
  </si>
  <si>
    <t>09.08.01.02</t>
  </si>
  <si>
    <t>Šilutės ir Slavsko miestų kultūros paveldo objektų pritaikymas turistiniams bei kultūriniams poreikiams"</t>
  </si>
  <si>
    <t>104</t>
  </si>
  <si>
    <t>06.04.01.01</t>
  </si>
  <si>
    <t>Šilutės rajono savivaldybės seniūnijų apšvietimo modernizavimas</t>
  </si>
  <si>
    <t>30</t>
  </si>
  <si>
    <t xml:space="preserve">Šilutės H. Šojaus dvaro parko teritorijos sutvarkymas ir pritaikymas rekreacijai   </t>
  </si>
  <si>
    <t xml:space="preserve">Daugiabučių gyvenamųjų namų kvartalo, esančio Šilutės mieste, tarp Parko g., Lietuvininkų g. ir Liepų g., kompleksinis sutvarkymas </t>
  </si>
  <si>
    <t>Šilutės miesto istorinės dalies kraštovaizdžio tvarkymas</t>
  </si>
  <si>
    <t>09.02.01.01</t>
  </si>
  <si>
    <t>106</t>
  </si>
  <si>
    <t>EEE</t>
  </si>
  <si>
    <t>Projektas "Kultūros skūnė"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</si>
  <si>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</si>
  <si>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Žuvininkystės produktų iškrovimo vietos infrastruktūros gerinimas Uostadvario kaimo krantinėje</t>
  </si>
  <si>
    <t>52</t>
  </si>
  <si>
    <t>Pastato, esančio Tulpių g. 10, Šilutės m., sutvarkymas</t>
  </si>
  <si>
    <t>SB(ŠIMP)</t>
  </si>
  <si>
    <t xml:space="preserve"> VIP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</si>
  <si>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</si>
  <si>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</si>
  <si>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  <charset val="186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</si>
  <si>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</si>
  <si>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  <charset val="186"/>
      </rPr>
      <t>VIP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</si>
  <si>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</si>
  <si>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2.1.4. iš jo: pajamos už suteiktas paslaugas</t>
  </si>
  <si>
    <t>2.2.5. Valstybės lėšos</t>
  </si>
  <si>
    <t>2.2.6. Kelių priežiūros ir plėtros programos lėšos</t>
  </si>
  <si>
    <t>77</t>
  </si>
  <si>
    <t>Šilutės lopšelio-darželio "Gintarėlis" infrastruktūros modernizavimas</t>
  </si>
  <si>
    <t>PATVIRTINTA</t>
  </si>
  <si>
    <t>VIPA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</si>
  <si>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</si>
  <si>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61</t>
  </si>
  <si>
    <t>Ikimokyklinio ir mokyklinio ugdymo įstaigų sveikatos kabinetų aprūpinimas metodinėmis priemonėmis</t>
  </si>
  <si>
    <t>301791595</t>
  </si>
  <si>
    <t>19.1</t>
  </si>
  <si>
    <t>Vandens tiekimo ir nuotekų tvarkymo sistemų renovavimas ir plėtra Šilutės rajono savivaldybėje</t>
  </si>
  <si>
    <t>Pamario progimnazijos  pastato ir stadiono atnaujinimo darbai</t>
  </si>
  <si>
    <t>Smulkiojo ir vidutinio verslo rėmimas</t>
  </si>
  <si>
    <t>17</t>
  </si>
  <si>
    <t>Šilutės miesto stadiono infrastruktūros gerinimas</t>
  </si>
  <si>
    <t>15</t>
  </si>
  <si>
    <t>Bekontakčiai atsiskaitymai Šilutės rajono savivaldybės mokyklose</t>
  </si>
  <si>
    <t>Geresnis gyvenimas mažuose ir vidutinio dydžio miestuose: veiksmai, gerinantys strategijas („A better life in small and mid-sized cities: from Interregional actions to improved Revitalisation strategies“)</t>
  </si>
  <si>
    <t>Atvirų duomenų prieinamumo didinimas, siekiant pagerinti teikiamas viešąsias paslaugas („Strengthening the availability and processing of Open Data to support local growth and urban transformation“)</t>
  </si>
  <si>
    <t xml:space="preserve">04.07.03.01     06.04.01.01   01.03.02.09  04.07.04.01   08.02.01.02      08.06.01.01  08.02.01.08  08.02.01.01  04.05.01.02  10.06.01.01  05.06.01.01   10.02.01.03                09.05.01.01    05.02.01.01 09.02.02.01   09.01.01.01   07.06.01.06   04.06.01.01   01.03.02.01   01.06.01.02   09.08.01.02   09.02.01.01   09.01.02.01  08.01.01.02   06.01.01.01    10.01.02.01  06.02.01.01    01.03.02.01   </t>
  </si>
  <si>
    <t>08.02.01.02</t>
  </si>
  <si>
    <t>08.02.01.08; 08.02.01.01</t>
  </si>
  <si>
    <t>08.02.01.08</t>
  </si>
  <si>
    <t>10.06.01.01</t>
  </si>
  <si>
    <t>05.02.01.01</t>
  </si>
  <si>
    <t>10.02.01.03</t>
  </si>
  <si>
    <t>Atsinaujinančių energijos išteklių (saulės, vėjo, geoterminės energijos ar kitų, išskyrus biokuro) panaudojimas visuomeninės ir gyvenamosios (įvairių socialinių grupių asmenims) paskirties pastatuose</t>
  </si>
  <si>
    <t>07.06.01.06</t>
  </si>
  <si>
    <t>09.05.01.01</t>
  </si>
  <si>
    <t>09.02.02.01</t>
  </si>
  <si>
    <t>08.01.01.02</t>
  </si>
  <si>
    <t>Apsauginių, gaisro signalizacijų, vaizdo stebėjimo sistemų  įrengimas ir priežiūra</t>
  </si>
  <si>
    <t>107</t>
  </si>
  <si>
    <t>Tarptautinių projektų paraiškų koncepcija</t>
  </si>
  <si>
    <t>Šilutės Martyno Jankaus pagrindinės mokyklos pastato ir stadiono atnaujinimo darbai</t>
  </si>
  <si>
    <t>108</t>
  </si>
  <si>
    <t>Socialinio būsto plėtra Šilutės rajono savivaldybėje</t>
  </si>
  <si>
    <t>109</t>
  </si>
  <si>
    <t>Šilutės rajono savivaldybės bendrojo ugdymo mokyklų aplinkos pritaikymas įtraukiajam ugdymui (neįgaliesiems)</t>
  </si>
  <si>
    <t>110</t>
  </si>
  <si>
    <t>Visos dienos mokyklos paslaugų sukūrimas ir užtikrinimas (12 ugdymo įstaigų)</t>
  </si>
  <si>
    <t>111</t>
  </si>
  <si>
    <t>10.09.01.01</t>
  </si>
  <si>
    <t>Nestacionarių socialinių paslaugų, grupinio gyvenimo namų asmenims, turintiems intelekto ir (ar) psichikos negalią, modernizavimas ir plėtra Šilutės rajono savivaldybėje</t>
  </si>
  <si>
    <t>112</t>
  </si>
  <si>
    <t>Šilutės socialinės globos namų plėtra ir modernizavimas, atitinkantys socialinės globos namų gyventojų poreikius</t>
  </si>
  <si>
    <t>10.01.02.02</t>
  </si>
  <si>
    <t>113</t>
  </si>
  <si>
    <t>Laikino apnakvindinimo paslaugų plėtra Šilutės rajono savivaldybėje</t>
  </si>
  <si>
    <t>10.07.01.02</t>
  </si>
  <si>
    <t>114</t>
  </si>
  <si>
    <t>Šilutės atviro jaunimo centro atnaujinimas ir įveiklinimas</t>
  </si>
  <si>
    <t>115</t>
  </si>
  <si>
    <t>Krantinės / prieplaukos įrengimas Šilutės rajono savivaldybėje</t>
  </si>
  <si>
    <t>53</t>
  </si>
  <si>
    <t>Šilutės rajono savivaldybės teritorijoje esančių kapinių tvarkymo darbai</t>
  </si>
  <si>
    <t>04.09.01.01</t>
  </si>
  <si>
    <t>116</t>
  </si>
  <si>
    <t>117</t>
  </si>
  <si>
    <t>Elektromobilių įkrovimo stotelės įrengimas adresu Dariaus ir Girėno g. 1, Šilutėje</t>
  </si>
  <si>
    <t>Vandens telkinių atkūrimas pasitelkiant tarpsienį bendradarbiavimą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</si>
  <si>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2024–2026 ŠILUTĖS RAJONO SAVIVALDYBĖS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</si>
  <si>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Šilutės rajono savivaldybės tarybos 2024 m. sausio 25 d.</t>
  </si>
  <si>
    <t>sprendimu Nr. T1-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</si>
  <si>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</si>
  <si>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</si>
  <si>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</si>
  <si>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</si>
  <si>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</si>
  <si>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</si>
  <si>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Šilutės socialinės globos namų pastato ir teritorijos sutvarkymas</t>
  </si>
  <si>
    <t>Sporto paskirties pastato statyba  Rusnės 10A, Šilutė</t>
  </si>
  <si>
    <t>Iš viso tikslui</t>
  </si>
  <si>
    <t>PP</t>
  </si>
  <si>
    <t>TP</t>
  </si>
  <si>
    <t>-</t>
  </si>
  <si>
    <t>4.1.1.2.</t>
  </si>
  <si>
    <t>RP</t>
  </si>
  <si>
    <t>2.1.1.2</t>
  </si>
  <si>
    <t>1.1.1.11</t>
  </si>
  <si>
    <t>1.1.1.11 2.1.1.2  2.1.1.3</t>
  </si>
  <si>
    <t>4.1.1.3  4.1.1.6</t>
  </si>
  <si>
    <t>3.1.4.3</t>
  </si>
  <si>
    <t>1.2.1.1</t>
  </si>
  <si>
    <t>1.2.1.1 1.2.7.6</t>
  </si>
  <si>
    <t>1.2.1.1  1.2.6.1</t>
  </si>
  <si>
    <t>3.1.1.14</t>
  </si>
  <si>
    <t>4.4.2.1  4.4.2.4  4.4.2.3</t>
  </si>
  <si>
    <t>1.2.1.1  1.2.7.6</t>
  </si>
  <si>
    <t>3.1.1.10  3.1.1.11  3.1.1.12</t>
  </si>
  <si>
    <t>3.1.1.15  3.1.3.1  3.1.5.1</t>
  </si>
  <si>
    <t>4.3.2.2</t>
  </si>
  <si>
    <t>3.1.5.4</t>
  </si>
  <si>
    <t>3.1.4.1</t>
  </si>
  <si>
    <t>3.1.1.17</t>
  </si>
  <si>
    <t>3.1.3.1</t>
  </si>
  <si>
    <t>4.3.1.2  4.3.1.3</t>
  </si>
  <si>
    <t>2.1.1.3  2.1.1.2</t>
  </si>
  <si>
    <t>3.1.4.5</t>
  </si>
  <si>
    <t>4.2.2.3</t>
  </si>
  <si>
    <t>4.1.1.2</t>
  </si>
  <si>
    <t>1.1.3.1</t>
  </si>
  <si>
    <t>3.1.2.1</t>
  </si>
  <si>
    <t>1.2.1.7  1.2.7.10</t>
  </si>
  <si>
    <t>1.2.8.6  1.2.1.7</t>
  </si>
  <si>
    <t>4.3.2.1  4.3.2.2</t>
  </si>
  <si>
    <t>4.1.2.1  4.1.1.2</t>
  </si>
  <si>
    <t>4.3.1.2</t>
  </si>
  <si>
    <t>4.3.1.3</t>
  </si>
  <si>
    <t>4.1.2.3  4.3.1.3</t>
  </si>
  <si>
    <t>1.2.1.5  3.1.2.1</t>
  </si>
  <si>
    <t>1.2.4.2</t>
  </si>
  <si>
    <t>4.1.1.2  4.1.1.3</t>
  </si>
  <si>
    <t>4.1.1.2  4.1.1.4</t>
  </si>
  <si>
    <t>1.2.7.10  1.2.7.14</t>
  </si>
  <si>
    <t>4.4.2.1</t>
  </si>
  <si>
    <t>1.2.7.6</t>
  </si>
  <si>
    <t>1.2.7.13</t>
  </si>
  <si>
    <t>4.1.1.2  4.1.1.5</t>
  </si>
  <si>
    <t>4.1.1.6</t>
  </si>
  <si>
    <t>4.1.1.3  4.1.1.5  4.1.1.6</t>
  </si>
  <si>
    <t>4.3.1.4</t>
  </si>
  <si>
    <t>3.1.1.15</t>
  </si>
  <si>
    <t>3.1.5.5</t>
  </si>
  <si>
    <t>4.1.1.4</t>
  </si>
  <si>
    <t>Šilutės rajono savivaldybės administracijos 2024–2026 m. Investicijų pritraukimo ir verslo vystymosi programos išlaidų suvestinė</t>
  </si>
  <si>
    <t>08. Investicijų pritraukimo ir verslo vystymo programos lėšų poreikis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</si>
  <si>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</si>
  <si>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</si>
  <si>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</si>
  <si>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</si>
  <si>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</si>
  <si>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</si>
  <si>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</si>
  <si>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</si>
  <si>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</si>
  <si>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</si>
  <si>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</si>
  <si>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</si>
  <si>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</si>
  <si>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</si>
  <si>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</si>
  <si>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</si>
  <si>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2.2.1. švietimo įstaigų modernizavimo programa </t>
  </si>
  <si>
    <t>2.2.2. skolintos lėšos</t>
  </si>
  <si>
    <t xml:space="preserve">2.2.4.Užsienio valstybių, tarptautinių organizacijų ir Europos Sąjungos lėšos </t>
  </si>
  <si>
    <t>2.2.7. kitos lėšos</t>
  </si>
  <si>
    <t>2.2.3. Valstybės investicijų plėtros agentūros lėšos</t>
  </si>
  <si>
    <t>08. Investicijų pritraukimo ir verslo vystymosi programos bendras lėšų poreikis ir numatomi finansavimo šaltiniai</t>
  </si>
  <si>
    <t>TIKSLŲ, PROGRAMŲ, UŽDAVINIŲ, PRIEMONIŲ IR PRIEMONIŲ IŠLAIDŲ SUVESTINĖ</t>
  </si>
  <si>
    <t>Iš viso 08 programai</t>
  </si>
  <si>
    <t>RP - regiono pažangos priemonė (projektas), PP - pažangos priemonė (projektas), TP - tęstinės veiklos priemonė, NF - nefinansinė priemonė</t>
  </si>
  <si>
    <t>Šilutės kultūros ir pramogų pastato Lietuvininkų g. 6, Šilutėje, rekonstravimas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</si>
</sst>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7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  <charset val="186"/>
    </font>
    <font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2B2B2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B2B2B2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1" applyProtection="0"/>
  </cellStyleXfs>
  <cellXfs count="910">
    <xf numFmtId="0" fontId="0" fillId="0" borderId="0" xfId="0"/>
    <xf numFmtId="164" fontId="2" fillId="12" borderId="13" xfId="0" applyNumberFormat="1" applyFont="1" applyFill="1" applyBorder="1" applyAlignment="1">
      <alignment horizontal="center" vertical="top"/>
    </xf>
    <xf numFmtId="164" fontId="2" fillId="12" borderId="14" xfId="0" applyNumberFormat="1" applyFont="1" applyFill="1" applyBorder="1" applyAlignment="1">
      <alignment horizontal="center" vertical="top"/>
    </xf>
    <xf numFmtId="164" fontId="2" fillId="10" borderId="14" xfId="0" applyNumberFormat="1" applyFont="1" applyFill="1" applyBorder="1" applyAlignment="1">
      <alignment horizontal="center" vertical="top"/>
    </xf>
    <xf numFmtId="164" fontId="2" fillId="12" borderId="20" xfId="0" applyNumberFormat="1" applyFont="1" applyFill="1" applyBorder="1" applyAlignment="1">
      <alignment horizontal="center" vertical="top"/>
    </xf>
    <xf numFmtId="164" fontId="2" fillId="12" borderId="18" xfId="0" applyNumberFormat="1" applyFont="1" applyFill="1" applyBorder="1" applyAlignment="1">
      <alignment horizontal="center" vertical="top"/>
    </xf>
    <xf numFmtId="164" fontId="2" fillId="12" borderId="52" xfId="0" applyNumberFormat="1" applyFont="1" applyFill="1" applyBorder="1" applyAlignment="1">
      <alignment horizontal="center" vertical="top"/>
    </xf>
    <xf numFmtId="164" fontId="2" fillId="12" borderId="41" xfId="0" applyNumberFormat="1" applyFont="1" applyFill="1" applyBorder="1" applyAlignment="1">
      <alignment horizontal="center" vertical="top"/>
    </xf>
    <xf numFmtId="164" fontId="2" fillId="12" borderId="38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2" fillId="12" borderId="24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2" fillId="21" borderId="52" xfId="0" applyNumberFormat="1" applyFont="1" applyFill="1" applyBorder="1" applyAlignment="1">
      <alignment horizontal="center" vertical="top"/>
    </xf>
    <xf numFmtId="164" fontId="2" fillId="21" borderId="14" xfId="0" applyNumberFormat="1" applyFont="1" applyFill="1" applyBorder="1" applyAlignment="1">
      <alignment horizontal="center" vertical="top"/>
    </xf>
    <xf numFmtId="164" fontId="2" fillId="21" borderId="24" xfId="0" applyNumberFormat="1" applyFont="1" applyFill="1" applyBorder="1" applyAlignment="1">
      <alignment horizontal="center" vertical="top"/>
    </xf>
    <xf numFmtId="164" fontId="2" fillId="10" borderId="38" xfId="0" applyNumberFormat="1" applyFont="1" applyFill="1" applyBorder="1" applyAlignment="1">
      <alignment horizontal="center" vertical="top"/>
    </xf>
    <xf numFmtId="164" fontId="2" fillId="10" borderId="41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6" borderId="38" xfId="0" applyNumberFormat="1" applyFont="1" applyFill="1" applyBorder="1" applyAlignment="1">
      <alignment horizontal="center" vertical="top"/>
    </xf>
    <xf numFmtId="164" fontId="2" fillId="6" borderId="14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top"/>
    </xf>
    <xf numFmtId="164" fontId="2" fillId="6" borderId="24" xfId="0" applyNumberFormat="1" applyFont="1" applyFill="1" applyBorder="1" applyAlignment="1">
      <alignment horizontal="center" vertical="top"/>
    </xf>
    <xf numFmtId="164" fontId="2" fillId="5" borderId="14" xfId="0" applyNumberFormat="1" applyFont="1" applyFill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/>
    </xf>
    <xf numFmtId="164" fontId="2" fillId="6" borderId="38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41" xfId="0" applyNumberFormat="1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center"/>
    </xf>
    <xf numFmtId="164" fontId="2" fillId="6" borderId="24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3" borderId="0" xfId="0" applyFont="1" applyFill="1"/>
    <xf numFmtId="164" fontId="1" fillId="0" borderId="0" xfId="0" applyNumberFormat="1" applyFont="1"/>
    <xf numFmtId="0" fontId="1" fillId="15" borderId="0" xfId="0" applyFont="1" applyFill="1"/>
    <xf numFmtId="0" fontId="2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2" fillId="17" borderId="0" xfId="0" applyFont="1" applyFill="1"/>
    <xf numFmtId="0" fontId="2" fillId="16" borderId="0" xfId="0" applyFont="1" applyFill="1"/>
    <xf numFmtId="0" fontId="1" fillId="8" borderId="0" xfId="0" applyFont="1" applyFill="1"/>
    <xf numFmtId="0" fontId="1" fillId="4" borderId="0" xfId="0" applyFont="1" applyFill="1"/>
    <xf numFmtId="0" fontId="1" fillId="13" borderId="0" xfId="0" applyFont="1" applyFill="1"/>
    <xf numFmtId="0" fontId="2" fillId="13" borderId="0" xfId="0" applyFont="1" applyFill="1"/>
    <xf numFmtId="0" fontId="1" fillId="11" borderId="0" xfId="0" applyFont="1" applyFill="1"/>
    <xf numFmtId="0" fontId="2" fillId="11" borderId="0" xfId="0" applyFont="1" applyFill="1"/>
    <xf numFmtId="164" fontId="1" fillId="3" borderId="0" xfId="0" applyNumberFormat="1" applyFont="1" applyFill="1"/>
    <xf numFmtId="164" fontId="1" fillId="16" borderId="0" xfId="0" applyNumberFormat="1" applyFont="1" applyFill="1"/>
    <xf numFmtId="164" fontId="2" fillId="16" borderId="0" xfId="0" applyNumberFormat="1" applyFont="1" applyFill="1"/>
    <xf numFmtId="164" fontId="1" fillId="15" borderId="0" xfId="0" applyNumberFormat="1" applyFont="1" applyFill="1"/>
    <xf numFmtId="164" fontId="2" fillId="15" borderId="0" xfId="0" applyNumberFormat="1" applyFont="1" applyFill="1"/>
    <xf numFmtId="164" fontId="1" fillId="9" borderId="0" xfId="0" applyNumberFormat="1" applyFont="1" applyFill="1"/>
    <xf numFmtId="164" fontId="1" fillId="11" borderId="0" xfId="0" applyNumberFormat="1" applyFont="1" applyFill="1"/>
    <xf numFmtId="164" fontId="2" fillId="11" borderId="0" xfId="0" applyNumberFormat="1" applyFont="1" applyFill="1"/>
    <xf numFmtId="0" fontId="1" fillId="9" borderId="0" xfId="0" applyFont="1" applyFill="1"/>
    <xf numFmtId="0" fontId="1" fillId="7" borderId="0" xfId="0" applyFont="1" applyFill="1"/>
    <xf numFmtId="0" fontId="1" fillId="18" borderId="0" xfId="0" applyFont="1" applyFill="1"/>
    <xf numFmtId="165" fontId="1" fillId="6" borderId="0" xfId="0" applyNumberFormat="1" applyFont="1" applyFill="1"/>
    <xf numFmtId="165" fontId="1" fillId="0" borderId="0" xfId="0" applyNumberFormat="1" applyFont="1"/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15" borderId="30" xfId="0" applyNumberFormat="1" applyFont="1" applyFill="1" applyBorder="1" applyAlignment="1" applyProtection="1">
      <alignment horizontal="center" vertical="center"/>
      <protection locked="0"/>
    </xf>
    <xf numFmtId="164" fontId="1" fillId="15" borderId="47" xfId="0" applyNumberFormat="1" applyFont="1" applyFill="1" applyBorder="1" applyAlignment="1" applyProtection="1">
      <alignment horizontal="center" vertical="center"/>
      <protection locked="0"/>
    </xf>
    <xf numFmtId="164" fontId="1" fillId="15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54" xfId="0" applyNumberFormat="1" applyFont="1" applyBorder="1" applyAlignment="1" applyProtection="1">
      <alignment horizontal="center" vertical="center"/>
      <protection locked="0"/>
    </xf>
    <xf numFmtId="164" fontId="2" fillId="10" borderId="52" xfId="0" applyNumberFormat="1" applyFont="1" applyFill="1" applyBorder="1" applyAlignment="1">
      <alignment horizontal="center" vertical="top"/>
    </xf>
    <xf numFmtId="164" fontId="2" fillId="10" borderId="20" xfId="0" applyNumberFormat="1" applyFont="1" applyFill="1" applyBorder="1" applyAlignment="1">
      <alignment horizontal="center" vertical="top"/>
    </xf>
    <xf numFmtId="164" fontId="1" fillId="0" borderId="47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65" xfId="0" applyNumberFormat="1" applyFont="1" applyBorder="1" applyAlignment="1" applyProtection="1">
      <alignment horizontal="center" vertical="center"/>
      <protection locked="0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8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top" wrapText="1"/>
    </xf>
    <xf numFmtId="164" fontId="1" fillId="3" borderId="68" xfId="0" applyNumberFormat="1" applyFont="1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top" wrapText="1"/>
    </xf>
    <xf numFmtId="164" fontId="2" fillId="10" borderId="45" xfId="0" applyNumberFormat="1" applyFont="1" applyFill="1" applyBorder="1" applyAlignment="1">
      <alignment horizontal="center" vertical="top"/>
    </xf>
    <xf numFmtId="164" fontId="2" fillId="10" borderId="21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84" xfId="0" applyNumberFormat="1" applyFont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3" borderId="54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79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0" borderId="79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center" vertical="center"/>
    </xf>
    <xf numFmtId="164" fontId="1" fillId="3" borderId="75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76" xfId="0" applyNumberFormat="1" applyFont="1" applyFill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6" xfId="0" applyNumberFormat="1" applyFont="1" applyBorder="1" applyAlignment="1">
      <alignment horizontal="center" vertical="center"/>
    </xf>
    <xf numFmtId="164" fontId="1" fillId="3" borderId="42" xfId="0" applyNumberFormat="1" applyFont="1" applyFill="1" applyBorder="1" applyAlignment="1">
      <alignment horizontal="center" vertical="center"/>
    </xf>
    <xf numFmtId="164" fontId="1" fillId="3" borderId="82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2" fillId="22" borderId="14" xfId="0" applyNumberFormat="1" applyFont="1" applyFill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22" borderId="13" xfId="0" applyNumberFormat="1" applyFont="1" applyFill="1" applyBorder="1" applyAlignment="1">
      <alignment horizontal="center" vertical="top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16" borderId="46" xfId="0" applyNumberFormat="1" applyFont="1" applyFill="1" applyBorder="1" applyAlignment="1">
      <alignment horizontal="center" vertical="center"/>
    </xf>
    <xf numFmtId="164" fontId="1" fillId="15" borderId="53" xfId="0" applyNumberFormat="1" applyFont="1" applyFill="1" applyBorder="1" applyAlignment="1">
      <alignment horizontal="center" vertical="center"/>
    </xf>
    <xf numFmtId="164" fontId="1" fillId="15" borderId="49" xfId="0" applyNumberFormat="1" applyFont="1" applyFill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/>
    </xf>
    <xf numFmtId="164" fontId="1" fillId="0" borderId="70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3" borderId="72" xfId="0" applyNumberFormat="1" applyFon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164" fontId="1" fillId="3" borderId="81" xfId="0" applyNumberFormat="1" applyFont="1" applyFill="1" applyBorder="1" applyAlignment="1">
      <alignment horizontal="center" vertical="center"/>
    </xf>
    <xf numFmtId="164" fontId="1" fillId="3" borderId="70" xfId="0" applyNumberFormat="1" applyFont="1" applyFill="1" applyBorder="1" applyAlignment="1">
      <alignment horizontal="center" vertical="center"/>
    </xf>
    <xf numFmtId="164" fontId="1" fillId="3" borderId="48" xfId="0" applyNumberFormat="1" applyFont="1" applyFill="1" applyBorder="1" applyAlignment="1">
      <alignment horizontal="center" vertical="center"/>
    </xf>
    <xf numFmtId="164" fontId="1" fillId="0" borderId="84" xfId="0" applyNumberFormat="1" applyFont="1" applyBorder="1" applyAlignment="1" applyProtection="1">
      <alignment horizontal="center" vertical="center"/>
      <protection locked="0"/>
    </xf>
    <xf numFmtId="164" fontId="1" fillId="0" borderId="86" xfId="0" applyNumberFormat="1" applyFont="1" applyBorder="1" applyAlignment="1" applyProtection="1">
      <alignment horizontal="center" vertical="center"/>
      <protection locked="0"/>
    </xf>
    <xf numFmtId="164" fontId="1" fillId="0" borderId="85" xfId="0" applyNumberFormat="1" applyFont="1" applyBorder="1" applyAlignment="1" applyProtection="1">
      <alignment horizontal="center" vertical="center"/>
      <protection locked="0"/>
    </xf>
    <xf numFmtId="164" fontId="2" fillId="22" borderId="52" xfId="0" applyNumberFormat="1" applyFont="1" applyFill="1" applyBorder="1" applyAlignment="1">
      <alignment horizontal="center" vertical="top"/>
    </xf>
    <xf numFmtId="164" fontId="2" fillId="22" borderId="41" xfId="0" applyNumberFormat="1" applyFont="1" applyFill="1" applyBorder="1" applyAlignment="1">
      <alignment horizontal="center" vertical="top"/>
    </xf>
    <xf numFmtId="164" fontId="1" fillId="15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2" fillId="12" borderId="21" xfId="0" applyNumberFormat="1" applyFont="1" applyFill="1" applyBorder="1" applyAlignment="1">
      <alignment horizontal="center" vertical="top"/>
    </xf>
    <xf numFmtId="164" fontId="1" fillId="0" borderId="51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65" xfId="0" applyNumberFormat="1" applyFont="1" applyBorder="1" applyAlignment="1">
      <alignment horizontal="center" vertical="center"/>
    </xf>
    <xf numFmtId="164" fontId="1" fillId="15" borderId="48" xfId="0" applyNumberFormat="1" applyFont="1" applyFill="1" applyBorder="1" applyAlignment="1">
      <alignment horizontal="center" vertical="center"/>
    </xf>
    <xf numFmtId="164" fontId="1" fillId="15" borderId="19" xfId="0" applyNumberFormat="1" applyFont="1" applyFill="1" applyBorder="1" applyAlignment="1" applyProtection="1">
      <alignment horizontal="center" vertical="center"/>
      <protection locked="0"/>
    </xf>
    <xf numFmtId="164" fontId="1" fillId="15" borderId="56" xfId="0" applyNumberFormat="1" applyFont="1" applyFill="1" applyBorder="1" applyAlignment="1" applyProtection="1">
      <alignment horizontal="center" vertical="center"/>
      <protection locked="0"/>
    </xf>
    <xf numFmtId="164" fontId="2" fillId="12" borderId="57" xfId="0" applyNumberFormat="1" applyFont="1" applyFill="1" applyBorder="1" applyAlignment="1">
      <alignment horizontal="center" vertical="top"/>
    </xf>
    <xf numFmtId="164" fontId="2" fillId="12" borderId="72" xfId="0" applyNumberFormat="1" applyFont="1" applyFill="1" applyBorder="1" applyAlignment="1">
      <alignment horizontal="center" vertical="top"/>
    </xf>
    <xf numFmtId="164" fontId="2" fillId="5" borderId="41" xfId="0" applyNumberFormat="1" applyFont="1" applyFill="1" applyBorder="1" applyAlignment="1">
      <alignment horizontal="center" vertical="top"/>
    </xf>
    <xf numFmtId="164" fontId="1" fillId="15" borderId="14" xfId="0" applyNumberFormat="1" applyFont="1" applyFill="1" applyBorder="1" applyAlignment="1">
      <alignment horizontal="center" vertical="top"/>
    </xf>
    <xf numFmtId="164" fontId="1" fillId="15" borderId="41" xfId="0" applyNumberFormat="1" applyFont="1" applyFill="1" applyBorder="1" applyAlignment="1">
      <alignment horizontal="center" vertical="top"/>
    </xf>
    <xf numFmtId="164" fontId="1" fillId="15" borderId="38" xfId="0" applyNumberFormat="1" applyFont="1" applyFill="1" applyBorder="1" applyAlignment="1">
      <alignment horizontal="center" vertical="top"/>
    </xf>
    <xf numFmtId="164" fontId="1" fillId="15" borderId="89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 wrapText="1"/>
    </xf>
    <xf numFmtId="164" fontId="1" fillId="0" borderId="74" xfId="0" applyNumberFormat="1" applyFont="1" applyBorder="1" applyAlignment="1" applyProtection="1">
      <alignment horizontal="center" vertical="center"/>
      <protection locked="0"/>
    </xf>
    <xf numFmtId="164" fontId="1" fillId="0" borderId="44" xfId="0" applyNumberFormat="1" applyFont="1" applyBorder="1" applyAlignment="1" applyProtection="1">
      <alignment horizontal="center" vertical="center"/>
      <protection locked="0"/>
    </xf>
    <xf numFmtId="164" fontId="1" fillId="3" borderId="47" xfId="0" applyNumberFormat="1" applyFont="1" applyFill="1" applyBorder="1" applyAlignment="1" applyProtection="1">
      <alignment horizontal="center" vertical="center"/>
      <protection locked="0"/>
    </xf>
    <xf numFmtId="164" fontId="1" fillId="0" borderId="6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15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59" xfId="0" applyNumberFormat="1" applyFont="1" applyBorder="1" applyAlignment="1">
      <alignment horizontal="center" vertical="center"/>
    </xf>
    <xf numFmtId="164" fontId="1" fillId="15" borderId="46" xfId="0" applyNumberFormat="1" applyFont="1" applyFill="1" applyBorder="1" applyAlignment="1">
      <alignment horizontal="center" vertical="center"/>
    </xf>
    <xf numFmtId="164" fontId="1" fillId="15" borderId="75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13" borderId="34" xfId="0" applyFont="1" applyFill="1" applyBorder="1" applyAlignment="1" applyProtection="1">
      <alignment horizontal="center" vertical="center" textRotation="90" wrapText="1"/>
      <protection locked="0"/>
    </xf>
    <xf numFmtId="0" fontId="1" fillId="3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49" fontId="2" fillId="5" borderId="20" xfId="0" applyNumberFormat="1" applyFont="1" applyFill="1" applyBorder="1" applyAlignment="1" applyProtection="1">
      <alignment horizontal="center" vertical="top"/>
      <protection locked="0"/>
    </xf>
    <xf numFmtId="164" fontId="1" fillId="0" borderId="89" xfId="0" applyNumberFormat="1" applyFont="1" applyBorder="1" applyAlignment="1" applyProtection="1">
      <alignment horizontal="center" vertical="center"/>
      <protection locked="0"/>
    </xf>
    <xf numFmtId="49" fontId="2" fillId="5" borderId="13" xfId="0" applyNumberFormat="1" applyFont="1" applyFill="1" applyBorder="1" applyAlignment="1" applyProtection="1">
      <alignment horizontal="center" vertical="top"/>
      <protection locked="0"/>
    </xf>
    <xf numFmtId="49" fontId="2" fillId="6" borderId="14" xfId="0" applyNumberFormat="1" applyFont="1" applyFill="1" applyBorder="1" applyAlignment="1" applyProtection="1">
      <alignment horizontal="center" vertical="top"/>
      <protection locked="0"/>
    </xf>
    <xf numFmtId="0" fontId="1" fillId="0" borderId="8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 applyProtection="1">
      <alignment horizontal="center" vertical="center"/>
      <protection locked="0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3" borderId="51" xfId="0" applyNumberFormat="1" applyFont="1" applyFill="1" applyBorder="1" applyAlignment="1" applyProtection="1">
      <alignment horizontal="center" vertical="center"/>
      <protection locked="0"/>
    </xf>
    <xf numFmtId="164" fontId="1" fillId="3" borderId="85" xfId="0" applyNumberFormat="1" applyFont="1" applyFill="1" applyBorder="1" applyAlignment="1" applyProtection="1">
      <alignment horizontal="center" vertical="center"/>
      <protection locked="0"/>
    </xf>
    <xf numFmtId="164" fontId="1" fillId="3" borderId="68" xfId="0" applyNumberFormat="1" applyFont="1" applyFill="1" applyBorder="1" applyAlignment="1" applyProtection="1">
      <alignment horizontal="center" vertical="center"/>
      <protection locked="0"/>
    </xf>
    <xf numFmtId="164" fontId="1" fillId="3" borderId="44" xfId="0" applyNumberFormat="1" applyFont="1" applyFill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64" fontId="1" fillId="0" borderId="56" xfId="0" applyNumberFormat="1" applyFont="1" applyBorder="1" applyAlignment="1" applyProtection="1">
      <alignment horizontal="center" vertical="center"/>
      <protection locked="0"/>
    </xf>
    <xf numFmtId="164" fontId="1" fillId="3" borderId="49" xfId="0" applyNumberFormat="1" applyFont="1" applyFill="1" applyBorder="1" applyAlignment="1">
      <alignment horizontal="center" vertical="center"/>
    </xf>
    <xf numFmtId="164" fontId="1" fillId="3" borderId="65" xfId="0" applyNumberFormat="1" applyFont="1" applyFill="1" applyBorder="1" applyAlignment="1" applyProtection="1">
      <alignment horizontal="center" vertical="center"/>
      <protection locked="0"/>
    </xf>
    <xf numFmtId="164" fontId="1" fillId="0" borderId="79" xfId="0" applyNumberFormat="1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>
      <alignment horizontal="center" vertical="center" wrapText="1"/>
    </xf>
    <xf numFmtId="164" fontId="1" fillId="3" borderId="103" xfId="0" applyNumberFormat="1" applyFont="1" applyFill="1" applyBorder="1" applyAlignment="1" applyProtection="1">
      <alignment horizontal="center" vertical="center"/>
      <protection locked="0"/>
    </xf>
    <xf numFmtId="164" fontId="1" fillId="0" borderId="103" xfId="0" applyNumberFormat="1" applyFont="1" applyBorder="1" applyAlignment="1" applyProtection="1">
      <alignment horizontal="center" vertical="center"/>
      <protection locked="0"/>
    </xf>
    <xf numFmtId="164" fontId="1" fillId="0" borderId="76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82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>
      <alignment horizontal="center" vertical="center"/>
    </xf>
    <xf numFmtId="164" fontId="1" fillId="0" borderId="73" xfId="0" applyNumberFormat="1" applyFont="1" applyBorder="1" applyAlignment="1">
      <alignment horizontal="center" vertical="center"/>
    </xf>
    <xf numFmtId="0" fontId="1" fillId="15" borderId="87" xfId="0" applyFont="1" applyFill="1" applyBorder="1" applyAlignment="1">
      <alignment horizontal="center" vertical="center" wrapText="1"/>
    </xf>
    <xf numFmtId="164" fontId="1" fillId="16" borderId="48" xfId="0" applyNumberFormat="1" applyFont="1" applyFill="1" applyBorder="1" applyAlignment="1">
      <alignment horizontal="center" vertical="center"/>
    </xf>
    <xf numFmtId="164" fontId="1" fillId="15" borderId="84" xfId="0" applyNumberFormat="1" applyFont="1" applyFill="1" applyBorder="1" applyAlignment="1" applyProtection="1">
      <alignment horizontal="center" vertical="center"/>
      <protection locked="0"/>
    </xf>
    <xf numFmtId="164" fontId="1" fillId="15" borderId="86" xfId="0" applyNumberFormat="1" applyFont="1" applyFill="1" applyBorder="1" applyAlignment="1" applyProtection="1">
      <alignment horizontal="center" vertical="center"/>
      <protection locked="0"/>
    </xf>
    <xf numFmtId="164" fontId="1" fillId="15" borderId="85" xfId="0" applyNumberFormat="1" applyFont="1" applyFill="1" applyBorder="1" applyAlignment="1" applyProtection="1">
      <alignment horizontal="center" vertical="center"/>
      <protection locked="0"/>
    </xf>
    <xf numFmtId="164" fontId="1" fillId="0" borderId="78" xfId="0" applyNumberFormat="1" applyFont="1" applyBorder="1" applyAlignment="1" applyProtection="1">
      <alignment horizontal="center" vertical="center"/>
      <protection locked="0"/>
    </xf>
    <xf numFmtId="164" fontId="1" fillId="0" borderId="37" xfId="0" applyNumberFormat="1" applyFont="1" applyBorder="1" applyAlignment="1" applyProtection="1">
      <alignment horizontal="center" vertical="center"/>
      <protection locked="0"/>
    </xf>
    <xf numFmtId="164" fontId="1" fillId="15" borderId="81" xfId="0" applyNumberFormat="1" applyFont="1" applyFill="1" applyBorder="1" applyAlignment="1">
      <alignment horizontal="center" vertical="center"/>
    </xf>
    <xf numFmtId="164" fontId="1" fillId="15" borderId="78" xfId="0" applyNumberFormat="1" applyFont="1" applyFill="1" applyBorder="1" applyAlignment="1" applyProtection="1">
      <alignment horizontal="center" vertical="center"/>
      <protection locked="0"/>
    </xf>
    <xf numFmtId="0" fontId="1" fillId="15" borderId="31" xfId="0" applyFont="1" applyFill="1" applyBorder="1" applyAlignment="1">
      <alignment horizontal="center" vertical="center" wrapText="1"/>
    </xf>
    <xf numFmtId="164" fontId="1" fillId="15" borderId="44" xfId="0" applyNumberFormat="1" applyFont="1" applyFill="1" applyBorder="1" applyAlignment="1" applyProtection="1">
      <alignment horizontal="center" vertical="center"/>
      <protection locked="0"/>
    </xf>
    <xf numFmtId="0" fontId="1" fillId="15" borderId="32" xfId="0" applyFont="1" applyFill="1" applyBorder="1" applyAlignment="1">
      <alignment horizontal="center" vertical="center" wrapText="1"/>
    </xf>
    <xf numFmtId="164" fontId="1" fillId="15" borderId="34" xfId="0" applyNumberFormat="1" applyFont="1" applyFill="1" applyBorder="1" applyAlignment="1" applyProtection="1">
      <alignment horizontal="center" vertical="center"/>
      <protection locked="0"/>
    </xf>
    <xf numFmtId="164" fontId="1" fillId="15" borderId="82" xfId="0" applyNumberFormat="1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75" xfId="0" applyNumberFormat="1" applyFont="1" applyFill="1" applyBorder="1" applyAlignment="1" applyProtection="1">
      <alignment horizontal="center" vertical="center"/>
      <protection locked="0"/>
    </xf>
    <xf numFmtId="164" fontId="1" fillId="3" borderId="78" xfId="0" applyNumberFormat="1" applyFont="1" applyFill="1" applyBorder="1" applyAlignment="1" applyProtection="1">
      <alignment horizontal="center" vertical="center"/>
      <protection locked="0"/>
    </xf>
    <xf numFmtId="164" fontId="1" fillId="3" borderId="86" xfId="0" applyNumberFormat="1" applyFont="1" applyFill="1" applyBorder="1" applyAlignment="1" applyProtection="1">
      <alignment horizontal="center" vertical="center"/>
      <protection locked="0"/>
    </xf>
    <xf numFmtId="0" fontId="2" fillId="21" borderId="12" xfId="0" applyFont="1" applyFill="1" applyBorder="1" applyAlignment="1">
      <alignment horizontal="center" vertical="top" wrapText="1"/>
    </xf>
    <xf numFmtId="0" fontId="2" fillId="12" borderId="62" xfId="0" applyFont="1" applyFill="1" applyBorder="1" applyAlignment="1">
      <alignment horizontal="center" vertical="top" wrapText="1"/>
    </xf>
    <xf numFmtId="164" fontId="2" fillId="10" borderId="72" xfId="0" applyNumberFormat="1" applyFont="1" applyFill="1" applyBorder="1" applyAlignment="1">
      <alignment horizontal="center" vertical="top"/>
    </xf>
    <xf numFmtId="164" fontId="2" fillId="10" borderId="57" xfId="0" applyNumberFormat="1" applyFont="1" applyFill="1" applyBorder="1" applyAlignment="1">
      <alignment horizontal="center" vertical="top"/>
    </xf>
    <xf numFmtId="164" fontId="1" fillId="15" borderId="30" xfId="0" applyNumberFormat="1" applyFont="1" applyFill="1" applyBorder="1" applyAlignment="1">
      <alignment horizontal="center" vertical="center"/>
    </xf>
    <xf numFmtId="164" fontId="1" fillId="15" borderId="47" xfId="0" applyNumberFormat="1" applyFont="1" applyFill="1" applyBorder="1" applyAlignment="1">
      <alignment horizontal="center" vertical="center"/>
    </xf>
    <xf numFmtId="164" fontId="1" fillId="16" borderId="81" xfId="0" applyNumberFormat="1" applyFont="1" applyFill="1" applyBorder="1" applyAlignment="1">
      <alignment horizontal="center" vertical="center"/>
    </xf>
    <xf numFmtId="164" fontId="1" fillId="15" borderId="84" xfId="0" applyNumberFormat="1" applyFont="1" applyFill="1" applyBorder="1" applyAlignment="1">
      <alignment horizontal="center" vertical="center"/>
    </xf>
    <xf numFmtId="164" fontId="1" fillId="15" borderId="86" xfId="0" applyNumberFormat="1" applyFont="1" applyFill="1" applyBorder="1" applyAlignment="1">
      <alignment horizontal="center" vertical="center"/>
    </xf>
    <xf numFmtId="164" fontId="1" fillId="15" borderId="34" xfId="0" applyNumberFormat="1" applyFont="1" applyFill="1" applyBorder="1" applyAlignment="1">
      <alignment horizontal="center" vertical="center"/>
    </xf>
    <xf numFmtId="164" fontId="1" fillId="15" borderId="65" xfId="0" applyNumberFormat="1" applyFont="1" applyFill="1" applyBorder="1" applyAlignment="1">
      <alignment horizontal="center" vertical="center"/>
    </xf>
    <xf numFmtId="164" fontId="1" fillId="15" borderId="22" xfId="0" applyNumberFormat="1" applyFont="1" applyFill="1" applyBorder="1" applyAlignment="1" applyProtection="1">
      <alignment horizontal="center" vertical="center"/>
      <protection locked="0"/>
    </xf>
    <xf numFmtId="0" fontId="1" fillId="15" borderId="50" xfId="0" applyFont="1" applyFill="1" applyBorder="1" applyAlignment="1">
      <alignment horizontal="center" vertical="center" wrapText="1"/>
    </xf>
    <xf numFmtId="0" fontId="1" fillId="15" borderId="58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164" fontId="1" fillId="3" borderId="7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164" fontId="1" fillId="3" borderId="38" xfId="0" applyNumberFormat="1" applyFont="1" applyFill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4" fontId="1" fillId="3" borderId="74" xfId="0" applyNumberFormat="1" applyFont="1" applyFill="1" applyBorder="1" applyAlignment="1" applyProtection="1">
      <alignment horizontal="center" vertical="center"/>
      <protection locked="0"/>
    </xf>
    <xf numFmtId="164" fontId="2" fillId="10" borderId="55" xfId="0" applyNumberFormat="1" applyFont="1" applyFill="1" applyBorder="1" applyAlignment="1">
      <alignment horizontal="center" vertical="top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1" fillId="3" borderId="41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1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49" fontId="2" fillId="6" borderId="26" xfId="0" applyNumberFormat="1" applyFont="1" applyFill="1" applyBorder="1" applyAlignment="1">
      <alignment horizontal="center" vertical="top"/>
    </xf>
    <xf numFmtId="0" fontId="1" fillId="18" borderId="31" xfId="0" applyFont="1" applyFill="1" applyBorder="1" applyAlignment="1">
      <alignment horizontal="center" vertical="center" wrapText="1"/>
    </xf>
    <xf numFmtId="0" fontId="1" fillId="18" borderId="71" xfId="0" applyFont="1" applyFill="1" applyBorder="1" applyAlignment="1">
      <alignment horizontal="center" vertical="center" wrapText="1"/>
    </xf>
    <xf numFmtId="164" fontId="1" fillId="3" borderId="64" xfId="0" applyNumberFormat="1" applyFont="1" applyFill="1" applyBorder="1" applyAlignment="1">
      <alignment horizontal="center" vertical="center"/>
    </xf>
    <xf numFmtId="164" fontId="1" fillId="3" borderId="63" xfId="0" applyNumberFormat="1" applyFont="1" applyFill="1" applyBorder="1" applyAlignment="1">
      <alignment horizontal="center" vertical="center"/>
    </xf>
    <xf numFmtId="164" fontId="1" fillId="3" borderId="73" xfId="0" applyNumberFormat="1" applyFont="1" applyFill="1" applyBorder="1" applyAlignment="1">
      <alignment horizontal="center" vertical="center"/>
    </xf>
    <xf numFmtId="164" fontId="2" fillId="5" borderId="45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 wrapText="1"/>
      <protection locked="0"/>
    </xf>
    <xf numFmtId="0" fontId="1" fillId="0" borderId="38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 indent="1"/>
    </xf>
    <xf numFmtId="0" fontId="1" fillId="0" borderId="18" xfId="0" applyFont="1" applyBorder="1" applyAlignment="1">
      <alignment horizontal="center" vertical="center" textRotation="90" wrapText="1"/>
    </xf>
    <xf numFmtId="164" fontId="1" fillId="0" borderId="14" xfId="0" applyNumberFormat="1" applyFont="1" applyBorder="1" applyAlignment="1">
      <alignment horizontal="center" vertical="top"/>
    </xf>
    <xf numFmtId="164" fontId="1" fillId="0" borderId="41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12" borderId="14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/>
    </xf>
    <xf numFmtId="164" fontId="1" fillId="3" borderId="56" xfId="0" applyNumberFormat="1" applyFont="1" applyFill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49" fontId="2" fillId="23" borderId="38" xfId="0" applyNumberFormat="1" applyFont="1" applyFill="1" applyBorder="1" applyAlignment="1" applyProtection="1">
      <alignment horizontal="center" vertical="top"/>
      <protection locked="0"/>
    </xf>
    <xf numFmtId="0" fontId="1" fillId="0" borderId="110" xfId="0" applyFont="1" applyBorder="1" applyAlignment="1">
      <alignment horizontal="center" vertical="center" wrapText="1"/>
    </xf>
    <xf numFmtId="164" fontId="1" fillId="0" borderId="107" xfId="0" applyNumberFormat="1" applyFont="1" applyBorder="1" applyAlignment="1">
      <alignment horizontal="center" vertical="center"/>
    </xf>
    <xf numFmtId="164" fontId="1" fillId="0" borderId="106" xfId="0" applyNumberFormat="1" applyFont="1" applyBorder="1" applyAlignment="1" applyProtection="1">
      <alignment horizontal="center" vertical="center"/>
      <protection locked="0"/>
    </xf>
    <xf numFmtId="164" fontId="1" fillId="0" borderId="108" xfId="0" applyNumberFormat="1" applyFont="1" applyBorder="1" applyAlignment="1" applyProtection="1">
      <alignment horizontal="center" vertical="center"/>
      <protection locked="0"/>
    </xf>
    <xf numFmtId="49" fontId="2" fillId="23" borderId="17" xfId="0" applyNumberFormat="1" applyFont="1" applyFill="1" applyBorder="1" applyAlignment="1">
      <alignment horizontal="center" vertical="top"/>
    </xf>
    <xf numFmtId="49" fontId="2" fillId="23" borderId="88" xfId="0" applyNumberFormat="1" applyFont="1" applyFill="1" applyBorder="1" applyAlignment="1">
      <alignment horizontal="center" vertical="top"/>
    </xf>
    <xf numFmtId="49" fontId="2" fillId="25" borderId="52" xfId="0" applyNumberFormat="1" applyFont="1" applyFill="1" applyBorder="1" applyAlignment="1">
      <alignment horizontal="center" vertical="top" wrapText="1"/>
    </xf>
    <xf numFmtId="164" fontId="2" fillId="25" borderId="26" xfId="0" applyNumberFormat="1" applyFont="1" applyFill="1" applyBorder="1" applyAlignment="1">
      <alignment horizontal="center" vertical="top"/>
    </xf>
    <xf numFmtId="164" fontId="2" fillId="25" borderId="22" xfId="0" applyNumberFormat="1" applyFont="1" applyFill="1" applyBorder="1" applyAlignment="1">
      <alignment horizontal="center" vertical="top"/>
    </xf>
    <xf numFmtId="164" fontId="2" fillId="25" borderId="76" xfId="0" applyNumberFormat="1" applyFont="1" applyFill="1" applyBorder="1" applyAlignment="1">
      <alignment horizontal="center" vertical="top"/>
    </xf>
    <xf numFmtId="164" fontId="2" fillId="25" borderId="42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23" borderId="72" xfId="0" applyNumberFormat="1" applyFont="1" applyFill="1" applyBorder="1" applyAlignment="1">
      <alignment horizontal="center" vertical="top"/>
    </xf>
    <xf numFmtId="49" fontId="2" fillId="23" borderId="38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0" fontId="1" fillId="0" borderId="105" xfId="0" applyFont="1" applyBorder="1" applyAlignment="1">
      <alignment horizontal="center" vertical="center" wrapText="1"/>
    </xf>
    <xf numFmtId="49" fontId="2" fillId="23" borderId="35" xfId="0" applyNumberFormat="1" applyFont="1" applyFill="1" applyBorder="1" applyAlignment="1">
      <alignment horizontal="center" vertical="top"/>
    </xf>
    <xf numFmtId="0" fontId="2" fillId="10" borderId="52" xfId="0" applyFont="1" applyFill="1" applyBorder="1" applyAlignment="1">
      <alignment horizontal="center" vertical="top" wrapText="1"/>
    </xf>
    <xf numFmtId="164" fontId="1" fillId="16" borderId="84" xfId="0" applyNumberFormat="1" applyFont="1" applyFill="1" applyBorder="1" applyAlignment="1" applyProtection="1">
      <alignment horizontal="center" vertical="center"/>
      <protection locked="0"/>
    </xf>
    <xf numFmtId="164" fontId="1" fillId="16" borderId="86" xfId="0" applyNumberFormat="1" applyFont="1" applyFill="1" applyBorder="1" applyAlignment="1" applyProtection="1">
      <alignment horizontal="center" vertical="center"/>
      <protection locked="0"/>
    </xf>
    <xf numFmtId="0" fontId="5" fillId="15" borderId="32" xfId="0" applyFont="1" applyFill="1" applyBorder="1" applyAlignment="1">
      <alignment horizontal="center" vertical="center" wrapText="1"/>
    </xf>
    <xf numFmtId="164" fontId="1" fillId="15" borderId="33" xfId="0" applyNumberFormat="1" applyFont="1" applyFill="1" applyBorder="1" applyAlignment="1" applyProtection="1">
      <alignment horizontal="center" vertical="center"/>
      <protection locked="0"/>
    </xf>
    <xf numFmtId="164" fontId="1" fillId="15" borderId="65" xfId="0" applyNumberFormat="1" applyFont="1" applyFill="1" applyBorder="1" applyAlignment="1" applyProtection="1">
      <alignment horizontal="center" vertical="center"/>
      <protection locked="0"/>
    </xf>
    <xf numFmtId="164" fontId="1" fillId="16" borderId="49" xfId="0" applyNumberFormat="1" applyFont="1" applyFill="1" applyBorder="1" applyAlignment="1">
      <alignment horizontal="center" vertical="center"/>
    </xf>
    <xf numFmtId="164" fontId="1" fillId="15" borderId="63" xfId="0" applyNumberFormat="1" applyFont="1" applyFill="1" applyBorder="1" applyAlignment="1" applyProtection="1">
      <alignment horizontal="center" vertical="center"/>
      <protection locked="0"/>
    </xf>
    <xf numFmtId="0" fontId="2" fillId="12" borderId="18" xfId="0" applyFont="1" applyFill="1" applyBorder="1" applyAlignment="1">
      <alignment horizontal="center" vertical="center" wrapText="1"/>
    </xf>
    <xf numFmtId="0" fontId="2" fillId="12" borderId="41" xfId="0" applyFont="1" applyFill="1" applyBorder="1" applyAlignment="1">
      <alignment horizontal="center" vertical="center" wrapText="1"/>
    </xf>
    <xf numFmtId="164" fontId="2" fillId="6" borderId="72" xfId="0" applyNumberFormat="1" applyFont="1" applyFill="1" applyBorder="1" applyAlignment="1">
      <alignment horizontal="center" vertical="top"/>
    </xf>
    <xf numFmtId="164" fontId="2" fillId="6" borderId="21" xfId="0" applyNumberFormat="1" applyFont="1" applyFill="1" applyBorder="1" applyAlignment="1">
      <alignment horizontal="center" vertical="top"/>
    </xf>
    <xf numFmtId="164" fontId="2" fillId="6" borderId="57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109" xfId="0" applyNumberFormat="1" applyFont="1" applyBorder="1" applyAlignment="1">
      <alignment wrapText="1"/>
    </xf>
    <xf numFmtId="0" fontId="2" fillId="12" borderId="38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64" fontId="1" fillId="0" borderId="111" xfId="0" applyNumberFormat="1" applyFont="1" applyBorder="1" applyAlignment="1">
      <alignment horizontal="center"/>
    </xf>
    <xf numFmtId="164" fontId="1" fillId="0" borderId="112" xfId="0" applyNumberFormat="1" applyFont="1" applyBorder="1"/>
    <xf numFmtId="164" fontId="1" fillId="3" borderId="113" xfId="0" applyNumberFormat="1" applyFont="1" applyFill="1" applyBorder="1" applyAlignment="1">
      <alignment horizontal="center"/>
    </xf>
    <xf numFmtId="164" fontId="1" fillId="0" borderId="113" xfId="0" applyNumberFormat="1" applyFont="1" applyBorder="1" applyAlignment="1">
      <alignment horizontal="center"/>
    </xf>
    <xf numFmtId="164" fontId="1" fillId="0" borderId="114" xfId="0" applyNumberFormat="1" applyFont="1" applyBorder="1" applyAlignment="1">
      <alignment horizontal="center"/>
    </xf>
    <xf numFmtId="164" fontId="1" fillId="0" borderId="107" xfId="0" applyNumberFormat="1" applyFont="1" applyBorder="1"/>
    <xf numFmtId="164" fontId="1" fillId="3" borderId="111" xfId="0" applyNumberFormat="1" applyFont="1" applyFill="1" applyBorder="1" applyAlignment="1">
      <alignment horizontal="center"/>
    </xf>
    <xf numFmtId="164" fontId="1" fillId="0" borderId="108" xfId="0" applyNumberFormat="1" applyFont="1" applyBorder="1" applyAlignment="1">
      <alignment horizontal="center"/>
    </xf>
    <xf numFmtId="164" fontId="1" fillId="0" borderId="106" xfId="0" applyNumberFormat="1" applyFont="1" applyBorder="1" applyAlignment="1">
      <alignment horizontal="center"/>
    </xf>
    <xf numFmtId="164" fontId="1" fillId="0" borderId="107" xfId="0" applyNumberFormat="1" applyFont="1" applyBorder="1" applyAlignment="1">
      <alignment wrapText="1"/>
    </xf>
    <xf numFmtId="164" fontId="1" fillId="3" borderId="111" xfId="0" applyNumberFormat="1" applyFont="1" applyFill="1" applyBorder="1" applyAlignment="1">
      <alignment horizontal="center" vertical="top"/>
    </xf>
    <xf numFmtId="164" fontId="1" fillId="0" borderId="111" xfId="0" applyNumberFormat="1" applyFont="1" applyBorder="1" applyAlignment="1">
      <alignment horizontal="center" vertical="top"/>
    </xf>
    <xf numFmtId="0" fontId="1" fillId="0" borderId="115" xfId="0" applyFont="1" applyBorder="1"/>
    <xf numFmtId="164" fontId="1" fillId="0" borderId="116" xfId="0" applyNumberFormat="1" applyFont="1" applyBorder="1" applyAlignment="1">
      <alignment horizontal="center"/>
    </xf>
    <xf numFmtId="164" fontId="1" fillId="0" borderId="117" xfId="0" applyNumberFormat="1" applyFont="1" applyBorder="1"/>
    <xf numFmtId="164" fontId="1" fillId="0" borderId="118" xfId="0" applyNumberFormat="1" applyFont="1" applyBorder="1" applyAlignment="1">
      <alignment horizontal="center"/>
    </xf>
    <xf numFmtId="164" fontId="1" fillId="0" borderId="119" xfId="0" applyNumberFormat="1" applyFont="1" applyBorder="1"/>
    <xf numFmtId="164" fontId="2" fillId="12" borderId="120" xfId="0" applyNumberFormat="1" applyFont="1" applyFill="1" applyBorder="1" applyAlignment="1">
      <alignment horizontal="right"/>
    </xf>
    <xf numFmtId="164" fontId="2" fillId="12" borderId="121" xfId="0" applyNumberFormat="1" applyFont="1" applyFill="1" applyBorder="1" applyAlignment="1">
      <alignment horizontal="center"/>
    </xf>
    <xf numFmtId="164" fontId="2" fillId="12" borderId="122" xfId="0" applyNumberFormat="1" applyFont="1" applyFill="1" applyBorder="1" applyAlignment="1">
      <alignment horizontal="center"/>
    </xf>
    <xf numFmtId="164" fontId="2" fillId="12" borderId="123" xfId="0" applyNumberFormat="1" applyFont="1" applyFill="1" applyBorder="1" applyAlignment="1">
      <alignment horizontal="center"/>
    </xf>
    <xf numFmtId="0" fontId="2" fillId="10" borderId="5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26" borderId="59" xfId="0" applyFont="1" applyFill="1" applyBorder="1" applyAlignment="1">
      <alignment horizontal="left" vertical="top" wrapText="1"/>
    </xf>
    <xf numFmtId="164" fontId="2" fillId="26" borderId="31" xfId="0" applyNumberFormat="1" applyFont="1" applyFill="1" applyBorder="1" applyAlignment="1">
      <alignment horizontal="center" vertical="top" wrapText="1"/>
    </xf>
    <xf numFmtId="0" fontId="1" fillId="0" borderId="124" xfId="0" applyFont="1" applyBorder="1" applyAlignment="1">
      <alignment vertical="top" wrapText="1"/>
    </xf>
    <xf numFmtId="164" fontId="1" fillId="0" borderId="104" xfId="0" applyNumberFormat="1" applyFont="1" applyBorder="1" applyAlignment="1">
      <alignment horizontal="center" vertical="top" wrapText="1"/>
    </xf>
    <xf numFmtId="0" fontId="1" fillId="0" borderId="125" xfId="0" applyFont="1" applyBorder="1" applyAlignment="1">
      <alignment vertical="top" wrapText="1"/>
    </xf>
    <xf numFmtId="164" fontId="1" fillId="0" borderId="126" xfId="0" applyNumberFormat="1" applyFont="1" applyBorder="1" applyAlignment="1">
      <alignment horizontal="center" vertical="top" wrapText="1"/>
    </xf>
    <xf numFmtId="0" fontId="2" fillId="27" borderId="52" xfId="0" applyFont="1" applyFill="1" applyBorder="1" applyAlignment="1">
      <alignment horizontal="left" vertical="top" wrapText="1"/>
    </xf>
    <xf numFmtId="164" fontId="2" fillId="27" borderId="12" xfId="0" applyNumberFormat="1" applyFont="1" applyFill="1" applyBorder="1" applyAlignment="1">
      <alignment horizontal="center" vertical="top" wrapText="1"/>
    </xf>
    <xf numFmtId="0" fontId="1" fillId="0" borderId="127" xfId="0" applyFont="1" applyBorder="1" applyAlignment="1">
      <alignment horizontal="left" vertical="top" wrapText="1"/>
    </xf>
    <xf numFmtId="164" fontId="1" fillId="0" borderId="128" xfId="0" applyNumberFormat="1" applyFont="1" applyBorder="1" applyAlignment="1">
      <alignment horizontal="center" vertical="top" wrapText="1"/>
    </xf>
    <xf numFmtId="0" fontId="2" fillId="28" borderId="129" xfId="0" applyFont="1" applyFill="1" applyBorder="1" applyAlignment="1">
      <alignment horizontal="right" vertical="top" wrapText="1"/>
    </xf>
    <xf numFmtId="164" fontId="2" fillId="28" borderId="130" xfId="0" applyNumberFormat="1" applyFont="1" applyFill="1" applyBorder="1" applyAlignment="1">
      <alignment horizontal="center" vertical="top" wrapText="1"/>
    </xf>
    <xf numFmtId="0" fontId="2" fillId="10" borderId="145" xfId="0" applyFont="1" applyFill="1" applyBorder="1" applyAlignment="1">
      <alignment vertical="top" wrapText="1"/>
    </xf>
    <xf numFmtId="164" fontId="2" fillId="10" borderId="146" xfId="0" applyNumberFormat="1" applyFont="1" applyFill="1" applyBorder="1" applyAlignment="1">
      <alignment horizontal="center" vertical="top" wrapText="1"/>
    </xf>
    <xf numFmtId="164" fontId="2" fillId="10" borderId="89" xfId="0" applyNumberFormat="1" applyFont="1" applyFill="1" applyBorder="1" applyAlignment="1">
      <alignment horizontal="center" vertical="top" wrapText="1"/>
    </xf>
    <xf numFmtId="164" fontId="2" fillId="10" borderId="147" xfId="0" applyNumberFormat="1" applyFont="1" applyFill="1" applyBorder="1" applyAlignment="1">
      <alignment horizontal="center" vertical="top" wrapText="1"/>
    </xf>
    <xf numFmtId="164" fontId="2" fillId="10" borderId="105" xfId="0" applyNumberFormat="1" applyFont="1" applyFill="1" applyBorder="1" applyAlignment="1">
      <alignment horizontal="center" vertical="top" wrapText="1"/>
    </xf>
    <xf numFmtId="0" fontId="2" fillId="10" borderId="135" xfId="0" applyFont="1" applyFill="1" applyBorder="1" applyAlignment="1">
      <alignment vertical="top" wrapText="1"/>
    </xf>
    <xf numFmtId="164" fontId="2" fillId="10" borderId="153" xfId="0" applyNumberFormat="1" applyFont="1" applyFill="1" applyBorder="1" applyAlignment="1">
      <alignment horizontal="center" vertical="top" wrapText="1"/>
    </xf>
    <xf numFmtId="164" fontId="2" fillId="10" borderId="154" xfId="0" applyNumberFormat="1" applyFont="1" applyFill="1" applyBorder="1" applyAlignment="1">
      <alignment horizontal="center" vertical="top" wrapText="1"/>
    </xf>
    <xf numFmtId="164" fontId="2" fillId="10" borderId="155" xfId="0" applyNumberFormat="1" applyFont="1" applyFill="1" applyBorder="1" applyAlignment="1">
      <alignment horizontal="center" vertical="top" wrapText="1"/>
    </xf>
    <xf numFmtId="164" fontId="2" fillId="10" borderId="156" xfId="0" applyNumberFormat="1" applyFont="1" applyFill="1" applyBorder="1" applyAlignment="1">
      <alignment horizontal="center" vertical="top" wrapText="1"/>
    </xf>
    <xf numFmtId="164" fontId="2" fillId="10" borderId="157" xfId="0" applyNumberFormat="1" applyFont="1" applyFill="1" applyBorder="1" applyAlignment="1">
      <alignment horizontal="center" vertical="top" wrapText="1"/>
    </xf>
    <xf numFmtId="164" fontId="2" fillId="0" borderId="89" xfId="0" applyNumberFormat="1" applyFont="1" applyBorder="1" applyAlignment="1">
      <alignment horizontal="center" vertical="top" wrapText="1"/>
    </xf>
    <xf numFmtId="0" fontId="2" fillId="0" borderId="145" xfId="0" applyFont="1" applyBorder="1" applyAlignment="1">
      <alignment horizontal="left" vertical="top" wrapText="1" indent="1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77" xfId="0" applyNumberFormat="1" applyFont="1" applyBorder="1" applyAlignment="1">
      <alignment horizontal="center" vertical="top" wrapText="1"/>
    </xf>
    <xf numFmtId="164" fontId="1" fillId="0" borderId="89" xfId="0" applyNumberFormat="1" applyFont="1" applyBorder="1" applyAlignment="1">
      <alignment horizontal="center" vertical="top" wrapText="1"/>
    </xf>
    <xf numFmtId="164" fontId="1" fillId="0" borderId="105" xfId="0" applyNumberFormat="1" applyFont="1" applyBorder="1" applyAlignment="1">
      <alignment horizontal="center" vertical="top" wrapText="1"/>
    </xf>
    <xf numFmtId="0" fontId="1" fillId="0" borderId="145" xfId="0" applyFont="1" applyBorder="1" applyAlignment="1">
      <alignment horizontal="left" vertical="top" wrapText="1" indent="2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150" xfId="0" applyNumberFormat="1" applyFont="1" applyBorder="1" applyAlignment="1">
      <alignment horizontal="center" vertical="top" wrapText="1"/>
    </xf>
    <xf numFmtId="164" fontId="1" fillId="0" borderId="110" xfId="0" applyNumberFormat="1" applyFont="1" applyBorder="1" applyAlignment="1">
      <alignment horizontal="center" vertical="top" wrapText="1"/>
    </xf>
    <xf numFmtId="0" fontId="2" fillId="0" borderId="140" xfId="0" applyFont="1" applyBorder="1" applyAlignment="1">
      <alignment horizontal="left" vertical="top" wrapText="1" indent="1"/>
    </xf>
    <xf numFmtId="164" fontId="1" fillId="0" borderId="151" xfId="0" applyNumberFormat="1" applyFont="1" applyBorder="1" applyAlignment="1">
      <alignment horizontal="center" vertical="top" wrapText="1"/>
    </xf>
    <xf numFmtId="164" fontId="1" fillId="0" borderId="13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2" xfId="0" applyNumberFormat="1" applyFont="1" applyBorder="1" applyAlignment="1">
      <alignment horizontal="center" vertical="top" wrapText="1"/>
    </xf>
    <xf numFmtId="0" fontId="2" fillId="0" borderId="135" xfId="0" applyFont="1" applyBorder="1" applyAlignment="1">
      <alignment vertical="top" wrapText="1"/>
    </xf>
    <xf numFmtId="0" fontId="2" fillId="0" borderId="158" xfId="0" applyFont="1" applyBorder="1" applyAlignment="1">
      <alignment horizontal="left" vertical="top" wrapText="1" indent="1"/>
    </xf>
    <xf numFmtId="164" fontId="2" fillId="0" borderId="109" xfId="0" applyNumberFormat="1" applyFont="1" applyBorder="1" applyAlignment="1">
      <alignment horizontal="center" vertical="top" wrapText="1"/>
    </xf>
    <xf numFmtId="164" fontId="2" fillId="0" borderId="106" xfId="0" applyNumberFormat="1" applyFont="1" applyBorder="1" applyAlignment="1">
      <alignment horizontal="center" vertical="top" wrapText="1"/>
    </xf>
    <xf numFmtId="164" fontId="2" fillId="0" borderId="159" xfId="0" applyNumberFormat="1" applyFont="1" applyBorder="1" applyAlignment="1">
      <alignment horizontal="center" vertical="top" wrapText="1"/>
    </xf>
    <xf numFmtId="164" fontId="2" fillId="0" borderId="110" xfId="0" applyNumberFormat="1" applyFont="1" applyBorder="1" applyAlignment="1">
      <alignment horizontal="center" vertical="top" wrapText="1"/>
    </xf>
    <xf numFmtId="0" fontId="1" fillId="0" borderId="158" xfId="0" applyFont="1" applyBorder="1" applyAlignment="1">
      <alignment horizontal="left" vertical="top" wrapText="1" indent="2"/>
    </xf>
    <xf numFmtId="164" fontId="1" fillId="0" borderId="109" xfId="0" applyNumberFormat="1" applyFont="1" applyBorder="1" applyAlignment="1">
      <alignment horizontal="center" vertical="top" wrapText="1"/>
    </xf>
    <xf numFmtId="164" fontId="1" fillId="0" borderId="107" xfId="0" applyNumberFormat="1" applyFont="1" applyBorder="1" applyAlignment="1">
      <alignment horizontal="center" vertical="top" wrapText="1"/>
    </xf>
    <xf numFmtId="164" fontId="1" fillId="0" borderId="106" xfId="0" applyNumberFormat="1" applyFont="1" applyBorder="1" applyAlignment="1">
      <alignment horizontal="center" vertical="top" wrapText="1"/>
    </xf>
    <xf numFmtId="164" fontId="1" fillId="0" borderId="159" xfId="0" applyNumberFormat="1" applyFont="1" applyBorder="1" applyAlignment="1">
      <alignment horizontal="center" vertical="top" wrapText="1"/>
    </xf>
    <xf numFmtId="0" fontId="1" fillId="0" borderId="135" xfId="0" applyFont="1" applyBorder="1" applyAlignment="1">
      <alignment horizontal="left" vertical="top" wrapText="1" indent="2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81" xfId="0" applyNumberFormat="1" applyFont="1" applyBorder="1" applyAlignment="1">
      <alignment horizontal="center" vertical="top" wrapText="1"/>
    </xf>
    <xf numFmtId="164" fontId="1" fillId="0" borderId="87" xfId="0" applyNumberFormat="1" applyFont="1" applyBorder="1" applyAlignment="1">
      <alignment horizontal="center" vertical="top" wrapText="1"/>
    </xf>
    <xf numFmtId="164" fontId="1" fillId="0" borderId="80" xfId="0" applyNumberFormat="1" applyFont="1" applyBorder="1" applyAlignment="1">
      <alignment horizontal="center" vertical="top"/>
    </xf>
    <xf numFmtId="164" fontId="1" fillId="0" borderId="81" xfId="0" applyNumberFormat="1" applyFont="1" applyBorder="1" applyAlignment="1">
      <alignment horizontal="center" vertical="top"/>
    </xf>
    <xf numFmtId="164" fontId="1" fillId="0" borderId="89" xfId="0" applyNumberFormat="1" applyFont="1" applyBorder="1" applyAlignment="1">
      <alignment horizontal="center" vertical="top"/>
    </xf>
    <xf numFmtId="164" fontId="1" fillId="0" borderId="87" xfId="0" applyNumberFormat="1" applyFont="1" applyBorder="1" applyAlignment="1">
      <alignment horizontal="center" vertical="top"/>
    </xf>
    <xf numFmtId="164" fontId="2" fillId="0" borderId="80" xfId="0" applyNumberFormat="1" applyFont="1" applyBorder="1" applyAlignment="1">
      <alignment horizontal="center" vertical="top" wrapText="1"/>
    </xf>
    <xf numFmtId="164" fontId="2" fillId="0" borderId="107" xfId="0" applyNumberFormat="1" applyFont="1" applyBorder="1" applyAlignment="1">
      <alignment horizontal="center" vertical="top" wrapText="1"/>
    </xf>
    <xf numFmtId="164" fontId="2" fillId="0" borderId="160" xfId="0" applyNumberFormat="1" applyFont="1" applyBorder="1" applyAlignment="1">
      <alignment horizontal="center" vertical="top" wrapText="1"/>
    </xf>
    <xf numFmtId="164" fontId="2" fillId="0" borderId="87" xfId="0" applyNumberFormat="1" applyFont="1" applyBorder="1" applyAlignment="1">
      <alignment horizontal="center" vertical="top" wrapText="1"/>
    </xf>
    <xf numFmtId="0" fontId="1" fillId="0" borderId="80" xfId="0" applyFont="1" applyBorder="1" applyAlignment="1">
      <alignment horizontal="left" vertical="top" wrapText="1" indent="2"/>
    </xf>
    <xf numFmtId="164" fontId="1" fillId="0" borderId="80" xfId="0" applyNumberFormat="1" applyFont="1" applyBorder="1" applyAlignment="1">
      <alignment horizontal="center" wrapText="1"/>
    </xf>
    <xf numFmtId="164" fontId="1" fillId="0" borderId="81" xfId="0" applyNumberFormat="1" applyFont="1" applyBorder="1" applyAlignment="1">
      <alignment horizontal="center" wrapText="1"/>
    </xf>
    <xf numFmtId="164" fontId="1" fillId="0" borderId="77" xfId="0" applyNumberFormat="1" applyFont="1" applyBorder="1" applyAlignment="1">
      <alignment horizontal="center" wrapText="1"/>
    </xf>
    <xf numFmtId="164" fontId="1" fillId="0" borderId="89" xfId="0" applyNumberFormat="1" applyFont="1" applyBorder="1" applyAlignment="1">
      <alignment horizontal="center" wrapText="1"/>
    </xf>
    <xf numFmtId="164" fontId="1" fillId="0" borderId="87" xfId="0" applyNumberFormat="1" applyFont="1" applyBorder="1" applyAlignment="1">
      <alignment horizontal="center" wrapText="1"/>
    </xf>
    <xf numFmtId="0" fontId="1" fillId="0" borderId="109" xfId="0" applyFont="1" applyBorder="1" applyAlignment="1">
      <alignment horizontal="left" vertical="top" wrapText="1" indent="2"/>
    </xf>
    <xf numFmtId="164" fontId="1" fillId="0" borderId="161" xfId="0" applyNumberFormat="1" applyFont="1" applyBorder="1" applyAlignment="1">
      <alignment horizontal="center" vertical="top" wrapText="1"/>
    </xf>
    <xf numFmtId="164" fontId="1" fillId="0" borderId="162" xfId="0" applyNumberFormat="1" applyFont="1" applyBorder="1" applyAlignment="1">
      <alignment horizontal="center" vertical="top" wrapText="1"/>
    </xf>
    <xf numFmtId="0" fontId="1" fillId="0" borderId="66" xfId="0" applyFont="1" applyBorder="1" applyAlignment="1">
      <alignment horizontal="left" vertical="top" wrapText="1" indent="2"/>
    </xf>
    <xf numFmtId="164" fontId="1" fillId="0" borderId="66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163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0" borderId="26" xfId="0" applyNumberFormat="1" applyFont="1" applyBorder="1" applyAlignment="1" applyProtection="1">
      <alignment horizontal="center" vertical="center"/>
      <protection locked="0"/>
    </xf>
    <xf numFmtId="164" fontId="1" fillId="0" borderId="27" xfId="0" applyNumberFormat="1" applyFont="1" applyBorder="1" applyAlignment="1" applyProtection="1">
      <alignment horizontal="center" vertical="center"/>
      <protection locked="0"/>
    </xf>
    <xf numFmtId="164" fontId="1" fillId="15" borderId="103" xfId="0" applyNumberFormat="1" applyFont="1" applyFill="1" applyBorder="1" applyAlignment="1" applyProtection="1">
      <alignment horizontal="center" vertical="center"/>
      <protection locked="0"/>
    </xf>
    <xf numFmtId="164" fontId="1" fillId="15" borderId="76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164" fontId="1" fillId="3" borderId="56" xfId="0" applyNumberFormat="1" applyFont="1" applyFill="1" applyBorder="1" applyAlignment="1" applyProtection="1">
      <alignment horizontal="center" vertical="center"/>
      <protection locked="0"/>
    </xf>
    <xf numFmtId="164" fontId="1" fillId="3" borderId="54" xfId="0" applyNumberFormat="1" applyFont="1" applyFill="1" applyBorder="1" applyAlignment="1" applyProtection="1">
      <alignment horizontal="center" vertical="center"/>
      <protection locked="0"/>
    </xf>
    <xf numFmtId="0" fontId="1" fillId="15" borderId="71" xfId="0" applyFont="1" applyFill="1" applyBorder="1" applyAlignment="1">
      <alignment horizontal="center" vertical="center" wrapText="1"/>
    </xf>
    <xf numFmtId="164" fontId="1" fillId="15" borderId="42" xfId="0" applyNumberFormat="1" applyFont="1" applyFill="1" applyBorder="1" applyAlignment="1">
      <alignment horizontal="center" vertical="center"/>
    </xf>
    <xf numFmtId="164" fontId="1" fillId="0" borderId="72" xfId="0" applyNumberFormat="1" applyFont="1" applyBorder="1" applyAlignment="1">
      <alignment horizontal="center" vertical="center"/>
    </xf>
    <xf numFmtId="164" fontId="1" fillId="3" borderId="21" xfId="0" applyNumberFormat="1" applyFont="1" applyFill="1" applyBorder="1" applyAlignment="1" applyProtection="1">
      <alignment horizontal="center" vertical="center"/>
      <protection locked="0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164" fontId="1" fillId="3" borderId="57" xfId="0" applyNumberFormat="1" applyFont="1" applyFill="1" applyBorder="1" applyAlignment="1" applyProtection="1">
      <alignment horizontal="center" vertical="center"/>
      <protection locked="0"/>
    </xf>
    <xf numFmtId="164" fontId="1" fillId="0" borderId="57" xfId="0" applyNumberFormat="1" applyFont="1" applyBorder="1" applyAlignment="1" applyProtection="1">
      <alignment horizontal="center" vertical="center"/>
      <protection locked="0"/>
    </xf>
    <xf numFmtId="164" fontId="1" fillId="15" borderId="70" xfId="0" applyNumberFormat="1" applyFont="1" applyFill="1" applyBorder="1" applyAlignment="1">
      <alignment horizontal="center" vertical="center"/>
    </xf>
    <xf numFmtId="164" fontId="1" fillId="15" borderId="68" xfId="0" applyNumberFormat="1" applyFont="1" applyFill="1" applyBorder="1" applyAlignment="1" applyProtection="1">
      <alignment horizontal="center" vertical="center"/>
      <protection locked="0"/>
    </xf>
    <xf numFmtId="164" fontId="1" fillId="16" borderId="53" xfId="0" applyNumberFormat="1" applyFont="1" applyFill="1" applyBorder="1" applyAlignment="1">
      <alignment horizontal="center" vertical="center"/>
    </xf>
    <xf numFmtId="164" fontId="1" fillId="15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15" borderId="74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15" borderId="16" xfId="0" applyNumberFormat="1" applyFont="1" applyFill="1" applyBorder="1" applyAlignment="1">
      <alignment horizontal="center" vertical="center"/>
    </xf>
    <xf numFmtId="164" fontId="1" fillId="15" borderId="68" xfId="0" applyNumberFormat="1" applyFont="1" applyFill="1" applyBorder="1" applyAlignment="1">
      <alignment horizontal="center" vertical="center"/>
    </xf>
    <xf numFmtId="164" fontId="1" fillId="15" borderId="4" xfId="0" applyNumberFormat="1" applyFont="1" applyFill="1" applyBorder="1" applyAlignment="1">
      <alignment horizontal="center" vertical="center"/>
    </xf>
    <xf numFmtId="164" fontId="1" fillId="16" borderId="4" xfId="0" applyNumberFormat="1" applyFont="1" applyFill="1" applyBorder="1" applyAlignment="1">
      <alignment horizontal="center" vertical="center"/>
    </xf>
    <xf numFmtId="164" fontId="1" fillId="16" borderId="16" xfId="0" applyNumberFormat="1" applyFont="1" applyFill="1" applyBorder="1" applyAlignment="1">
      <alignment horizontal="center" vertical="center"/>
    </xf>
    <xf numFmtId="164" fontId="1" fillId="16" borderId="68" xfId="0" applyNumberFormat="1" applyFon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3" borderId="57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67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62" xfId="0" applyFont="1" applyFill="1" applyBorder="1" applyAlignment="1" applyProtection="1">
      <alignment horizontal="center" vertical="center" textRotation="90" wrapText="1"/>
      <protection locked="0"/>
    </xf>
    <xf numFmtId="0" fontId="1" fillId="3" borderId="58" xfId="0" applyFont="1" applyFill="1" applyBorder="1" applyAlignment="1" applyProtection="1">
      <alignment horizontal="center" vertical="center" textRotation="90" wrapText="1"/>
      <protection locked="0"/>
    </xf>
    <xf numFmtId="0" fontId="1" fillId="3" borderId="71" xfId="0" applyFont="1" applyFill="1" applyBorder="1" applyAlignment="1" applyProtection="1">
      <alignment horizontal="center" vertical="center" textRotation="90" wrapText="1"/>
      <protection locked="0"/>
    </xf>
    <xf numFmtId="49" fontId="1" fillId="0" borderId="62" xfId="0" applyNumberFormat="1" applyFont="1" applyBorder="1" applyAlignment="1">
      <alignment horizontal="center" vertical="top"/>
    </xf>
    <xf numFmtId="49" fontId="1" fillId="0" borderId="58" xfId="0" applyNumberFormat="1" applyFont="1" applyBorder="1" applyAlignment="1">
      <alignment horizontal="center" vertical="top"/>
    </xf>
    <xf numFmtId="49" fontId="1" fillId="0" borderId="71" xfId="0" applyNumberFormat="1" applyFont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/>
    </xf>
    <xf numFmtId="49" fontId="1" fillId="0" borderId="50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0" fontId="1" fillId="15" borderId="30" xfId="0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horizontal="center" vertical="top" wrapText="1"/>
    </xf>
    <xf numFmtId="0" fontId="1" fillId="15" borderId="34" xfId="0" applyFont="1" applyFill="1" applyBorder="1" applyAlignment="1">
      <alignment horizontal="center" vertical="top" wrapText="1"/>
    </xf>
    <xf numFmtId="49" fontId="1" fillId="15" borderId="75" xfId="0" applyNumberFormat="1" applyFont="1" applyFill="1" applyBorder="1" applyAlignment="1">
      <alignment horizontal="center" vertical="top" textRotation="90"/>
    </xf>
    <xf numFmtId="49" fontId="1" fillId="15" borderId="29" xfId="0" applyNumberFormat="1" applyFont="1" applyFill="1" applyBorder="1" applyAlignment="1">
      <alignment horizontal="center" vertical="top" textRotation="90"/>
    </xf>
    <xf numFmtId="49" fontId="1" fillId="15" borderId="63" xfId="0" applyNumberFormat="1" applyFont="1" applyFill="1" applyBorder="1" applyAlignment="1">
      <alignment horizontal="center" vertical="top" textRotation="90"/>
    </xf>
    <xf numFmtId="49" fontId="1" fillId="15" borderId="31" xfId="0" applyNumberFormat="1" applyFont="1" applyFill="1" applyBorder="1" applyAlignment="1">
      <alignment horizontal="center" vertical="top" textRotation="90"/>
    </xf>
    <xf numFmtId="49" fontId="1" fillId="15" borderId="50" xfId="0" applyNumberFormat="1" applyFont="1" applyFill="1" applyBorder="1" applyAlignment="1">
      <alignment horizontal="center" vertical="top" textRotation="90"/>
    </xf>
    <xf numFmtId="49" fontId="1" fillId="15" borderId="32" xfId="0" applyNumberFormat="1" applyFont="1" applyFill="1" applyBorder="1" applyAlignment="1">
      <alignment horizontal="center" vertical="top" textRotation="90"/>
    </xf>
    <xf numFmtId="49" fontId="1" fillId="15" borderId="31" xfId="0" applyNumberFormat="1" applyFont="1" applyFill="1" applyBorder="1" applyAlignment="1">
      <alignment horizontal="center" vertical="top"/>
    </xf>
    <xf numFmtId="49" fontId="1" fillId="15" borderId="50" xfId="0" applyNumberFormat="1" applyFont="1" applyFill="1" applyBorder="1" applyAlignment="1">
      <alignment horizontal="center" vertical="top"/>
    </xf>
    <xf numFmtId="49" fontId="1" fillId="15" borderId="32" xfId="0" applyNumberFormat="1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 textRotation="90"/>
    </xf>
    <xf numFmtId="49" fontId="1" fillId="0" borderId="50" xfId="0" applyNumberFormat="1" applyFont="1" applyBorder="1" applyAlignment="1">
      <alignment horizontal="center" vertical="top" textRotation="90"/>
    </xf>
    <xf numFmtId="49" fontId="1" fillId="0" borderId="32" xfId="0" applyNumberFormat="1" applyFont="1" applyBorder="1" applyAlignment="1">
      <alignment horizontal="center" vertical="top" textRotation="90"/>
    </xf>
    <xf numFmtId="49" fontId="1" fillId="0" borderId="75" xfId="0" applyNumberFormat="1" applyFont="1" applyBorder="1" applyAlignment="1">
      <alignment horizontal="center" vertical="top" textRotation="90"/>
    </xf>
    <xf numFmtId="49" fontId="1" fillId="0" borderId="29" xfId="0" applyNumberFormat="1" applyFont="1" applyBorder="1" applyAlignment="1">
      <alignment horizontal="center" vertical="top" textRotation="90"/>
    </xf>
    <xf numFmtId="49" fontId="1" fillId="0" borderId="63" xfId="0" applyNumberFormat="1" applyFont="1" applyBorder="1" applyAlignment="1">
      <alignment horizontal="center" vertical="top" textRotation="90"/>
    </xf>
    <xf numFmtId="0" fontId="1" fillId="0" borderId="2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49" fontId="2" fillId="23" borderId="38" xfId="0" applyNumberFormat="1" applyFont="1" applyFill="1" applyBorder="1" applyAlignment="1">
      <alignment horizontal="center" vertical="top"/>
    </xf>
    <xf numFmtId="49" fontId="2" fillId="23" borderId="49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 textRotation="90" wrapText="1"/>
    </xf>
    <xf numFmtId="0" fontId="1" fillId="0" borderId="32" xfId="0" applyFont="1" applyBorder="1" applyAlignment="1">
      <alignment horizontal="center" vertical="top" textRotation="90" wrapText="1"/>
    </xf>
    <xf numFmtId="49" fontId="1" fillId="0" borderId="69" xfId="0" applyNumberFormat="1" applyFont="1" applyBorder="1" applyAlignment="1">
      <alignment horizontal="center" vertical="top"/>
    </xf>
    <xf numFmtId="49" fontId="1" fillId="15" borderId="12" xfId="0" applyNumberFormat="1" applyFont="1" applyFill="1" applyBorder="1" applyAlignment="1">
      <alignment horizontal="center" vertical="top" textRotation="90"/>
    </xf>
    <xf numFmtId="49" fontId="1" fillId="15" borderId="12" xfId="0" applyNumberFormat="1" applyFont="1" applyFill="1" applyBorder="1" applyAlignment="1">
      <alignment horizontal="center" vertical="top"/>
    </xf>
    <xf numFmtId="49" fontId="1" fillId="0" borderId="62" xfId="0" applyNumberFormat="1" applyFont="1" applyBorder="1" applyAlignment="1">
      <alignment horizontal="center" vertical="top" textRotation="90"/>
    </xf>
    <xf numFmtId="49" fontId="1" fillId="0" borderId="69" xfId="0" applyNumberFormat="1" applyFont="1" applyBorder="1" applyAlignment="1">
      <alignment horizontal="center" vertical="top" textRotation="90"/>
    </xf>
    <xf numFmtId="49" fontId="1" fillId="15" borderId="24" xfId="0" applyNumberFormat="1" applyFont="1" applyFill="1" applyBorder="1" applyAlignment="1">
      <alignment horizontal="center" vertical="top" textRotation="90"/>
    </xf>
    <xf numFmtId="49" fontId="1" fillId="0" borderId="83" xfId="0" applyNumberFormat="1" applyFont="1" applyBorder="1" applyAlignment="1">
      <alignment horizontal="center" vertical="top" textRotation="90"/>
    </xf>
    <xf numFmtId="49" fontId="1" fillId="0" borderId="67" xfId="0" applyNumberFormat="1" applyFont="1" applyBorder="1" applyAlignment="1">
      <alignment horizontal="center" vertical="top" textRotation="90"/>
    </xf>
    <xf numFmtId="0" fontId="1" fillId="0" borderId="21" xfId="1" applyFont="1" applyFill="1" applyBorder="1" applyAlignment="1" applyProtection="1">
      <alignment horizontal="left" vertical="top" wrapText="1"/>
    </xf>
    <xf numFmtId="0" fontId="1" fillId="0" borderId="4" xfId="1" applyFont="1" applyFill="1" applyBorder="1" applyAlignment="1" applyProtection="1">
      <alignment horizontal="left" vertical="top" wrapText="1"/>
    </xf>
    <xf numFmtId="0" fontId="1" fillId="0" borderId="34" xfId="1" applyFont="1" applyFill="1" applyBorder="1" applyAlignment="1" applyProtection="1">
      <alignment horizontal="left" vertical="top" wrapText="1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34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1" fillId="0" borderId="24" xfId="0" applyNumberFormat="1" applyFont="1" applyBorder="1" applyAlignment="1">
      <alignment horizontal="center" vertical="top" textRotation="90"/>
    </xf>
    <xf numFmtId="49" fontId="1" fillId="0" borderId="12" xfId="0" applyNumberFormat="1" applyFont="1" applyBorder="1" applyAlignment="1">
      <alignment horizontal="center" vertical="top" textRotation="90"/>
    </xf>
    <xf numFmtId="49" fontId="1" fillId="0" borderId="12" xfId="0" applyNumberFormat="1" applyFont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23" borderId="46" xfId="0" applyNumberFormat="1" applyFont="1" applyFill="1" applyBorder="1" applyAlignment="1">
      <alignment horizontal="center" vertical="top"/>
    </xf>
    <xf numFmtId="49" fontId="2" fillId="23" borderId="81" xfId="0" applyNumberFormat="1" applyFont="1" applyFill="1" applyBorder="1" applyAlignment="1">
      <alignment horizontal="center" vertical="top"/>
    </xf>
    <xf numFmtId="49" fontId="2" fillId="23" borderId="42" xfId="0" applyNumberFormat="1" applyFont="1" applyFill="1" applyBorder="1" applyAlignment="1">
      <alignment horizontal="center" vertical="top"/>
    </xf>
    <xf numFmtId="0" fontId="1" fillId="16" borderId="30" xfId="0" applyFont="1" applyFill="1" applyBorder="1" applyAlignment="1">
      <alignment horizontal="left" vertical="top" wrapText="1"/>
    </xf>
    <xf numFmtId="0" fontId="1" fillId="16" borderId="3" xfId="0" applyFont="1" applyFill="1" applyBorder="1" applyAlignment="1">
      <alignment horizontal="left" vertical="top" wrapText="1"/>
    </xf>
    <xf numFmtId="0" fontId="1" fillId="16" borderId="34" xfId="0" applyFont="1" applyFill="1" applyBorder="1" applyAlignment="1">
      <alignment horizontal="left" vertical="top" wrapText="1"/>
    </xf>
    <xf numFmtId="49" fontId="2" fillId="23" borderId="59" xfId="0" applyNumberFormat="1" applyFont="1" applyFill="1" applyBorder="1" applyAlignment="1">
      <alignment horizontal="center" vertical="top"/>
    </xf>
    <xf numFmtId="49" fontId="2" fillId="23" borderId="66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6" borderId="19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49" fontId="2" fillId="23" borderId="48" xfId="0" applyNumberFormat="1" applyFont="1" applyFill="1" applyBorder="1" applyAlignment="1">
      <alignment horizontal="center" vertical="top"/>
    </xf>
    <xf numFmtId="49" fontId="2" fillId="16" borderId="14" xfId="0" applyNumberFormat="1" applyFont="1" applyFill="1" applyBorder="1" applyAlignment="1">
      <alignment horizontal="center" vertical="top" textRotation="90" wrapText="1"/>
    </xf>
    <xf numFmtId="49" fontId="2" fillId="16" borderId="34" xfId="0" applyNumberFormat="1" applyFont="1" applyFill="1" applyBorder="1" applyAlignment="1">
      <alignment horizontal="center" vertical="top" textRotation="90" wrapText="1"/>
    </xf>
    <xf numFmtId="49" fontId="2" fillId="15" borderId="14" xfId="0" applyNumberFormat="1" applyFont="1" applyFill="1" applyBorder="1" applyAlignment="1">
      <alignment horizontal="center" vertical="top" textRotation="90" wrapText="1"/>
    </xf>
    <xf numFmtId="49" fontId="2" fillId="15" borderId="34" xfId="0" applyNumberFormat="1" applyFont="1" applyFill="1" applyBorder="1" applyAlignment="1">
      <alignment horizontal="center" vertical="top" textRotation="90" wrapText="1"/>
    </xf>
    <xf numFmtId="0" fontId="1" fillId="15" borderId="14" xfId="1" applyFont="1" applyFill="1" applyBorder="1" applyAlignment="1" applyProtection="1">
      <alignment horizontal="left" vertical="top" wrapText="1"/>
    </xf>
    <xf numFmtId="0" fontId="1" fillId="15" borderId="34" xfId="1" applyFont="1" applyFill="1" applyBorder="1" applyAlignment="1" applyProtection="1">
      <alignment horizontal="left" vertical="top" wrapText="1"/>
    </xf>
    <xf numFmtId="49" fontId="2" fillId="5" borderId="21" xfId="0" applyNumberFormat="1" applyFont="1" applyFill="1" applyBorder="1" applyAlignment="1">
      <alignment horizontal="center" vertical="top"/>
    </xf>
    <xf numFmtId="49" fontId="2" fillId="5" borderId="19" xfId="0" applyNumberFormat="1" applyFont="1" applyFill="1" applyBorder="1" applyAlignment="1">
      <alignment horizontal="center" vertical="top"/>
    </xf>
    <xf numFmtId="0" fontId="1" fillId="3" borderId="30" xfId="1" applyFont="1" applyFill="1" applyBorder="1" applyAlignment="1" applyProtection="1">
      <alignment horizontal="left" vertical="top" wrapText="1"/>
    </xf>
    <xf numFmtId="0" fontId="1" fillId="3" borderId="3" xfId="1" applyFont="1" applyFill="1" applyBorder="1" applyAlignment="1" applyProtection="1">
      <alignment horizontal="left" vertical="top" wrapText="1"/>
    </xf>
    <xf numFmtId="0" fontId="1" fillId="3" borderId="34" xfId="1" applyFont="1" applyFill="1" applyBorder="1" applyAlignment="1" applyProtection="1">
      <alignment horizontal="left" vertical="top" wrapText="1"/>
    </xf>
    <xf numFmtId="49" fontId="2" fillId="0" borderId="19" xfId="0" applyNumberFormat="1" applyFont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49" fontId="2" fillId="6" borderId="44" xfId="0" applyNumberFormat="1" applyFont="1" applyFill="1" applyBorder="1" applyAlignment="1">
      <alignment horizontal="center" vertical="top"/>
    </xf>
    <xf numFmtId="49" fontId="2" fillId="6" borderId="10" xfId="0" applyNumberFormat="1" applyFont="1" applyFill="1" applyBorder="1" applyAlignment="1">
      <alignment horizontal="center" vertical="top"/>
    </xf>
    <xf numFmtId="49" fontId="2" fillId="6" borderId="64" xfId="0" applyNumberFormat="1" applyFont="1" applyFill="1" applyBorder="1" applyAlignment="1">
      <alignment horizontal="center" vertical="top"/>
    </xf>
    <xf numFmtId="49" fontId="2" fillId="23" borderId="72" xfId="0" applyNumberFormat="1" applyFont="1" applyFill="1" applyBorder="1" applyAlignment="1">
      <alignment horizontal="center" vertical="top"/>
    </xf>
    <xf numFmtId="49" fontId="2" fillId="23" borderId="70" xfId="0" applyNumberFormat="1" applyFont="1" applyFill="1" applyBorder="1" applyAlignment="1">
      <alignment horizontal="center" vertical="top"/>
    </xf>
    <xf numFmtId="0" fontId="1" fillId="3" borderId="30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1" fillId="15" borderId="14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9" fontId="2" fillId="3" borderId="21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 wrapText="1"/>
    </xf>
    <xf numFmtId="49" fontId="1" fillId="15" borderId="62" xfId="0" applyNumberFormat="1" applyFont="1" applyFill="1" applyBorder="1" applyAlignment="1">
      <alignment horizontal="center" vertical="top" wrapText="1"/>
    </xf>
    <xf numFmtId="49" fontId="1" fillId="15" borderId="58" xfId="0" applyNumberFormat="1" applyFont="1" applyFill="1" applyBorder="1" applyAlignment="1">
      <alignment horizontal="center" vertical="top" wrapText="1"/>
    </xf>
    <xf numFmtId="49" fontId="1" fillId="15" borderId="71" xfId="0" applyNumberFormat="1" applyFont="1" applyFill="1" applyBorder="1" applyAlignment="1">
      <alignment horizontal="center" vertical="top" wrapText="1"/>
    </xf>
    <xf numFmtId="49" fontId="1" fillId="0" borderId="75" xfId="0" applyNumberFormat="1" applyFont="1" applyBorder="1" applyAlignment="1">
      <alignment horizontal="center" vertical="top" textRotation="90" wrapText="1"/>
    </xf>
    <xf numFmtId="49" fontId="1" fillId="0" borderId="78" xfId="0" applyNumberFormat="1" applyFont="1" applyBorder="1" applyAlignment="1">
      <alignment horizontal="center" vertical="top" textRotation="90" wrapText="1"/>
    </xf>
    <xf numFmtId="49" fontId="1" fillId="0" borderId="82" xfId="0" applyNumberFormat="1" applyFont="1" applyBorder="1" applyAlignment="1">
      <alignment horizontal="center" vertical="top" textRotation="90" wrapText="1"/>
    </xf>
    <xf numFmtId="49" fontId="2" fillId="5" borderId="30" xfId="0" applyNumberFormat="1" applyFont="1" applyFill="1" applyBorder="1" applyAlignment="1">
      <alignment horizontal="center" vertical="top"/>
    </xf>
    <xf numFmtId="0" fontId="1" fillId="0" borderId="3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15" borderId="31" xfId="0" applyFont="1" applyFill="1" applyBorder="1" applyAlignment="1">
      <alignment horizontal="center" vertical="top" textRotation="90" wrapText="1"/>
    </xf>
    <xf numFmtId="0" fontId="1" fillId="15" borderId="50" xfId="0" applyFont="1" applyFill="1" applyBorder="1" applyAlignment="1">
      <alignment horizontal="center" vertical="top" textRotation="90" wrapText="1"/>
    </xf>
    <xf numFmtId="0" fontId="1" fillId="15" borderId="32" xfId="0" applyFont="1" applyFill="1" applyBorder="1" applyAlignment="1">
      <alignment horizontal="center" vertical="top" textRotation="90" wrapText="1"/>
    </xf>
    <xf numFmtId="49" fontId="1" fillId="0" borderId="31" xfId="0" applyNumberFormat="1" applyFont="1" applyBorder="1" applyAlignment="1">
      <alignment horizontal="center" vertical="top" textRotation="90" wrapText="1" shrinkToFit="1"/>
    </xf>
    <xf numFmtId="49" fontId="1" fillId="0" borderId="32" xfId="0" applyNumberFormat="1" applyFont="1" applyBorder="1" applyAlignment="1">
      <alignment horizontal="center" vertical="top" textRotation="90" wrapText="1" shrinkToFit="1"/>
    </xf>
    <xf numFmtId="49" fontId="1" fillId="3" borderId="75" xfId="0" applyNumberFormat="1" applyFont="1" applyFill="1" applyBorder="1" applyAlignment="1">
      <alignment horizontal="center" vertical="top" textRotation="90"/>
    </xf>
    <xf numFmtId="49" fontId="1" fillId="3" borderId="63" xfId="0" applyNumberFormat="1" applyFont="1" applyFill="1" applyBorder="1" applyAlignment="1">
      <alignment horizontal="center" vertical="top" textRotation="90"/>
    </xf>
    <xf numFmtId="0" fontId="1" fillId="3" borderId="30" xfId="0" applyFont="1" applyFill="1" applyBorder="1" applyAlignment="1">
      <alignment vertical="top" wrapText="1"/>
    </xf>
    <xf numFmtId="0" fontId="1" fillId="3" borderId="84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164" fontId="2" fillId="6" borderId="18" xfId="0" applyNumberFormat="1" applyFont="1" applyFill="1" applyBorder="1" applyAlignment="1">
      <alignment horizontal="right" vertical="center" wrapText="1"/>
    </xf>
    <xf numFmtId="164" fontId="2" fillId="6" borderId="20" xfId="0" applyNumberFormat="1" applyFont="1" applyFill="1" applyBorder="1" applyAlignment="1">
      <alignment horizontal="right" vertical="center" wrapText="1"/>
    </xf>
    <xf numFmtId="49" fontId="1" fillId="15" borderId="31" xfId="0" applyNumberFormat="1" applyFont="1" applyFill="1" applyBorder="1" applyAlignment="1">
      <alignment horizontal="center" vertical="top" wrapText="1"/>
    </xf>
    <xf numFmtId="49" fontId="1" fillId="15" borderId="87" xfId="0" applyNumberFormat="1" applyFont="1" applyFill="1" applyBorder="1" applyAlignment="1">
      <alignment horizontal="center" vertical="top" wrapText="1"/>
    </xf>
    <xf numFmtId="49" fontId="1" fillId="15" borderId="21" xfId="0" applyNumberFormat="1" applyFont="1" applyFill="1" applyBorder="1" applyAlignment="1">
      <alignment horizontal="center" vertical="top" wrapText="1"/>
    </xf>
    <xf numFmtId="49" fontId="1" fillId="15" borderId="19" xfId="0" applyNumberFormat="1" applyFont="1" applyFill="1" applyBorder="1" applyAlignment="1">
      <alignment horizontal="center" vertical="top" wrapText="1"/>
    </xf>
    <xf numFmtId="49" fontId="1" fillId="15" borderId="22" xfId="0" applyNumberFormat="1" applyFont="1" applyFill="1" applyBorder="1" applyAlignment="1">
      <alignment horizontal="center" vertical="top" wrapText="1"/>
    </xf>
    <xf numFmtId="49" fontId="2" fillId="16" borderId="21" xfId="0" applyNumberFormat="1" applyFont="1" applyFill="1" applyBorder="1" applyAlignment="1">
      <alignment horizontal="center" vertical="top"/>
    </xf>
    <xf numFmtId="49" fontId="2" fillId="16" borderId="19" xfId="0" applyNumberFormat="1" applyFont="1" applyFill="1" applyBorder="1" applyAlignment="1">
      <alignment horizontal="center" vertical="top"/>
    </xf>
    <xf numFmtId="49" fontId="2" fillId="16" borderId="22" xfId="0" applyNumberFormat="1" applyFont="1" applyFill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 wrapText="1"/>
    </xf>
    <xf numFmtId="49" fontId="2" fillId="6" borderId="15" xfId="0" applyNumberFormat="1" applyFont="1" applyFill="1" applyBorder="1" applyAlignment="1">
      <alignment horizontal="left" vertical="top"/>
    </xf>
    <xf numFmtId="49" fontId="2" fillId="6" borderId="23" xfId="0" applyNumberFormat="1" applyFont="1" applyFill="1" applyBorder="1" applyAlignment="1">
      <alignment horizontal="left" vertical="top"/>
    </xf>
    <xf numFmtId="49" fontId="1" fillId="15" borderId="62" xfId="0" applyNumberFormat="1" applyFont="1" applyFill="1" applyBorder="1" applyAlignment="1">
      <alignment horizontal="center" vertical="top"/>
    </xf>
    <xf numFmtId="49" fontId="1" fillId="15" borderId="58" xfId="0" applyNumberFormat="1" applyFont="1" applyFill="1" applyBorder="1" applyAlignment="1">
      <alignment horizontal="center" vertical="top"/>
    </xf>
    <xf numFmtId="49" fontId="1" fillId="15" borderId="71" xfId="0" applyNumberFormat="1" applyFont="1" applyFill="1" applyBorder="1" applyAlignment="1">
      <alignment horizontal="center" vertical="top"/>
    </xf>
    <xf numFmtId="49" fontId="1" fillId="0" borderId="62" xfId="0" applyNumberFormat="1" applyFont="1" applyBorder="1" applyAlignment="1">
      <alignment horizontal="center" vertical="top" wrapText="1"/>
    </xf>
    <xf numFmtId="49" fontId="1" fillId="0" borderId="58" xfId="0" applyNumberFormat="1" applyFont="1" applyBorder="1" applyAlignment="1">
      <alignment horizontal="center" vertical="top" wrapText="1"/>
    </xf>
    <xf numFmtId="49" fontId="1" fillId="0" borderId="71" xfId="0" applyNumberFormat="1" applyFont="1" applyBorder="1" applyAlignment="1">
      <alignment horizontal="center" vertical="top" wrapText="1"/>
    </xf>
    <xf numFmtId="49" fontId="1" fillId="3" borderId="62" xfId="0" applyNumberFormat="1" applyFont="1" applyFill="1" applyBorder="1" applyAlignment="1">
      <alignment horizontal="center" vertical="top" wrapText="1"/>
    </xf>
    <xf numFmtId="49" fontId="1" fillId="3" borderId="71" xfId="0" applyNumberFormat="1" applyFont="1" applyFill="1" applyBorder="1" applyAlignment="1">
      <alignment horizontal="center" vertical="top" wrapText="1"/>
    </xf>
    <xf numFmtId="164" fontId="2" fillId="5" borderId="37" xfId="0" applyNumberFormat="1" applyFont="1" applyFill="1" applyBorder="1" applyAlignment="1">
      <alignment horizontal="right" vertical="top" wrapText="1"/>
    </xf>
    <xf numFmtId="49" fontId="1" fillId="3" borderId="83" xfId="0" applyNumberFormat="1" applyFont="1" applyFill="1" applyBorder="1" applyAlignment="1">
      <alignment horizontal="center" vertical="top" textRotation="90"/>
    </xf>
    <xf numFmtId="49" fontId="1" fillId="3" borderId="62" xfId="0" applyNumberFormat="1" applyFont="1" applyFill="1" applyBorder="1" applyAlignment="1">
      <alignment horizontal="center" vertical="top" textRotation="90"/>
    </xf>
    <xf numFmtId="49" fontId="1" fillId="3" borderId="32" xfId="0" applyNumberFormat="1" applyFont="1" applyFill="1" applyBorder="1" applyAlignment="1">
      <alignment horizontal="center" vertical="top" textRotation="90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8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1" fillId="3" borderId="84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8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49" fontId="2" fillId="3" borderId="30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34" xfId="0" applyNumberFormat="1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4" xfId="0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 textRotation="90"/>
    </xf>
    <xf numFmtId="49" fontId="1" fillId="3" borderId="50" xfId="0" applyNumberFormat="1" applyFont="1" applyFill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wrapText="1"/>
    </xf>
    <xf numFmtId="49" fontId="1" fillId="0" borderId="87" xfId="0" applyNumberFormat="1" applyFont="1" applyBorder="1" applyAlignment="1">
      <alignment horizontal="center" vertical="top" wrapText="1"/>
    </xf>
    <xf numFmtId="0" fontId="2" fillId="6" borderId="18" xfId="0" applyFont="1" applyFill="1" applyBorder="1" applyAlignment="1">
      <alignment horizontal="right"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24" xfId="0" applyFont="1" applyFill="1" applyBorder="1" applyAlignment="1">
      <alignment horizontal="right" vertical="top" wrapText="1"/>
    </xf>
    <xf numFmtId="164" fontId="2" fillId="25" borderId="20" xfId="0" applyNumberFormat="1" applyFont="1" applyFill="1" applyBorder="1" applyAlignment="1">
      <alignment horizontal="right" vertical="top"/>
    </xf>
    <xf numFmtId="164" fontId="2" fillId="25" borderId="24" xfId="0" applyNumberFormat="1" applyFont="1" applyFill="1" applyBorder="1" applyAlignment="1">
      <alignment horizontal="right" vertical="top"/>
    </xf>
    <xf numFmtId="49" fontId="2" fillId="6" borderId="18" xfId="0" applyNumberFormat="1" applyFont="1" applyFill="1" applyBorder="1" applyAlignment="1">
      <alignment horizontal="right" vertical="top"/>
    </xf>
    <xf numFmtId="49" fontId="2" fillId="6" borderId="20" xfId="0" applyNumberFormat="1" applyFont="1" applyFill="1" applyBorder="1" applyAlignment="1">
      <alignment horizontal="right" vertical="top"/>
    </xf>
    <xf numFmtId="49" fontId="2" fillId="6" borderId="24" xfId="0" applyNumberFormat="1" applyFont="1" applyFill="1" applyBorder="1" applyAlignment="1">
      <alignment horizontal="right" vertical="top"/>
    </xf>
    <xf numFmtId="49" fontId="2" fillId="0" borderId="14" xfId="0" applyNumberFormat="1" applyFont="1" applyBorder="1" applyAlignment="1">
      <alignment horizontal="center" vertical="top"/>
    </xf>
    <xf numFmtId="0" fontId="1" fillId="3" borderId="20" xfId="0" applyFont="1" applyFill="1" applyBorder="1" applyAlignment="1">
      <alignment horizontal="left" vertical="top" wrapText="1"/>
    </xf>
    <xf numFmtId="0" fontId="1" fillId="3" borderId="40" xfId="0" applyFont="1" applyFill="1" applyBorder="1" applyAlignment="1">
      <alignment horizontal="left" vertical="top" wrapText="1"/>
    </xf>
    <xf numFmtId="49" fontId="1" fillId="0" borderId="82" xfId="0" applyNumberFormat="1" applyFont="1" applyBorder="1" applyAlignment="1">
      <alignment horizontal="center" vertical="top" textRotation="90"/>
    </xf>
    <xf numFmtId="49" fontId="1" fillId="0" borderId="71" xfId="0" applyNumberFormat="1" applyFont="1" applyBorder="1" applyAlignment="1">
      <alignment horizontal="center" vertical="top" textRotation="90"/>
    </xf>
    <xf numFmtId="49" fontId="2" fillId="6" borderId="30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1" fillId="0" borderId="31" xfId="0" applyNumberFormat="1" applyFont="1" applyBorder="1" applyAlignment="1">
      <alignment horizontal="left" vertical="top" textRotation="90"/>
    </xf>
    <xf numFmtId="49" fontId="1" fillId="0" borderId="71" xfId="0" applyNumberFormat="1" applyFont="1" applyBorder="1" applyAlignment="1">
      <alignment horizontal="left" vertical="top" textRotation="90"/>
    </xf>
    <xf numFmtId="0" fontId="1" fillId="3" borderId="21" xfId="0" applyFont="1" applyFill="1" applyBorder="1" applyAlignment="1">
      <alignment horizontal="left" vertical="top" wrapText="1"/>
    </xf>
    <xf numFmtId="49" fontId="1" fillId="3" borderId="29" xfId="0" applyNumberFormat="1" applyFont="1" applyFill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textRotation="90" wrapText="1"/>
    </xf>
    <xf numFmtId="49" fontId="1" fillId="0" borderId="87" xfId="0" applyNumberFormat="1" applyFont="1" applyBorder="1" applyAlignment="1">
      <alignment horizontal="center" vertical="top" textRotation="90" wrapText="1"/>
    </xf>
    <xf numFmtId="49" fontId="1" fillId="0" borderId="50" xfId="0" applyNumberFormat="1" applyFont="1" applyBorder="1" applyAlignment="1">
      <alignment horizontal="center" vertical="top" textRotation="90" wrapText="1"/>
    </xf>
    <xf numFmtId="49" fontId="1" fillId="0" borderId="32" xfId="0" applyNumberFormat="1" applyFont="1" applyBorder="1" applyAlignment="1">
      <alignment horizontal="center" vertical="top" textRotation="90" wrapText="1"/>
    </xf>
    <xf numFmtId="49" fontId="2" fillId="6" borderId="3" xfId="0" applyNumberFormat="1" applyFont="1" applyFill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 vertical="top" textRotation="90" wrapText="1"/>
    </xf>
    <xf numFmtId="49" fontId="1" fillId="0" borderId="63" xfId="0" applyNumberFormat="1" applyFont="1" applyBorder="1" applyAlignment="1">
      <alignment horizontal="center" vertical="top" textRotation="90" wrapText="1"/>
    </xf>
    <xf numFmtId="49" fontId="2" fillId="6" borderId="4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15" borderId="21" xfId="0" applyNumberFormat="1" applyFont="1" applyFill="1" applyBorder="1" applyAlignment="1">
      <alignment horizontal="center" vertical="top"/>
    </xf>
    <xf numFmtId="49" fontId="2" fillId="15" borderId="19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/>
    </xf>
    <xf numFmtId="49" fontId="1" fillId="0" borderId="12" xfId="0" applyNumberFormat="1" applyFont="1" applyBorder="1" applyAlignment="1">
      <alignment horizontal="left" vertical="top" textRotation="90"/>
    </xf>
    <xf numFmtId="0" fontId="1" fillId="0" borderId="21" xfId="0" applyFont="1" applyBorder="1" applyAlignment="1">
      <alignment horizontal="left" vertical="top" wrapText="1"/>
    </xf>
    <xf numFmtId="49" fontId="1" fillId="0" borderId="87" xfId="0" applyNumberFormat="1" applyFont="1" applyBorder="1" applyAlignment="1">
      <alignment horizontal="center" vertical="top"/>
    </xf>
    <xf numFmtId="49" fontId="1" fillId="0" borderId="78" xfId="0" applyNumberFormat="1" applyFont="1" applyBorder="1" applyAlignment="1">
      <alignment horizontal="center" vertical="top" textRotation="90"/>
    </xf>
    <xf numFmtId="0" fontId="2" fillId="6" borderId="18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49" fontId="2" fillId="6" borderId="84" xfId="0" applyNumberFormat="1" applyFont="1" applyFill="1" applyBorder="1" applyAlignment="1">
      <alignment horizontal="center" vertical="top"/>
    </xf>
    <xf numFmtId="49" fontId="2" fillId="0" borderId="84" xfId="0" applyNumberFormat="1" applyFont="1" applyBorder="1" applyAlignment="1">
      <alignment horizontal="center" vertical="top"/>
    </xf>
    <xf numFmtId="165" fontId="2" fillId="6" borderId="18" xfId="0" applyNumberFormat="1" applyFont="1" applyFill="1" applyBorder="1" applyAlignment="1">
      <alignment horizontal="right" vertical="center" wrapText="1"/>
    </xf>
    <xf numFmtId="165" fontId="2" fillId="6" borderId="20" xfId="0" applyNumberFormat="1" applyFont="1" applyFill="1" applyBorder="1" applyAlignment="1">
      <alignment horizontal="right" vertical="center" wrapText="1"/>
    </xf>
    <xf numFmtId="165" fontId="2" fillId="6" borderId="24" xfId="0" applyNumberFormat="1" applyFont="1" applyFill="1" applyBorder="1" applyAlignment="1">
      <alignment horizontal="right" vertical="center" wrapText="1"/>
    </xf>
    <xf numFmtId="49" fontId="2" fillId="15" borderId="21" xfId="0" applyNumberFormat="1" applyFont="1" applyFill="1" applyBorder="1" applyAlignment="1">
      <alignment horizontal="center" vertical="top" wrapText="1"/>
    </xf>
    <xf numFmtId="49" fontId="2" fillId="15" borderId="34" xfId="0" applyNumberFormat="1" applyFont="1" applyFill="1" applyBorder="1" applyAlignment="1">
      <alignment horizontal="center" vertical="top" wrapText="1"/>
    </xf>
    <xf numFmtId="0" fontId="1" fillId="15" borderId="21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left" vertical="top" wrapText="1"/>
    </xf>
    <xf numFmtId="0" fontId="1" fillId="15" borderId="21" xfId="0" applyFont="1" applyFill="1" applyBorder="1" applyAlignment="1">
      <alignment horizontal="center" vertical="top" wrapText="1"/>
    </xf>
    <xf numFmtId="164" fontId="2" fillId="6" borderId="11" xfId="0" applyNumberFormat="1" applyFont="1" applyFill="1" applyBorder="1" applyAlignment="1">
      <alignment horizontal="right" vertical="center" wrapText="1"/>
    </xf>
    <xf numFmtId="49" fontId="2" fillId="23" borderId="60" xfId="0" applyNumberFormat="1" applyFont="1" applyFill="1" applyBorder="1" applyAlignment="1">
      <alignment horizontal="center" vertical="top"/>
    </xf>
    <xf numFmtId="0" fontId="2" fillId="6" borderId="40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16" borderId="21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49" fontId="1" fillId="0" borderId="56" xfId="0" applyNumberFormat="1" applyFont="1" applyBorder="1" applyAlignment="1">
      <alignment horizontal="center" vertical="top" textRotation="90"/>
    </xf>
    <xf numFmtId="0" fontId="1" fillId="0" borderId="3" xfId="0" applyFont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top"/>
    </xf>
    <xf numFmtId="49" fontId="2" fillId="6" borderId="25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33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 wrapText="1"/>
    </xf>
    <xf numFmtId="0" fontId="1" fillId="15" borderId="30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49" fontId="2" fillId="3" borderId="45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64" xfId="0" applyNumberFormat="1" applyFont="1" applyFill="1" applyBorder="1" applyAlignment="1">
      <alignment horizontal="center" vertical="top" wrapText="1"/>
    </xf>
    <xf numFmtId="49" fontId="2" fillId="24" borderId="59" xfId="0" applyNumberFormat="1" applyFont="1" applyFill="1" applyBorder="1" applyAlignment="1">
      <alignment horizontal="center" vertical="top"/>
    </xf>
    <xf numFmtId="49" fontId="2" fillId="24" borderId="60" xfId="0" applyNumberFormat="1" applyFont="1" applyFill="1" applyBorder="1" applyAlignment="1">
      <alignment horizontal="center" vertical="top"/>
    </xf>
    <xf numFmtId="49" fontId="2" fillId="24" borderId="66" xfId="0" applyNumberFormat="1" applyFont="1" applyFill="1" applyBorder="1" applyAlignment="1">
      <alignment horizontal="center" vertical="top"/>
    </xf>
    <xf numFmtId="49" fontId="2" fillId="16" borderId="14" xfId="0" applyNumberFormat="1" applyFont="1" applyFill="1" applyBorder="1" applyAlignment="1">
      <alignment horizontal="center" vertical="top" wrapText="1"/>
    </xf>
    <xf numFmtId="49" fontId="2" fillId="16" borderId="34" xfId="0" applyNumberFormat="1" applyFont="1" applyFill="1" applyBorder="1" applyAlignment="1">
      <alignment horizontal="center" vertical="top" wrapText="1"/>
    </xf>
    <xf numFmtId="0" fontId="1" fillId="14" borderId="21" xfId="1" applyFont="1" applyFill="1" applyBorder="1" applyAlignment="1" applyProtection="1">
      <alignment horizontal="left" vertical="top" wrapText="1"/>
    </xf>
    <xf numFmtId="0" fontId="1" fillId="14" borderId="4" xfId="1" applyFont="1" applyFill="1" applyBorder="1" applyAlignment="1" applyProtection="1">
      <alignment horizontal="left" vertical="top" wrapText="1"/>
    </xf>
    <xf numFmtId="0" fontId="1" fillId="14" borderId="34" xfId="1" applyFont="1" applyFill="1" applyBorder="1" applyAlignment="1" applyProtection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0" fontId="1" fillId="14" borderId="30" xfId="1" applyFont="1" applyFill="1" applyBorder="1" applyAlignment="1" applyProtection="1">
      <alignment horizontal="left" vertical="top" wrapText="1"/>
    </xf>
    <xf numFmtId="0" fontId="1" fillId="14" borderId="3" xfId="1" applyFont="1" applyFill="1" applyBorder="1" applyAlignment="1" applyProtection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02" xfId="0" applyFont="1" applyFill="1" applyBorder="1" applyAlignment="1" applyProtection="1">
      <alignment horizontal="center" vertical="center" textRotation="90" wrapText="1"/>
      <protection locked="0"/>
    </xf>
    <xf numFmtId="0" fontId="1" fillId="3" borderId="65" xfId="0" applyFont="1" applyFill="1" applyBorder="1" applyAlignment="1" applyProtection="1">
      <alignment horizontal="center" vertical="center" textRotation="90" wrapText="1"/>
      <protection locked="0"/>
    </xf>
    <xf numFmtId="0" fontId="1" fillId="14" borderId="21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22" xfId="0" applyFont="1" applyFill="1" applyBorder="1" applyAlignment="1">
      <alignment horizontal="left" vertical="top" wrapText="1"/>
    </xf>
    <xf numFmtId="49" fontId="2" fillId="24" borderId="72" xfId="0" applyNumberFormat="1" applyFont="1" applyFill="1" applyBorder="1" applyAlignment="1">
      <alignment horizontal="center" vertical="top"/>
    </xf>
    <xf numFmtId="49" fontId="2" fillId="24" borderId="70" xfId="0" applyNumberFormat="1" applyFont="1" applyFill="1" applyBorder="1" applyAlignment="1">
      <alignment horizontal="center" vertical="top"/>
    </xf>
    <xf numFmtId="49" fontId="2" fillId="24" borderId="42" xfId="0" applyNumberFormat="1" applyFont="1" applyFill="1" applyBorder="1" applyAlignment="1">
      <alignment horizontal="center" vertical="top"/>
    </xf>
    <xf numFmtId="49" fontId="2" fillId="20" borderId="21" xfId="0" applyNumberFormat="1" applyFont="1" applyFill="1" applyBorder="1" applyAlignment="1">
      <alignment horizontal="center" vertical="top"/>
    </xf>
    <xf numFmtId="49" fontId="2" fillId="20" borderId="19" xfId="0" applyNumberFormat="1" applyFont="1" applyFill="1" applyBorder="1" applyAlignment="1">
      <alignment horizontal="center" vertical="top"/>
    </xf>
    <xf numFmtId="49" fontId="2" fillId="20" borderId="22" xfId="0" applyNumberFormat="1" applyFont="1" applyFill="1" applyBorder="1" applyAlignment="1">
      <alignment horizontal="center" vertical="top"/>
    </xf>
    <xf numFmtId="0" fontId="1" fillId="15" borderId="4" xfId="0" applyFont="1" applyFill="1" applyBorder="1" applyAlignment="1">
      <alignment horizontal="left" vertical="top" wrapText="1"/>
    </xf>
    <xf numFmtId="49" fontId="2" fillId="19" borderId="21" xfId="0" applyNumberFormat="1" applyFont="1" applyFill="1" applyBorder="1" applyAlignment="1">
      <alignment horizontal="center" vertical="top"/>
    </xf>
    <xf numFmtId="49" fontId="2" fillId="19" borderId="4" xfId="0" applyNumberFormat="1" applyFont="1" applyFill="1" applyBorder="1" applyAlignment="1">
      <alignment horizontal="center" vertical="top"/>
    </xf>
    <xf numFmtId="49" fontId="2" fillId="19" borderId="34" xfId="0" applyNumberFormat="1" applyFont="1" applyFill="1" applyBorder="1" applyAlignment="1">
      <alignment horizontal="center" vertical="top"/>
    </xf>
    <xf numFmtId="0" fontId="1" fillId="14" borderId="4" xfId="0" applyFont="1" applyFill="1" applyBorder="1" applyAlignment="1">
      <alignment horizontal="left" vertical="top" wrapText="1"/>
    </xf>
    <xf numFmtId="0" fontId="1" fillId="14" borderId="34" xfId="0" applyFont="1" applyFill="1" applyBorder="1" applyAlignment="1">
      <alignment horizontal="left" vertical="top" wrapText="1"/>
    </xf>
    <xf numFmtId="0" fontId="1" fillId="14" borderId="30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horizontal="left" vertical="top" wrapText="1"/>
    </xf>
    <xf numFmtId="49" fontId="2" fillId="16" borderId="21" xfId="0" applyNumberFormat="1" applyFont="1" applyFill="1" applyBorder="1" applyAlignment="1">
      <alignment horizontal="center" vertical="top" wrapText="1"/>
    </xf>
    <xf numFmtId="49" fontId="2" fillId="16" borderId="4" xfId="0" applyNumberFormat="1" applyFont="1" applyFill="1" applyBorder="1" applyAlignment="1">
      <alignment horizontal="center" vertical="top" wrapText="1"/>
    </xf>
    <xf numFmtId="49" fontId="1" fillId="0" borderId="110" xfId="0" applyNumberFormat="1" applyFont="1" applyBorder="1" applyAlignment="1">
      <alignment horizontal="center" vertical="top" textRotation="90"/>
    </xf>
    <xf numFmtId="49" fontId="2" fillId="20" borderId="4" xfId="0" applyNumberFormat="1" applyFont="1" applyFill="1" applyBorder="1" applyAlignment="1">
      <alignment horizontal="center" vertical="top"/>
    </xf>
    <xf numFmtId="49" fontId="2" fillId="20" borderId="34" xfId="0" applyNumberFormat="1" applyFont="1" applyFill="1" applyBorder="1" applyAlignment="1">
      <alignment horizontal="center" vertical="top"/>
    </xf>
    <xf numFmtId="49" fontId="2" fillId="0" borderId="45" xfId="0" applyNumberFormat="1" applyFont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top" wrapText="1"/>
    </xf>
    <xf numFmtId="49" fontId="2" fillId="0" borderId="64" xfId="0" applyNumberFormat="1" applyFont="1" applyBorder="1" applyAlignment="1">
      <alignment horizontal="center" vertical="top" wrapText="1"/>
    </xf>
    <xf numFmtId="49" fontId="2" fillId="19" borderId="25" xfId="0" applyNumberFormat="1" applyFont="1" applyFill="1" applyBorder="1" applyAlignment="1">
      <alignment horizontal="center" vertical="top"/>
    </xf>
    <xf numFmtId="49" fontId="2" fillId="19" borderId="16" xfId="0" applyNumberFormat="1" applyFont="1" applyFill="1" applyBorder="1" applyAlignment="1">
      <alignment horizontal="center" vertical="top"/>
    </xf>
    <xf numFmtId="49" fontId="2" fillId="19" borderId="33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center" vertical="top" wrapText="1"/>
    </xf>
    <xf numFmtId="0" fontId="1" fillId="15" borderId="21" xfId="1" applyFont="1" applyFill="1" applyBorder="1" applyAlignment="1" applyProtection="1">
      <alignment horizontal="left" vertical="top" wrapText="1"/>
    </xf>
    <xf numFmtId="0" fontId="1" fillId="15" borderId="19" xfId="1" applyFont="1" applyFill="1" applyBorder="1" applyAlignment="1" applyProtection="1">
      <alignment horizontal="left" vertical="top" wrapText="1"/>
    </xf>
    <xf numFmtId="0" fontId="1" fillId="15" borderId="22" xfId="1" applyFont="1" applyFill="1" applyBorder="1" applyAlignment="1" applyProtection="1">
      <alignment horizontal="left" vertical="top" wrapText="1"/>
    </xf>
    <xf numFmtId="0" fontId="1" fillId="13" borderId="21" xfId="1" applyFont="1" applyFill="1" applyBorder="1" applyAlignment="1" applyProtection="1">
      <alignment horizontal="left" vertical="top" wrapText="1"/>
    </xf>
    <xf numFmtId="0" fontId="1" fillId="13" borderId="19" xfId="1" applyFont="1" applyFill="1" applyBorder="1" applyAlignment="1" applyProtection="1">
      <alignment horizontal="left" vertical="top" wrapText="1"/>
    </xf>
    <xf numFmtId="0" fontId="1" fillId="13" borderId="34" xfId="1" applyFont="1" applyFill="1" applyBorder="1" applyAlignment="1" applyProtection="1">
      <alignment horizontal="left" vertical="top" wrapText="1"/>
    </xf>
    <xf numFmtId="49" fontId="1" fillId="0" borderId="87" xfId="0" applyNumberFormat="1" applyFont="1" applyBorder="1" applyAlignment="1">
      <alignment horizontal="center" vertical="top" textRotation="90"/>
    </xf>
    <xf numFmtId="49" fontId="2" fillId="3" borderId="4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64" xfId="0" applyNumberFormat="1" applyFont="1" applyFill="1" applyBorder="1" applyAlignment="1">
      <alignment horizontal="center" vertical="top"/>
    </xf>
    <xf numFmtId="0" fontId="1" fillId="16" borderId="79" xfId="0" applyFont="1" applyFill="1" applyBorder="1" applyAlignment="1">
      <alignment horizontal="left" vertical="top" wrapText="1"/>
    </xf>
    <xf numFmtId="0" fontId="1" fillId="16" borderId="26" xfId="0" applyFont="1" applyFill="1" applyBorder="1" applyAlignment="1">
      <alignment horizontal="left" vertical="top" wrapText="1"/>
    </xf>
    <xf numFmtId="0" fontId="1" fillId="3" borderId="44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6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4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left" vertical="top"/>
    </xf>
    <xf numFmtId="49" fontId="2" fillId="6" borderId="20" xfId="0" applyNumberFormat="1" applyFont="1" applyFill="1" applyBorder="1" applyAlignment="1">
      <alignment horizontal="left" vertical="top"/>
    </xf>
    <xf numFmtId="49" fontId="1" fillId="0" borderId="87" xfId="0" applyNumberFormat="1" applyFont="1" applyBorder="1" applyAlignment="1">
      <alignment horizontal="left" vertical="top" textRotation="90"/>
    </xf>
    <xf numFmtId="0" fontId="1" fillId="3" borderId="14" xfId="0" applyFont="1" applyFill="1" applyBorder="1" applyAlignment="1">
      <alignment horizontal="left" vertical="top" wrapText="1"/>
    </xf>
    <xf numFmtId="49" fontId="1" fillId="0" borderId="62" xfId="0" applyNumberFormat="1" applyFont="1" applyBorder="1" applyAlignment="1">
      <alignment horizontal="left" vertical="top" textRotation="90"/>
    </xf>
    <xf numFmtId="49" fontId="1" fillId="0" borderId="32" xfId="0" applyNumberFormat="1" applyFont="1" applyBorder="1" applyAlignment="1">
      <alignment horizontal="left" vertical="top" textRotation="90"/>
    </xf>
    <xf numFmtId="49" fontId="2" fillId="6" borderId="30" xfId="0" applyNumberFormat="1" applyFont="1" applyFill="1" applyBorder="1" applyAlignment="1">
      <alignment horizontal="center" vertical="top" wrapText="1"/>
    </xf>
    <xf numFmtId="49" fontId="2" fillId="6" borderId="84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horizontal="center" vertical="top" wrapText="1"/>
    </xf>
    <xf numFmtId="49" fontId="2" fillId="6" borderId="34" xfId="0" applyNumberFormat="1" applyFont="1" applyFill="1" applyBorder="1" applyAlignment="1">
      <alignment horizontal="center" vertical="top" wrapText="1"/>
    </xf>
    <xf numFmtId="49" fontId="1" fillId="0" borderId="50" xfId="0" applyNumberFormat="1" applyFont="1" applyBorder="1" applyAlignment="1">
      <alignment horizontal="center" vertical="top" wrapText="1"/>
    </xf>
    <xf numFmtId="49" fontId="1" fillId="0" borderId="32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top" textRotation="90" wrapText="1"/>
    </xf>
    <xf numFmtId="0" fontId="1" fillId="0" borderId="69" xfId="0" applyFont="1" applyBorder="1" applyAlignment="1">
      <alignment horizontal="center" vertical="top" textRotation="90" wrapText="1"/>
    </xf>
    <xf numFmtId="0" fontId="1" fillId="0" borderId="50" xfId="0" applyFont="1" applyBorder="1" applyAlignment="1">
      <alignment horizontal="center" vertical="top" textRotation="90" wrapText="1"/>
    </xf>
    <xf numFmtId="49" fontId="1" fillId="0" borderId="50" xfId="0" applyNumberFormat="1" applyFont="1" applyBorder="1" applyAlignment="1">
      <alignment horizontal="center" vertical="top" textRotation="90" wrapText="1" shrinkToFit="1"/>
    </xf>
    <xf numFmtId="49" fontId="1" fillId="16" borderId="75" xfId="0" applyNumberFormat="1" applyFont="1" applyFill="1" applyBorder="1" applyAlignment="1">
      <alignment horizontal="center" vertical="top" textRotation="90"/>
    </xf>
    <xf numFmtId="49" fontId="1" fillId="16" borderId="29" xfId="0" applyNumberFormat="1" applyFont="1" applyFill="1" applyBorder="1" applyAlignment="1">
      <alignment horizontal="center" vertical="top" textRotation="90"/>
    </xf>
    <xf numFmtId="49" fontId="1" fillId="16" borderId="63" xfId="0" applyNumberFormat="1" applyFont="1" applyFill="1" applyBorder="1" applyAlignment="1">
      <alignment horizontal="center" vertical="top" textRotation="90"/>
    </xf>
    <xf numFmtId="49" fontId="2" fillId="6" borderId="45" xfId="0" applyNumberFormat="1" applyFont="1" applyFill="1" applyBorder="1" applyAlignment="1">
      <alignment horizontal="center" vertical="top"/>
    </xf>
    <xf numFmtId="49" fontId="2" fillId="6" borderId="6" xfId="0" applyNumberFormat="1" applyFont="1" applyFill="1" applyBorder="1" applyAlignment="1">
      <alignment horizontal="center" vertical="top"/>
    </xf>
    <xf numFmtId="0" fontId="1" fillId="0" borderId="7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16" borderId="77" xfId="0" applyFont="1" applyFill="1" applyBorder="1" applyAlignment="1">
      <alignment horizontal="left" vertical="top" wrapText="1"/>
    </xf>
    <xf numFmtId="0" fontId="1" fillId="3" borderId="79" xfId="0" applyFont="1" applyFill="1" applyBorder="1" applyAlignment="1">
      <alignment horizontal="left" vertical="top" wrapText="1"/>
    </xf>
    <xf numFmtId="0" fontId="1" fillId="3" borderId="77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49" fontId="2" fillId="3" borderId="30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49" fontId="1" fillId="0" borderId="62" xfId="0" applyNumberFormat="1" applyFont="1" applyBorder="1" applyAlignment="1">
      <alignment horizontal="center" vertical="top" textRotation="90" wrapText="1" shrinkToFit="1"/>
    </xf>
    <xf numFmtId="49" fontId="1" fillId="0" borderId="58" xfId="0" applyNumberFormat="1" applyFont="1" applyBorder="1" applyAlignment="1">
      <alignment horizontal="center" vertical="top" textRotation="90" wrapText="1" shrinkToFit="1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50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2" fillId="5" borderId="15" xfId="0" applyNumberFormat="1" applyFont="1" applyFill="1" applyBorder="1" applyAlignment="1" applyProtection="1">
      <alignment horizontal="left" vertical="top"/>
      <protection locked="0"/>
    </xf>
    <xf numFmtId="49" fontId="2" fillId="5" borderId="41" xfId="0" applyNumberFormat="1" applyFont="1" applyFill="1" applyBorder="1" applyAlignment="1" applyProtection="1">
      <alignment horizontal="left" vertical="top"/>
      <protection locked="0"/>
    </xf>
    <xf numFmtId="49" fontId="2" fillId="6" borderId="15" xfId="0" applyNumberFormat="1" applyFont="1" applyFill="1" applyBorder="1" applyAlignment="1" applyProtection="1">
      <alignment horizontal="left" vertical="top"/>
      <protection locked="0"/>
    </xf>
    <xf numFmtId="49" fontId="2" fillId="6" borderId="41" xfId="0" applyNumberFormat="1" applyFont="1" applyFill="1" applyBorder="1" applyAlignment="1" applyProtection="1">
      <alignment horizontal="left" vertical="top"/>
      <protection locked="0"/>
    </xf>
    <xf numFmtId="49" fontId="2" fillId="0" borderId="52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49" fontId="2" fillId="23" borderId="52" xfId="0" applyNumberFormat="1" applyFont="1" applyFill="1" applyBorder="1" applyAlignment="1" applyProtection="1">
      <alignment horizontal="left" vertical="top" wrapText="1"/>
      <protection locked="0"/>
    </xf>
    <xf numFmtId="49" fontId="2" fillId="23" borderId="20" xfId="0" applyNumberFormat="1" applyFont="1" applyFill="1" applyBorder="1" applyAlignment="1" applyProtection="1">
      <alignment horizontal="left" vertical="top" wrapText="1"/>
      <protection locked="0"/>
    </xf>
    <xf numFmtId="49" fontId="2" fillId="23" borderId="24" xfId="0" applyNumberFormat="1" applyFont="1" applyFill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3" borderId="90" xfId="0" applyFont="1" applyFill="1" applyBorder="1" applyAlignment="1" applyProtection="1">
      <alignment horizontal="center" vertical="center" textRotation="90" wrapText="1"/>
      <protection locked="0"/>
    </xf>
    <xf numFmtId="0" fontId="1" fillId="3" borderId="92" xfId="0" applyFont="1" applyFill="1" applyBorder="1" applyAlignment="1" applyProtection="1">
      <alignment horizontal="center" vertical="center" textRotation="90" wrapText="1"/>
      <protection locked="0"/>
    </xf>
    <xf numFmtId="0" fontId="1" fillId="3" borderId="94" xfId="0" applyFont="1" applyFill="1" applyBorder="1" applyAlignment="1" applyProtection="1">
      <alignment horizontal="center" vertical="center" textRotation="90" wrapText="1"/>
      <protection locked="0"/>
    </xf>
    <xf numFmtId="0" fontId="1" fillId="3" borderId="97" xfId="0" applyFont="1" applyFill="1" applyBorder="1" applyAlignment="1" applyProtection="1">
      <alignment horizontal="center" vertical="center" textRotation="90" wrapText="1"/>
      <protection locked="0"/>
    </xf>
    <xf numFmtId="0" fontId="1" fillId="3" borderId="98" xfId="0" applyFont="1" applyFill="1" applyBorder="1" applyAlignment="1" applyProtection="1">
      <alignment horizontal="center" vertical="center" textRotation="90" wrapText="1"/>
      <protection locked="0"/>
    </xf>
    <xf numFmtId="0" fontId="1" fillId="3" borderId="99" xfId="0" applyFont="1" applyFill="1" applyBorder="1" applyAlignment="1" applyProtection="1">
      <alignment horizontal="center" vertical="center" textRotation="90" wrapText="1"/>
      <protection locked="0"/>
    </xf>
    <xf numFmtId="0" fontId="2" fillId="13" borderId="43" xfId="0" applyFont="1" applyFill="1" applyBorder="1" applyAlignment="1" applyProtection="1">
      <alignment horizontal="center" vertical="top" wrapText="1"/>
      <protection locked="0"/>
    </xf>
    <xf numFmtId="0" fontId="2" fillId="13" borderId="39" xfId="0" applyFont="1" applyFill="1" applyBorder="1" applyAlignment="1" applyProtection="1">
      <alignment horizontal="center" vertical="top" wrapText="1"/>
      <protection locked="0"/>
    </xf>
    <xf numFmtId="0" fontId="2" fillId="13" borderId="100" xfId="0" applyFont="1" applyFill="1" applyBorder="1" applyAlignment="1" applyProtection="1">
      <alignment horizontal="center" vertical="top" wrapText="1"/>
      <protection locked="0"/>
    </xf>
    <xf numFmtId="0" fontId="2" fillId="3" borderId="43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 applyProtection="1">
      <alignment horizontal="center" vertical="top" wrapText="1"/>
      <protection locked="0"/>
    </xf>
    <xf numFmtId="0" fontId="2" fillId="3" borderId="100" xfId="0" applyFont="1" applyFill="1" applyBorder="1" applyAlignment="1" applyProtection="1">
      <alignment horizontal="center" vertical="top" wrapText="1"/>
      <protection locked="0"/>
    </xf>
    <xf numFmtId="0" fontId="1" fillId="1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13" borderId="49" xfId="0" applyFont="1" applyFill="1" applyBorder="1" applyAlignment="1" applyProtection="1">
      <alignment horizontal="center" vertical="center" textRotation="90" wrapText="1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0" fontId="1" fillId="13" borderId="102" xfId="0" applyFont="1" applyFill="1" applyBorder="1" applyAlignment="1" applyProtection="1">
      <alignment horizontal="center" vertical="center" textRotation="90" wrapText="1"/>
      <protection locked="0"/>
    </xf>
    <xf numFmtId="0" fontId="1" fillId="13" borderId="65" xfId="0" applyFont="1" applyFill="1" applyBorder="1" applyAlignment="1" applyProtection="1">
      <alignment horizontal="center" vertical="center" textRotation="90" wrapText="1"/>
      <protection locked="0"/>
    </xf>
    <xf numFmtId="0" fontId="1" fillId="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3" borderId="49" xfId="0" applyFont="1" applyFill="1" applyBorder="1" applyAlignment="1" applyProtection="1">
      <alignment horizontal="center" vertical="center" textRotation="90" wrapText="1"/>
      <protection locked="0"/>
    </xf>
    <xf numFmtId="0" fontId="1" fillId="0" borderId="84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3" borderId="90" xfId="0" applyFont="1" applyFill="1" applyBorder="1" applyAlignment="1" applyProtection="1">
      <alignment horizontal="center" vertical="center" textRotation="90" wrapText="1"/>
      <protection locked="0"/>
    </xf>
    <xf numFmtId="0" fontId="1" fillId="23" borderId="92" xfId="0" applyFont="1" applyFill="1" applyBorder="1" applyAlignment="1" applyProtection="1">
      <alignment horizontal="center" vertical="center" textRotation="90" wrapText="1"/>
      <protection locked="0"/>
    </xf>
    <xf numFmtId="0" fontId="1" fillId="23" borderId="94" xfId="0" applyFont="1" applyFill="1" applyBorder="1" applyAlignment="1" applyProtection="1">
      <alignment horizontal="center" vertical="center" textRotation="90" wrapText="1"/>
      <protection locked="0"/>
    </xf>
    <xf numFmtId="0" fontId="1" fillId="5" borderId="36" xfId="0" applyFont="1" applyFill="1" applyBorder="1" applyAlignment="1" applyProtection="1">
      <alignment horizontal="center" vertical="center" textRotation="90" wrapText="1"/>
      <protection locked="0"/>
    </xf>
    <xf numFmtId="0" fontId="1" fillId="5" borderId="2" xfId="0" applyFont="1" applyFill="1" applyBorder="1" applyAlignment="1" applyProtection="1">
      <alignment horizontal="center" vertical="center" textRotation="90" wrapText="1"/>
      <protection locked="0"/>
    </xf>
    <xf numFmtId="0" fontId="1" fillId="5" borderId="95" xfId="0" applyFont="1" applyFill="1" applyBorder="1" applyAlignment="1" applyProtection="1">
      <alignment horizontal="center" vertical="center" textRotation="90" wrapText="1"/>
      <protection locked="0"/>
    </xf>
    <xf numFmtId="0" fontId="1" fillId="6" borderId="36" xfId="0" applyFont="1" applyFill="1" applyBorder="1" applyAlignment="1" applyProtection="1">
      <alignment horizontal="center" vertical="center" textRotation="90" wrapText="1"/>
      <protection locked="0"/>
    </xf>
    <xf numFmtId="0" fontId="1" fillId="6" borderId="2" xfId="0" applyFont="1" applyFill="1" applyBorder="1" applyAlignment="1" applyProtection="1">
      <alignment horizontal="center" vertical="center" textRotation="90" wrapText="1"/>
      <protection locked="0"/>
    </xf>
    <xf numFmtId="0" fontId="1" fillId="6" borderId="95" xfId="0" applyFont="1" applyFill="1" applyBorder="1" applyAlignment="1" applyProtection="1">
      <alignment horizontal="center" vertical="center" textRotation="90" wrapText="1"/>
      <protection locked="0"/>
    </xf>
    <xf numFmtId="0" fontId="1" fillId="0" borderId="36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95" xfId="0" applyFont="1" applyBorder="1" applyAlignment="1" applyProtection="1">
      <alignment horizontal="center" vertical="center" textRotation="90" wrapText="1"/>
      <protection locked="0"/>
    </xf>
    <xf numFmtId="0" fontId="1" fillId="3" borderId="91" xfId="0" applyFont="1" applyFill="1" applyBorder="1" applyAlignment="1" applyProtection="1">
      <alignment horizontal="center" vertical="center" wrapText="1"/>
      <protection locked="0"/>
    </xf>
    <xf numFmtId="0" fontId="1" fillId="3" borderId="93" xfId="0" applyFont="1" applyFill="1" applyBorder="1" applyAlignment="1" applyProtection="1">
      <alignment horizontal="center" vertical="center" wrapText="1"/>
      <protection locked="0"/>
    </xf>
    <xf numFmtId="0" fontId="1" fillId="3" borderId="9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1" fillId="0" borderId="102" xfId="0" applyFont="1" applyBorder="1" applyAlignment="1" applyProtection="1">
      <alignment horizontal="center" vertical="center" textRotation="90" wrapText="1"/>
      <protection locked="0"/>
    </xf>
    <xf numFmtId="0" fontId="1" fillId="0" borderId="65" xfId="0" applyFont="1" applyBorder="1" applyAlignment="1" applyProtection="1">
      <alignment horizontal="center" vertical="center" textRotation="90" wrapText="1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0" fontId="2" fillId="0" borderId="100" xfId="0" applyFont="1" applyBorder="1" applyAlignment="1" applyProtection="1">
      <alignment horizontal="center" vertical="top" wrapText="1"/>
      <protection locked="0"/>
    </xf>
    <xf numFmtId="0" fontId="1" fillId="0" borderId="101" xfId="0" applyFont="1" applyBorder="1" applyAlignment="1" applyProtection="1">
      <alignment horizontal="center" vertical="center" textRotation="90" wrapText="1"/>
      <protection locked="0"/>
    </xf>
    <xf numFmtId="0" fontId="1" fillId="0" borderId="49" xfId="0" applyFont="1" applyBorder="1" applyAlignment="1" applyProtection="1">
      <alignment horizontal="center" vertical="center" textRotation="90" wrapText="1"/>
      <protection locked="0"/>
    </xf>
    <xf numFmtId="49" fontId="2" fillId="0" borderId="14" xfId="0" applyNumberFormat="1" applyFont="1" applyBorder="1" applyAlignment="1">
      <alignment horizontal="center" vertical="top" textRotation="90" wrapText="1"/>
    </xf>
    <xf numFmtId="49" fontId="2" fillId="0" borderId="34" xfId="0" applyNumberFormat="1" applyFont="1" applyBorder="1" applyAlignment="1">
      <alignment horizontal="center" vertical="top" textRotation="90" wrapText="1"/>
    </xf>
    <xf numFmtId="0" fontId="1" fillId="0" borderId="14" xfId="1" applyFont="1" applyFill="1" applyBorder="1" applyAlignment="1" applyProtection="1">
      <alignment horizontal="left" vertical="top" wrapText="1"/>
    </xf>
    <xf numFmtId="49" fontId="2" fillId="3" borderId="44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49" fontId="1" fillId="3" borderId="58" xfId="0" applyNumberFormat="1" applyFont="1" applyFill="1" applyBorder="1" applyAlignment="1">
      <alignment horizontal="center" vertical="top"/>
    </xf>
    <xf numFmtId="49" fontId="1" fillId="3" borderId="71" xfId="0" applyNumberFormat="1" applyFont="1" applyFill="1" applyBorder="1" applyAlignment="1">
      <alignment horizontal="center" vertical="top"/>
    </xf>
    <xf numFmtId="49" fontId="6" fillId="3" borderId="37" xfId="0" applyNumberFormat="1" applyFont="1" applyFill="1" applyBorder="1" applyAlignment="1">
      <alignment horizontal="left" vertical="top"/>
    </xf>
    <xf numFmtId="49" fontId="1" fillId="0" borderId="110" xfId="0" applyNumberFormat="1" applyFont="1" applyBorder="1" applyAlignment="1">
      <alignment horizontal="center" vertical="top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2" fillId="0" borderId="59" xfId="0" applyFont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 applyProtection="1">
      <alignment horizontal="center" vertical="top" wrapText="1"/>
      <protection locked="0"/>
    </xf>
    <xf numFmtId="0" fontId="2" fillId="0" borderId="75" xfId="0" applyFont="1" applyBorder="1" applyAlignment="1" applyProtection="1">
      <alignment horizontal="center" vertical="top" wrapText="1"/>
      <protection locked="0"/>
    </xf>
    <xf numFmtId="0" fontId="1" fillId="0" borderId="57" xfId="0" applyFont="1" applyBorder="1" applyAlignment="1" applyProtection="1">
      <alignment horizontal="center" vertical="center" textRotation="90"/>
      <protection locked="0"/>
    </xf>
    <xf numFmtId="0" fontId="1" fillId="0" borderId="54" xfId="0" applyFont="1" applyBorder="1" applyAlignment="1" applyProtection="1">
      <alignment horizontal="center" vertical="center" textRotation="90"/>
      <protection locked="0"/>
    </xf>
    <xf numFmtId="0" fontId="1" fillId="0" borderId="76" xfId="0" applyFont="1" applyBorder="1" applyAlignment="1" applyProtection="1">
      <alignment horizontal="center" vertical="center" textRotation="90"/>
      <protection locked="0"/>
    </xf>
    <xf numFmtId="0" fontId="2" fillId="0" borderId="59" xfId="0" applyFont="1" applyBorder="1" applyAlignment="1" applyProtection="1">
      <alignment horizontal="center" vertical="top"/>
      <protection locked="0"/>
    </xf>
    <xf numFmtId="0" fontId="2" fillId="0" borderId="74" xfId="0" applyFont="1" applyBorder="1" applyAlignment="1" applyProtection="1">
      <alignment horizontal="center" vertical="top"/>
      <protection locked="0"/>
    </xf>
    <xf numFmtId="0" fontId="2" fillId="0" borderId="75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53" xfId="0" applyFont="1" applyBorder="1" applyAlignment="1" applyProtection="1">
      <alignment horizontal="center" vertical="center" textRotation="90" wrapText="1"/>
      <protection locked="0"/>
    </xf>
    <xf numFmtId="0" fontId="1" fillId="0" borderId="42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 textRotation="90" wrapText="1"/>
      <protection locked="0"/>
    </xf>
    <xf numFmtId="0" fontId="1" fillId="0" borderId="76" xfId="0" applyFont="1" applyBorder="1" applyAlignment="1" applyProtection="1">
      <alignment horizontal="center" vertical="center" textRotation="90" wrapText="1"/>
      <protection locked="0"/>
    </xf>
    <xf numFmtId="0" fontId="2" fillId="10" borderId="52" xfId="0" applyFont="1" applyFill="1" applyBorder="1" applyAlignment="1">
      <alignment horizontal="right" vertical="top"/>
    </xf>
    <xf numFmtId="0" fontId="2" fillId="10" borderId="20" xfId="0" applyFont="1" applyFill="1" applyBorder="1" applyAlignment="1">
      <alignment horizontal="right" vertical="top"/>
    </xf>
    <xf numFmtId="0" fontId="2" fillId="10" borderId="24" xfId="0" applyFont="1" applyFill="1" applyBorder="1" applyAlignment="1">
      <alignment horizontal="right" vertical="top"/>
    </xf>
    <xf numFmtId="0" fontId="1" fillId="0" borderId="53" xfId="0" applyFont="1" applyBorder="1" applyAlignment="1" applyProtection="1">
      <alignment horizontal="center" vertical="center" textRotation="90"/>
      <protection locked="0"/>
    </xf>
    <xf numFmtId="0" fontId="1" fillId="0" borderId="42" xfId="0" applyFont="1" applyBorder="1" applyAlignment="1" applyProtection="1">
      <alignment horizontal="center" vertical="center" textRotation="90"/>
      <protection locked="0"/>
    </xf>
    <xf numFmtId="0" fontId="1" fillId="0" borderId="72" xfId="0" applyFont="1" applyBorder="1" applyAlignment="1" applyProtection="1">
      <alignment horizontal="center" vertical="center" textRotation="90"/>
      <protection locked="0"/>
    </xf>
    <xf numFmtId="0" fontId="1" fillId="0" borderId="70" xfId="0" applyFont="1" applyBorder="1" applyAlignment="1" applyProtection="1">
      <alignment horizontal="center" vertical="center" textRotation="90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34" xfId="0" applyFont="1" applyBorder="1" applyAlignment="1" applyProtection="1">
      <alignment horizontal="center" vertical="center" wrapText="1"/>
      <protection locked="0"/>
    </xf>
    <xf numFmtId="0" fontId="2" fillId="0" borderId="140" xfId="0" applyFont="1" applyBorder="1" applyAlignment="1" applyProtection="1">
      <alignment horizontal="center" vertical="center" wrapText="1"/>
      <protection locked="0"/>
    </xf>
    <xf numFmtId="0" fontId="2" fillId="0" borderId="131" xfId="0" applyFont="1" applyBorder="1" applyAlignment="1" applyProtection="1">
      <alignment horizontal="center" vertical="center" textRotation="90" wrapText="1"/>
      <protection locked="0"/>
    </xf>
    <xf numFmtId="0" fontId="2" fillId="0" borderId="134" xfId="0" applyFont="1" applyBorder="1" applyAlignment="1" applyProtection="1">
      <alignment horizontal="center" vertical="center" textRotation="90" wrapText="1"/>
      <protection locked="0"/>
    </xf>
    <xf numFmtId="0" fontId="2" fillId="0" borderId="140" xfId="0" applyFont="1" applyBorder="1" applyAlignment="1" applyProtection="1">
      <alignment horizontal="center" vertical="center" textRotation="90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135" xfId="0" applyFont="1" applyBorder="1" applyAlignment="1" applyProtection="1">
      <alignment horizontal="center" vertical="center" wrapText="1"/>
      <protection locked="0"/>
    </xf>
    <xf numFmtId="0" fontId="2" fillId="0" borderId="89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 textRotation="90" wrapText="1"/>
      <protection locked="0"/>
    </xf>
    <xf numFmtId="0" fontId="2" fillId="0" borderId="58" xfId="0" applyFont="1" applyBorder="1" applyAlignment="1" applyProtection="1">
      <alignment horizontal="center" vertical="center" textRotation="90" wrapText="1"/>
      <protection locked="0"/>
    </xf>
    <xf numFmtId="0" fontId="2" fillId="0" borderId="144" xfId="0" applyFont="1" applyBorder="1" applyAlignment="1" applyProtection="1">
      <alignment horizontal="center" vertical="center" textRotation="90" wrapText="1"/>
      <protection locked="0"/>
    </xf>
    <xf numFmtId="0" fontId="4" fillId="0" borderId="136" xfId="0" applyFont="1" applyBorder="1" applyAlignment="1" applyProtection="1">
      <alignment horizontal="center" vertical="top" wrapText="1"/>
      <protection locked="0"/>
    </xf>
    <xf numFmtId="0" fontId="4" fillId="0" borderId="139" xfId="0" applyFont="1" applyBorder="1" applyAlignment="1" applyProtection="1">
      <alignment horizontal="center" vertical="top" wrapText="1"/>
      <protection locked="0"/>
    </xf>
    <xf numFmtId="0" fontId="4" fillId="0" borderId="141" xfId="0" applyFont="1" applyBorder="1" applyAlignment="1" applyProtection="1">
      <alignment horizontal="center" vertical="top" wrapText="1"/>
      <protection locked="0"/>
    </xf>
    <xf numFmtId="0" fontId="4" fillId="0" borderId="137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42" xfId="0" applyFont="1" applyBorder="1" applyAlignment="1" applyProtection="1">
      <alignment horizontal="center" vertical="top" wrapText="1"/>
      <protection locked="0"/>
    </xf>
    <xf numFmtId="0" fontId="4" fillId="0" borderId="138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43" xfId="0" applyFont="1" applyBorder="1" applyAlignment="1" applyProtection="1">
      <alignment horizontal="center" vertical="top" wrapText="1"/>
      <protection locked="0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66CC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5">
          <cell r="E5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463"/>
  <sheetViews>
    <sheetView tabSelected="1" zoomScale="85" zoomScaleNormal="85" zoomScaleSheetLayoutView="85" zoomScalePageLayoutView="85" workbookViewId="0">
      <pane ySplit="10" topLeftCell="A257" activePane="bottomLeft" state="frozen"/>
      <selection pane="bottomLeft" activeCell="E269" sqref="E269:E271"/>
    </sheetView>
  </sheetViews>
  <sheetFormatPr defaultRowHeight="12.75" x14ac:dyDescent="0.2"/>
  <cols>
    <col min="1" max="1" width="3.28515625" style="37"/>
    <col min="2" max="4" width="3.42578125" style="37" customWidth="1"/>
    <col min="5" max="5" width="31.28515625" style="37" customWidth="1"/>
    <col min="6" max="6" width="5.28515625" style="37" customWidth="1"/>
    <col min="7" max="7" width="3.7109375" style="37" customWidth="1"/>
    <col min="8" max="8" width="3" style="37" customWidth="1"/>
    <col min="9" max="9" width="3.42578125" style="37" customWidth="1"/>
    <col min="10" max="10" width="11.28515625" style="37" customWidth="1"/>
    <col min="11" max="11" width="8.42578125" style="37" customWidth="1"/>
    <col min="12" max="12" width="8.7109375" style="37" customWidth="1"/>
    <col min="13" max="13" width="8.140625" style="37" customWidth="1"/>
    <col min="14" max="14" width="8" style="37"/>
    <col min="15" max="15" width="8.7109375" style="37" customWidth="1"/>
    <col min="16" max="16" width="8" style="36"/>
    <col min="17" max="17" width="7.7109375" style="36"/>
    <col min="18" max="18" width="8" style="36"/>
    <col min="19" max="19" width="8.5703125" style="36" customWidth="1"/>
    <col min="20" max="21" width="8" style="37"/>
    <col min="22" max="22" width="7.7109375" style="37"/>
    <col min="23" max="23" width="8.5703125" style="37" customWidth="1"/>
    <col min="24" max="26" width="7.7109375" style="37"/>
    <col min="27" max="27" width="8.7109375" style="37" customWidth="1"/>
    <col min="28" max="34" width="0" style="37" hidden="1" customWidth="1"/>
    <col min="35" max="35" width="0.140625" style="37" customWidth="1"/>
    <col min="36" max="1013" width="9" style="37"/>
    <col min="1014" max="16384" width="9.140625" style="36"/>
  </cols>
  <sheetData>
    <row r="1" spans="1:53" s="41" customFormat="1" ht="11.25" customHeight="1" x14ac:dyDescent="0.2">
      <c r="A1" s="38"/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40"/>
      <c r="R1" s="40"/>
      <c r="S1" s="40"/>
      <c r="T1" s="39"/>
      <c r="U1" s="39"/>
      <c r="V1" s="468" t="s">
        <v>194</v>
      </c>
      <c r="W1" s="468"/>
      <c r="X1" s="468"/>
      <c r="Y1" s="468"/>
      <c r="Z1" s="468"/>
      <c r="AA1" s="468"/>
    </row>
    <row r="2" spans="1:53" s="41" customFormat="1" ht="15" customHeight="1" x14ac:dyDescent="0.2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40"/>
      <c r="R2" s="40"/>
      <c r="S2" s="40"/>
      <c r="T2" s="39"/>
      <c r="U2" s="39"/>
      <c r="V2" s="468" t="s">
        <v>253</v>
      </c>
      <c r="W2" s="468"/>
      <c r="X2" s="468"/>
      <c r="Y2" s="468"/>
      <c r="Z2" s="468"/>
      <c r="AA2" s="468"/>
    </row>
    <row r="3" spans="1:53" s="41" customFormat="1" ht="12.75" customHeight="1" x14ac:dyDescent="0.2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40"/>
      <c r="R3" s="40"/>
      <c r="S3" s="40"/>
      <c r="T3" s="39"/>
      <c r="U3" s="39"/>
      <c r="V3" s="468" t="s">
        <v>254</v>
      </c>
      <c r="W3" s="468"/>
      <c r="X3" s="468"/>
      <c r="Y3" s="468"/>
      <c r="Z3" s="468"/>
      <c r="AA3" s="468"/>
    </row>
    <row r="4" spans="1:53" ht="15.75" customHeight="1" x14ac:dyDescent="0.2">
      <c r="A4" s="826" t="s">
        <v>252</v>
      </c>
      <c r="B4" s="826"/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826"/>
      <c r="P4" s="826"/>
      <c r="Q4" s="826"/>
      <c r="R4" s="826"/>
      <c r="S4" s="826"/>
      <c r="T4" s="826"/>
      <c r="U4" s="826"/>
      <c r="V4" s="826"/>
      <c r="W4" s="826"/>
      <c r="X4" s="826"/>
      <c r="Y4" s="826"/>
      <c r="Z4" s="826"/>
      <c r="AA4" s="826"/>
    </row>
    <row r="5" spans="1:53" ht="13.5" customHeight="1" x14ac:dyDescent="0.2">
      <c r="A5" s="827" t="s">
        <v>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  <c r="X5" s="827"/>
      <c r="Y5" s="827"/>
      <c r="Z5" s="827"/>
      <c r="AA5" s="827"/>
    </row>
    <row r="6" spans="1:53" ht="13.5" customHeight="1" x14ac:dyDescent="0.2">
      <c r="A6" s="828" t="s">
        <v>340</v>
      </c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8"/>
      <c r="Q6" s="828"/>
      <c r="R6" s="828"/>
      <c r="S6" s="828"/>
      <c r="T6" s="828"/>
      <c r="U6" s="828"/>
      <c r="V6" s="828"/>
      <c r="W6" s="828"/>
      <c r="X6" s="828"/>
      <c r="Y6" s="828"/>
      <c r="Z6" s="828"/>
      <c r="AA6" s="828"/>
    </row>
    <row r="7" spans="1:53" ht="14.25" customHeight="1" thickBot="1" x14ac:dyDescent="0.25">
      <c r="A7" s="844" t="s">
        <v>154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</row>
    <row r="8" spans="1:53" ht="21" customHeight="1" thickBot="1" x14ac:dyDescent="0.25">
      <c r="A8" s="829" t="s">
        <v>1</v>
      </c>
      <c r="B8" s="832" t="s">
        <v>2</v>
      </c>
      <c r="C8" s="835" t="s">
        <v>3</v>
      </c>
      <c r="D8" s="838" t="s">
        <v>4</v>
      </c>
      <c r="E8" s="841" t="s">
        <v>5</v>
      </c>
      <c r="F8" s="809" t="s">
        <v>6</v>
      </c>
      <c r="G8" s="809" t="s">
        <v>7</v>
      </c>
      <c r="H8" s="809" t="s">
        <v>8</v>
      </c>
      <c r="I8" s="806" t="s">
        <v>9</v>
      </c>
      <c r="J8" s="469" t="s">
        <v>255</v>
      </c>
      <c r="K8" s="809" t="s">
        <v>10</v>
      </c>
      <c r="L8" s="812" t="s">
        <v>256</v>
      </c>
      <c r="M8" s="813"/>
      <c r="N8" s="813"/>
      <c r="O8" s="814"/>
      <c r="P8" s="812" t="s">
        <v>257</v>
      </c>
      <c r="Q8" s="813"/>
      <c r="R8" s="813"/>
      <c r="S8" s="814"/>
      <c r="T8" s="815" t="s">
        <v>258</v>
      </c>
      <c r="U8" s="816"/>
      <c r="V8" s="816"/>
      <c r="W8" s="817"/>
      <c r="X8" s="847" t="s">
        <v>259</v>
      </c>
      <c r="Y8" s="848"/>
      <c r="Z8" s="848"/>
      <c r="AA8" s="849"/>
    </row>
    <row r="9" spans="1:53" ht="18" customHeight="1" thickTop="1" thickBot="1" x14ac:dyDescent="0.25">
      <c r="A9" s="830"/>
      <c r="B9" s="833"/>
      <c r="C9" s="836"/>
      <c r="D9" s="839"/>
      <c r="E9" s="842"/>
      <c r="F9" s="810"/>
      <c r="G9" s="810"/>
      <c r="H9" s="810"/>
      <c r="I9" s="807"/>
      <c r="J9" s="470"/>
      <c r="K9" s="810"/>
      <c r="L9" s="818" t="s">
        <v>11</v>
      </c>
      <c r="M9" s="820" t="s">
        <v>12</v>
      </c>
      <c r="N9" s="820"/>
      <c r="O9" s="821" t="s">
        <v>153</v>
      </c>
      <c r="P9" s="818" t="s">
        <v>11</v>
      </c>
      <c r="Q9" s="820" t="s">
        <v>12</v>
      </c>
      <c r="R9" s="820"/>
      <c r="S9" s="821" t="s">
        <v>153</v>
      </c>
      <c r="T9" s="823" t="s">
        <v>11</v>
      </c>
      <c r="U9" s="709" t="s">
        <v>12</v>
      </c>
      <c r="V9" s="709"/>
      <c r="W9" s="710" t="s">
        <v>153</v>
      </c>
      <c r="X9" s="850" t="s">
        <v>11</v>
      </c>
      <c r="Y9" s="708" t="s">
        <v>12</v>
      </c>
      <c r="Z9" s="708"/>
      <c r="AA9" s="845" t="s">
        <v>153</v>
      </c>
    </row>
    <row r="10" spans="1:53" ht="114" customHeight="1" thickTop="1" thickBot="1" x14ac:dyDescent="0.25">
      <c r="A10" s="831"/>
      <c r="B10" s="834"/>
      <c r="C10" s="837"/>
      <c r="D10" s="840"/>
      <c r="E10" s="843"/>
      <c r="F10" s="811"/>
      <c r="G10" s="811"/>
      <c r="H10" s="811"/>
      <c r="I10" s="808"/>
      <c r="J10" s="471"/>
      <c r="K10" s="811"/>
      <c r="L10" s="819"/>
      <c r="M10" s="179" t="s">
        <v>11</v>
      </c>
      <c r="N10" s="179" t="s">
        <v>105</v>
      </c>
      <c r="O10" s="822"/>
      <c r="P10" s="819"/>
      <c r="Q10" s="179" t="s">
        <v>11</v>
      </c>
      <c r="R10" s="179" t="s">
        <v>105</v>
      </c>
      <c r="S10" s="822"/>
      <c r="T10" s="824"/>
      <c r="U10" s="180" t="s">
        <v>11</v>
      </c>
      <c r="V10" s="180" t="s">
        <v>105</v>
      </c>
      <c r="W10" s="711"/>
      <c r="X10" s="851"/>
      <c r="Y10" s="181" t="s">
        <v>11</v>
      </c>
      <c r="Z10" s="181" t="s">
        <v>105</v>
      </c>
      <c r="AA10" s="846"/>
    </row>
    <row r="11" spans="1:53" s="42" customFormat="1" ht="17.25" customHeight="1" thickBot="1" x14ac:dyDescent="0.25">
      <c r="A11" s="798" t="s">
        <v>13</v>
      </c>
      <c r="B11" s="799"/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799"/>
      <c r="Z11" s="799"/>
      <c r="AA11" s="800"/>
    </row>
    <row r="12" spans="1:53" ht="20.25" customHeight="1" thickBot="1" x14ac:dyDescent="0.25">
      <c r="A12" s="801" t="s">
        <v>14</v>
      </c>
      <c r="B12" s="802"/>
      <c r="C12" s="802"/>
      <c r="D12" s="802"/>
      <c r="E12" s="802"/>
      <c r="F12" s="802"/>
      <c r="G12" s="802"/>
      <c r="H12" s="802"/>
      <c r="I12" s="802"/>
      <c r="J12" s="802"/>
      <c r="K12" s="802"/>
      <c r="L12" s="802"/>
      <c r="M12" s="802"/>
      <c r="N12" s="802"/>
      <c r="O12" s="802"/>
      <c r="P12" s="802"/>
      <c r="Q12" s="802"/>
      <c r="R12" s="802"/>
      <c r="S12" s="802"/>
      <c r="T12" s="802"/>
      <c r="U12" s="802"/>
      <c r="V12" s="802"/>
      <c r="W12" s="802"/>
      <c r="X12" s="802"/>
      <c r="Y12" s="802"/>
      <c r="Z12" s="802"/>
      <c r="AA12" s="803"/>
      <c r="AJ12" s="42"/>
      <c r="BA12" s="43"/>
    </row>
    <row r="13" spans="1:53" s="42" customFormat="1" ht="20.25" customHeight="1" thickBot="1" x14ac:dyDescent="0.25">
      <c r="A13" s="291" t="s">
        <v>15</v>
      </c>
      <c r="B13" s="182" t="s">
        <v>16</v>
      </c>
      <c r="C13" s="794" t="s">
        <v>17</v>
      </c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  <c r="U13" s="794"/>
      <c r="V13" s="794"/>
      <c r="W13" s="794"/>
      <c r="X13" s="794"/>
      <c r="Y13" s="794"/>
      <c r="Z13" s="794"/>
      <c r="AA13" s="795"/>
      <c r="AB13" s="44"/>
      <c r="AC13" s="44"/>
      <c r="AD13" s="44"/>
      <c r="AE13" s="44"/>
      <c r="AF13" s="44"/>
      <c r="AG13" s="44"/>
      <c r="AH13" s="44"/>
      <c r="BA13" s="43"/>
    </row>
    <row r="14" spans="1:53" ht="20.25" customHeight="1" thickBot="1" x14ac:dyDescent="0.25">
      <c r="A14" s="291" t="s">
        <v>15</v>
      </c>
      <c r="B14" s="184" t="s">
        <v>16</v>
      </c>
      <c r="C14" s="185" t="s">
        <v>16</v>
      </c>
      <c r="D14" s="796" t="s">
        <v>18</v>
      </c>
      <c r="E14" s="796"/>
      <c r="F14" s="796"/>
      <c r="G14" s="796"/>
      <c r="H14" s="796"/>
      <c r="I14" s="796"/>
      <c r="J14" s="796"/>
      <c r="K14" s="796"/>
      <c r="L14" s="796"/>
      <c r="M14" s="796"/>
      <c r="N14" s="796"/>
      <c r="O14" s="796"/>
      <c r="P14" s="796"/>
      <c r="Q14" s="796"/>
      <c r="R14" s="796"/>
      <c r="S14" s="796"/>
      <c r="T14" s="796"/>
      <c r="U14" s="796"/>
      <c r="V14" s="796"/>
      <c r="W14" s="796"/>
      <c r="X14" s="796"/>
      <c r="Y14" s="796"/>
      <c r="Z14" s="796"/>
      <c r="AA14" s="797"/>
      <c r="AB14" s="42"/>
      <c r="AC14" s="42"/>
      <c r="AD14" s="42"/>
      <c r="AE14" s="42"/>
      <c r="AF14" s="42"/>
      <c r="AG14" s="42"/>
      <c r="AH14" s="42"/>
      <c r="AI14" s="42"/>
      <c r="AJ14" s="42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BA14" s="43"/>
    </row>
    <row r="15" spans="1:53" ht="19.5" customHeight="1" x14ac:dyDescent="0.2">
      <c r="A15" s="525" t="s">
        <v>15</v>
      </c>
      <c r="B15" s="543" t="s">
        <v>16</v>
      </c>
      <c r="C15" s="640" t="s">
        <v>16</v>
      </c>
      <c r="D15" s="607" t="s">
        <v>34</v>
      </c>
      <c r="E15" s="570" t="s">
        <v>207</v>
      </c>
      <c r="F15" s="612" t="s">
        <v>264</v>
      </c>
      <c r="G15" s="493" t="s">
        <v>164</v>
      </c>
      <c r="H15" s="490" t="s">
        <v>19</v>
      </c>
      <c r="I15" s="475" t="s">
        <v>20</v>
      </c>
      <c r="J15" s="472" t="s">
        <v>269</v>
      </c>
      <c r="K15" s="164" t="s">
        <v>26</v>
      </c>
      <c r="L15" s="112">
        <f>+M15+O15</f>
        <v>10</v>
      </c>
      <c r="M15" s="11">
        <v>10</v>
      </c>
      <c r="N15" s="11">
        <v>0</v>
      </c>
      <c r="O15" s="84">
        <v>0</v>
      </c>
      <c r="P15" s="112">
        <f>+Q15+S15</f>
        <v>23.2</v>
      </c>
      <c r="Q15" s="200">
        <v>0</v>
      </c>
      <c r="R15" s="166">
        <v>0</v>
      </c>
      <c r="S15" s="84">
        <v>23.2</v>
      </c>
      <c r="T15" s="112">
        <f>+U15+W15</f>
        <v>0</v>
      </c>
      <c r="U15" s="11">
        <v>0</v>
      </c>
      <c r="V15" s="11">
        <v>0</v>
      </c>
      <c r="W15" s="84">
        <v>0</v>
      </c>
      <c r="X15" s="112">
        <f>+Y15+AA15</f>
        <v>0</v>
      </c>
      <c r="Y15" s="11">
        <v>0</v>
      </c>
      <c r="Z15" s="11">
        <v>0</v>
      </c>
      <c r="AA15" s="84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BA15" s="43"/>
    </row>
    <row r="16" spans="1:53" ht="20.25" customHeight="1" thickBot="1" x14ac:dyDescent="0.25">
      <c r="A16" s="536"/>
      <c r="B16" s="544"/>
      <c r="C16" s="650"/>
      <c r="D16" s="609"/>
      <c r="E16" s="685"/>
      <c r="F16" s="614"/>
      <c r="G16" s="494"/>
      <c r="H16" s="491"/>
      <c r="I16" s="476"/>
      <c r="J16" s="473"/>
      <c r="K16" s="201" t="s">
        <v>23</v>
      </c>
      <c r="L16" s="137">
        <f>+M16+O16</f>
        <v>107.5</v>
      </c>
      <c r="M16" s="85">
        <v>107.5</v>
      </c>
      <c r="N16" s="85">
        <v>0</v>
      </c>
      <c r="O16" s="86">
        <v>0</v>
      </c>
      <c r="P16" s="119">
        <f>Q16+S16</f>
        <v>50</v>
      </c>
      <c r="Q16" s="429">
        <v>0</v>
      </c>
      <c r="R16" s="430">
        <v>0</v>
      </c>
      <c r="S16" s="86">
        <v>50</v>
      </c>
      <c r="T16" s="137">
        <f>+U16+W16</f>
        <v>0</v>
      </c>
      <c r="U16" s="85">
        <v>0</v>
      </c>
      <c r="V16" s="85">
        <v>0</v>
      </c>
      <c r="W16" s="86">
        <v>0</v>
      </c>
      <c r="X16" s="137">
        <f>+Y16+AA16</f>
        <v>0</v>
      </c>
      <c r="Y16" s="85">
        <v>0</v>
      </c>
      <c r="Z16" s="85">
        <v>0</v>
      </c>
      <c r="AA16" s="86">
        <v>0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BA16" s="43"/>
    </row>
    <row r="17" spans="1:1013" ht="20.25" customHeight="1" thickBot="1" x14ac:dyDescent="0.25">
      <c r="A17" s="500"/>
      <c r="B17" s="549"/>
      <c r="C17" s="515"/>
      <c r="D17" s="610"/>
      <c r="E17" s="571"/>
      <c r="F17" s="498"/>
      <c r="G17" s="495"/>
      <c r="H17" s="492"/>
      <c r="I17" s="477"/>
      <c r="J17" s="474"/>
      <c r="K17" s="100" t="s">
        <v>11</v>
      </c>
      <c r="L17" s="18">
        <f t="shared" ref="L17:AA17" si="0">SUM(L15:L16)</f>
        <v>117.5</v>
      </c>
      <c r="M17" s="3">
        <f t="shared" si="0"/>
        <v>117.5</v>
      </c>
      <c r="N17" s="3">
        <f t="shared" si="0"/>
        <v>0</v>
      </c>
      <c r="O17" s="19">
        <f t="shared" si="0"/>
        <v>0</v>
      </c>
      <c r="P17" s="82">
        <f t="shared" si="0"/>
        <v>73.2</v>
      </c>
      <c r="Q17" s="3">
        <f t="shared" si="0"/>
        <v>0</v>
      </c>
      <c r="R17" s="3">
        <f t="shared" si="0"/>
        <v>0</v>
      </c>
      <c r="S17" s="19">
        <f t="shared" si="0"/>
        <v>73.2</v>
      </c>
      <c r="T17" s="18">
        <f t="shared" si="0"/>
        <v>0</v>
      </c>
      <c r="U17" s="3">
        <f t="shared" si="0"/>
        <v>0</v>
      </c>
      <c r="V17" s="3">
        <f t="shared" si="0"/>
        <v>0</v>
      </c>
      <c r="W17" s="19">
        <f t="shared" si="0"/>
        <v>0</v>
      </c>
      <c r="X17" s="18">
        <f t="shared" si="0"/>
        <v>0</v>
      </c>
      <c r="Y17" s="3">
        <f t="shared" si="0"/>
        <v>0</v>
      </c>
      <c r="Z17" s="3">
        <f t="shared" si="0"/>
        <v>0</v>
      </c>
      <c r="AA17" s="19">
        <f t="shared" si="0"/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BA17" s="43"/>
    </row>
    <row r="18" spans="1:1013" ht="18.75" customHeight="1" x14ac:dyDescent="0.2">
      <c r="A18" s="525" t="s">
        <v>15</v>
      </c>
      <c r="B18" s="543" t="s">
        <v>16</v>
      </c>
      <c r="C18" s="640" t="s">
        <v>16</v>
      </c>
      <c r="D18" s="607" t="s">
        <v>206</v>
      </c>
      <c r="E18" s="663" t="s">
        <v>208</v>
      </c>
      <c r="F18" s="612" t="s">
        <v>264</v>
      </c>
      <c r="G18" s="493" t="s">
        <v>132</v>
      </c>
      <c r="H18" s="490" t="s">
        <v>19</v>
      </c>
      <c r="I18" s="475" t="s">
        <v>20</v>
      </c>
      <c r="J18" s="472" t="s">
        <v>270</v>
      </c>
      <c r="K18" s="164" t="s">
        <v>26</v>
      </c>
      <c r="L18" s="112">
        <f>+M18+O18</f>
        <v>5</v>
      </c>
      <c r="M18" s="11">
        <v>5</v>
      </c>
      <c r="N18" s="11">
        <v>0</v>
      </c>
      <c r="O18" s="84">
        <v>0</v>
      </c>
      <c r="P18" s="112">
        <f>+Q18+S18</f>
        <v>20</v>
      </c>
      <c r="Q18" s="200">
        <v>20</v>
      </c>
      <c r="R18" s="166">
        <v>0</v>
      </c>
      <c r="S18" s="84">
        <v>0</v>
      </c>
      <c r="T18" s="112">
        <f>+U18+W18</f>
        <v>5.4</v>
      </c>
      <c r="U18" s="11">
        <v>5.4</v>
      </c>
      <c r="V18" s="11">
        <v>0</v>
      </c>
      <c r="W18" s="84">
        <v>0</v>
      </c>
      <c r="X18" s="112">
        <f>+Y18+AA18</f>
        <v>0</v>
      </c>
      <c r="Y18" s="11">
        <v>0</v>
      </c>
      <c r="Z18" s="11">
        <v>0</v>
      </c>
      <c r="AA18" s="84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BA18" s="43"/>
    </row>
    <row r="19" spans="1:1013" ht="18.75" customHeight="1" x14ac:dyDescent="0.2">
      <c r="A19" s="526"/>
      <c r="B19" s="544"/>
      <c r="C19" s="668"/>
      <c r="D19" s="608"/>
      <c r="E19" s="804"/>
      <c r="F19" s="613"/>
      <c r="G19" s="665"/>
      <c r="H19" s="747"/>
      <c r="I19" s="664"/>
      <c r="J19" s="473"/>
      <c r="K19" s="292" t="s">
        <v>21</v>
      </c>
      <c r="L19" s="293">
        <f>M19+O19</f>
        <v>0</v>
      </c>
      <c r="M19" s="294">
        <v>0</v>
      </c>
      <c r="N19" s="294">
        <v>0</v>
      </c>
      <c r="O19" s="295">
        <v>0</v>
      </c>
      <c r="P19" s="293">
        <f>Q19+S19</f>
        <v>0</v>
      </c>
      <c r="Q19" s="169">
        <v>0</v>
      </c>
      <c r="R19" s="170">
        <v>0</v>
      </c>
      <c r="S19" s="190">
        <v>0</v>
      </c>
      <c r="T19" s="136">
        <f>U19+W19</f>
        <v>0</v>
      </c>
      <c r="U19" s="75">
        <v>0</v>
      </c>
      <c r="V19" s="75">
        <v>0</v>
      </c>
      <c r="W19" s="190">
        <v>0</v>
      </c>
      <c r="X19" s="136">
        <f>Y19+AA19</f>
        <v>0</v>
      </c>
      <c r="Y19" s="75">
        <v>0</v>
      </c>
      <c r="Z19" s="75">
        <v>0</v>
      </c>
      <c r="AA19" s="190">
        <v>0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BA19" s="43"/>
    </row>
    <row r="20" spans="1:1013" ht="21.75" customHeight="1" thickBot="1" x14ac:dyDescent="0.25">
      <c r="A20" s="536"/>
      <c r="B20" s="544"/>
      <c r="C20" s="650"/>
      <c r="D20" s="609"/>
      <c r="E20" s="804"/>
      <c r="F20" s="614"/>
      <c r="G20" s="494"/>
      <c r="H20" s="491"/>
      <c r="I20" s="476"/>
      <c r="J20" s="473"/>
      <c r="K20" s="201" t="s">
        <v>23</v>
      </c>
      <c r="L20" s="119">
        <f>+M20+O20</f>
        <v>46</v>
      </c>
      <c r="M20" s="130">
        <v>46</v>
      </c>
      <c r="N20" s="130">
        <v>0</v>
      </c>
      <c r="O20" s="204">
        <v>0</v>
      </c>
      <c r="P20" s="119">
        <f>Q20+S20</f>
        <v>46</v>
      </c>
      <c r="Q20" s="431">
        <v>46</v>
      </c>
      <c r="R20" s="203">
        <v>0</v>
      </c>
      <c r="S20" s="204">
        <v>0</v>
      </c>
      <c r="T20" s="119">
        <f>+U20+W20</f>
        <v>46</v>
      </c>
      <c r="U20" s="130">
        <v>46</v>
      </c>
      <c r="V20" s="130">
        <v>0</v>
      </c>
      <c r="W20" s="204">
        <v>0</v>
      </c>
      <c r="X20" s="119">
        <f>+Y20+AA20</f>
        <v>0</v>
      </c>
      <c r="Y20" s="130">
        <v>0</v>
      </c>
      <c r="Z20" s="130">
        <v>0</v>
      </c>
      <c r="AA20" s="204">
        <v>0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BA20" s="43"/>
    </row>
    <row r="21" spans="1:1013" ht="26.25" customHeight="1" thickBot="1" x14ac:dyDescent="0.25">
      <c r="A21" s="500"/>
      <c r="B21" s="549"/>
      <c r="C21" s="515"/>
      <c r="D21" s="610"/>
      <c r="E21" s="805"/>
      <c r="F21" s="498"/>
      <c r="G21" s="495"/>
      <c r="H21" s="492"/>
      <c r="I21" s="477"/>
      <c r="J21" s="474"/>
      <c r="K21" s="100" t="s">
        <v>11</v>
      </c>
      <c r="L21" s="18">
        <f t="shared" ref="L21:AA21" si="1">SUM(L18:L20)</f>
        <v>51</v>
      </c>
      <c r="M21" s="3">
        <f t="shared" si="1"/>
        <v>51</v>
      </c>
      <c r="N21" s="3">
        <f t="shared" si="1"/>
        <v>0</v>
      </c>
      <c r="O21" s="19">
        <f t="shared" si="1"/>
        <v>0</v>
      </c>
      <c r="P21" s="82">
        <f t="shared" si="1"/>
        <v>66</v>
      </c>
      <c r="Q21" s="3">
        <f t="shared" si="1"/>
        <v>66</v>
      </c>
      <c r="R21" s="3">
        <f t="shared" si="1"/>
        <v>0</v>
      </c>
      <c r="S21" s="19">
        <f t="shared" si="1"/>
        <v>0</v>
      </c>
      <c r="T21" s="18">
        <f t="shared" si="1"/>
        <v>51.4</v>
      </c>
      <c r="U21" s="3">
        <f t="shared" si="1"/>
        <v>51.4</v>
      </c>
      <c r="V21" s="3">
        <f t="shared" si="1"/>
        <v>0</v>
      </c>
      <c r="W21" s="19">
        <f t="shared" si="1"/>
        <v>0</v>
      </c>
      <c r="X21" s="18">
        <f t="shared" si="1"/>
        <v>0</v>
      </c>
      <c r="Y21" s="3">
        <f t="shared" si="1"/>
        <v>0</v>
      </c>
      <c r="Z21" s="3">
        <f t="shared" si="1"/>
        <v>0</v>
      </c>
      <c r="AA21" s="19">
        <f t="shared" si="1"/>
        <v>0</v>
      </c>
      <c r="AB21" s="42"/>
      <c r="AC21" s="42"/>
      <c r="AD21" s="42"/>
      <c r="AE21" s="42"/>
      <c r="AF21" s="42"/>
      <c r="AG21" s="42"/>
      <c r="AH21" s="42"/>
      <c r="AI21" s="42"/>
      <c r="AJ21" s="42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BA21" s="43"/>
    </row>
    <row r="22" spans="1:1013" ht="21" customHeight="1" x14ac:dyDescent="0.2">
      <c r="A22" s="525" t="s">
        <v>15</v>
      </c>
      <c r="B22" s="543" t="s">
        <v>16</v>
      </c>
      <c r="C22" s="640" t="s">
        <v>16</v>
      </c>
      <c r="D22" s="607" t="s">
        <v>31</v>
      </c>
      <c r="E22" s="570" t="s">
        <v>209</v>
      </c>
      <c r="F22" s="612" t="s">
        <v>264</v>
      </c>
      <c r="G22" s="493" t="s">
        <v>132</v>
      </c>
      <c r="H22" s="490" t="s">
        <v>19</v>
      </c>
      <c r="I22" s="475" t="s">
        <v>20</v>
      </c>
      <c r="J22" s="598" t="s">
        <v>271</v>
      </c>
      <c r="K22" s="164" t="s">
        <v>26</v>
      </c>
      <c r="L22" s="112">
        <f>+M22+O22</f>
        <v>5.2</v>
      </c>
      <c r="M22" s="11">
        <v>5.2</v>
      </c>
      <c r="N22" s="11">
        <v>0</v>
      </c>
      <c r="O22" s="84">
        <v>0</v>
      </c>
      <c r="P22" s="112">
        <f>+Q22+S22</f>
        <v>20</v>
      </c>
      <c r="Q22" s="200">
        <v>20</v>
      </c>
      <c r="R22" s="166">
        <v>0</v>
      </c>
      <c r="S22" s="84">
        <v>0</v>
      </c>
      <c r="T22" s="112">
        <f>+U22+W22</f>
        <v>5.2</v>
      </c>
      <c r="U22" s="11">
        <v>5.2</v>
      </c>
      <c r="V22" s="11">
        <v>0</v>
      </c>
      <c r="W22" s="84">
        <v>0</v>
      </c>
      <c r="X22" s="112">
        <f>+Y22+AA22</f>
        <v>0</v>
      </c>
      <c r="Y22" s="11">
        <v>0</v>
      </c>
      <c r="Z22" s="11">
        <v>0</v>
      </c>
      <c r="AA22" s="84">
        <v>0</v>
      </c>
      <c r="AB22" s="42"/>
      <c r="AC22" s="42"/>
      <c r="AD22" s="42"/>
      <c r="AE22" s="42"/>
      <c r="AF22" s="42"/>
      <c r="AG22" s="42"/>
      <c r="AH22" s="42"/>
      <c r="AI22" s="42"/>
      <c r="AJ22" s="42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BA22" s="43"/>
    </row>
    <row r="23" spans="1:1013" ht="20.25" customHeight="1" x14ac:dyDescent="0.2">
      <c r="A23" s="526"/>
      <c r="B23" s="544"/>
      <c r="C23" s="668"/>
      <c r="D23" s="608"/>
      <c r="E23" s="825"/>
      <c r="F23" s="613"/>
      <c r="G23" s="665"/>
      <c r="H23" s="747"/>
      <c r="I23" s="664"/>
      <c r="J23" s="599"/>
      <c r="K23" s="244" t="s">
        <v>21</v>
      </c>
      <c r="L23" s="136">
        <f>M23+O23</f>
        <v>0</v>
      </c>
      <c r="M23" s="75">
        <v>0</v>
      </c>
      <c r="N23" s="75">
        <v>0</v>
      </c>
      <c r="O23" s="190">
        <v>0</v>
      </c>
      <c r="P23" s="136">
        <f>Q23+S23</f>
        <v>0</v>
      </c>
      <c r="Q23" s="169">
        <v>0</v>
      </c>
      <c r="R23" s="170">
        <v>0</v>
      </c>
      <c r="S23" s="190">
        <v>0</v>
      </c>
      <c r="T23" s="136">
        <f>U23+W23</f>
        <v>0</v>
      </c>
      <c r="U23" s="75">
        <v>0</v>
      </c>
      <c r="V23" s="75">
        <v>0</v>
      </c>
      <c r="W23" s="190">
        <v>0</v>
      </c>
      <c r="X23" s="136">
        <f>Y23+AA23</f>
        <v>0</v>
      </c>
      <c r="Y23" s="75">
        <v>0</v>
      </c>
      <c r="Z23" s="75">
        <v>0</v>
      </c>
      <c r="AA23" s="190">
        <v>0</v>
      </c>
      <c r="AB23" s="42"/>
      <c r="AC23" s="42"/>
      <c r="AD23" s="42"/>
      <c r="AE23" s="42"/>
      <c r="AF23" s="42"/>
      <c r="AG23" s="42"/>
      <c r="AH23" s="42"/>
      <c r="AI23" s="42"/>
      <c r="AJ23" s="42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BA23" s="43"/>
    </row>
    <row r="24" spans="1:1013" ht="21.75" customHeight="1" thickBot="1" x14ac:dyDescent="0.25">
      <c r="A24" s="536"/>
      <c r="B24" s="544"/>
      <c r="C24" s="650"/>
      <c r="D24" s="609"/>
      <c r="E24" s="685"/>
      <c r="F24" s="614"/>
      <c r="G24" s="494"/>
      <c r="H24" s="491"/>
      <c r="I24" s="476"/>
      <c r="J24" s="599"/>
      <c r="K24" s="201" t="s">
        <v>23</v>
      </c>
      <c r="L24" s="119">
        <f>+M24+O24</f>
        <v>47.2</v>
      </c>
      <c r="M24" s="130">
        <v>47.2</v>
      </c>
      <c r="N24" s="130">
        <v>0</v>
      </c>
      <c r="O24" s="204">
        <v>0</v>
      </c>
      <c r="P24" s="119">
        <f>Q24+S24</f>
        <v>47</v>
      </c>
      <c r="Q24" s="431">
        <v>47</v>
      </c>
      <c r="R24" s="203">
        <v>0</v>
      </c>
      <c r="S24" s="204">
        <v>0</v>
      </c>
      <c r="T24" s="119">
        <f>+U24+W24</f>
        <v>47</v>
      </c>
      <c r="U24" s="130">
        <v>47</v>
      </c>
      <c r="V24" s="130">
        <v>0</v>
      </c>
      <c r="W24" s="204">
        <v>0</v>
      </c>
      <c r="X24" s="119">
        <f>+Y24+AA24</f>
        <v>0</v>
      </c>
      <c r="Y24" s="130">
        <v>0</v>
      </c>
      <c r="Z24" s="130">
        <v>0</v>
      </c>
      <c r="AA24" s="204">
        <v>0</v>
      </c>
      <c r="AB24" s="42"/>
      <c r="AC24" s="42"/>
      <c r="AD24" s="42"/>
      <c r="AE24" s="42"/>
      <c r="AF24" s="42"/>
      <c r="AG24" s="42"/>
      <c r="AH24" s="42"/>
      <c r="AI24" s="42"/>
      <c r="AJ24" s="42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BA24" s="43"/>
    </row>
    <row r="25" spans="1:1013" ht="25.5" customHeight="1" thickBot="1" x14ac:dyDescent="0.25">
      <c r="A25" s="500"/>
      <c r="B25" s="549"/>
      <c r="C25" s="515"/>
      <c r="D25" s="610"/>
      <c r="E25" s="571"/>
      <c r="F25" s="498"/>
      <c r="G25" s="495"/>
      <c r="H25" s="492"/>
      <c r="I25" s="477"/>
      <c r="J25" s="600"/>
      <c r="K25" s="100" t="s">
        <v>11</v>
      </c>
      <c r="L25" s="18">
        <f t="shared" ref="L25:AA25" si="2">SUM(L22:L24)</f>
        <v>52.400000000000006</v>
      </c>
      <c r="M25" s="3">
        <f t="shared" si="2"/>
        <v>52.400000000000006</v>
      </c>
      <c r="N25" s="3">
        <f t="shared" si="2"/>
        <v>0</v>
      </c>
      <c r="O25" s="19">
        <f t="shared" si="2"/>
        <v>0</v>
      </c>
      <c r="P25" s="82">
        <f t="shared" si="2"/>
        <v>67</v>
      </c>
      <c r="Q25" s="3">
        <f t="shared" si="2"/>
        <v>67</v>
      </c>
      <c r="R25" s="3">
        <f t="shared" si="2"/>
        <v>0</v>
      </c>
      <c r="S25" s="19">
        <f t="shared" si="2"/>
        <v>0</v>
      </c>
      <c r="T25" s="18">
        <f t="shared" si="2"/>
        <v>52.2</v>
      </c>
      <c r="U25" s="3">
        <f t="shared" si="2"/>
        <v>52.2</v>
      </c>
      <c r="V25" s="3">
        <f t="shared" si="2"/>
        <v>0</v>
      </c>
      <c r="W25" s="19">
        <f t="shared" si="2"/>
        <v>0</v>
      </c>
      <c r="X25" s="18">
        <f t="shared" si="2"/>
        <v>0</v>
      </c>
      <c r="Y25" s="3">
        <f t="shared" si="2"/>
        <v>0</v>
      </c>
      <c r="Z25" s="3">
        <f t="shared" si="2"/>
        <v>0</v>
      </c>
      <c r="AA25" s="19">
        <f t="shared" si="2"/>
        <v>0</v>
      </c>
      <c r="AB25" s="42"/>
      <c r="AC25" s="42"/>
      <c r="AD25" s="42"/>
      <c r="AE25" s="42"/>
      <c r="AF25" s="42"/>
      <c r="AG25" s="42"/>
      <c r="AH25" s="42"/>
      <c r="AI25" s="42"/>
      <c r="AJ25" s="42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BA25" s="43"/>
    </row>
    <row r="26" spans="1:1013" ht="20.25" customHeight="1" x14ac:dyDescent="0.2">
      <c r="A26" s="525" t="s">
        <v>15</v>
      </c>
      <c r="B26" s="543" t="s">
        <v>16</v>
      </c>
      <c r="C26" s="640" t="s">
        <v>16</v>
      </c>
      <c r="D26" s="607" t="s">
        <v>204</v>
      </c>
      <c r="E26" s="570" t="s">
        <v>205</v>
      </c>
      <c r="F26" s="612" t="s">
        <v>264</v>
      </c>
      <c r="G26" s="493" t="s">
        <v>130</v>
      </c>
      <c r="H26" s="490" t="s">
        <v>19</v>
      </c>
      <c r="I26" s="475" t="s">
        <v>20</v>
      </c>
      <c r="J26" s="598" t="s">
        <v>272</v>
      </c>
      <c r="K26" s="164" t="s">
        <v>26</v>
      </c>
      <c r="L26" s="112">
        <f>+M26+O26</f>
        <v>200</v>
      </c>
      <c r="M26" s="11">
        <v>0</v>
      </c>
      <c r="N26" s="11">
        <v>0</v>
      </c>
      <c r="O26" s="84">
        <v>200</v>
      </c>
      <c r="P26" s="112">
        <f>+Q26+S26</f>
        <v>140</v>
      </c>
      <c r="Q26" s="200">
        <v>0</v>
      </c>
      <c r="R26" s="166">
        <v>0</v>
      </c>
      <c r="S26" s="84">
        <v>140</v>
      </c>
      <c r="T26" s="112">
        <f>+U26+W26</f>
        <v>0</v>
      </c>
      <c r="U26" s="11">
        <v>0</v>
      </c>
      <c r="V26" s="11">
        <v>0</v>
      </c>
      <c r="W26" s="84">
        <v>0</v>
      </c>
      <c r="X26" s="112">
        <f>+Y26+AA26</f>
        <v>0</v>
      </c>
      <c r="Y26" s="11">
        <v>0</v>
      </c>
      <c r="Z26" s="11">
        <v>0</v>
      </c>
      <c r="AA26" s="84">
        <v>0</v>
      </c>
      <c r="AB26" s="42"/>
      <c r="AC26" s="42"/>
      <c r="AD26" s="42"/>
      <c r="AE26" s="42"/>
      <c r="AF26" s="42"/>
      <c r="AG26" s="42"/>
      <c r="AH26" s="42"/>
      <c r="AI26" s="42"/>
      <c r="AJ26" s="42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BA26" s="43"/>
    </row>
    <row r="27" spans="1:1013" ht="20.25" customHeight="1" thickBot="1" x14ac:dyDescent="0.25">
      <c r="A27" s="536"/>
      <c r="B27" s="544"/>
      <c r="C27" s="650"/>
      <c r="D27" s="609"/>
      <c r="E27" s="685"/>
      <c r="F27" s="614"/>
      <c r="G27" s="494"/>
      <c r="H27" s="491"/>
      <c r="I27" s="476"/>
      <c r="J27" s="599"/>
      <c r="K27" s="201" t="s">
        <v>23</v>
      </c>
      <c r="L27" s="137">
        <f>+M27+O27</f>
        <v>360</v>
      </c>
      <c r="M27" s="85">
        <v>0</v>
      </c>
      <c r="N27" s="85">
        <v>0</v>
      </c>
      <c r="O27" s="86">
        <v>360</v>
      </c>
      <c r="P27" s="119">
        <f>Q27+S27</f>
        <v>30</v>
      </c>
      <c r="Q27" s="429">
        <v>0</v>
      </c>
      <c r="R27" s="430">
        <v>0</v>
      </c>
      <c r="S27" s="86">
        <v>30</v>
      </c>
      <c r="T27" s="137">
        <f>+U27+W27</f>
        <v>0</v>
      </c>
      <c r="U27" s="85">
        <v>0</v>
      </c>
      <c r="V27" s="85">
        <v>0</v>
      </c>
      <c r="W27" s="86">
        <v>0</v>
      </c>
      <c r="X27" s="137">
        <f>+Y27+AA27</f>
        <v>0</v>
      </c>
      <c r="Y27" s="85">
        <v>0</v>
      </c>
      <c r="Z27" s="85">
        <v>0</v>
      </c>
      <c r="AA27" s="86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BA27" s="43"/>
    </row>
    <row r="28" spans="1:1013" ht="21.75" customHeight="1" thickBot="1" x14ac:dyDescent="0.25">
      <c r="A28" s="500"/>
      <c r="B28" s="549"/>
      <c r="C28" s="515"/>
      <c r="D28" s="610"/>
      <c r="E28" s="571"/>
      <c r="F28" s="498"/>
      <c r="G28" s="495"/>
      <c r="H28" s="492"/>
      <c r="I28" s="477"/>
      <c r="J28" s="600"/>
      <c r="K28" s="100" t="s">
        <v>11</v>
      </c>
      <c r="L28" s="18">
        <f t="shared" ref="L28:AA28" si="3">SUM(L26:L27)</f>
        <v>560</v>
      </c>
      <c r="M28" s="3">
        <f t="shared" si="3"/>
        <v>0</v>
      </c>
      <c r="N28" s="3">
        <f t="shared" si="3"/>
        <v>0</v>
      </c>
      <c r="O28" s="19">
        <f t="shared" si="3"/>
        <v>560</v>
      </c>
      <c r="P28" s="82">
        <f t="shared" si="3"/>
        <v>170</v>
      </c>
      <c r="Q28" s="3">
        <f t="shared" si="3"/>
        <v>0</v>
      </c>
      <c r="R28" s="3">
        <f t="shared" si="3"/>
        <v>0</v>
      </c>
      <c r="S28" s="19">
        <f t="shared" si="3"/>
        <v>170</v>
      </c>
      <c r="T28" s="18">
        <f t="shared" si="3"/>
        <v>0</v>
      </c>
      <c r="U28" s="3">
        <f t="shared" si="3"/>
        <v>0</v>
      </c>
      <c r="V28" s="3">
        <f t="shared" si="3"/>
        <v>0</v>
      </c>
      <c r="W28" s="19">
        <f t="shared" si="3"/>
        <v>0</v>
      </c>
      <c r="X28" s="18">
        <f t="shared" si="3"/>
        <v>0</v>
      </c>
      <c r="Y28" s="3">
        <f t="shared" si="3"/>
        <v>0</v>
      </c>
      <c r="Z28" s="3">
        <f t="shared" si="3"/>
        <v>0</v>
      </c>
      <c r="AA28" s="19">
        <f t="shared" si="3"/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BA28" s="43"/>
    </row>
    <row r="29" spans="1:1013" ht="15" customHeight="1" x14ac:dyDescent="0.2">
      <c r="A29" s="525" t="s">
        <v>15</v>
      </c>
      <c r="B29" s="543" t="s">
        <v>16</v>
      </c>
      <c r="C29" s="640" t="s">
        <v>16</v>
      </c>
      <c r="D29" s="607" t="s">
        <v>36</v>
      </c>
      <c r="E29" s="570" t="s">
        <v>37</v>
      </c>
      <c r="F29" s="612" t="s">
        <v>264</v>
      </c>
      <c r="G29" s="493" t="s">
        <v>167</v>
      </c>
      <c r="H29" s="490" t="s">
        <v>19</v>
      </c>
      <c r="I29" s="475" t="s">
        <v>20</v>
      </c>
      <c r="J29" s="472" t="s">
        <v>273</v>
      </c>
      <c r="K29" s="164" t="s">
        <v>22</v>
      </c>
      <c r="L29" s="115">
        <f>+M29+O29</f>
        <v>0</v>
      </c>
      <c r="M29" s="11">
        <v>0</v>
      </c>
      <c r="N29" s="11">
        <v>0</v>
      </c>
      <c r="O29" s="84">
        <v>0</v>
      </c>
      <c r="P29" s="112">
        <f>+Q29+S29</f>
        <v>0</v>
      </c>
      <c r="Q29" s="200">
        <v>0</v>
      </c>
      <c r="R29" s="166">
        <v>0</v>
      </c>
      <c r="S29" s="84">
        <v>0</v>
      </c>
      <c r="T29" s="115">
        <f>+U29+W29</f>
        <v>0</v>
      </c>
      <c r="U29" s="11">
        <v>0</v>
      </c>
      <c r="V29" s="11">
        <v>0</v>
      </c>
      <c r="W29" s="84">
        <v>0</v>
      </c>
      <c r="X29" s="115">
        <f>+Y29+AA29</f>
        <v>0</v>
      </c>
      <c r="Y29" s="11">
        <v>0</v>
      </c>
      <c r="Z29" s="11">
        <v>0</v>
      </c>
      <c r="AA29" s="84">
        <v>0</v>
      </c>
      <c r="BA29" s="47"/>
    </row>
    <row r="30" spans="1:1013" ht="15.75" customHeight="1" x14ac:dyDescent="0.2">
      <c r="A30" s="536"/>
      <c r="B30" s="544"/>
      <c r="C30" s="650"/>
      <c r="D30" s="609"/>
      <c r="E30" s="685"/>
      <c r="F30" s="614"/>
      <c r="G30" s="494"/>
      <c r="H30" s="491"/>
      <c r="I30" s="476"/>
      <c r="J30" s="473"/>
      <c r="K30" s="186" t="s">
        <v>26</v>
      </c>
      <c r="L30" s="142">
        <f>+M30+O30</f>
        <v>377.1</v>
      </c>
      <c r="M30" s="75">
        <v>0</v>
      </c>
      <c r="N30" s="75">
        <v>0</v>
      </c>
      <c r="O30" s="190">
        <v>377.1</v>
      </c>
      <c r="P30" s="134">
        <f>+Q30+S30</f>
        <v>70</v>
      </c>
      <c r="Q30" s="169">
        <v>0</v>
      </c>
      <c r="R30" s="170">
        <v>0</v>
      </c>
      <c r="S30" s="190">
        <v>70</v>
      </c>
      <c r="T30" s="142">
        <f>+U30+W30</f>
        <v>0</v>
      </c>
      <c r="U30" s="75">
        <v>0</v>
      </c>
      <c r="V30" s="75">
        <v>0</v>
      </c>
      <c r="W30" s="190">
        <v>0</v>
      </c>
      <c r="X30" s="142">
        <f>+Y30+AA30</f>
        <v>0</v>
      </c>
      <c r="Y30" s="75">
        <v>0</v>
      </c>
      <c r="Z30" s="75">
        <v>0</v>
      </c>
      <c r="AA30" s="190">
        <v>0</v>
      </c>
      <c r="BA30" s="47"/>
    </row>
    <row r="31" spans="1:1013" ht="15" customHeight="1" thickBot="1" x14ac:dyDescent="0.25">
      <c r="A31" s="536"/>
      <c r="B31" s="544"/>
      <c r="C31" s="650"/>
      <c r="D31" s="609"/>
      <c r="E31" s="685"/>
      <c r="F31" s="614"/>
      <c r="G31" s="494"/>
      <c r="H31" s="491"/>
      <c r="I31" s="476"/>
      <c r="J31" s="473"/>
      <c r="K31" s="201" t="s">
        <v>23</v>
      </c>
      <c r="L31" s="198">
        <f>+M31+O31</f>
        <v>377.1</v>
      </c>
      <c r="M31" s="85">
        <v>0</v>
      </c>
      <c r="N31" s="85">
        <v>0</v>
      </c>
      <c r="O31" s="86">
        <v>377.1</v>
      </c>
      <c r="P31" s="119">
        <f>Q31+S31</f>
        <v>0</v>
      </c>
      <c r="Q31" s="429">
        <v>0</v>
      </c>
      <c r="R31" s="430">
        <v>0</v>
      </c>
      <c r="S31" s="86">
        <v>0</v>
      </c>
      <c r="T31" s="198">
        <f>+U31+W31</f>
        <v>0</v>
      </c>
      <c r="U31" s="85">
        <v>0</v>
      </c>
      <c r="V31" s="85">
        <v>0</v>
      </c>
      <c r="W31" s="86">
        <v>0</v>
      </c>
      <c r="X31" s="198">
        <f>+Y31+AA31</f>
        <v>0</v>
      </c>
      <c r="Y31" s="85">
        <v>0</v>
      </c>
      <c r="Z31" s="85">
        <v>0</v>
      </c>
      <c r="AA31" s="86">
        <v>0</v>
      </c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4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6"/>
      <c r="NT31" s="36"/>
      <c r="NU31" s="36"/>
      <c r="NV31" s="36"/>
      <c r="NW31" s="36"/>
      <c r="NX31" s="36"/>
      <c r="NY31" s="36"/>
      <c r="NZ31" s="36"/>
      <c r="OA31" s="36"/>
      <c r="OB31" s="36"/>
      <c r="OC31" s="36"/>
      <c r="OD31" s="36"/>
      <c r="OE31" s="36"/>
      <c r="OF31" s="36"/>
      <c r="OG31" s="36"/>
      <c r="OH31" s="36"/>
      <c r="OI31" s="36"/>
      <c r="OJ31" s="36"/>
      <c r="OK31" s="36"/>
      <c r="OL31" s="36"/>
      <c r="OM31" s="36"/>
      <c r="ON31" s="36"/>
      <c r="OO31" s="36"/>
      <c r="OP31" s="36"/>
      <c r="OQ31" s="36"/>
      <c r="OR31" s="36"/>
      <c r="OS31" s="36"/>
      <c r="OT31" s="36"/>
      <c r="OU31" s="36"/>
      <c r="OV31" s="36"/>
      <c r="OW31" s="36"/>
      <c r="OX31" s="36"/>
      <c r="OY31" s="36"/>
      <c r="OZ31" s="36"/>
      <c r="PA31" s="36"/>
      <c r="PB31" s="36"/>
      <c r="PC31" s="36"/>
      <c r="PD31" s="36"/>
      <c r="PE31" s="36"/>
      <c r="PF31" s="36"/>
      <c r="PG31" s="36"/>
      <c r="PH31" s="36"/>
      <c r="PI31" s="36"/>
      <c r="PJ31" s="36"/>
      <c r="PK31" s="36"/>
      <c r="PL31" s="36"/>
      <c r="PM31" s="36"/>
      <c r="PN31" s="36"/>
      <c r="PO31" s="36"/>
      <c r="PP31" s="36"/>
      <c r="PQ31" s="36"/>
      <c r="PR31" s="36"/>
      <c r="PS31" s="36"/>
      <c r="PT31" s="36"/>
      <c r="PU31" s="36"/>
      <c r="PV31" s="36"/>
      <c r="PW31" s="36"/>
      <c r="PX31" s="36"/>
      <c r="PY31" s="36"/>
      <c r="PZ31" s="36"/>
      <c r="QA31" s="36"/>
      <c r="QB31" s="36"/>
      <c r="QC31" s="36"/>
      <c r="QD31" s="36"/>
      <c r="QE31" s="36"/>
      <c r="QF31" s="36"/>
      <c r="QG31" s="36"/>
      <c r="QH31" s="36"/>
      <c r="QI31" s="36"/>
      <c r="QJ31" s="36"/>
      <c r="QK31" s="36"/>
      <c r="QL31" s="36"/>
      <c r="QM31" s="36"/>
      <c r="QN31" s="36"/>
      <c r="QO31" s="36"/>
      <c r="QP31" s="36"/>
      <c r="QQ31" s="36"/>
      <c r="QR31" s="36"/>
      <c r="QS31" s="36"/>
      <c r="QT31" s="36"/>
      <c r="QU31" s="36"/>
      <c r="QV31" s="36"/>
      <c r="QW31" s="36"/>
      <c r="QX31" s="36"/>
      <c r="QY31" s="36"/>
      <c r="QZ31" s="36"/>
      <c r="RA31" s="36"/>
      <c r="RB31" s="36"/>
      <c r="RC31" s="36"/>
      <c r="RD31" s="36"/>
      <c r="RE31" s="36"/>
      <c r="RF31" s="36"/>
      <c r="RG31" s="36"/>
      <c r="RH31" s="36"/>
      <c r="RI31" s="36"/>
      <c r="RJ31" s="36"/>
      <c r="RK31" s="36"/>
      <c r="RL31" s="36"/>
      <c r="RM31" s="36"/>
      <c r="RN31" s="36"/>
      <c r="RO31" s="36"/>
      <c r="RP31" s="36"/>
      <c r="RQ31" s="36"/>
      <c r="RR31" s="36"/>
      <c r="RS31" s="36"/>
      <c r="RT31" s="36"/>
      <c r="RU31" s="36"/>
      <c r="RV31" s="36"/>
      <c r="RW31" s="36"/>
      <c r="RX31" s="36"/>
      <c r="RY31" s="36"/>
      <c r="RZ31" s="36"/>
      <c r="SA31" s="36"/>
      <c r="SB31" s="36"/>
      <c r="SC31" s="36"/>
      <c r="SD31" s="36"/>
      <c r="SE31" s="36"/>
      <c r="SF31" s="36"/>
      <c r="SG31" s="36"/>
      <c r="SH31" s="36"/>
      <c r="SI31" s="36"/>
      <c r="SJ31" s="36"/>
      <c r="SK31" s="36"/>
      <c r="SL31" s="36"/>
      <c r="SM31" s="36"/>
      <c r="SN31" s="36"/>
      <c r="SO31" s="36"/>
      <c r="SP31" s="36"/>
      <c r="SQ31" s="36"/>
      <c r="SR31" s="36"/>
      <c r="SS31" s="36"/>
      <c r="ST31" s="36"/>
      <c r="SU31" s="36"/>
      <c r="SV31" s="36"/>
      <c r="SW31" s="36"/>
      <c r="SX31" s="36"/>
      <c r="SY31" s="36"/>
      <c r="SZ31" s="36"/>
      <c r="TA31" s="36"/>
      <c r="TB31" s="36"/>
      <c r="TC31" s="36"/>
      <c r="TD31" s="36"/>
      <c r="TE31" s="36"/>
      <c r="TF31" s="36"/>
      <c r="TG31" s="36"/>
      <c r="TH31" s="36"/>
      <c r="TI31" s="36"/>
      <c r="TJ31" s="36"/>
      <c r="TK31" s="36"/>
      <c r="TL31" s="36"/>
      <c r="TM31" s="36"/>
      <c r="TN31" s="36"/>
      <c r="TO31" s="36"/>
      <c r="TP31" s="36"/>
      <c r="TQ31" s="36"/>
      <c r="TR31" s="36"/>
      <c r="TS31" s="36"/>
      <c r="TT31" s="36"/>
      <c r="TU31" s="36"/>
      <c r="TV31" s="36"/>
      <c r="TW31" s="36"/>
      <c r="TX31" s="36"/>
      <c r="TY31" s="36"/>
      <c r="TZ31" s="36"/>
      <c r="UA31" s="36"/>
      <c r="UB31" s="36"/>
      <c r="UC31" s="36"/>
      <c r="UD31" s="36"/>
      <c r="UE31" s="36"/>
      <c r="UF31" s="36"/>
      <c r="UG31" s="36"/>
      <c r="UH31" s="36"/>
      <c r="UI31" s="36"/>
      <c r="UJ31" s="36"/>
      <c r="UK31" s="36"/>
      <c r="UL31" s="36"/>
      <c r="UM31" s="36"/>
      <c r="UN31" s="36"/>
      <c r="UO31" s="36"/>
      <c r="UP31" s="36"/>
      <c r="UQ31" s="36"/>
      <c r="UR31" s="36"/>
      <c r="US31" s="36"/>
      <c r="UT31" s="36"/>
      <c r="UU31" s="36"/>
      <c r="UV31" s="36"/>
      <c r="UW31" s="36"/>
      <c r="UX31" s="36"/>
      <c r="UY31" s="36"/>
      <c r="UZ31" s="36"/>
      <c r="VA31" s="36"/>
      <c r="VB31" s="36"/>
      <c r="VC31" s="36"/>
      <c r="VD31" s="36"/>
      <c r="VE31" s="36"/>
      <c r="VF31" s="36"/>
      <c r="VG31" s="36"/>
      <c r="VH31" s="36"/>
      <c r="VI31" s="36"/>
      <c r="VJ31" s="36"/>
      <c r="VK31" s="36"/>
      <c r="VL31" s="36"/>
      <c r="VM31" s="36"/>
      <c r="VN31" s="36"/>
      <c r="VO31" s="36"/>
      <c r="VP31" s="36"/>
      <c r="VQ31" s="36"/>
      <c r="VR31" s="36"/>
      <c r="VS31" s="36"/>
      <c r="VT31" s="36"/>
      <c r="VU31" s="36"/>
      <c r="VV31" s="36"/>
      <c r="VW31" s="36"/>
      <c r="VX31" s="36"/>
      <c r="VY31" s="36"/>
      <c r="VZ31" s="36"/>
      <c r="WA31" s="36"/>
      <c r="WB31" s="36"/>
      <c r="WC31" s="36"/>
      <c r="WD31" s="36"/>
      <c r="WE31" s="36"/>
      <c r="WF31" s="36"/>
      <c r="WG31" s="36"/>
      <c r="WH31" s="36"/>
      <c r="WI31" s="36"/>
      <c r="WJ31" s="36"/>
      <c r="WK31" s="36"/>
      <c r="WL31" s="36"/>
      <c r="WM31" s="36"/>
      <c r="WN31" s="36"/>
      <c r="WO31" s="36"/>
      <c r="WP31" s="36"/>
      <c r="WQ31" s="36"/>
      <c r="WR31" s="36"/>
      <c r="WS31" s="36"/>
      <c r="WT31" s="36"/>
      <c r="WU31" s="36"/>
      <c r="WV31" s="36"/>
      <c r="WW31" s="36"/>
      <c r="WX31" s="36"/>
      <c r="WY31" s="36"/>
      <c r="WZ31" s="36"/>
      <c r="XA31" s="36"/>
      <c r="XB31" s="36"/>
      <c r="XC31" s="36"/>
      <c r="XD31" s="36"/>
      <c r="XE31" s="36"/>
      <c r="XF31" s="36"/>
      <c r="XG31" s="36"/>
      <c r="XH31" s="36"/>
      <c r="XI31" s="36"/>
      <c r="XJ31" s="36"/>
      <c r="XK31" s="36"/>
      <c r="XL31" s="36"/>
      <c r="XM31" s="36"/>
      <c r="XN31" s="36"/>
      <c r="XO31" s="36"/>
      <c r="XP31" s="36"/>
      <c r="XQ31" s="36"/>
      <c r="XR31" s="36"/>
      <c r="XS31" s="36"/>
      <c r="XT31" s="36"/>
      <c r="XU31" s="36"/>
      <c r="XV31" s="36"/>
      <c r="XW31" s="36"/>
      <c r="XX31" s="36"/>
      <c r="XY31" s="36"/>
      <c r="XZ31" s="36"/>
      <c r="YA31" s="36"/>
      <c r="YB31" s="36"/>
      <c r="YC31" s="36"/>
      <c r="YD31" s="36"/>
      <c r="YE31" s="36"/>
      <c r="YF31" s="36"/>
      <c r="YG31" s="36"/>
      <c r="YH31" s="36"/>
      <c r="YI31" s="36"/>
      <c r="YJ31" s="36"/>
      <c r="YK31" s="36"/>
      <c r="YL31" s="36"/>
      <c r="YM31" s="36"/>
      <c r="YN31" s="36"/>
      <c r="YO31" s="36"/>
      <c r="YP31" s="36"/>
      <c r="YQ31" s="36"/>
      <c r="YR31" s="36"/>
      <c r="YS31" s="36"/>
      <c r="YT31" s="36"/>
      <c r="YU31" s="36"/>
      <c r="YV31" s="36"/>
      <c r="YW31" s="36"/>
      <c r="YX31" s="36"/>
      <c r="YY31" s="36"/>
      <c r="YZ31" s="36"/>
      <c r="ZA31" s="36"/>
      <c r="ZB31" s="36"/>
      <c r="ZC31" s="36"/>
      <c r="ZD31" s="36"/>
      <c r="ZE31" s="36"/>
      <c r="ZF31" s="36"/>
      <c r="ZG31" s="36"/>
      <c r="ZH31" s="36"/>
      <c r="ZI31" s="36"/>
      <c r="ZJ31" s="36"/>
      <c r="ZK31" s="36"/>
      <c r="ZL31" s="36"/>
      <c r="ZM31" s="36"/>
      <c r="ZN31" s="36"/>
      <c r="ZO31" s="36"/>
      <c r="ZP31" s="36"/>
      <c r="ZQ31" s="36"/>
      <c r="ZR31" s="36"/>
      <c r="ZS31" s="36"/>
      <c r="ZT31" s="36"/>
      <c r="ZU31" s="36"/>
      <c r="ZV31" s="36"/>
      <c r="ZW31" s="36"/>
      <c r="ZX31" s="36"/>
      <c r="ZY31" s="36"/>
      <c r="ZZ31" s="36"/>
      <c r="AAA31" s="36"/>
      <c r="AAB31" s="36"/>
      <c r="AAC31" s="36"/>
      <c r="AAD31" s="36"/>
      <c r="AAE31" s="36"/>
      <c r="AAF31" s="36"/>
      <c r="AAG31" s="36"/>
      <c r="AAH31" s="36"/>
      <c r="AAI31" s="36"/>
      <c r="AAJ31" s="36"/>
      <c r="AAK31" s="36"/>
      <c r="AAL31" s="36"/>
      <c r="AAM31" s="36"/>
      <c r="AAN31" s="36"/>
      <c r="AAO31" s="36"/>
      <c r="AAP31" s="36"/>
      <c r="AAQ31" s="36"/>
      <c r="AAR31" s="36"/>
      <c r="AAS31" s="36"/>
      <c r="AAT31" s="36"/>
      <c r="AAU31" s="36"/>
      <c r="AAV31" s="36"/>
      <c r="AAW31" s="36"/>
      <c r="AAX31" s="36"/>
      <c r="AAY31" s="36"/>
      <c r="AAZ31" s="36"/>
      <c r="ABA31" s="36"/>
      <c r="ABB31" s="36"/>
      <c r="ABC31" s="36"/>
      <c r="ABD31" s="36"/>
      <c r="ABE31" s="36"/>
      <c r="ABF31" s="36"/>
      <c r="ABG31" s="36"/>
      <c r="ABH31" s="36"/>
      <c r="ABI31" s="36"/>
      <c r="ABJ31" s="36"/>
      <c r="ABK31" s="36"/>
      <c r="ABL31" s="36"/>
      <c r="ABM31" s="36"/>
      <c r="ABN31" s="36"/>
      <c r="ABO31" s="36"/>
      <c r="ABP31" s="36"/>
      <c r="ABQ31" s="36"/>
      <c r="ABR31" s="36"/>
      <c r="ABS31" s="36"/>
      <c r="ABT31" s="36"/>
      <c r="ABU31" s="36"/>
      <c r="ABV31" s="36"/>
      <c r="ABW31" s="36"/>
      <c r="ABX31" s="36"/>
      <c r="ABY31" s="36"/>
      <c r="ABZ31" s="36"/>
      <c r="ACA31" s="36"/>
      <c r="ACB31" s="36"/>
      <c r="ACC31" s="36"/>
      <c r="ACD31" s="36"/>
      <c r="ACE31" s="36"/>
      <c r="ACF31" s="36"/>
      <c r="ACG31" s="36"/>
      <c r="ACH31" s="36"/>
      <c r="ACI31" s="36"/>
      <c r="ACJ31" s="36"/>
      <c r="ACK31" s="36"/>
      <c r="ACL31" s="36"/>
      <c r="ACM31" s="36"/>
      <c r="ACN31" s="36"/>
      <c r="ACO31" s="36"/>
      <c r="ACP31" s="36"/>
      <c r="ACQ31" s="36"/>
      <c r="ACR31" s="36"/>
      <c r="ACS31" s="36"/>
      <c r="ACT31" s="36"/>
      <c r="ACU31" s="36"/>
      <c r="ACV31" s="36"/>
      <c r="ACW31" s="36"/>
      <c r="ACX31" s="36"/>
      <c r="ACY31" s="36"/>
      <c r="ACZ31" s="36"/>
      <c r="ADA31" s="36"/>
      <c r="ADB31" s="36"/>
      <c r="ADC31" s="36"/>
      <c r="ADD31" s="36"/>
      <c r="ADE31" s="36"/>
      <c r="ADF31" s="36"/>
      <c r="ADG31" s="36"/>
      <c r="ADH31" s="36"/>
      <c r="ADI31" s="36"/>
      <c r="ADJ31" s="36"/>
      <c r="ADK31" s="36"/>
      <c r="ADL31" s="36"/>
      <c r="ADM31" s="36"/>
      <c r="ADN31" s="36"/>
      <c r="ADO31" s="36"/>
      <c r="ADP31" s="36"/>
      <c r="ADQ31" s="36"/>
      <c r="ADR31" s="36"/>
      <c r="ADS31" s="36"/>
      <c r="ADT31" s="36"/>
      <c r="ADU31" s="36"/>
      <c r="ADV31" s="36"/>
      <c r="ADW31" s="36"/>
      <c r="ADX31" s="36"/>
      <c r="ADY31" s="36"/>
      <c r="ADZ31" s="36"/>
      <c r="AEA31" s="36"/>
      <c r="AEB31" s="36"/>
      <c r="AEC31" s="36"/>
      <c r="AED31" s="36"/>
      <c r="AEE31" s="36"/>
      <c r="AEF31" s="36"/>
      <c r="AEG31" s="36"/>
      <c r="AEH31" s="36"/>
      <c r="AEI31" s="36"/>
      <c r="AEJ31" s="36"/>
      <c r="AEK31" s="36"/>
      <c r="AEL31" s="36"/>
      <c r="AEM31" s="36"/>
      <c r="AEN31" s="36"/>
      <c r="AEO31" s="36"/>
      <c r="AEP31" s="36"/>
      <c r="AEQ31" s="36"/>
      <c r="AER31" s="36"/>
      <c r="AES31" s="36"/>
      <c r="AET31" s="36"/>
      <c r="AEU31" s="36"/>
      <c r="AEV31" s="36"/>
      <c r="AEW31" s="36"/>
      <c r="AEX31" s="36"/>
      <c r="AEY31" s="36"/>
      <c r="AEZ31" s="36"/>
      <c r="AFA31" s="36"/>
      <c r="AFB31" s="36"/>
      <c r="AFC31" s="36"/>
      <c r="AFD31" s="36"/>
      <c r="AFE31" s="36"/>
      <c r="AFF31" s="36"/>
      <c r="AFG31" s="36"/>
      <c r="AFH31" s="36"/>
      <c r="AFI31" s="36"/>
      <c r="AFJ31" s="36"/>
      <c r="AFK31" s="36"/>
      <c r="AFL31" s="36"/>
      <c r="AFM31" s="36"/>
      <c r="AFN31" s="36"/>
      <c r="AFO31" s="36"/>
      <c r="AFP31" s="36"/>
      <c r="AFQ31" s="36"/>
      <c r="AFR31" s="36"/>
      <c r="AFS31" s="36"/>
      <c r="AFT31" s="36"/>
      <c r="AFU31" s="36"/>
      <c r="AFV31" s="36"/>
      <c r="AFW31" s="36"/>
      <c r="AFX31" s="36"/>
      <c r="AFY31" s="36"/>
      <c r="AFZ31" s="36"/>
      <c r="AGA31" s="36"/>
      <c r="AGB31" s="36"/>
      <c r="AGC31" s="36"/>
      <c r="AGD31" s="36"/>
      <c r="AGE31" s="36"/>
      <c r="AGF31" s="36"/>
      <c r="AGG31" s="36"/>
      <c r="AGH31" s="36"/>
      <c r="AGI31" s="36"/>
      <c r="AGJ31" s="36"/>
      <c r="AGK31" s="36"/>
      <c r="AGL31" s="36"/>
      <c r="AGM31" s="36"/>
      <c r="AGN31" s="36"/>
      <c r="AGO31" s="36"/>
      <c r="AGP31" s="36"/>
      <c r="AGQ31" s="36"/>
      <c r="AGR31" s="36"/>
      <c r="AGS31" s="36"/>
      <c r="AGT31" s="36"/>
      <c r="AGU31" s="36"/>
      <c r="AGV31" s="36"/>
      <c r="AGW31" s="36"/>
      <c r="AGX31" s="36"/>
      <c r="AGY31" s="36"/>
      <c r="AGZ31" s="36"/>
      <c r="AHA31" s="36"/>
      <c r="AHB31" s="36"/>
      <c r="AHC31" s="36"/>
      <c r="AHD31" s="36"/>
      <c r="AHE31" s="36"/>
      <c r="AHF31" s="36"/>
      <c r="AHG31" s="36"/>
      <c r="AHH31" s="36"/>
      <c r="AHI31" s="36"/>
      <c r="AHJ31" s="36"/>
      <c r="AHK31" s="36"/>
      <c r="AHL31" s="36"/>
      <c r="AHM31" s="36"/>
      <c r="AHN31" s="36"/>
      <c r="AHO31" s="36"/>
      <c r="AHP31" s="36"/>
      <c r="AHQ31" s="36"/>
      <c r="AHR31" s="36"/>
      <c r="AHS31" s="36"/>
      <c r="AHT31" s="36"/>
      <c r="AHU31" s="36"/>
      <c r="AHV31" s="36"/>
      <c r="AHW31" s="36"/>
      <c r="AHX31" s="36"/>
      <c r="AHY31" s="36"/>
      <c r="AHZ31" s="36"/>
      <c r="AIA31" s="36"/>
      <c r="AIB31" s="36"/>
      <c r="AIC31" s="36"/>
      <c r="AID31" s="36"/>
      <c r="AIE31" s="36"/>
      <c r="AIF31" s="36"/>
      <c r="AIG31" s="36"/>
      <c r="AIH31" s="36"/>
      <c r="AII31" s="36"/>
      <c r="AIJ31" s="36"/>
      <c r="AIK31" s="36"/>
      <c r="AIL31" s="36"/>
      <c r="AIM31" s="36"/>
      <c r="AIN31" s="36"/>
      <c r="AIO31" s="36"/>
      <c r="AIP31" s="36"/>
      <c r="AIQ31" s="36"/>
      <c r="AIR31" s="36"/>
      <c r="AIS31" s="36"/>
      <c r="AIT31" s="36"/>
      <c r="AIU31" s="36"/>
      <c r="AIV31" s="36"/>
      <c r="AIW31" s="36"/>
      <c r="AIX31" s="36"/>
      <c r="AIY31" s="36"/>
      <c r="AIZ31" s="36"/>
      <c r="AJA31" s="36"/>
      <c r="AJB31" s="36"/>
      <c r="AJC31" s="36"/>
      <c r="AJD31" s="36"/>
      <c r="AJE31" s="36"/>
      <c r="AJF31" s="36"/>
      <c r="AJG31" s="36"/>
      <c r="AJH31" s="36"/>
      <c r="AJI31" s="36"/>
      <c r="AJJ31" s="36"/>
      <c r="AJK31" s="36"/>
      <c r="AJL31" s="36"/>
      <c r="AJM31" s="36"/>
      <c r="AJN31" s="36"/>
      <c r="AJO31" s="36"/>
      <c r="AJP31" s="36"/>
      <c r="AJQ31" s="36"/>
      <c r="AJR31" s="36"/>
      <c r="AJS31" s="36"/>
      <c r="AJT31" s="36"/>
      <c r="AJU31" s="36"/>
      <c r="AJV31" s="36"/>
      <c r="AJW31" s="36"/>
      <c r="AJX31" s="36"/>
      <c r="AJY31" s="36"/>
      <c r="AJZ31" s="36"/>
      <c r="AKA31" s="36"/>
      <c r="AKB31" s="36"/>
      <c r="AKC31" s="36"/>
      <c r="AKD31" s="36"/>
      <c r="AKE31" s="36"/>
      <c r="AKF31" s="36"/>
      <c r="AKG31" s="36"/>
      <c r="AKH31" s="36"/>
      <c r="AKI31" s="36"/>
      <c r="AKJ31" s="36"/>
      <c r="AKK31" s="36"/>
      <c r="AKL31" s="36"/>
      <c r="AKM31" s="36"/>
      <c r="AKN31" s="36"/>
      <c r="AKO31" s="36"/>
      <c r="AKP31" s="36"/>
      <c r="AKQ31" s="36"/>
      <c r="AKR31" s="36"/>
      <c r="AKS31" s="36"/>
      <c r="AKT31" s="36"/>
      <c r="AKU31" s="36"/>
      <c r="AKV31" s="36"/>
      <c r="AKW31" s="36"/>
      <c r="AKX31" s="36"/>
      <c r="AKY31" s="36"/>
      <c r="AKZ31" s="36"/>
      <c r="ALA31" s="36"/>
      <c r="ALB31" s="36"/>
      <c r="ALC31" s="36"/>
      <c r="ALD31" s="36"/>
      <c r="ALE31" s="36"/>
      <c r="ALF31" s="36"/>
      <c r="ALG31" s="36"/>
      <c r="ALH31" s="36"/>
      <c r="ALI31" s="36"/>
      <c r="ALJ31" s="36"/>
      <c r="ALK31" s="36"/>
      <c r="ALL31" s="36"/>
      <c r="ALM31" s="36"/>
      <c r="ALN31" s="36"/>
      <c r="ALO31" s="36"/>
      <c r="ALP31" s="36"/>
      <c r="ALQ31" s="36"/>
      <c r="ALR31" s="36"/>
      <c r="ALS31" s="36"/>
      <c r="ALT31" s="36"/>
      <c r="ALU31" s="36"/>
      <c r="ALV31" s="36"/>
      <c r="ALW31" s="36"/>
      <c r="ALX31" s="36"/>
      <c r="ALY31" s="36"/>
    </row>
    <row r="32" spans="1:1013" ht="22.5" customHeight="1" thickBot="1" x14ac:dyDescent="0.25">
      <c r="A32" s="500"/>
      <c r="B32" s="549"/>
      <c r="C32" s="515"/>
      <c r="D32" s="610"/>
      <c r="E32" s="571"/>
      <c r="F32" s="498"/>
      <c r="G32" s="495"/>
      <c r="H32" s="492"/>
      <c r="I32" s="477"/>
      <c r="J32" s="474"/>
      <c r="K32" s="97" t="s">
        <v>11</v>
      </c>
      <c r="L32" s="8">
        <f t="shared" ref="L32:O32" si="4">SUM(L29:L31)</f>
        <v>754.2</v>
      </c>
      <c r="M32" s="2">
        <f t="shared" si="4"/>
        <v>0</v>
      </c>
      <c r="N32" s="2">
        <f t="shared" si="4"/>
        <v>0</v>
      </c>
      <c r="O32" s="7">
        <f t="shared" si="4"/>
        <v>754.2</v>
      </c>
      <c r="P32" s="6">
        <f>SUM(P29:P31)</f>
        <v>70</v>
      </c>
      <c r="Q32" s="2">
        <f>SUM(Q29:Q31)</f>
        <v>0</v>
      </c>
      <c r="R32" s="2">
        <f>SUM(R29:R31)</f>
        <v>0</v>
      </c>
      <c r="S32" s="7">
        <f>SUM(S29:S31)</f>
        <v>70</v>
      </c>
      <c r="T32" s="8">
        <f t="shared" ref="T32:AA32" si="5">SUM(T29:T31)</f>
        <v>0</v>
      </c>
      <c r="U32" s="2">
        <f t="shared" si="5"/>
        <v>0</v>
      </c>
      <c r="V32" s="2">
        <f t="shared" si="5"/>
        <v>0</v>
      </c>
      <c r="W32" s="7">
        <f t="shared" si="5"/>
        <v>0</v>
      </c>
      <c r="X32" s="8">
        <f t="shared" si="5"/>
        <v>0</v>
      </c>
      <c r="Y32" s="2">
        <f t="shared" si="5"/>
        <v>0</v>
      </c>
      <c r="Z32" s="2">
        <f t="shared" si="5"/>
        <v>0</v>
      </c>
      <c r="AA32" s="7">
        <f t="shared" si="5"/>
        <v>0</v>
      </c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46"/>
    </row>
    <row r="33" spans="1:53" ht="17.25" customHeight="1" x14ac:dyDescent="0.2">
      <c r="A33" s="553" t="s">
        <v>15</v>
      </c>
      <c r="B33" s="543" t="s">
        <v>16</v>
      </c>
      <c r="C33" s="533" t="s">
        <v>16</v>
      </c>
      <c r="D33" s="654" t="s">
        <v>40</v>
      </c>
      <c r="E33" s="663" t="s">
        <v>41</v>
      </c>
      <c r="F33" s="496" t="s">
        <v>265</v>
      </c>
      <c r="G33" s="493" t="s">
        <v>77</v>
      </c>
      <c r="H33" s="490" t="s">
        <v>19</v>
      </c>
      <c r="I33" s="475" t="s">
        <v>20</v>
      </c>
      <c r="J33" s="472" t="s">
        <v>266</v>
      </c>
      <c r="K33" s="164" t="s">
        <v>23</v>
      </c>
      <c r="L33" s="115">
        <f>+M33+O33</f>
        <v>0</v>
      </c>
      <c r="M33" s="11">
        <v>0</v>
      </c>
      <c r="N33" s="165">
        <v>0</v>
      </c>
      <c r="O33" s="84">
        <v>0</v>
      </c>
      <c r="P33" s="112">
        <f>+Q33+S33</f>
        <v>0</v>
      </c>
      <c r="Q33" s="11">
        <v>0</v>
      </c>
      <c r="R33" s="165">
        <v>0</v>
      </c>
      <c r="S33" s="84">
        <v>0</v>
      </c>
      <c r="T33" s="115">
        <f>+U33+W33</f>
        <v>0</v>
      </c>
      <c r="U33" s="11">
        <v>0</v>
      </c>
      <c r="V33" s="165">
        <v>0</v>
      </c>
      <c r="W33" s="84">
        <v>0</v>
      </c>
      <c r="X33" s="115">
        <f>+Y33+AA33</f>
        <v>0</v>
      </c>
      <c r="Y33" s="166">
        <v>0</v>
      </c>
      <c r="Z33" s="166">
        <v>0</v>
      </c>
      <c r="AA33" s="84">
        <v>0</v>
      </c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46"/>
    </row>
    <row r="34" spans="1:53" ht="17.25" customHeight="1" thickBot="1" x14ac:dyDescent="0.25">
      <c r="A34" s="554"/>
      <c r="B34" s="544"/>
      <c r="C34" s="653"/>
      <c r="D34" s="655"/>
      <c r="E34" s="707"/>
      <c r="F34" s="497"/>
      <c r="G34" s="494"/>
      <c r="H34" s="491"/>
      <c r="I34" s="476"/>
      <c r="J34" s="473"/>
      <c r="K34" s="187" t="s">
        <v>26</v>
      </c>
      <c r="L34" s="198">
        <f>+M34+O34</f>
        <v>6</v>
      </c>
      <c r="M34" s="202">
        <v>6</v>
      </c>
      <c r="N34" s="203">
        <v>0</v>
      </c>
      <c r="O34" s="204">
        <v>0</v>
      </c>
      <c r="P34" s="137">
        <f>+Q34+S34</f>
        <v>20</v>
      </c>
      <c r="Q34" s="85">
        <v>20</v>
      </c>
      <c r="R34" s="205">
        <v>0</v>
      </c>
      <c r="S34" s="204">
        <v>0</v>
      </c>
      <c r="T34" s="198">
        <f>+U34+W34</f>
        <v>20</v>
      </c>
      <c r="U34" s="202">
        <v>20</v>
      </c>
      <c r="V34" s="203">
        <v>0</v>
      </c>
      <c r="W34" s="204">
        <v>0</v>
      </c>
      <c r="X34" s="198">
        <f>+Y34+AA34</f>
        <v>20</v>
      </c>
      <c r="Y34" s="203">
        <v>20</v>
      </c>
      <c r="Z34" s="203">
        <v>0</v>
      </c>
      <c r="AA34" s="204">
        <v>0</v>
      </c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46"/>
    </row>
    <row r="35" spans="1:53" ht="30" customHeight="1" thickBot="1" x14ac:dyDescent="0.25">
      <c r="A35" s="527"/>
      <c r="B35" s="549"/>
      <c r="C35" s="515"/>
      <c r="D35" s="610"/>
      <c r="E35" s="571"/>
      <c r="F35" s="498"/>
      <c r="G35" s="495"/>
      <c r="H35" s="492"/>
      <c r="I35" s="477"/>
      <c r="J35" s="474"/>
      <c r="K35" s="97" t="s">
        <v>11</v>
      </c>
      <c r="L35" s="6">
        <f t="shared" ref="L35:O35" si="6">SUM(L33:L34)</f>
        <v>6</v>
      </c>
      <c r="M35" s="5">
        <f t="shared" si="6"/>
        <v>6</v>
      </c>
      <c r="N35" s="5">
        <f t="shared" si="6"/>
        <v>0</v>
      </c>
      <c r="O35" s="7">
        <f t="shared" si="6"/>
        <v>0</v>
      </c>
      <c r="P35" s="146">
        <f t="shared" ref="P35:AA35" si="7">SUM(P33:P34)</f>
        <v>20</v>
      </c>
      <c r="Q35" s="127">
        <f t="shared" si="7"/>
        <v>20</v>
      </c>
      <c r="R35" s="129">
        <f t="shared" si="7"/>
        <v>0</v>
      </c>
      <c r="S35" s="147">
        <f t="shared" si="7"/>
        <v>0</v>
      </c>
      <c r="T35" s="6">
        <f t="shared" si="7"/>
        <v>20</v>
      </c>
      <c r="U35" s="5">
        <f t="shared" si="7"/>
        <v>20</v>
      </c>
      <c r="V35" s="5">
        <f t="shared" si="7"/>
        <v>0</v>
      </c>
      <c r="W35" s="7">
        <f t="shared" si="7"/>
        <v>0</v>
      </c>
      <c r="X35" s="6">
        <f t="shared" si="7"/>
        <v>20</v>
      </c>
      <c r="Y35" s="5">
        <f t="shared" si="7"/>
        <v>20</v>
      </c>
      <c r="Z35" s="5">
        <f t="shared" si="7"/>
        <v>0</v>
      </c>
      <c r="AA35" s="7">
        <f t="shared" si="7"/>
        <v>0</v>
      </c>
      <c r="BA35" s="47"/>
    </row>
    <row r="36" spans="1:53" ht="19.5" customHeight="1" x14ac:dyDescent="0.2">
      <c r="A36" s="553" t="s">
        <v>15</v>
      </c>
      <c r="B36" s="543" t="s">
        <v>16</v>
      </c>
      <c r="C36" s="640" t="s">
        <v>16</v>
      </c>
      <c r="D36" s="607" t="s">
        <v>46</v>
      </c>
      <c r="E36" s="570" t="s">
        <v>47</v>
      </c>
      <c r="F36" s="496" t="s">
        <v>265</v>
      </c>
      <c r="G36" s="493" t="s">
        <v>77</v>
      </c>
      <c r="H36" s="490" t="s">
        <v>19</v>
      </c>
      <c r="I36" s="475" t="s">
        <v>20</v>
      </c>
      <c r="J36" s="472" t="s">
        <v>266</v>
      </c>
      <c r="K36" s="164" t="s">
        <v>23</v>
      </c>
      <c r="L36" s="112">
        <f>+M36+O36</f>
        <v>0</v>
      </c>
      <c r="M36" s="11">
        <v>0</v>
      </c>
      <c r="N36" s="165">
        <v>0</v>
      </c>
      <c r="O36" s="84">
        <v>0</v>
      </c>
      <c r="P36" s="112">
        <f>+Q36+S36</f>
        <v>0</v>
      </c>
      <c r="Q36" s="11">
        <v>0</v>
      </c>
      <c r="R36" s="165">
        <v>0</v>
      </c>
      <c r="S36" s="84">
        <v>0</v>
      </c>
      <c r="T36" s="112">
        <f>+U36+W36</f>
        <v>0</v>
      </c>
      <c r="U36" s="11">
        <v>0</v>
      </c>
      <c r="V36" s="165">
        <v>0</v>
      </c>
      <c r="W36" s="84">
        <v>0</v>
      </c>
      <c r="X36" s="115">
        <f>+Y36+AA36</f>
        <v>0</v>
      </c>
      <c r="Y36" s="166">
        <v>0</v>
      </c>
      <c r="Z36" s="166">
        <v>0</v>
      </c>
      <c r="AA36" s="84">
        <v>0</v>
      </c>
      <c r="BA36" s="47"/>
    </row>
    <row r="37" spans="1:53" ht="20.25" customHeight="1" thickBot="1" x14ac:dyDescent="0.25">
      <c r="A37" s="554"/>
      <c r="B37" s="544"/>
      <c r="C37" s="650"/>
      <c r="D37" s="609"/>
      <c r="E37" s="685"/>
      <c r="F37" s="497"/>
      <c r="G37" s="494"/>
      <c r="H37" s="491"/>
      <c r="I37" s="476"/>
      <c r="J37" s="473"/>
      <c r="K37" s="92" t="s">
        <v>26</v>
      </c>
      <c r="L37" s="96">
        <f>+M37+O37</f>
        <v>100</v>
      </c>
      <c r="M37" s="76">
        <v>0</v>
      </c>
      <c r="N37" s="14">
        <v>0</v>
      </c>
      <c r="O37" s="81">
        <v>100</v>
      </c>
      <c r="P37" s="96">
        <f>+Q37+S37</f>
        <v>200</v>
      </c>
      <c r="Q37" s="76">
        <v>0</v>
      </c>
      <c r="R37" s="432">
        <v>0</v>
      </c>
      <c r="S37" s="168">
        <v>200</v>
      </c>
      <c r="T37" s="96">
        <f>+U37+W37</f>
        <v>200</v>
      </c>
      <c r="U37" s="76">
        <v>0</v>
      </c>
      <c r="V37" s="14">
        <v>0</v>
      </c>
      <c r="W37" s="81">
        <v>200</v>
      </c>
      <c r="X37" s="139">
        <f>+Y37+AA37</f>
        <v>200</v>
      </c>
      <c r="Y37" s="12">
        <v>0</v>
      </c>
      <c r="Z37" s="12">
        <v>0</v>
      </c>
      <c r="AA37" s="81">
        <v>200</v>
      </c>
      <c r="BA37" s="47"/>
    </row>
    <row r="38" spans="1:53" ht="21.75" customHeight="1" thickBot="1" x14ac:dyDescent="0.25">
      <c r="A38" s="527"/>
      <c r="B38" s="549"/>
      <c r="C38" s="515"/>
      <c r="D38" s="610"/>
      <c r="E38" s="571"/>
      <c r="F38" s="498"/>
      <c r="G38" s="495"/>
      <c r="H38" s="492"/>
      <c r="I38" s="477"/>
      <c r="J38" s="474"/>
      <c r="K38" s="97" t="s">
        <v>11</v>
      </c>
      <c r="L38" s="6">
        <f t="shared" ref="L38:O38" si="8">SUM(L36:L37)</f>
        <v>100</v>
      </c>
      <c r="M38" s="5">
        <f t="shared" si="8"/>
        <v>0</v>
      </c>
      <c r="N38" s="5">
        <f t="shared" si="8"/>
        <v>0</v>
      </c>
      <c r="O38" s="7">
        <f t="shared" si="8"/>
        <v>100</v>
      </c>
      <c r="P38" s="82">
        <f t="shared" ref="P38:AA38" si="9">SUM(P36:P37)</f>
        <v>200</v>
      </c>
      <c r="Q38" s="3">
        <f t="shared" si="9"/>
        <v>0</v>
      </c>
      <c r="R38" s="3">
        <f t="shared" si="9"/>
        <v>0</v>
      </c>
      <c r="S38" s="19">
        <f t="shared" si="9"/>
        <v>200</v>
      </c>
      <c r="T38" s="6">
        <f t="shared" si="9"/>
        <v>200</v>
      </c>
      <c r="U38" s="5">
        <f t="shared" si="9"/>
        <v>0</v>
      </c>
      <c r="V38" s="5">
        <f t="shared" si="9"/>
        <v>0</v>
      </c>
      <c r="W38" s="7">
        <f t="shared" si="9"/>
        <v>200</v>
      </c>
      <c r="X38" s="6">
        <f t="shared" si="9"/>
        <v>200</v>
      </c>
      <c r="Y38" s="5">
        <f t="shared" si="9"/>
        <v>0</v>
      </c>
      <c r="Z38" s="5">
        <f t="shared" si="9"/>
        <v>0</v>
      </c>
      <c r="AA38" s="7">
        <f t="shared" si="9"/>
        <v>200</v>
      </c>
      <c r="BA38" s="47"/>
    </row>
    <row r="39" spans="1:53" ht="15" customHeight="1" x14ac:dyDescent="0.2">
      <c r="A39" s="553" t="s">
        <v>15</v>
      </c>
      <c r="B39" s="543" t="s">
        <v>16</v>
      </c>
      <c r="C39" s="533" t="s">
        <v>16</v>
      </c>
      <c r="D39" s="654" t="s">
        <v>48</v>
      </c>
      <c r="E39" s="663" t="s">
        <v>135</v>
      </c>
      <c r="F39" s="496" t="s">
        <v>264</v>
      </c>
      <c r="G39" s="493" t="s">
        <v>100</v>
      </c>
      <c r="H39" s="490" t="s">
        <v>19</v>
      </c>
      <c r="I39" s="475" t="s">
        <v>20</v>
      </c>
      <c r="J39" s="472" t="s">
        <v>274</v>
      </c>
      <c r="K39" s="164" t="s">
        <v>23</v>
      </c>
      <c r="L39" s="115">
        <f>+M39+O39</f>
        <v>0</v>
      </c>
      <c r="M39" s="11">
        <v>0</v>
      </c>
      <c r="N39" s="165">
        <v>0</v>
      </c>
      <c r="O39" s="84">
        <v>0</v>
      </c>
      <c r="P39" s="112">
        <f>+Q39+S39</f>
        <v>0</v>
      </c>
      <c r="Q39" s="11">
        <v>0</v>
      </c>
      <c r="R39" s="165">
        <v>0</v>
      </c>
      <c r="S39" s="84">
        <v>0</v>
      </c>
      <c r="T39" s="115">
        <f>+U39+W39</f>
        <v>0</v>
      </c>
      <c r="U39" s="11">
        <v>0</v>
      </c>
      <c r="V39" s="165">
        <v>0</v>
      </c>
      <c r="W39" s="84">
        <v>0</v>
      </c>
      <c r="X39" s="115">
        <f>+Y39+AA39</f>
        <v>0</v>
      </c>
      <c r="Y39" s="166">
        <v>0</v>
      </c>
      <c r="Z39" s="166">
        <v>0</v>
      </c>
      <c r="AA39" s="84">
        <v>0</v>
      </c>
      <c r="BA39" s="47"/>
    </row>
    <row r="40" spans="1:53" ht="15" customHeight="1" x14ac:dyDescent="0.2">
      <c r="A40" s="554"/>
      <c r="B40" s="544"/>
      <c r="C40" s="653"/>
      <c r="D40" s="655"/>
      <c r="E40" s="707"/>
      <c r="F40" s="497"/>
      <c r="G40" s="494"/>
      <c r="H40" s="491"/>
      <c r="I40" s="476"/>
      <c r="J40" s="473"/>
      <c r="K40" s="186" t="s">
        <v>21</v>
      </c>
      <c r="L40" s="142">
        <f>+M40+O40</f>
        <v>0</v>
      </c>
      <c r="M40" s="75">
        <v>0</v>
      </c>
      <c r="N40" s="183">
        <v>0</v>
      </c>
      <c r="O40" s="144">
        <v>0</v>
      </c>
      <c r="P40" s="136">
        <f>+Q40+S40</f>
        <v>0</v>
      </c>
      <c r="Q40" s="143">
        <v>0</v>
      </c>
      <c r="R40" s="183">
        <v>0</v>
      </c>
      <c r="S40" s="144">
        <v>0</v>
      </c>
      <c r="T40" s="142">
        <f>+U40+W40</f>
        <v>0</v>
      </c>
      <c r="U40" s="75">
        <v>0</v>
      </c>
      <c r="V40" s="183">
        <v>0</v>
      </c>
      <c r="W40" s="144">
        <v>0</v>
      </c>
      <c r="X40" s="142">
        <f>+Y40+AA40</f>
        <v>0</v>
      </c>
      <c r="Y40" s="143">
        <v>0</v>
      </c>
      <c r="Z40" s="183">
        <v>0</v>
      </c>
      <c r="AA40" s="144">
        <v>0</v>
      </c>
      <c r="BA40" s="47"/>
    </row>
    <row r="41" spans="1:53" ht="14.25" customHeight="1" x14ac:dyDescent="0.2">
      <c r="A41" s="554"/>
      <c r="B41" s="544"/>
      <c r="C41" s="653"/>
      <c r="D41" s="655"/>
      <c r="E41" s="707"/>
      <c r="F41" s="497"/>
      <c r="G41" s="494"/>
      <c r="H41" s="491"/>
      <c r="I41" s="476"/>
      <c r="J41" s="473"/>
      <c r="K41" s="186" t="s">
        <v>22</v>
      </c>
      <c r="L41" s="142">
        <f>+M41+O41</f>
        <v>0</v>
      </c>
      <c r="M41" s="143">
        <v>0</v>
      </c>
      <c r="N41" s="183">
        <v>0</v>
      </c>
      <c r="O41" s="144">
        <v>0</v>
      </c>
      <c r="P41" s="136">
        <f>+Q41+S41</f>
        <v>0</v>
      </c>
      <c r="Q41" s="143">
        <v>0</v>
      </c>
      <c r="R41" s="183">
        <v>0</v>
      </c>
      <c r="S41" s="144">
        <v>0</v>
      </c>
      <c r="T41" s="142">
        <f>+U41+W41</f>
        <v>0</v>
      </c>
      <c r="U41" s="143">
        <v>0</v>
      </c>
      <c r="V41" s="183">
        <v>0</v>
      </c>
      <c r="W41" s="144">
        <v>0</v>
      </c>
      <c r="X41" s="142">
        <f>+Y41+AA41</f>
        <v>0</v>
      </c>
      <c r="Y41" s="145">
        <v>0</v>
      </c>
      <c r="Z41" s="145">
        <v>0</v>
      </c>
      <c r="AA41" s="144">
        <v>0</v>
      </c>
      <c r="BA41" s="47"/>
    </row>
    <row r="42" spans="1:53" ht="14.25" customHeight="1" x14ac:dyDescent="0.2">
      <c r="A42" s="554"/>
      <c r="B42" s="544"/>
      <c r="C42" s="653"/>
      <c r="D42" s="655"/>
      <c r="E42" s="707"/>
      <c r="F42" s="497"/>
      <c r="G42" s="494"/>
      <c r="H42" s="491"/>
      <c r="I42" s="476"/>
      <c r="J42" s="473"/>
      <c r="K42" s="188" t="s">
        <v>195</v>
      </c>
      <c r="L42" s="139">
        <f>M42+O42</f>
        <v>0</v>
      </c>
      <c r="M42" s="75">
        <v>0</v>
      </c>
      <c r="N42" s="171">
        <v>0</v>
      </c>
      <c r="O42" s="190">
        <v>0</v>
      </c>
      <c r="P42" s="136">
        <f>Q42+S42</f>
        <v>0</v>
      </c>
      <c r="Q42" s="75">
        <v>0</v>
      </c>
      <c r="R42" s="171">
        <v>0</v>
      </c>
      <c r="S42" s="190">
        <v>0</v>
      </c>
      <c r="T42" s="142">
        <f>U42+W42</f>
        <v>0</v>
      </c>
      <c r="U42" s="75">
        <v>0</v>
      </c>
      <c r="V42" s="171">
        <v>0</v>
      </c>
      <c r="W42" s="190">
        <v>0</v>
      </c>
      <c r="X42" s="142">
        <f>Y42+AA42</f>
        <v>0</v>
      </c>
      <c r="Y42" s="170">
        <v>0</v>
      </c>
      <c r="Z42" s="170">
        <v>0</v>
      </c>
      <c r="AA42" s="190">
        <v>0</v>
      </c>
      <c r="BA42" s="47"/>
    </row>
    <row r="43" spans="1:53" ht="16.5" customHeight="1" thickBot="1" x14ac:dyDescent="0.25">
      <c r="A43" s="554"/>
      <c r="B43" s="544"/>
      <c r="C43" s="653"/>
      <c r="D43" s="655"/>
      <c r="E43" s="707"/>
      <c r="F43" s="497"/>
      <c r="G43" s="494"/>
      <c r="H43" s="491"/>
      <c r="I43" s="476"/>
      <c r="J43" s="473"/>
      <c r="K43" s="187" t="s">
        <v>26</v>
      </c>
      <c r="L43" s="198">
        <f>+M43+O43</f>
        <v>0</v>
      </c>
      <c r="M43" s="130">
        <v>0</v>
      </c>
      <c r="N43" s="205">
        <v>0</v>
      </c>
      <c r="O43" s="204">
        <v>0</v>
      </c>
      <c r="P43" s="119">
        <f>+Q43+S43</f>
        <v>0</v>
      </c>
      <c r="Q43" s="130">
        <v>0</v>
      </c>
      <c r="R43" s="205">
        <v>0</v>
      </c>
      <c r="S43" s="204">
        <v>0</v>
      </c>
      <c r="T43" s="122">
        <f>+U43+W43</f>
        <v>0</v>
      </c>
      <c r="U43" s="130">
        <v>0</v>
      </c>
      <c r="V43" s="205">
        <v>0</v>
      </c>
      <c r="W43" s="204">
        <v>0</v>
      </c>
      <c r="X43" s="122">
        <f>+Y43+AA43</f>
        <v>0</v>
      </c>
      <c r="Y43" s="203">
        <v>0</v>
      </c>
      <c r="Z43" s="203">
        <v>0</v>
      </c>
      <c r="AA43" s="204">
        <v>0</v>
      </c>
      <c r="BA43" s="47"/>
    </row>
    <row r="44" spans="1:53" ht="21.75" customHeight="1" thickBot="1" x14ac:dyDescent="0.25">
      <c r="A44" s="527"/>
      <c r="B44" s="549"/>
      <c r="C44" s="515"/>
      <c r="D44" s="610"/>
      <c r="E44" s="571"/>
      <c r="F44" s="498"/>
      <c r="G44" s="495"/>
      <c r="H44" s="492"/>
      <c r="I44" s="477"/>
      <c r="J44" s="474"/>
      <c r="K44" s="97" t="s">
        <v>24</v>
      </c>
      <c r="L44" s="6">
        <f t="shared" ref="L44:O44" si="10">SUM(L39:L43)</f>
        <v>0</v>
      </c>
      <c r="M44" s="2">
        <f t="shared" si="10"/>
        <v>0</v>
      </c>
      <c r="N44" s="4">
        <f t="shared" si="10"/>
        <v>0</v>
      </c>
      <c r="O44" s="7">
        <f t="shared" si="10"/>
        <v>0</v>
      </c>
      <c r="P44" s="82">
        <f t="shared" ref="P44:AA44" si="11">SUM(P39:P43)</f>
        <v>0</v>
      </c>
      <c r="Q44" s="3">
        <f t="shared" si="11"/>
        <v>0</v>
      </c>
      <c r="R44" s="3">
        <f t="shared" si="11"/>
        <v>0</v>
      </c>
      <c r="S44" s="19">
        <f t="shared" si="11"/>
        <v>0</v>
      </c>
      <c r="T44" s="6">
        <f t="shared" si="11"/>
        <v>0</v>
      </c>
      <c r="U44" s="2">
        <f t="shared" si="11"/>
        <v>0</v>
      </c>
      <c r="V44" s="4">
        <f t="shared" si="11"/>
        <v>0</v>
      </c>
      <c r="W44" s="7">
        <f t="shared" si="11"/>
        <v>0</v>
      </c>
      <c r="X44" s="6">
        <f t="shared" si="11"/>
        <v>0</v>
      </c>
      <c r="Y44" s="2">
        <f t="shared" si="11"/>
        <v>0</v>
      </c>
      <c r="Z44" s="2">
        <f t="shared" si="11"/>
        <v>0</v>
      </c>
      <c r="AA44" s="7">
        <f t="shared" si="11"/>
        <v>0</v>
      </c>
      <c r="BA44" s="47"/>
    </row>
    <row r="45" spans="1:53" ht="13.5" customHeight="1" x14ac:dyDescent="0.2">
      <c r="A45" s="715" t="s">
        <v>15</v>
      </c>
      <c r="B45" s="718" t="s">
        <v>16</v>
      </c>
      <c r="C45" s="722" t="s">
        <v>16</v>
      </c>
      <c r="D45" s="654" t="s">
        <v>169</v>
      </c>
      <c r="E45" s="712" t="s">
        <v>170</v>
      </c>
      <c r="F45" s="496" t="s">
        <v>264</v>
      </c>
      <c r="G45" s="493" t="s">
        <v>211</v>
      </c>
      <c r="H45" s="490" t="s">
        <v>19</v>
      </c>
      <c r="I45" s="475" t="s">
        <v>20</v>
      </c>
      <c r="J45" s="598" t="s">
        <v>275</v>
      </c>
      <c r="K45" s="164" t="s">
        <v>23</v>
      </c>
      <c r="L45" s="112">
        <f>+M45+O45</f>
        <v>0</v>
      </c>
      <c r="M45" s="11">
        <v>0</v>
      </c>
      <c r="N45" s="165">
        <v>0</v>
      </c>
      <c r="O45" s="84">
        <v>0</v>
      </c>
      <c r="P45" s="112">
        <f>+Q45+S45</f>
        <v>0</v>
      </c>
      <c r="Q45" s="11">
        <v>0</v>
      </c>
      <c r="R45" s="165">
        <v>0</v>
      </c>
      <c r="S45" s="84">
        <v>0</v>
      </c>
      <c r="T45" s="112">
        <f>+U45+W45</f>
        <v>0</v>
      </c>
      <c r="U45" s="11">
        <v>0</v>
      </c>
      <c r="V45" s="165">
        <v>0</v>
      </c>
      <c r="W45" s="84">
        <v>0</v>
      </c>
      <c r="X45" s="112">
        <f>+Y45+AA45</f>
        <v>0</v>
      </c>
      <c r="Y45" s="166">
        <v>0</v>
      </c>
      <c r="Z45" s="166">
        <v>0</v>
      </c>
      <c r="AA45" s="84">
        <v>0</v>
      </c>
      <c r="BA45" s="47"/>
    </row>
    <row r="46" spans="1:53" ht="15.75" customHeight="1" x14ac:dyDescent="0.2">
      <c r="A46" s="716"/>
      <c r="B46" s="719"/>
      <c r="C46" s="723"/>
      <c r="D46" s="655"/>
      <c r="E46" s="725"/>
      <c r="F46" s="497"/>
      <c r="G46" s="494"/>
      <c r="H46" s="491"/>
      <c r="I46" s="476"/>
      <c r="J46" s="599"/>
      <c r="K46" s="186" t="s">
        <v>21</v>
      </c>
      <c r="L46" s="136">
        <f>+M46+O46</f>
        <v>0</v>
      </c>
      <c r="M46" s="143">
        <v>0</v>
      </c>
      <c r="N46" s="183">
        <v>0</v>
      </c>
      <c r="O46" s="144">
        <v>0</v>
      </c>
      <c r="P46" s="136">
        <f>+Q46+S46</f>
        <v>0</v>
      </c>
      <c r="Q46" s="143">
        <v>0</v>
      </c>
      <c r="R46" s="183">
        <v>0</v>
      </c>
      <c r="S46" s="144">
        <v>0</v>
      </c>
      <c r="T46" s="136">
        <f>+U46+W46</f>
        <v>0</v>
      </c>
      <c r="U46" s="143">
        <v>0</v>
      </c>
      <c r="V46" s="183">
        <v>0</v>
      </c>
      <c r="W46" s="144">
        <v>0</v>
      </c>
      <c r="X46" s="136">
        <f>+Y46+AA46</f>
        <v>0</v>
      </c>
      <c r="Y46" s="145">
        <v>0</v>
      </c>
      <c r="Z46" s="145">
        <v>0</v>
      </c>
      <c r="AA46" s="144">
        <v>0</v>
      </c>
      <c r="BA46" s="47"/>
    </row>
    <row r="47" spans="1:53" ht="15" customHeight="1" x14ac:dyDescent="0.2">
      <c r="A47" s="716"/>
      <c r="B47" s="719"/>
      <c r="C47" s="723"/>
      <c r="D47" s="655"/>
      <c r="E47" s="725"/>
      <c r="F47" s="497"/>
      <c r="G47" s="494"/>
      <c r="H47" s="491"/>
      <c r="I47" s="476"/>
      <c r="J47" s="599"/>
      <c r="K47" s="186" t="s">
        <v>22</v>
      </c>
      <c r="L47" s="136">
        <f>+M47+O47</f>
        <v>0</v>
      </c>
      <c r="M47" s="143">
        <v>0</v>
      </c>
      <c r="N47" s="183">
        <v>0</v>
      </c>
      <c r="O47" s="144">
        <v>0</v>
      </c>
      <c r="P47" s="136">
        <f>+Q47+S47</f>
        <v>0</v>
      </c>
      <c r="Q47" s="143">
        <v>0</v>
      </c>
      <c r="R47" s="183">
        <v>0</v>
      </c>
      <c r="S47" s="144">
        <v>0</v>
      </c>
      <c r="T47" s="136">
        <f>+U47+W47</f>
        <v>0</v>
      </c>
      <c r="U47" s="143">
        <v>0</v>
      </c>
      <c r="V47" s="183">
        <v>0</v>
      </c>
      <c r="W47" s="144">
        <v>0</v>
      </c>
      <c r="X47" s="136">
        <f>+Y47+AA47</f>
        <v>0</v>
      </c>
      <c r="Y47" s="145">
        <v>0</v>
      </c>
      <c r="Z47" s="145">
        <v>0</v>
      </c>
      <c r="AA47" s="144">
        <v>0</v>
      </c>
      <c r="BA47" s="47"/>
    </row>
    <row r="48" spans="1:53" ht="15" customHeight="1" thickBot="1" x14ac:dyDescent="0.25">
      <c r="A48" s="716"/>
      <c r="B48" s="719"/>
      <c r="C48" s="723"/>
      <c r="D48" s="655"/>
      <c r="E48" s="725"/>
      <c r="F48" s="497"/>
      <c r="G48" s="494"/>
      <c r="H48" s="491"/>
      <c r="I48" s="476"/>
      <c r="J48" s="599"/>
      <c r="K48" s="187" t="s">
        <v>26</v>
      </c>
      <c r="L48" s="137">
        <f>+M48+O48</f>
        <v>1.9</v>
      </c>
      <c r="M48" s="130">
        <v>0</v>
      </c>
      <c r="N48" s="205">
        <v>0</v>
      </c>
      <c r="O48" s="204">
        <v>1.9</v>
      </c>
      <c r="P48" s="137">
        <f>+Q48+S48</f>
        <v>0</v>
      </c>
      <c r="Q48" s="130">
        <v>0</v>
      </c>
      <c r="R48" s="205">
        <v>0</v>
      </c>
      <c r="S48" s="204">
        <v>0</v>
      </c>
      <c r="T48" s="137">
        <f>+U48+W48</f>
        <v>0</v>
      </c>
      <c r="U48" s="130">
        <v>0</v>
      </c>
      <c r="V48" s="205">
        <v>0</v>
      </c>
      <c r="W48" s="204">
        <v>0</v>
      </c>
      <c r="X48" s="137">
        <f>+Y48+AA48</f>
        <v>0</v>
      </c>
      <c r="Y48" s="203">
        <v>0</v>
      </c>
      <c r="Z48" s="203">
        <v>0</v>
      </c>
      <c r="AA48" s="204">
        <v>0</v>
      </c>
      <c r="BA48" s="47"/>
    </row>
    <row r="49" spans="1:53" ht="18" customHeight="1" thickBot="1" x14ac:dyDescent="0.25">
      <c r="A49" s="717"/>
      <c r="B49" s="720"/>
      <c r="C49" s="724"/>
      <c r="D49" s="610"/>
      <c r="E49" s="726"/>
      <c r="F49" s="498"/>
      <c r="G49" s="495"/>
      <c r="H49" s="492"/>
      <c r="I49" s="477"/>
      <c r="J49" s="600"/>
      <c r="K49" s="100" t="s">
        <v>11</v>
      </c>
      <c r="L49" s="82">
        <f t="shared" ref="L49:AA49" si="12">SUM(L45:L48)</f>
        <v>1.9</v>
      </c>
      <c r="M49" s="3">
        <f t="shared" si="12"/>
        <v>0</v>
      </c>
      <c r="N49" s="83">
        <f t="shared" si="12"/>
        <v>0</v>
      </c>
      <c r="O49" s="19">
        <f t="shared" si="12"/>
        <v>1.9</v>
      </c>
      <c r="P49" s="82">
        <f t="shared" si="12"/>
        <v>0</v>
      </c>
      <c r="Q49" s="3">
        <f t="shared" si="12"/>
        <v>0</v>
      </c>
      <c r="R49" s="3">
        <f t="shared" si="12"/>
        <v>0</v>
      </c>
      <c r="S49" s="19">
        <f t="shared" si="12"/>
        <v>0</v>
      </c>
      <c r="T49" s="82">
        <f t="shared" si="12"/>
        <v>0</v>
      </c>
      <c r="U49" s="3">
        <f t="shared" si="12"/>
        <v>0</v>
      </c>
      <c r="V49" s="83">
        <f t="shared" si="12"/>
        <v>0</v>
      </c>
      <c r="W49" s="19">
        <f t="shared" si="12"/>
        <v>0</v>
      </c>
      <c r="X49" s="82">
        <f t="shared" si="12"/>
        <v>0</v>
      </c>
      <c r="Y49" s="3">
        <f t="shared" si="12"/>
        <v>0</v>
      </c>
      <c r="Z49" s="3">
        <f t="shared" si="12"/>
        <v>0</v>
      </c>
      <c r="AA49" s="19">
        <f t="shared" si="12"/>
        <v>0</v>
      </c>
      <c r="BA49" s="47"/>
    </row>
    <row r="50" spans="1:53" ht="15.75" customHeight="1" x14ac:dyDescent="0.2">
      <c r="A50" s="553" t="s">
        <v>15</v>
      </c>
      <c r="B50" s="543" t="s">
        <v>16</v>
      </c>
      <c r="C50" s="533" t="s">
        <v>16</v>
      </c>
      <c r="D50" s="654" t="s">
        <v>49</v>
      </c>
      <c r="E50" s="663" t="s">
        <v>136</v>
      </c>
      <c r="F50" s="496" t="s">
        <v>264</v>
      </c>
      <c r="G50" s="493" t="s">
        <v>130</v>
      </c>
      <c r="H50" s="490" t="s">
        <v>19</v>
      </c>
      <c r="I50" s="475" t="s">
        <v>20</v>
      </c>
      <c r="J50" s="598" t="s">
        <v>276</v>
      </c>
      <c r="K50" s="164" t="s">
        <v>23</v>
      </c>
      <c r="L50" s="115">
        <f>+M50+O50</f>
        <v>255.8</v>
      </c>
      <c r="M50" s="11">
        <v>0</v>
      </c>
      <c r="N50" s="165">
        <v>0</v>
      </c>
      <c r="O50" s="84">
        <v>255.8</v>
      </c>
      <c r="P50" s="112">
        <f>+Q50+S50</f>
        <v>0</v>
      </c>
      <c r="Q50" s="11">
        <v>0</v>
      </c>
      <c r="R50" s="165">
        <v>0</v>
      </c>
      <c r="S50" s="84">
        <v>0</v>
      </c>
      <c r="T50" s="115">
        <f>+U50+W50</f>
        <v>0</v>
      </c>
      <c r="U50" s="11">
        <v>0</v>
      </c>
      <c r="V50" s="165">
        <v>0</v>
      </c>
      <c r="W50" s="84">
        <v>0</v>
      </c>
      <c r="X50" s="115">
        <f>+Y50+AA50</f>
        <v>0</v>
      </c>
      <c r="Y50" s="166">
        <v>0</v>
      </c>
      <c r="Z50" s="166">
        <v>0</v>
      </c>
      <c r="AA50" s="84">
        <v>0</v>
      </c>
      <c r="BA50" s="47"/>
    </row>
    <row r="51" spans="1:53" ht="15" customHeight="1" x14ac:dyDescent="0.2">
      <c r="A51" s="554"/>
      <c r="B51" s="544"/>
      <c r="C51" s="653"/>
      <c r="D51" s="655"/>
      <c r="E51" s="707"/>
      <c r="F51" s="497"/>
      <c r="G51" s="494"/>
      <c r="H51" s="491"/>
      <c r="I51" s="476"/>
      <c r="J51" s="599"/>
      <c r="K51" s="186" t="s">
        <v>21</v>
      </c>
      <c r="L51" s="142">
        <f>+M51+O51</f>
        <v>20.7</v>
      </c>
      <c r="M51" s="143">
        <v>0</v>
      </c>
      <c r="N51" s="183">
        <v>0</v>
      </c>
      <c r="O51" s="144">
        <v>20.7</v>
      </c>
      <c r="P51" s="134">
        <f>+Q51+S51</f>
        <v>0</v>
      </c>
      <c r="Q51" s="143">
        <v>0</v>
      </c>
      <c r="R51" s="183">
        <v>0</v>
      </c>
      <c r="S51" s="144">
        <v>0</v>
      </c>
      <c r="T51" s="142">
        <f>+U51+W51</f>
        <v>0</v>
      </c>
      <c r="U51" s="143">
        <v>0</v>
      </c>
      <c r="V51" s="183">
        <v>0</v>
      </c>
      <c r="W51" s="144">
        <v>0</v>
      </c>
      <c r="X51" s="142">
        <f>+Y51+AA51</f>
        <v>0</v>
      </c>
      <c r="Y51" s="145">
        <v>0</v>
      </c>
      <c r="Z51" s="145">
        <v>0</v>
      </c>
      <c r="AA51" s="144">
        <v>0</v>
      </c>
      <c r="BA51" s="47"/>
    </row>
    <row r="52" spans="1:53" ht="15" customHeight="1" x14ac:dyDescent="0.2">
      <c r="A52" s="554"/>
      <c r="B52" s="544"/>
      <c r="C52" s="653"/>
      <c r="D52" s="655"/>
      <c r="E52" s="707"/>
      <c r="F52" s="497"/>
      <c r="G52" s="494"/>
      <c r="H52" s="731"/>
      <c r="I52" s="861"/>
      <c r="J52" s="599"/>
      <c r="K52" s="309" t="s">
        <v>22</v>
      </c>
      <c r="L52" s="142">
        <f>M52+O52</f>
        <v>0</v>
      </c>
      <c r="M52" s="143">
        <v>0</v>
      </c>
      <c r="N52" s="183">
        <v>0</v>
      </c>
      <c r="O52" s="144">
        <v>0</v>
      </c>
      <c r="P52" s="134">
        <f>Q52+S52</f>
        <v>0</v>
      </c>
      <c r="Q52" s="143">
        <v>0</v>
      </c>
      <c r="R52" s="183">
        <v>0</v>
      </c>
      <c r="S52" s="144">
        <v>0</v>
      </c>
      <c r="T52" s="142">
        <f>U52+W52</f>
        <v>0</v>
      </c>
      <c r="U52" s="143">
        <v>0</v>
      </c>
      <c r="V52" s="183">
        <v>0</v>
      </c>
      <c r="W52" s="144">
        <v>0</v>
      </c>
      <c r="X52" s="142">
        <f>Y52+AA52</f>
        <v>0</v>
      </c>
      <c r="Y52" s="145">
        <v>0</v>
      </c>
      <c r="Z52" s="145">
        <v>0</v>
      </c>
      <c r="AA52" s="144">
        <v>0</v>
      </c>
      <c r="BA52" s="47"/>
    </row>
    <row r="53" spans="1:53" ht="15.75" customHeight="1" x14ac:dyDescent="0.2">
      <c r="A53" s="554"/>
      <c r="B53" s="544"/>
      <c r="C53" s="653"/>
      <c r="D53" s="655"/>
      <c r="E53" s="707"/>
      <c r="F53" s="497"/>
      <c r="G53" s="494"/>
      <c r="H53" s="491"/>
      <c r="I53" s="476"/>
      <c r="J53" s="599"/>
      <c r="K53" s="186" t="s">
        <v>195</v>
      </c>
      <c r="L53" s="142">
        <f>+M53+O53</f>
        <v>124.5</v>
      </c>
      <c r="M53" s="143">
        <v>0</v>
      </c>
      <c r="N53" s="183">
        <v>0</v>
      </c>
      <c r="O53" s="144">
        <v>124.5</v>
      </c>
      <c r="P53" s="134">
        <f>+Q53+S53</f>
        <v>0</v>
      </c>
      <c r="Q53" s="143">
        <v>0</v>
      </c>
      <c r="R53" s="183">
        <v>0</v>
      </c>
      <c r="S53" s="144">
        <v>0</v>
      </c>
      <c r="T53" s="142">
        <f>+U53+W53</f>
        <v>0</v>
      </c>
      <c r="U53" s="143">
        <v>0</v>
      </c>
      <c r="V53" s="183">
        <v>0</v>
      </c>
      <c r="W53" s="144">
        <v>0</v>
      </c>
      <c r="X53" s="142">
        <f>+Y53+AA53</f>
        <v>0</v>
      </c>
      <c r="Y53" s="145">
        <v>0</v>
      </c>
      <c r="Z53" s="145">
        <v>0</v>
      </c>
      <c r="AA53" s="144">
        <v>0</v>
      </c>
      <c r="BA53" s="47"/>
    </row>
    <row r="54" spans="1:53" ht="15" customHeight="1" thickBot="1" x14ac:dyDescent="0.25">
      <c r="A54" s="554"/>
      <c r="B54" s="544"/>
      <c r="C54" s="653"/>
      <c r="D54" s="655"/>
      <c r="E54" s="707"/>
      <c r="F54" s="497"/>
      <c r="G54" s="494"/>
      <c r="H54" s="491"/>
      <c r="I54" s="476"/>
      <c r="J54" s="599"/>
      <c r="K54" s="92" t="s">
        <v>26</v>
      </c>
      <c r="L54" s="139">
        <f>+M54+O54</f>
        <v>326.7</v>
      </c>
      <c r="M54" s="13">
        <v>0</v>
      </c>
      <c r="N54" s="14">
        <v>0</v>
      </c>
      <c r="O54" s="81">
        <v>326.7</v>
      </c>
      <c r="P54" s="135">
        <f>+Q54+S54</f>
        <v>70</v>
      </c>
      <c r="Q54" s="13">
        <v>0</v>
      </c>
      <c r="R54" s="14">
        <v>0</v>
      </c>
      <c r="S54" s="168">
        <v>70</v>
      </c>
      <c r="T54" s="139">
        <f>+U54+W54</f>
        <v>0</v>
      </c>
      <c r="U54" s="13">
        <v>0</v>
      </c>
      <c r="V54" s="14">
        <v>0</v>
      </c>
      <c r="W54" s="81">
        <v>0</v>
      </c>
      <c r="X54" s="139">
        <f>+Y54+AA54</f>
        <v>0</v>
      </c>
      <c r="Y54" s="12">
        <v>0</v>
      </c>
      <c r="Z54" s="12">
        <v>0</v>
      </c>
      <c r="AA54" s="81">
        <v>0</v>
      </c>
      <c r="BA54" s="47"/>
    </row>
    <row r="55" spans="1:53" ht="21.75" customHeight="1" thickBot="1" x14ac:dyDescent="0.25">
      <c r="A55" s="527"/>
      <c r="B55" s="549"/>
      <c r="C55" s="515"/>
      <c r="D55" s="610"/>
      <c r="E55" s="571"/>
      <c r="F55" s="498"/>
      <c r="G55" s="495"/>
      <c r="H55" s="492"/>
      <c r="I55" s="477"/>
      <c r="J55" s="600"/>
      <c r="K55" s="281" t="s">
        <v>11</v>
      </c>
      <c r="L55" s="8">
        <f>SUM(L50:L54)</f>
        <v>727.7</v>
      </c>
      <c r="M55" s="2">
        <f t="shared" ref="M55:AA55" si="13">SUM(M50:M54)</f>
        <v>0</v>
      </c>
      <c r="N55" s="2">
        <f t="shared" si="13"/>
        <v>0</v>
      </c>
      <c r="O55" s="7">
        <f t="shared" si="13"/>
        <v>727.7</v>
      </c>
      <c r="P55" s="8">
        <f t="shared" si="13"/>
        <v>70</v>
      </c>
      <c r="Q55" s="2">
        <f t="shared" si="13"/>
        <v>0</v>
      </c>
      <c r="R55" s="2">
        <f t="shared" si="13"/>
        <v>0</v>
      </c>
      <c r="S55" s="7">
        <f t="shared" si="13"/>
        <v>70</v>
      </c>
      <c r="T55" s="8">
        <f t="shared" si="13"/>
        <v>0</v>
      </c>
      <c r="U55" s="2">
        <f t="shared" si="13"/>
        <v>0</v>
      </c>
      <c r="V55" s="2">
        <f t="shared" si="13"/>
        <v>0</v>
      </c>
      <c r="W55" s="7">
        <f t="shared" si="13"/>
        <v>0</v>
      </c>
      <c r="X55" s="8">
        <f t="shared" si="13"/>
        <v>0</v>
      </c>
      <c r="Y55" s="2">
        <f t="shared" si="13"/>
        <v>0</v>
      </c>
      <c r="Z55" s="2">
        <f t="shared" si="13"/>
        <v>0</v>
      </c>
      <c r="AA55" s="7">
        <f t="shared" si="13"/>
        <v>0</v>
      </c>
      <c r="BA55" s="47"/>
    </row>
    <row r="56" spans="1:53" ht="15" customHeight="1" x14ac:dyDescent="0.2">
      <c r="A56" s="553" t="s">
        <v>15</v>
      </c>
      <c r="B56" s="543" t="s">
        <v>16</v>
      </c>
      <c r="C56" s="533" t="s">
        <v>16</v>
      </c>
      <c r="D56" s="654" t="s">
        <v>35</v>
      </c>
      <c r="E56" s="712" t="s">
        <v>171</v>
      </c>
      <c r="F56" s="496" t="s">
        <v>264</v>
      </c>
      <c r="G56" s="493" t="s">
        <v>100</v>
      </c>
      <c r="H56" s="490" t="s">
        <v>19</v>
      </c>
      <c r="I56" s="475" t="s">
        <v>20</v>
      </c>
      <c r="J56" s="472" t="s">
        <v>277</v>
      </c>
      <c r="K56" s="164" t="s">
        <v>23</v>
      </c>
      <c r="L56" s="140">
        <f>+M56+O56</f>
        <v>0</v>
      </c>
      <c r="M56" s="143">
        <v>0</v>
      </c>
      <c r="N56" s="183">
        <v>0</v>
      </c>
      <c r="O56" s="144">
        <v>0</v>
      </c>
      <c r="P56" s="134">
        <f>+Q56+S56</f>
        <v>0</v>
      </c>
      <c r="Q56" s="143">
        <v>0</v>
      </c>
      <c r="R56" s="183">
        <v>0</v>
      </c>
      <c r="S56" s="144">
        <v>0</v>
      </c>
      <c r="T56" s="140">
        <f>+U56+W56</f>
        <v>0</v>
      </c>
      <c r="U56" s="143">
        <v>0</v>
      </c>
      <c r="V56" s="183">
        <v>0</v>
      </c>
      <c r="W56" s="144">
        <v>0</v>
      </c>
      <c r="X56" s="140">
        <f>+Y56+AA56</f>
        <v>0</v>
      </c>
      <c r="Y56" s="145">
        <v>0</v>
      </c>
      <c r="Z56" s="145">
        <v>0</v>
      </c>
      <c r="AA56" s="144">
        <v>0</v>
      </c>
      <c r="BA56" s="47"/>
    </row>
    <row r="57" spans="1:53" ht="14.25" customHeight="1" x14ac:dyDescent="0.2">
      <c r="A57" s="554"/>
      <c r="B57" s="544"/>
      <c r="C57" s="653"/>
      <c r="D57" s="655"/>
      <c r="E57" s="713"/>
      <c r="F57" s="497"/>
      <c r="G57" s="494"/>
      <c r="H57" s="491"/>
      <c r="I57" s="476"/>
      <c r="J57" s="473"/>
      <c r="K57" s="186" t="s">
        <v>21</v>
      </c>
      <c r="L57" s="142">
        <f>+M57+O57</f>
        <v>0</v>
      </c>
      <c r="M57" s="143">
        <v>0</v>
      </c>
      <c r="N57" s="183">
        <v>0</v>
      </c>
      <c r="O57" s="144">
        <v>0</v>
      </c>
      <c r="P57" s="136">
        <f>+Q57+S57</f>
        <v>0</v>
      </c>
      <c r="Q57" s="143">
        <v>0</v>
      </c>
      <c r="R57" s="183">
        <v>0</v>
      </c>
      <c r="S57" s="144">
        <v>0</v>
      </c>
      <c r="T57" s="142">
        <f>+U57+W57</f>
        <v>0</v>
      </c>
      <c r="U57" s="143">
        <v>0</v>
      </c>
      <c r="V57" s="183">
        <v>0</v>
      </c>
      <c r="W57" s="144">
        <v>0</v>
      </c>
      <c r="X57" s="142">
        <f>+Y57+AA57</f>
        <v>0</v>
      </c>
      <c r="Y57" s="145">
        <v>0</v>
      </c>
      <c r="Z57" s="145">
        <v>0</v>
      </c>
      <c r="AA57" s="144">
        <v>0</v>
      </c>
      <c r="BA57" s="47"/>
    </row>
    <row r="58" spans="1:53" ht="14.25" customHeight="1" x14ac:dyDescent="0.2">
      <c r="A58" s="554"/>
      <c r="B58" s="544"/>
      <c r="C58" s="653"/>
      <c r="D58" s="655"/>
      <c r="E58" s="713"/>
      <c r="F58" s="497"/>
      <c r="G58" s="494"/>
      <c r="H58" s="491"/>
      <c r="I58" s="476"/>
      <c r="J58" s="473"/>
      <c r="K58" s="186" t="s">
        <v>22</v>
      </c>
      <c r="L58" s="142">
        <f>+M58+O58</f>
        <v>0</v>
      </c>
      <c r="M58" s="143">
        <v>0</v>
      </c>
      <c r="N58" s="183">
        <v>0</v>
      </c>
      <c r="O58" s="144">
        <v>0</v>
      </c>
      <c r="P58" s="136">
        <f>+Q58+S58</f>
        <v>0</v>
      </c>
      <c r="Q58" s="143">
        <v>0</v>
      </c>
      <c r="R58" s="183">
        <v>0</v>
      </c>
      <c r="S58" s="144">
        <v>0</v>
      </c>
      <c r="T58" s="142">
        <f>+U58+W58</f>
        <v>0</v>
      </c>
      <c r="U58" s="143">
        <v>0</v>
      </c>
      <c r="V58" s="183">
        <v>0</v>
      </c>
      <c r="W58" s="144">
        <v>0</v>
      </c>
      <c r="X58" s="142">
        <f>+Y58+AA58</f>
        <v>0</v>
      </c>
      <c r="Y58" s="145">
        <v>0</v>
      </c>
      <c r="Z58" s="145">
        <v>0</v>
      </c>
      <c r="AA58" s="144">
        <v>0</v>
      </c>
      <c r="BA58" s="47"/>
    </row>
    <row r="59" spans="1:53" ht="15" customHeight="1" thickBot="1" x14ac:dyDescent="0.25">
      <c r="A59" s="554"/>
      <c r="B59" s="544"/>
      <c r="C59" s="653"/>
      <c r="D59" s="655"/>
      <c r="E59" s="713"/>
      <c r="F59" s="497"/>
      <c r="G59" s="494"/>
      <c r="H59" s="491"/>
      <c r="I59" s="476"/>
      <c r="J59" s="473"/>
      <c r="K59" s="187" t="s">
        <v>26</v>
      </c>
      <c r="L59" s="198">
        <f>+M59+O59</f>
        <v>2</v>
      </c>
      <c r="M59" s="203">
        <v>0</v>
      </c>
      <c r="N59" s="203">
        <v>0</v>
      </c>
      <c r="O59" s="204">
        <v>2</v>
      </c>
      <c r="P59" s="137">
        <f>+Q59+S59</f>
        <v>2</v>
      </c>
      <c r="Q59" s="130">
        <v>0</v>
      </c>
      <c r="R59" s="205">
        <v>0</v>
      </c>
      <c r="S59" s="204">
        <v>2</v>
      </c>
      <c r="T59" s="198">
        <f>+U59+W59</f>
        <v>2</v>
      </c>
      <c r="U59" s="203">
        <v>0</v>
      </c>
      <c r="V59" s="203">
        <v>0</v>
      </c>
      <c r="W59" s="204">
        <v>2</v>
      </c>
      <c r="X59" s="198">
        <f>+Y59+AA59</f>
        <v>0</v>
      </c>
      <c r="Y59" s="203">
        <v>0</v>
      </c>
      <c r="Z59" s="203">
        <v>0</v>
      </c>
      <c r="AA59" s="204">
        <v>0</v>
      </c>
      <c r="BA59" s="47"/>
    </row>
    <row r="60" spans="1:53" ht="22.5" customHeight="1" thickBot="1" x14ac:dyDescent="0.25">
      <c r="A60" s="527"/>
      <c r="B60" s="549"/>
      <c r="C60" s="515"/>
      <c r="D60" s="610"/>
      <c r="E60" s="714"/>
      <c r="F60" s="498"/>
      <c r="G60" s="495"/>
      <c r="H60" s="492"/>
      <c r="I60" s="477"/>
      <c r="J60" s="474"/>
      <c r="K60" s="97" t="s">
        <v>11</v>
      </c>
      <c r="L60" s="6">
        <f t="shared" ref="L60:AA60" si="14">SUM(L56:L59)</f>
        <v>2</v>
      </c>
      <c r="M60" s="5">
        <f t="shared" si="14"/>
        <v>0</v>
      </c>
      <c r="N60" s="5">
        <f t="shared" si="14"/>
        <v>0</v>
      </c>
      <c r="O60" s="7">
        <f t="shared" si="14"/>
        <v>2</v>
      </c>
      <c r="P60" s="146">
        <f t="shared" si="14"/>
        <v>2</v>
      </c>
      <c r="Q60" s="127">
        <f t="shared" si="14"/>
        <v>0</v>
      </c>
      <c r="R60" s="127">
        <f t="shared" si="14"/>
        <v>0</v>
      </c>
      <c r="S60" s="147">
        <f t="shared" si="14"/>
        <v>2</v>
      </c>
      <c r="T60" s="6">
        <f t="shared" si="14"/>
        <v>2</v>
      </c>
      <c r="U60" s="5">
        <f t="shared" si="14"/>
        <v>0</v>
      </c>
      <c r="V60" s="5">
        <f t="shared" si="14"/>
        <v>0</v>
      </c>
      <c r="W60" s="7">
        <f t="shared" si="14"/>
        <v>2</v>
      </c>
      <c r="X60" s="6">
        <f t="shared" si="14"/>
        <v>0</v>
      </c>
      <c r="Y60" s="2">
        <f t="shared" si="14"/>
        <v>0</v>
      </c>
      <c r="Z60" s="2">
        <f t="shared" si="14"/>
        <v>0</v>
      </c>
      <c r="AA60" s="7">
        <f t="shared" si="14"/>
        <v>0</v>
      </c>
      <c r="BA60" s="47"/>
    </row>
    <row r="61" spans="1:53" ht="15.75" customHeight="1" x14ac:dyDescent="0.2">
      <c r="A61" s="553" t="s">
        <v>15</v>
      </c>
      <c r="B61" s="543" t="s">
        <v>16</v>
      </c>
      <c r="C61" s="533" t="s">
        <v>16</v>
      </c>
      <c r="D61" s="654" t="s">
        <v>38</v>
      </c>
      <c r="E61" s="675" t="s">
        <v>99</v>
      </c>
      <c r="F61" s="496" t="s">
        <v>264</v>
      </c>
      <c r="G61" s="493" t="s">
        <v>212</v>
      </c>
      <c r="H61" s="490" t="s">
        <v>19</v>
      </c>
      <c r="I61" s="475" t="s">
        <v>20</v>
      </c>
      <c r="J61" s="598" t="s">
        <v>278</v>
      </c>
      <c r="K61" s="164" t="s">
        <v>23</v>
      </c>
      <c r="L61" s="115">
        <f>+M61+O61</f>
        <v>0</v>
      </c>
      <c r="M61" s="11">
        <v>0</v>
      </c>
      <c r="N61" s="165">
        <v>0</v>
      </c>
      <c r="O61" s="84">
        <v>0</v>
      </c>
      <c r="P61" s="112">
        <f>+Q61+S61</f>
        <v>0</v>
      </c>
      <c r="Q61" s="11">
        <v>0</v>
      </c>
      <c r="R61" s="165">
        <v>0</v>
      </c>
      <c r="S61" s="84">
        <v>0</v>
      </c>
      <c r="T61" s="115">
        <f>+U61+W61</f>
        <v>0</v>
      </c>
      <c r="U61" s="11">
        <v>0</v>
      </c>
      <c r="V61" s="165">
        <v>0</v>
      </c>
      <c r="W61" s="84">
        <v>0</v>
      </c>
      <c r="X61" s="115">
        <f>+Y61+AA61</f>
        <v>0</v>
      </c>
      <c r="Y61" s="166">
        <v>0</v>
      </c>
      <c r="Z61" s="166">
        <v>0</v>
      </c>
      <c r="AA61" s="84">
        <v>0</v>
      </c>
      <c r="BA61" s="47"/>
    </row>
    <row r="62" spans="1:53" ht="15.75" customHeight="1" x14ac:dyDescent="0.2">
      <c r="A62" s="554"/>
      <c r="B62" s="544"/>
      <c r="C62" s="653"/>
      <c r="D62" s="655"/>
      <c r="E62" s="721"/>
      <c r="F62" s="497"/>
      <c r="G62" s="494"/>
      <c r="H62" s="491"/>
      <c r="I62" s="476"/>
      <c r="J62" s="599"/>
      <c r="K62" s="186" t="s">
        <v>21</v>
      </c>
      <c r="L62" s="142">
        <f>+M62+O62</f>
        <v>0</v>
      </c>
      <c r="M62" s="143">
        <v>0</v>
      </c>
      <c r="N62" s="183">
        <v>0</v>
      </c>
      <c r="O62" s="144">
        <v>0</v>
      </c>
      <c r="P62" s="136">
        <f>+Q62+S62</f>
        <v>0</v>
      </c>
      <c r="Q62" s="143">
        <v>0</v>
      </c>
      <c r="R62" s="183">
        <v>0</v>
      </c>
      <c r="S62" s="144">
        <v>0</v>
      </c>
      <c r="T62" s="142">
        <f>+U62+W62</f>
        <v>0</v>
      </c>
      <c r="U62" s="143">
        <v>0</v>
      </c>
      <c r="V62" s="183">
        <v>0</v>
      </c>
      <c r="W62" s="144">
        <v>0</v>
      </c>
      <c r="X62" s="142">
        <f>+Y62+AA62</f>
        <v>0</v>
      </c>
      <c r="Y62" s="145">
        <v>0</v>
      </c>
      <c r="Z62" s="145">
        <v>0</v>
      </c>
      <c r="AA62" s="144">
        <v>0</v>
      </c>
      <c r="BA62" s="47"/>
    </row>
    <row r="63" spans="1:53" ht="17.25" customHeight="1" x14ac:dyDescent="0.2">
      <c r="A63" s="554"/>
      <c r="B63" s="544"/>
      <c r="C63" s="653"/>
      <c r="D63" s="655"/>
      <c r="E63" s="721"/>
      <c r="F63" s="497"/>
      <c r="G63" s="494"/>
      <c r="H63" s="491"/>
      <c r="I63" s="476"/>
      <c r="J63" s="599"/>
      <c r="K63" s="186" t="s">
        <v>72</v>
      </c>
      <c r="L63" s="142">
        <f>M63+O63</f>
        <v>0</v>
      </c>
      <c r="M63" s="143">
        <v>0</v>
      </c>
      <c r="N63" s="183">
        <v>0</v>
      </c>
      <c r="O63" s="144">
        <v>0</v>
      </c>
      <c r="P63" s="136">
        <f>Q63+S63</f>
        <v>0</v>
      </c>
      <c r="Q63" s="143">
        <v>0</v>
      </c>
      <c r="R63" s="183">
        <v>0</v>
      </c>
      <c r="S63" s="144">
        <v>0</v>
      </c>
      <c r="T63" s="142">
        <f>U63+W63</f>
        <v>0</v>
      </c>
      <c r="U63" s="143">
        <v>0</v>
      </c>
      <c r="V63" s="183">
        <v>0</v>
      </c>
      <c r="W63" s="144">
        <v>0</v>
      </c>
      <c r="X63" s="142">
        <f>Y63+AA63</f>
        <v>0</v>
      </c>
      <c r="Y63" s="145">
        <v>0</v>
      </c>
      <c r="Z63" s="145">
        <v>0</v>
      </c>
      <c r="AA63" s="144">
        <v>0</v>
      </c>
      <c r="BA63" s="47"/>
    </row>
    <row r="64" spans="1:53" ht="15.75" customHeight="1" x14ac:dyDescent="0.2">
      <c r="A64" s="554"/>
      <c r="B64" s="544"/>
      <c r="C64" s="653"/>
      <c r="D64" s="655"/>
      <c r="E64" s="721"/>
      <c r="F64" s="497"/>
      <c r="G64" s="494"/>
      <c r="H64" s="491"/>
      <c r="I64" s="476"/>
      <c r="J64" s="599"/>
      <c r="K64" s="186" t="s">
        <v>22</v>
      </c>
      <c r="L64" s="142">
        <f>+M64+O64</f>
        <v>0</v>
      </c>
      <c r="M64" s="143">
        <v>0</v>
      </c>
      <c r="N64" s="183">
        <v>0</v>
      </c>
      <c r="O64" s="144">
        <v>0</v>
      </c>
      <c r="P64" s="136">
        <f>+Q64+S64</f>
        <v>0</v>
      </c>
      <c r="Q64" s="143">
        <v>0</v>
      </c>
      <c r="R64" s="183">
        <v>0</v>
      </c>
      <c r="S64" s="144">
        <v>0</v>
      </c>
      <c r="T64" s="142">
        <f>+U64+W64</f>
        <v>0</v>
      </c>
      <c r="U64" s="143">
        <v>0</v>
      </c>
      <c r="V64" s="183">
        <v>0</v>
      </c>
      <c r="W64" s="144">
        <v>0</v>
      </c>
      <c r="X64" s="142">
        <f>+Y64+AA64</f>
        <v>0</v>
      </c>
      <c r="Y64" s="145">
        <v>0</v>
      </c>
      <c r="Z64" s="145">
        <v>0</v>
      </c>
      <c r="AA64" s="144">
        <v>0</v>
      </c>
      <c r="BA64" s="47"/>
    </row>
    <row r="65" spans="1:53" ht="17.25" customHeight="1" thickBot="1" x14ac:dyDescent="0.25">
      <c r="A65" s="554"/>
      <c r="B65" s="544"/>
      <c r="C65" s="653"/>
      <c r="D65" s="655"/>
      <c r="E65" s="721"/>
      <c r="F65" s="497"/>
      <c r="G65" s="494"/>
      <c r="H65" s="491"/>
      <c r="I65" s="476"/>
      <c r="J65" s="599"/>
      <c r="K65" s="187" t="s">
        <v>26</v>
      </c>
      <c r="L65" s="198">
        <f>+M65+O65</f>
        <v>0</v>
      </c>
      <c r="M65" s="203">
        <v>0</v>
      </c>
      <c r="N65" s="203">
        <v>0</v>
      </c>
      <c r="O65" s="204">
        <v>0</v>
      </c>
      <c r="P65" s="137">
        <f>+Q65+S65</f>
        <v>0</v>
      </c>
      <c r="Q65" s="130">
        <v>0</v>
      </c>
      <c r="R65" s="205">
        <v>0</v>
      </c>
      <c r="S65" s="204">
        <v>0</v>
      </c>
      <c r="T65" s="198">
        <f>+U65+W65</f>
        <v>0</v>
      </c>
      <c r="U65" s="203">
        <v>0</v>
      </c>
      <c r="V65" s="203">
        <v>0</v>
      </c>
      <c r="W65" s="204">
        <v>0</v>
      </c>
      <c r="X65" s="198">
        <f>+Y65+AA65</f>
        <v>0</v>
      </c>
      <c r="Y65" s="203">
        <v>0</v>
      </c>
      <c r="Z65" s="203">
        <v>0</v>
      </c>
      <c r="AA65" s="204">
        <v>0</v>
      </c>
      <c r="BA65" s="47"/>
    </row>
    <row r="66" spans="1:53" ht="30.75" customHeight="1" thickBot="1" x14ac:dyDescent="0.25">
      <c r="A66" s="527"/>
      <c r="B66" s="549"/>
      <c r="C66" s="515"/>
      <c r="D66" s="610"/>
      <c r="E66" s="676"/>
      <c r="F66" s="498"/>
      <c r="G66" s="495"/>
      <c r="H66" s="492"/>
      <c r="I66" s="477"/>
      <c r="J66" s="600"/>
      <c r="K66" s="97" t="s">
        <v>11</v>
      </c>
      <c r="L66" s="6">
        <f>SUM(L61:L65)</f>
        <v>0</v>
      </c>
      <c r="M66" s="5">
        <f t="shared" ref="M66:O66" si="15">SUM(M61:M65)</f>
        <v>0</v>
      </c>
      <c r="N66" s="5">
        <f t="shared" si="15"/>
        <v>0</v>
      </c>
      <c r="O66" s="7">
        <f t="shared" si="15"/>
        <v>0</v>
      </c>
      <c r="P66" s="146">
        <f t="shared" ref="P66:AA66" si="16">SUM(P61:P65)</f>
        <v>0</v>
      </c>
      <c r="Q66" s="127">
        <f t="shared" si="16"/>
        <v>0</v>
      </c>
      <c r="R66" s="127">
        <f t="shared" si="16"/>
        <v>0</v>
      </c>
      <c r="S66" s="147">
        <f t="shared" si="16"/>
        <v>0</v>
      </c>
      <c r="T66" s="6">
        <f t="shared" si="16"/>
        <v>0</v>
      </c>
      <c r="U66" s="5">
        <f t="shared" si="16"/>
        <v>0</v>
      </c>
      <c r="V66" s="5">
        <f t="shared" si="16"/>
        <v>0</v>
      </c>
      <c r="W66" s="7">
        <f t="shared" si="16"/>
        <v>0</v>
      </c>
      <c r="X66" s="6">
        <f t="shared" si="16"/>
        <v>0</v>
      </c>
      <c r="Y66" s="2">
        <f t="shared" si="16"/>
        <v>0</v>
      </c>
      <c r="Z66" s="2">
        <f t="shared" si="16"/>
        <v>0</v>
      </c>
      <c r="AA66" s="7">
        <f t="shared" si="16"/>
        <v>0</v>
      </c>
      <c r="BA66" s="47"/>
    </row>
    <row r="67" spans="1:53" ht="15.75" customHeight="1" x14ac:dyDescent="0.2">
      <c r="A67" s="553" t="s">
        <v>15</v>
      </c>
      <c r="B67" s="543" t="s">
        <v>16</v>
      </c>
      <c r="C67" s="533" t="s">
        <v>16</v>
      </c>
      <c r="D67" s="654" t="s">
        <v>50</v>
      </c>
      <c r="E67" s="663" t="s">
        <v>161</v>
      </c>
      <c r="F67" s="496" t="s">
        <v>264</v>
      </c>
      <c r="G67" s="493" t="s">
        <v>211</v>
      </c>
      <c r="H67" s="490" t="s">
        <v>19</v>
      </c>
      <c r="I67" s="475" t="s">
        <v>20</v>
      </c>
      <c r="J67" s="598" t="s">
        <v>279</v>
      </c>
      <c r="K67" s="164" t="s">
        <v>23</v>
      </c>
      <c r="L67" s="115">
        <f>+M67+O67</f>
        <v>143.1</v>
      </c>
      <c r="M67" s="11">
        <v>0</v>
      </c>
      <c r="N67" s="165">
        <v>0</v>
      </c>
      <c r="O67" s="84">
        <v>143.1</v>
      </c>
      <c r="P67" s="173">
        <f>+Q67+S67</f>
        <v>0</v>
      </c>
      <c r="Q67" s="11">
        <v>0</v>
      </c>
      <c r="R67" s="11">
        <v>0</v>
      </c>
      <c r="S67" s="114">
        <v>0</v>
      </c>
      <c r="T67" s="115">
        <f>+U67+W67</f>
        <v>0</v>
      </c>
      <c r="U67" s="11">
        <v>0</v>
      </c>
      <c r="V67" s="165">
        <v>0</v>
      </c>
      <c r="W67" s="84">
        <v>0</v>
      </c>
      <c r="X67" s="115">
        <f>+Y67+AA67</f>
        <v>0</v>
      </c>
      <c r="Y67" s="166">
        <v>0</v>
      </c>
      <c r="Z67" s="166">
        <v>0</v>
      </c>
      <c r="AA67" s="84">
        <v>0</v>
      </c>
      <c r="BA67" s="47"/>
    </row>
    <row r="68" spans="1:53" ht="15.75" customHeight="1" x14ac:dyDescent="0.2">
      <c r="A68" s="554"/>
      <c r="B68" s="544"/>
      <c r="C68" s="653"/>
      <c r="D68" s="655"/>
      <c r="E68" s="707"/>
      <c r="F68" s="497"/>
      <c r="G68" s="494"/>
      <c r="H68" s="491"/>
      <c r="I68" s="476"/>
      <c r="J68" s="599"/>
      <c r="K68" s="186" t="s">
        <v>21</v>
      </c>
      <c r="L68" s="142">
        <f>+M68+O68</f>
        <v>0</v>
      </c>
      <c r="M68" s="143">
        <v>0</v>
      </c>
      <c r="N68" s="183">
        <v>0</v>
      </c>
      <c r="O68" s="144">
        <v>0</v>
      </c>
      <c r="P68" s="207">
        <f>+Q68+S68</f>
        <v>0</v>
      </c>
      <c r="Q68" s="75">
        <v>0</v>
      </c>
      <c r="R68" s="75">
        <v>0</v>
      </c>
      <c r="S68" s="151">
        <v>0</v>
      </c>
      <c r="T68" s="142">
        <f>+U68+W68</f>
        <v>0</v>
      </c>
      <c r="U68" s="143">
        <v>0</v>
      </c>
      <c r="V68" s="183">
        <v>0</v>
      </c>
      <c r="W68" s="144">
        <v>0</v>
      </c>
      <c r="X68" s="142">
        <f>+Y68+AA68</f>
        <v>0</v>
      </c>
      <c r="Y68" s="145">
        <v>0</v>
      </c>
      <c r="Z68" s="145">
        <v>0</v>
      </c>
      <c r="AA68" s="144">
        <v>0</v>
      </c>
      <c r="BA68" s="47"/>
    </row>
    <row r="69" spans="1:53" ht="15.75" customHeight="1" x14ac:dyDescent="0.2">
      <c r="A69" s="554"/>
      <c r="B69" s="544"/>
      <c r="C69" s="653"/>
      <c r="D69" s="655"/>
      <c r="E69" s="707"/>
      <c r="F69" s="497"/>
      <c r="G69" s="494"/>
      <c r="H69" s="491"/>
      <c r="I69" s="476"/>
      <c r="J69" s="599"/>
      <c r="K69" s="186" t="s">
        <v>195</v>
      </c>
      <c r="L69" s="142">
        <f>+M69+O69</f>
        <v>0</v>
      </c>
      <c r="M69" s="143">
        <v>0</v>
      </c>
      <c r="N69" s="183">
        <v>0</v>
      </c>
      <c r="O69" s="144">
        <v>0</v>
      </c>
      <c r="P69" s="207">
        <f>+Q69+S69</f>
        <v>0</v>
      </c>
      <c r="Q69" s="75">
        <v>0</v>
      </c>
      <c r="R69" s="75">
        <v>0</v>
      </c>
      <c r="S69" s="151">
        <v>0</v>
      </c>
      <c r="T69" s="142">
        <f>+U69+W69</f>
        <v>0</v>
      </c>
      <c r="U69" s="143">
        <v>0</v>
      </c>
      <c r="V69" s="183">
        <v>0</v>
      </c>
      <c r="W69" s="144">
        <v>0</v>
      </c>
      <c r="X69" s="142">
        <f>+Y69+AA69</f>
        <v>0</v>
      </c>
      <c r="Y69" s="145">
        <v>0</v>
      </c>
      <c r="Z69" s="145">
        <v>0</v>
      </c>
      <c r="AA69" s="144">
        <v>0</v>
      </c>
      <c r="BA69" s="47"/>
    </row>
    <row r="70" spans="1:53" ht="15.75" customHeight="1" thickBot="1" x14ac:dyDescent="0.25">
      <c r="A70" s="554"/>
      <c r="B70" s="544"/>
      <c r="C70" s="653"/>
      <c r="D70" s="655"/>
      <c r="E70" s="707"/>
      <c r="F70" s="497"/>
      <c r="G70" s="494"/>
      <c r="H70" s="491"/>
      <c r="I70" s="476"/>
      <c r="J70" s="599"/>
      <c r="K70" s="187" t="s">
        <v>26</v>
      </c>
      <c r="L70" s="198">
        <f>+M70+O70</f>
        <v>33.299999999999997</v>
      </c>
      <c r="M70" s="130">
        <v>0</v>
      </c>
      <c r="N70" s="205">
        <v>0</v>
      </c>
      <c r="O70" s="204">
        <v>33.299999999999997</v>
      </c>
      <c r="P70" s="208">
        <f>+Q70+S70</f>
        <v>0</v>
      </c>
      <c r="Q70" s="85">
        <v>0</v>
      </c>
      <c r="R70" s="85">
        <v>0</v>
      </c>
      <c r="S70" s="153">
        <v>0</v>
      </c>
      <c r="T70" s="198">
        <f>+U70+W70</f>
        <v>0</v>
      </c>
      <c r="U70" s="130">
        <v>0</v>
      </c>
      <c r="V70" s="205">
        <v>0</v>
      </c>
      <c r="W70" s="204">
        <v>0</v>
      </c>
      <c r="X70" s="198">
        <f>+Y70+AA70</f>
        <v>0</v>
      </c>
      <c r="Y70" s="203">
        <v>0</v>
      </c>
      <c r="Z70" s="203">
        <v>0</v>
      </c>
      <c r="AA70" s="204">
        <v>0</v>
      </c>
      <c r="BA70" s="47"/>
    </row>
    <row r="71" spans="1:53" ht="22.5" customHeight="1" thickBot="1" x14ac:dyDescent="0.25">
      <c r="A71" s="527"/>
      <c r="B71" s="549"/>
      <c r="C71" s="515"/>
      <c r="D71" s="610"/>
      <c r="E71" s="571"/>
      <c r="F71" s="498"/>
      <c r="G71" s="495"/>
      <c r="H71" s="492"/>
      <c r="I71" s="477"/>
      <c r="J71" s="600"/>
      <c r="K71" s="97" t="s">
        <v>11</v>
      </c>
      <c r="L71" s="6">
        <f t="shared" ref="L71:O71" si="17">SUM(L67:L70)</f>
        <v>176.39999999999998</v>
      </c>
      <c r="M71" s="5">
        <f t="shared" si="17"/>
        <v>0</v>
      </c>
      <c r="N71" s="5">
        <f t="shared" si="17"/>
        <v>0</v>
      </c>
      <c r="O71" s="7">
        <f t="shared" si="17"/>
        <v>176.39999999999998</v>
      </c>
      <c r="P71" s="146">
        <f>SUM(P67:P70)</f>
        <v>0</v>
      </c>
      <c r="Q71" s="127">
        <f t="shared" ref="Q71:R71" si="18">SUM(Q67:Q70)</f>
        <v>0</v>
      </c>
      <c r="R71" s="127">
        <f t="shared" si="18"/>
        <v>0</v>
      </c>
      <c r="S71" s="147">
        <f>SUM(S67:S70)</f>
        <v>0</v>
      </c>
      <c r="T71" s="6">
        <f t="shared" ref="T71:AA71" si="19">SUM(T67:T70)</f>
        <v>0</v>
      </c>
      <c r="U71" s="5">
        <f t="shared" si="19"/>
        <v>0</v>
      </c>
      <c r="V71" s="5">
        <f t="shared" si="19"/>
        <v>0</v>
      </c>
      <c r="W71" s="7">
        <f t="shared" si="19"/>
        <v>0</v>
      </c>
      <c r="X71" s="6">
        <f t="shared" si="19"/>
        <v>0</v>
      </c>
      <c r="Y71" s="2">
        <f t="shared" si="19"/>
        <v>0</v>
      </c>
      <c r="Z71" s="2">
        <f t="shared" si="19"/>
        <v>0</v>
      </c>
      <c r="AA71" s="7">
        <f t="shared" si="19"/>
        <v>0</v>
      </c>
      <c r="BA71" s="47"/>
    </row>
    <row r="72" spans="1:53" ht="15" customHeight="1" x14ac:dyDescent="0.2">
      <c r="A72" s="553" t="s">
        <v>15</v>
      </c>
      <c r="B72" s="543" t="s">
        <v>16</v>
      </c>
      <c r="C72" s="533" t="s">
        <v>16</v>
      </c>
      <c r="D72" s="654" t="s">
        <v>42</v>
      </c>
      <c r="E72" s="675" t="s">
        <v>98</v>
      </c>
      <c r="F72" s="496" t="s">
        <v>264</v>
      </c>
      <c r="G72" s="493" t="s">
        <v>213</v>
      </c>
      <c r="H72" s="490" t="s">
        <v>19</v>
      </c>
      <c r="I72" s="475" t="s">
        <v>20</v>
      </c>
      <c r="J72" s="598" t="s">
        <v>278</v>
      </c>
      <c r="K72" s="164" t="s">
        <v>23</v>
      </c>
      <c r="L72" s="115">
        <f>+M72+O72</f>
        <v>0</v>
      </c>
      <c r="M72" s="11">
        <v>0</v>
      </c>
      <c r="N72" s="165">
        <v>0</v>
      </c>
      <c r="O72" s="84">
        <v>0</v>
      </c>
      <c r="P72" s="112">
        <f>+Q72+S72</f>
        <v>0</v>
      </c>
      <c r="Q72" s="11">
        <v>0</v>
      </c>
      <c r="R72" s="165">
        <v>0</v>
      </c>
      <c r="S72" s="84">
        <v>0</v>
      </c>
      <c r="T72" s="115">
        <f>+U72+W72</f>
        <v>0</v>
      </c>
      <c r="U72" s="11">
        <v>0</v>
      </c>
      <c r="V72" s="165">
        <v>0</v>
      </c>
      <c r="W72" s="84">
        <v>0</v>
      </c>
      <c r="X72" s="115">
        <f>+Y72+AA72</f>
        <v>0</v>
      </c>
      <c r="Y72" s="166">
        <v>0</v>
      </c>
      <c r="Z72" s="166">
        <v>0</v>
      </c>
      <c r="AA72" s="84">
        <v>0</v>
      </c>
      <c r="BA72" s="47"/>
    </row>
    <row r="73" spans="1:53" ht="14.25" customHeight="1" x14ac:dyDescent="0.2">
      <c r="A73" s="554"/>
      <c r="B73" s="544"/>
      <c r="C73" s="653"/>
      <c r="D73" s="655"/>
      <c r="E73" s="721"/>
      <c r="F73" s="497"/>
      <c r="G73" s="494"/>
      <c r="H73" s="491"/>
      <c r="I73" s="476"/>
      <c r="J73" s="599"/>
      <c r="K73" s="186" t="s">
        <v>21</v>
      </c>
      <c r="L73" s="142">
        <f>+M73+O73</f>
        <v>0</v>
      </c>
      <c r="M73" s="143">
        <v>0</v>
      </c>
      <c r="N73" s="183">
        <v>0</v>
      </c>
      <c r="O73" s="144">
        <v>0</v>
      </c>
      <c r="P73" s="136">
        <f>+Q73+S73</f>
        <v>0</v>
      </c>
      <c r="Q73" s="143">
        <v>0</v>
      </c>
      <c r="R73" s="183">
        <v>0</v>
      </c>
      <c r="S73" s="144">
        <v>0</v>
      </c>
      <c r="T73" s="142">
        <f>+U73+W73</f>
        <v>0</v>
      </c>
      <c r="U73" s="143">
        <v>0</v>
      </c>
      <c r="V73" s="183">
        <v>0</v>
      </c>
      <c r="W73" s="144">
        <v>0</v>
      </c>
      <c r="X73" s="142">
        <f>+Y73+AA73</f>
        <v>0</v>
      </c>
      <c r="Y73" s="145">
        <v>0</v>
      </c>
      <c r="Z73" s="145">
        <v>0</v>
      </c>
      <c r="AA73" s="144">
        <v>0</v>
      </c>
      <c r="BA73" s="47"/>
    </row>
    <row r="74" spans="1:53" ht="15" customHeight="1" x14ac:dyDescent="0.2">
      <c r="A74" s="554"/>
      <c r="B74" s="544"/>
      <c r="C74" s="653"/>
      <c r="D74" s="655"/>
      <c r="E74" s="721"/>
      <c r="F74" s="497"/>
      <c r="G74" s="494"/>
      <c r="H74" s="491"/>
      <c r="I74" s="476"/>
      <c r="J74" s="599"/>
      <c r="K74" s="186" t="s">
        <v>72</v>
      </c>
      <c r="L74" s="142">
        <f>M74+O74</f>
        <v>0</v>
      </c>
      <c r="M74" s="143">
        <v>0</v>
      </c>
      <c r="N74" s="183">
        <v>0</v>
      </c>
      <c r="O74" s="144">
        <v>0</v>
      </c>
      <c r="P74" s="136">
        <f>Q74+S74</f>
        <v>0</v>
      </c>
      <c r="Q74" s="143">
        <v>0</v>
      </c>
      <c r="R74" s="183">
        <v>0</v>
      </c>
      <c r="S74" s="144">
        <v>0</v>
      </c>
      <c r="T74" s="142">
        <f>U74+W74</f>
        <v>0</v>
      </c>
      <c r="U74" s="143">
        <v>0</v>
      </c>
      <c r="V74" s="183">
        <v>0</v>
      </c>
      <c r="W74" s="144">
        <v>0</v>
      </c>
      <c r="X74" s="142">
        <f>Y74+AA74</f>
        <v>0</v>
      </c>
      <c r="Y74" s="145">
        <v>0</v>
      </c>
      <c r="Z74" s="145">
        <v>0</v>
      </c>
      <c r="AA74" s="144">
        <v>0</v>
      </c>
      <c r="BA74" s="47"/>
    </row>
    <row r="75" spans="1:53" ht="14.25" customHeight="1" x14ac:dyDescent="0.2">
      <c r="A75" s="554"/>
      <c r="B75" s="544"/>
      <c r="C75" s="653"/>
      <c r="D75" s="655"/>
      <c r="E75" s="721"/>
      <c r="F75" s="497"/>
      <c r="G75" s="494"/>
      <c r="H75" s="491"/>
      <c r="I75" s="476"/>
      <c r="J75" s="599"/>
      <c r="K75" s="186" t="s">
        <v>22</v>
      </c>
      <c r="L75" s="142">
        <f>+M75+O75</f>
        <v>0</v>
      </c>
      <c r="M75" s="143">
        <v>0</v>
      </c>
      <c r="N75" s="183">
        <v>0</v>
      </c>
      <c r="O75" s="144">
        <v>0</v>
      </c>
      <c r="P75" s="136">
        <f>+Q75+S75</f>
        <v>0</v>
      </c>
      <c r="Q75" s="143">
        <v>0</v>
      </c>
      <c r="R75" s="183">
        <v>0</v>
      </c>
      <c r="S75" s="144">
        <v>0</v>
      </c>
      <c r="T75" s="142">
        <f>+U75+W75</f>
        <v>0</v>
      </c>
      <c r="U75" s="143">
        <v>0</v>
      </c>
      <c r="V75" s="183">
        <v>0</v>
      </c>
      <c r="W75" s="144">
        <v>0</v>
      </c>
      <c r="X75" s="142">
        <f>+Y75+AA75</f>
        <v>0</v>
      </c>
      <c r="Y75" s="145">
        <v>0</v>
      </c>
      <c r="Z75" s="145">
        <v>0</v>
      </c>
      <c r="AA75" s="144">
        <v>0</v>
      </c>
      <c r="BA75" s="47"/>
    </row>
    <row r="76" spans="1:53" ht="15.75" customHeight="1" thickBot="1" x14ac:dyDescent="0.25">
      <c r="A76" s="554"/>
      <c r="B76" s="544"/>
      <c r="C76" s="653"/>
      <c r="D76" s="655"/>
      <c r="E76" s="721"/>
      <c r="F76" s="497"/>
      <c r="G76" s="494"/>
      <c r="H76" s="491"/>
      <c r="I76" s="476"/>
      <c r="J76" s="599"/>
      <c r="K76" s="92" t="s">
        <v>26</v>
      </c>
      <c r="L76" s="139">
        <f>+M76+O76</f>
        <v>0</v>
      </c>
      <c r="M76" s="12">
        <v>0</v>
      </c>
      <c r="N76" s="12">
        <v>0</v>
      </c>
      <c r="O76" s="81">
        <v>0</v>
      </c>
      <c r="P76" s="96">
        <f>+Q76+S76</f>
        <v>0</v>
      </c>
      <c r="Q76" s="13">
        <v>0</v>
      </c>
      <c r="R76" s="14">
        <v>0</v>
      </c>
      <c r="S76" s="81">
        <v>0</v>
      </c>
      <c r="T76" s="139">
        <f>+U76+W76</f>
        <v>0</v>
      </c>
      <c r="U76" s="12">
        <v>0</v>
      </c>
      <c r="V76" s="12">
        <v>0</v>
      </c>
      <c r="W76" s="81">
        <v>0</v>
      </c>
      <c r="X76" s="139">
        <f>+Y76+AA76</f>
        <v>0</v>
      </c>
      <c r="Y76" s="12">
        <v>0</v>
      </c>
      <c r="Z76" s="12">
        <v>0</v>
      </c>
      <c r="AA76" s="81">
        <v>0</v>
      </c>
      <c r="BA76" s="47"/>
    </row>
    <row r="77" spans="1:53" ht="21" customHeight="1" thickBot="1" x14ac:dyDescent="0.25">
      <c r="A77" s="527"/>
      <c r="B77" s="549"/>
      <c r="C77" s="515"/>
      <c r="D77" s="610"/>
      <c r="E77" s="676"/>
      <c r="F77" s="498"/>
      <c r="G77" s="495"/>
      <c r="H77" s="492"/>
      <c r="I77" s="477"/>
      <c r="J77" s="600"/>
      <c r="K77" s="97" t="s">
        <v>11</v>
      </c>
      <c r="L77" s="6">
        <f t="shared" ref="L77:O77" si="20">SUM(L72:L76)</f>
        <v>0</v>
      </c>
      <c r="M77" s="5">
        <f t="shared" si="20"/>
        <v>0</v>
      </c>
      <c r="N77" s="5">
        <f t="shared" si="20"/>
        <v>0</v>
      </c>
      <c r="O77" s="7">
        <f t="shared" si="20"/>
        <v>0</v>
      </c>
      <c r="P77" s="6">
        <f t="shared" ref="P77:AA77" si="21">SUM(P72:P76)</f>
        <v>0</v>
      </c>
      <c r="Q77" s="2">
        <f t="shared" si="21"/>
        <v>0</v>
      </c>
      <c r="R77" s="2">
        <f t="shared" si="21"/>
        <v>0</v>
      </c>
      <c r="S77" s="7">
        <f t="shared" si="21"/>
        <v>0</v>
      </c>
      <c r="T77" s="6">
        <f t="shared" si="21"/>
        <v>0</v>
      </c>
      <c r="U77" s="5">
        <f t="shared" si="21"/>
        <v>0</v>
      </c>
      <c r="V77" s="5">
        <f t="shared" si="21"/>
        <v>0</v>
      </c>
      <c r="W77" s="7">
        <f t="shared" si="21"/>
        <v>0</v>
      </c>
      <c r="X77" s="6">
        <f t="shared" si="21"/>
        <v>0</v>
      </c>
      <c r="Y77" s="2">
        <f t="shared" si="21"/>
        <v>0</v>
      </c>
      <c r="Z77" s="2">
        <f t="shared" si="21"/>
        <v>0</v>
      </c>
      <c r="AA77" s="7">
        <f t="shared" si="21"/>
        <v>0</v>
      </c>
      <c r="BA77" s="47"/>
    </row>
    <row r="78" spans="1:53" ht="16.5" customHeight="1" x14ac:dyDescent="0.2">
      <c r="A78" s="715" t="s">
        <v>15</v>
      </c>
      <c r="B78" s="718" t="s">
        <v>16</v>
      </c>
      <c r="C78" s="722" t="s">
        <v>16</v>
      </c>
      <c r="D78" s="654" t="s">
        <v>43</v>
      </c>
      <c r="E78" s="663" t="s">
        <v>137</v>
      </c>
      <c r="F78" s="496" t="s">
        <v>264</v>
      </c>
      <c r="G78" s="493" t="s">
        <v>93</v>
      </c>
      <c r="H78" s="490" t="s">
        <v>19</v>
      </c>
      <c r="I78" s="475" t="s">
        <v>20</v>
      </c>
      <c r="J78" s="598" t="s">
        <v>280</v>
      </c>
      <c r="K78" s="164" t="s">
        <v>23</v>
      </c>
      <c r="L78" s="112">
        <f>+M78+O78</f>
        <v>0</v>
      </c>
      <c r="M78" s="11">
        <v>0</v>
      </c>
      <c r="N78" s="165">
        <v>0</v>
      </c>
      <c r="O78" s="84">
        <v>0</v>
      </c>
      <c r="P78" s="112">
        <f>+Q78+S78</f>
        <v>0</v>
      </c>
      <c r="Q78" s="11">
        <v>0</v>
      </c>
      <c r="R78" s="165">
        <v>0</v>
      </c>
      <c r="S78" s="84">
        <v>0</v>
      </c>
      <c r="T78" s="112">
        <f>+U78+W78</f>
        <v>0</v>
      </c>
      <c r="U78" s="11">
        <v>0</v>
      </c>
      <c r="V78" s="165">
        <v>0</v>
      </c>
      <c r="W78" s="84">
        <v>0</v>
      </c>
      <c r="X78" s="112">
        <f>+Y78+AA78</f>
        <v>0</v>
      </c>
      <c r="Y78" s="166">
        <v>0</v>
      </c>
      <c r="Z78" s="166">
        <v>0</v>
      </c>
      <c r="AA78" s="84">
        <v>0</v>
      </c>
      <c r="BA78" s="47"/>
    </row>
    <row r="79" spans="1:53" ht="18" customHeight="1" x14ac:dyDescent="0.2">
      <c r="A79" s="716"/>
      <c r="B79" s="719"/>
      <c r="C79" s="723"/>
      <c r="D79" s="655"/>
      <c r="E79" s="707"/>
      <c r="F79" s="497"/>
      <c r="G79" s="494"/>
      <c r="H79" s="491"/>
      <c r="I79" s="476"/>
      <c r="J79" s="599"/>
      <c r="K79" s="186" t="s">
        <v>195</v>
      </c>
      <c r="L79" s="136">
        <f>+M79+O79</f>
        <v>0</v>
      </c>
      <c r="M79" s="143">
        <v>0</v>
      </c>
      <c r="N79" s="183">
        <v>0</v>
      </c>
      <c r="O79" s="144">
        <v>0</v>
      </c>
      <c r="P79" s="136">
        <f>+Q79+S79</f>
        <v>0</v>
      </c>
      <c r="Q79" s="143">
        <v>0</v>
      </c>
      <c r="R79" s="183">
        <v>0</v>
      </c>
      <c r="S79" s="144">
        <v>0</v>
      </c>
      <c r="T79" s="136">
        <f>+U79+W79</f>
        <v>0</v>
      </c>
      <c r="U79" s="143">
        <v>0</v>
      </c>
      <c r="V79" s="183">
        <v>0</v>
      </c>
      <c r="W79" s="144">
        <v>0</v>
      </c>
      <c r="X79" s="136">
        <f>+Y79+AA79</f>
        <v>0</v>
      </c>
      <c r="Y79" s="145">
        <v>0</v>
      </c>
      <c r="Z79" s="145">
        <v>0</v>
      </c>
      <c r="AA79" s="144">
        <v>0</v>
      </c>
      <c r="BA79" s="47"/>
    </row>
    <row r="80" spans="1:53" ht="16.5" customHeight="1" x14ac:dyDescent="0.2">
      <c r="A80" s="716"/>
      <c r="B80" s="719"/>
      <c r="C80" s="723"/>
      <c r="D80" s="655"/>
      <c r="E80" s="707"/>
      <c r="F80" s="497"/>
      <c r="G80" s="494"/>
      <c r="H80" s="491"/>
      <c r="I80" s="476"/>
      <c r="J80" s="599"/>
      <c r="K80" s="186" t="s">
        <v>22</v>
      </c>
      <c r="L80" s="136">
        <f>+M80+O80</f>
        <v>0</v>
      </c>
      <c r="M80" s="143">
        <v>0</v>
      </c>
      <c r="N80" s="183">
        <v>0</v>
      </c>
      <c r="O80" s="144">
        <v>0</v>
      </c>
      <c r="P80" s="136">
        <f>+Q80+S80</f>
        <v>0</v>
      </c>
      <c r="Q80" s="143">
        <v>0</v>
      </c>
      <c r="R80" s="183">
        <v>0</v>
      </c>
      <c r="S80" s="144">
        <v>0</v>
      </c>
      <c r="T80" s="136">
        <f>+U80+W80</f>
        <v>0</v>
      </c>
      <c r="U80" s="143">
        <v>0</v>
      </c>
      <c r="V80" s="183">
        <v>0</v>
      </c>
      <c r="W80" s="144">
        <v>0</v>
      </c>
      <c r="X80" s="136">
        <f>+Y80+AA80</f>
        <v>0</v>
      </c>
      <c r="Y80" s="145">
        <v>0</v>
      </c>
      <c r="Z80" s="145">
        <v>0</v>
      </c>
      <c r="AA80" s="144">
        <v>0</v>
      </c>
      <c r="BA80" s="47"/>
    </row>
    <row r="81" spans="1:1013" ht="16.5" customHeight="1" thickBot="1" x14ac:dyDescent="0.25">
      <c r="A81" s="716"/>
      <c r="B81" s="719"/>
      <c r="C81" s="723"/>
      <c r="D81" s="655"/>
      <c r="E81" s="707"/>
      <c r="F81" s="497"/>
      <c r="G81" s="494"/>
      <c r="H81" s="491"/>
      <c r="I81" s="476"/>
      <c r="J81" s="599"/>
      <c r="K81" s="187" t="s">
        <v>26</v>
      </c>
      <c r="L81" s="137">
        <f>+M81+O81</f>
        <v>0</v>
      </c>
      <c r="M81" s="203">
        <v>0</v>
      </c>
      <c r="N81" s="203">
        <v>0</v>
      </c>
      <c r="O81" s="204">
        <v>0</v>
      </c>
      <c r="P81" s="137">
        <f>+Q81+S81</f>
        <v>0</v>
      </c>
      <c r="Q81" s="130">
        <v>0</v>
      </c>
      <c r="R81" s="205">
        <v>0</v>
      </c>
      <c r="S81" s="204">
        <v>0</v>
      </c>
      <c r="T81" s="137">
        <f>+U81+W81</f>
        <v>0</v>
      </c>
      <c r="U81" s="203">
        <v>0</v>
      </c>
      <c r="V81" s="203">
        <v>0</v>
      </c>
      <c r="W81" s="204">
        <v>0</v>
      </c>
      <c r="X81" s="137">
        <f>+Y81+AA81</f>
        <v>0</v>
      </c>
      <c r="Y81" s="203">
        <v>0</v>
      </c>
      <c r="Z81" s="203">
        <v>0</v>
      </c>
      <c r="AA81" s="204">
        <v>0</v>
      </c>
      <c r="BA81" s="47"/>
    </row>
    <row r="82" spans="1:1013" ht="21" customHeight="1" thickBot="1" x14ac:dyDescent="0.25">
      <c r="A82" s="717"/>
      <c r="B82" s="720"/>
      <c r="C82" s="724"/>
      <c r="D82" s="610"/>
      <c r="E82" s="571"/>
      <c r="F82" s="498"/>
      <c r="G82" s="495"/>
      <c r="H82" s="492"/>
      <c r="I82" s="477"/>
      <c r="J82" s="600"/>
      <c r="K82" s="97" t="s">
        <v>11</v>
      </c>
      <c r="L82" s="6">
        <f t="shared" ref="L82:O82" si="22">SUM(L78:L81)</f>
        <v>0</v>
      </c>
      <c r="M82" s="5">
        <f t="shared" si="22"/>
        <v>0</v>
      </c>
      <c r="N82" s="5">
        <f t="shared" si="22"/>
        <v>0</v>
      </c>
      <c r="O82" s="7">
        <f t="shared" si="22"/>
        <v>0</v>
      </c>
      <c r="P82" s="6">
        <f t="shared" ref="P82:AA82" si="23">SUM(P78:P81)</f>
        <v>0</v>
      </c>
      <c r="Q82" s="2">
        <f t="shared" si="23"/>
        <v>0</v>
      </c>
      <c r="R82" s="2">
        <f t="shared" si="23"/>
        <v>0</v>
      </c>
      <c r="S82" s="7">
        <f t="shared" si="23"/>
        <v>0</v>
      </c>
      <c r="T82" s="6">
        <f t="shared" si="23"/>
        <v>0</v>
      </c>
      <c r="U82" s="5">
        <f t="shared" si="23"/>
        <v>0</v>
      </c>
      <c r="V82" s="5">
        <f t="shared" si="23"/>
        <v>0</v>
      </c>
      <c r="W82" s="7">
        <f t="shared" si="23"/>
        <v>0</v>
      </c>
      <c r="X82" s="6">
        <f t="shared" si="23"/>
        <v>0</v>
      </c>
      <c r="Y82" s="2">
        <f t="shared" si="23"/>
        <v>0</v>
      </c>
      <c r="Z82" s="2">
        <f t="shared" si="23"/>
        <v>0</v>
      </c>
      <c r="AA82" s="7">
        <f t="shared" si="23"/>
        <v>0</v>
      </c>
      <c r="BA82" s="47"/>
    </row>
    <row r="83" spans="1:1013" ht="15.75" customHeight="1" x14ac:dyDescent="0.2">
      <c r="A83" s="553" t="s">
        <v>15</v>
      </c>
      <c r="B83" s="543" t="s">
        <v>16</v>
      </c>
      <c r="C83" s="533" t="s">
        <v>16</v>
      </c>
      <c r="D83" s="654" t="s">
        <v>44</v>
      </c>
      <c r="E83" s="663" t="s">
        <v>138</v>
      </c>
      <c r="F83" s="496" t="s">
        <v>264</v>
      </c>
      <c r="G83" s="493" t="s">
        <v>100</v>
      </c>
      <c r="H83" s="490" t="s">
        <v>19</v>
      </c>
      <c r="I83" s="475" t="s">
        <v>20</v>
      </c>
      <c r="J83" s="598" t="s">
        <v>281</v>
      </c>
      <c r="K83" s="164" t="s">
        <v>23</v>
      </c>
      <c r="L83" s="115">
        <f>+M83+O83</f>
        <v>0</v>
      </c>
      <c r="M83" s="11">
        <v>0</v>
      </c>
      <c r="N83" s="165">
        <v>0</v>
      </c>
      <c r="O83" s="84">
        <v>0</v>
      </c>
      <c r="P83" s="112">
        <f>+Q83+S83</f>
        <v>0</v>
      </c>
      <c r="Q83" s="11">
        <v>0</v>
      </c>
      <c r="R83" s="165">
        <v>0</v>
      </c>
      <c r="S83" s="84">
        <v>0</v>
      </c>
      <c r="T83" s="115">
        <f>+U83+W83</f>
        <v>0</v>
      </c>
      <c r="U83" s="11">
        <v>0</v>
      </c>
      <c r="V83" s="165">
        <v>0</v>
      </c>
      <c r="W83" s="84">
        <v>0</v>
      </c>
      <c r="X83" s="115">
        <f>+Y83+AA83</f>
        <v>0</v>
      </c>
      <c r="Y83" s="166">
        <v>0</v>
      </c>
      <c r="Z83" s="166">
        <v>0</v>
      </c>
      <c r="AA83" s="84">
        <v>0</v>
      </c>
      <c r="AJ83" s="48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50"/>
      <c r="BB83" s="51"/>
      <c r="BC83" s="51"/>
      <c r="BD83" s="51"/>
      <c r="BE83" s="51"/>
      <c r="BF83" s="51"/>
      <c r="BG83" s="51"/>
      <c r="BH83" s="51"/>
      <c r="BI83" s="51"/>
    </row>
    <row r="84" spans="1:1013" s="52" customFormat="1" ht="15.75" customHeight="1" x14ac:dyDescent="0.2">
      <c r="A84" s="554"/>
      <c r="B84" s="544"/>
      <c r="C84" s="653"/>
      <c r="D84" s="655"/>
      <c r="E84" s="707"/>
      <c r="F84" s="497"/>
      <c r="G84" s="494"/>
      <c r="H84" s="491"/>
      <c r="I84" s="476"/>
      <c r="J84" s="599"/>
      <c r="K84" s="209" t="s">
        <v>21</v>
      </c>
      <c r="L84" s="210">
        <f>+M84+O84</f>
        <v>0</v>
      </c>
      <c r="M84" s="211">
        <v>0</v>
      </c>
      <c r="N84" s="163">
        <v>0</v>
      </c>
      <c r="O84" s="212">
        <v>0</v>
      </c>
      <c r="P84" s="154">
        <f>+Q84+S84</f>
        <v>0</v>
      </c>
      <c r="Q84" s="211">
        <v>0</v>
      </c>
      <c r="R84" s="163">
        <v>0</v>
      </c>
      <c r="S84" s="212">
        <v>0</v>
      </c>
      <c r="T84" s="210">
        <f>+U84+W84</f>
        <v>0</v>
      </c>
      <c r="U84" s="211">
        <v>0</v>
      </c>
      <c r="V84" s="163">
        <v>0</v>
      </c>
      <c r="W84" s="212">
        <v>0</v>
      </c>
      <c r="X84" s="210">
        <f>+Y84+AA84</f>
        <v>0</v>
      </c>
      <c r="Y84" s="213">
        <v>0</v>
      </c>
      <c r="Z84" s="213">
        <v>0</v>
      </c>
      <c r="AA84" s="212">
        <v>0</v>
      </c>
      <c r="BA84" s="53"/>
    </row>
    <row r="85" spans="1:1013" ht="15.75" customHeight="1" x14ac:dyDescent="0.2">
      <c r="A85" s="554"/>
      <c r="B85" s="544"/>
      <c r="C85" s="653"/>
      <c r="D85" s="655"/>
      <c r="E85" s="707"/>
      <c r="F85" s="497"/>
      <c r="G85" s="494"/>
      <c r="H85" s="491"/>
      <c r="I85" s="476"/>
      <c r="J85" s="599"/>
      <c r="K85" s="186" t="s">
        <v>22</v>
      </c>
      <c r="L85" s="142">
        <f>+M85+O85</f>
        <v>0</v>
      </c>
      <c r="M85" s="143">
        <v>0</v>
      </c>
      <c r="N85" s="183">
        <v>0</v>
      </c>
      <c r="O85" s="144">
        <v>0</v>
      </c>
      <c r="P85" s="136">
        <f>+Q85+S85</f>
        <v>0</v>
      </c>
      <c r="Q85" s="143">
        <v>0</v>
      </c>
      <c r="R85" s="183">
        <v>0</v>
      </c>
      <c r="S85" s="144">
        <v>0</v>
      </c>
      <c r="T85" s="142">
        <f>+U85+W85</f>
        <v>0</v>
      </c>
      <c r="U85" s="143">
        <v>0</v>
      </c>
      <c r="V85" s="183">
        <v>0</v>
      </c>
      <c r="W85" s="144">
        <v>0</v>
      </c>
      <c r="X85" s="142">
        <f>+Y85+AA85</f>
        <v>0</v>
      </c>
      <c r="Y85" s="145">
        <v>0</v>
      </c>
      <c r="Z85" s="145">
        <v>0</v>
      </c>
      <c r="AA85" s="144">
        <v>0</v>
      </c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4"/>
      <c r="BB85" s="51"/>
      <c r="BC85" s="51"/>
      <c r="BD85" s="51"/>
      <c r="BE85" s="51"/>
      <c r="BF85" s="51"/>
      <c r="BG85" s="51"/>
      <c r="BH85" s="51"/>
      <c r="BI85" s="51"/>
    </row>
    <row r="86" spans="1:1013" ht="15.75" customHeight="1" thickBot="1" x14ac:dyDescent="0.25">
      <c r="A86" s="554"/>
      <c r="B86" s="544"/>
      <c r="C86" s="653"/>
      <c r="D86" s="655"/>
      <c r="E86" s="707"/>
      <c r="F86" s="497"/>
      <c r="G86" s="494"/>
      <c r="H86" s="491"/>
      <c r="I86" s="476"/>
      <c r="J86" s="599"/>
      <c r="K86" s="187" t="s">
        <v>26</v>
      </c>
      <c r="L86" s="198">
        <f>+M86+O86</f>
        <v>0</v>
      </c>
      <c r="M86" s="130">
        <v>0</v>
      </c>
      <c r="N86" s="205">
        <v>0</v>
      </c>
      <c r="O86" s="204">
        <v>0</v>
      </c>
      <c r="P86" s="137">
        <f>+Q86+S86</f>
        <v>7.1</v>
      </c>
      <c r="Q86" s="130">
        <v>0</v>
      </c>
      <c r="R86" s="205">
        <v>0</v>
      </c>
      <c r="S86" s="204">
        <v>7.1</v>
      </c>
      <c r="T86" s="198">
        <f>+U86+W86</f>
        <v>7.1</v>
      </c>
      <c r="U86" s="130">
        <v>0</v>
      </c>
      <c r="V86" s="205">
        <v>0</v>
      </c>
      <c r="W86" s="204">
        <v>7.1</v>
      </c>
      <c r="X86" s="198">
        <f>+Y86+AA86</f>
        <v>7.1</v>
      </c>
      <c r="Y86" s="203">
        <v>0</v>
      </c>
      <c r="Z86" s="203">
        <v>0</v>
      </c>
      <c r="AA86" s="204">
        <v>7.1</v>
      </c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4"/>
      <c r="BB86" s="51"/>
      <c r="BC86" s="51"/>
      <c r="BD86" s="51"/>
      <c r="BE86" s="51"/>
      <c r="BF86" s="51"/>
      <c r="BG86" s="51"/>
      <c r="BH86" s="51"/>
      <c r="BI86" s="51"/>
    </row>
    <row r="87" spans="1:1013" s="55" customFormat="1" ht="21" customHeight="1" thickBot="1" x14ac:dyDescent="0.25">
      <c r="A87" s="527"/>
      <c r="B87" s="549"/>
      <c r="C87" s="515"/>
      <c r="D87" s="610"/>
      <c r="E87" s="571"/>
      <c r="F87" s="498"/>
      <c r="G87" s="495"/>
      <c r="H87" s="492"/>
      <c r="I87" s="477"/>
      <c r="J87" s="600"/>
      <c r="K87" s="97" t="s">
        <v>11</v>
      </c>
      <c r="L87" s="6">
        <f t="shared" ref="L87:O87" si="24">SUM(L83:L86)</f>
        <v>0</v>
      </c>
      <c r="M87" s="5">
        <f t="shared" si="24"/>
        <v>0</v>
      </c>
      <c r="N87" s="5">
        <f t="shared" si="24"/>
        <v>0</v>
      </c>
      <c r="O87" s="7">
        <f t="shared" si="24"/>
        <v>0</v>
      </c>
      <c r="P87" s="6">
        <f t="shared" ref="P87:AA87" si="25">SUM(P83:P86)</f>
        <v>7.1</v>
      </c>
      <c r="Q87" s="2">
        <f t="shared" si="25"/>
        <v>0</v>
      </c>
      <c r="R87" s="2">
        <f t="shared" si="25"/>
        <v>0</v>
      </c>
      <c r="S87" s="7">
        <f t="shared" si="25"/>
        <v>7.1</v>
      </c>
      <c r="T87" s="6">
        <f t="shared" si="25"/>
        <v>7.1</v>
      </c>
      <c r="U87" s="5">
        <f t="shared" si="25"/>
        <v>0</v>
      </c>
      <c r="V87" s="5">
        <f t="shared" si="25"/>
        <v>0</v>
      </c>
      <c r="W87" s="7">
        <f t="shared" si="25"/>
        <v>7.1</v>
      </c>
      <c r="X87" s="6">
        <f t="shared" si="25"/>
        <v>7.1</v>
      </c>
      <c r="Y87" s="2">
        <f t="shared" si="25"/>
        <v>0</v>
      </c>
      <c r="Z87" s="2">
        <f t="shared" si="25"/>
        <v>0</v>
      </c>
      <c r="AA87" s="7">
        <f t="shared" si="25"/>
        <v>7.1</v>
      </c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3"/>
      <c r="BB87" s="52"/>
      <c r="BC87" s="52"/>
      <c r="BD87" s="52"/>
      <c r="BE87" s="52"/>
      <c r="BF87" s="52"/>
      <c r="BG87" s="52"/>
      <c r="BH87" s="52"/>
      <c r="BI87" s="52"/>
    </row>
    <row r="88" spans="1:1013" ht="15.75" customHeight="1" x14ac:dyDescent="0.2">
      <c r="A88" s="553" t="s">
        <v>15</v>
      </c>
      <c r="B88" s="543" t="s">
        <v>16</v>
      </c>
      <c r="C88" s="533" t="s">
        <v>16</v>
      </c>
      <c r="D88" s="654" t="s">
        <v>45</v>
      </c>
      <c r="E88" s="663" t="s">
        <v>139</v>
      </c>
      <c r="F88" s="496" t="s">
        <v>264</v>
      </c>
      <c r="G88" s="493" t="s">
        <v>100</v>
      </c>
      <c r="H88" s="490" t="s">
        <v>19</v>
      </c>
      <c r="I88" s="475" t="s">
        <v>20</v>
      </c>
      <c r="J88" s="598" t="s">
        <v>281</v>
      </c>
      <c r="K88" s="164" t="s">
        <v>23</v>
      </c>
      <c r="L88" s="115">
        <f>+M88+O88</f>
        <v>0</v>
      </c>
      <c r="M88" s="11">
        <v>0</v>
      </c>
      <c r="N88" s="165">
        <v>0</v>
      </c>
      <c r="O88" s="84">
        <v>0</v>
      </c>
      <c r="P88" s="112">
        <f>+Q88+S88</f>
        <v>0</v>
      </c>
      <c r="Q88" s="11">
        <v>0</v>
      </c>
      <c r="R88" s="165">
        <v>0</v>
      </c>
      <c r="S88" s="84">
        <v>0</v>
      </c>
      <c r="T88" s="115">
        <f>+U88+W88</f>
        <v>0</v>
      </c>
      <c r="U88" s="11">
        <v>0</v>
      </c>
      <c r="V88" s="165">
        <v>0</v>
      </c>
      <c r="W88" s="84">
        <v>0</v>
      </c>
      <c r="X88" s="115">
        <f>+Y88+AA88</f>
        <v>0</v>
      </c>
      <c r="Y88" s="166">
        <v>0</v>
      </c>
      <c r="Z88" s="166">
        <v>0</v>
      </c>
      <c r="AA88" s="84">
        <v>0</v>
      </c>
      <c r="AI88" s="51"/>
      <c r="AJ88" s="51"/>
      <c r="BA88" s="47"/>
    </row>
    <row r="89" spans="1:1013" ht="15" customHeight="1" x14ac:dyDescent="0.2">
      <c r="A89" s="554"/>
      <c r="B89" s="544"/>
      <c r="C89" s="653"/>
      <c r="D89" s="655"/>
      <c r="E89" s="707"/>
      <c r="F89" s="497"/>
      <c r="G89" s="494"/>
      <c r="H89" s="491"/>
      <c r="I89" s="476"/>
      <c r="J89" s="599"/>
      <c r="K89" s="186" t="s">
        <v>21</v>
      </c>
      <c r="L89" s="142">
        <f>+M89+O89</f>
        <v>0</v>
      </c>
      <c r="M89" s="143">
        <v>0</v>
      </c>
      <c r="N89" s="183">
        <v>0</v>
      </c>
      <c r="O89" s="144">
        <v>0</v>
      </c>
      <c r="P89" s="136">
        <f>+Q89+S89</f>
        <v>0</v>
      </c>
      <c r="Q89" s="143">
        <v>0</v>
      </c>
      <c r="R89" s="183">
        <v>0</v>
      </c>
      <c r="S89" s="144">
        <v>0</v>
      </c>
      <c r="T89" s="142">
        <f>+U89+W89</f>
        <v>0</v>
      </c>
      <c r="U89" s="143">
        <v>0</v>
      </c>
      <c r="V89" s="183">
        <v>0</v>
      </c>
      <c r="W89" s="144">
        <v>0</v>
      </c>
      <c r="X89" s="142">
        <f>+Y89+AA89</f>
        <v>0</v>
      </c>
      <c r="Y89" s="145">
        <v>0</v>
      </c>
      <c r="Z89" s="145">
        <v>0</v>
      </c>
      <c r="AA89" s="144">
        <v>0</v>
      </c>
      <c r="AI89" s="51"/>
      <c r="AJ89" s="51"/>
      <c r="BA89" s="47"/>
    </row>
    <row r="90" spans="1:1013" s="55" customFormat="1" ht="15.75" customHeight="1" x14ac:dyDescent="0.2">
      <c r="A90" s="554"/>
      <c r="B90" s="544"/>
      <c r="C90" s="653"/>
      <c r="D90" s="655"/>
      <c r="E90" s="707"/>
      <c r="F90" s="497"/>
      <c r="G90" s="494"/>
      <c r="H90" s="491"/>
      <c r="I90" s="476"/>
      <c r="J90" s="599"/>
      <c r="K90" s="186" t="s">
        <v>22</v>
      </c>
      <c r="L90" s="142">
        <f>+M90+O90</f>
        <v>0</v>
      </c>
      <c r="M90" s="143">
        <v>0</v>
      </c>
      <c r="N90" s="183">
        <v>0</v>
      </c>
      <c r="O90" s="144">
        <v>0</v>
      </c>
      <c r="P90" s="136">
        <f>+Q90+S90</f>
        <v>0</v>
      </c>
      <c r="Q90" s="143">
        <v>0</v>
      </c>
      <c r="R90" s="183">
        <v>0</v>
      </c>
      <c r="S90" s="144">
        <v>0</v>
      </c>
      <c r="T90" s="142">
        <f>+U90+W90</f>
        <v>0</v>
      </c>
      <c r="U90" s="143">
        <v>0</v>
      </c>
      <c r="V90" s="183">
        <v>0</v>
      </c>
      <c r="W90" s="144">
        <v>0</v>
      </c>
      <c r="X90" s="142">
        <f>+Y90+AA90</f>
        <v>0</v>
      </c>
      <c r="Y90" s="145">
        <v>0</v>
      </c>
      <c r="Z90" s="145">
        <v>0</v>
      </c>
      <c r="AA90" s="144">
        <v>0</v>
      </c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3"/>
      <c r="BB90" s="52"/>
      <c r="BC90" s="52"/>
      <c r="BD90" s="52"/>
      <c r="BE90" s="52"/>
      <c r="BF90" s="52"/>
      <c r="BG90" s="52"/>
      <c r="BH90" s="52"/>
      <c r="BI90" s="52"/>
    </row>
    <row r="91" spans="1:1013" ht="16.5" customHeight="1" thickBot="1" x14ac:dyDescent="0.25">
      <c r="A91" s="554"/>
      <c r="B91" s="544"/>
      <c r="C91" s="653"/>
      <c r="D91" s="655"/>
      <c r="E91" s="707"/>
      <c r="F91" s="497"/>
      <c r="G91" s="494"/>
      <c r="H91" s="491"/>
      <c r="I91" s="476"/>
      <c r="J91" s="599"/>
      <c r="K91" s="92" t="s">
        <v>26</v>
      </c>
      <c r="L91" s="139">
        <f>+M91+O91</f>
        <v>6.4</v>
      </c>
      <c r="M91" s="130">
        <v>0</v>
      </c>
      <c r="N91" s="14">
        <v>0</v>
      </c>
      <c r="O91" s="81">
        <v>6.4</v>
      </c>
      <c r="P91" s="96">
        <f>+Q91+S91</f>
        <v>6.4</v>
      </c>
      <c r="Q91" s="13">
        <v>0</v>
      </c>
      <c r="R91" s="14">
        <v>0</v>
      </c>
      <c r="S91" s="81">
        <v>6.4</v>
      </c>
      <c r="T91" s="139">
        <f>+U91+W91</f>
        <v>6.4</v>
      </c>
      <c r="U91" s="130">
        <v>0</v>
      </c>
      <c r="V91" s="14">
        <v>0</v>
      </c>
      <c r="W91" s="81">
        <v>6.4</v>
      </c>
      <c r="X91" s="139">
        <f>+Y91+AA91</f>
        <v>0</v>
      </c>
      <c r="Y91" s="12">
        <v>0</v>
      </c>
      <c r="Z91" s="12">
        <v>0</v>
      </c>
      <c r="AA91" s="81">
        <v>0</v>
      </c>
      <c r="AB91" s="36"/>
      <c r="AC91" s="36"/>
      <c r="AD91" s="36"/>
      <c r="AE91" s="36"/>
      <c r="AF91" s="36"/>
      <c r="AG91" s="36"/>
      <c r="AH91" s="36"/>
      <c r="AI91" s="49"/>
      <c r="AJ91" s="49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4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  <c r="IX91" s="36"/>
      <c r="IY91" s="36"/>
      <c r="IZ91" s="36"/>
      <c r="JA91" s="36"/>
      <c r="JB91" s="36"/>
      <c r="JC91" s="36"/>
      <c r="JD91" s="36"/>
      <c r="JE91" s="36"/>
      <c r="JF91" s="36"/>
      <c r="JG91" s="36"/>
      <c r="JH91" s="36"/>
      <c r="JI91" s="36"/>
      <c r="JJ91" s="36"/>
      <c r="JK91" s="36"/>
      <c r="JL91" s="36"/>
      <c r="JM91" s="36"/>
      <c r="JN91" s="36"/>
      <c r="JO91" s="36"/>
      <c r="JP91" s="36"/>
      <c r="JQ91" s="36"/>
      <c r="JR91" s="36"/>
      <c r="JS91" s="36"/>
      <c r="JT91" s="36"/>
      <c r="JU91" s="36"/>
      <c r="JV91" s="36"/>
      <c r="JW91" s="36"/>
      <c r="JX91" s="36"/>
      <c r="JY91" s="36"/>
      <c r="JZ91" s="36"/>
      <c r="KA91" s="36"/>
      <c r="KB91" s="36"/>
      <c r="KC91" s="36"/>
      <c r="KD91" s="36"/>
      <c r="KE91" s="36"/>
      <c r="KF91" s="36"/>
      <c r="KG91" s="36"/>
      <c r="KH91" s="36"/>
      <c r="KI91" s="36"/>
      <c r="KJ91" s="36"/>
      <c r="KK91" s="36"/>
      <c r="KL91" s="36"/>
      <c r="KM91" s="36"/>
      <c r="KN91" s="36"/>
      <c r="KO91" s="36"/>
      <c r="KP91" s="36"/>
      <c r="KQ91" s="36"/>
      <c r="KR91" s="36"/>
      <c r="KS91" s="36"/>
      <c r="KT91" s="36"/>
      <c r="KU91" s="36"/>
      <c r="KV91" s="36"/>
      <c r="KW91" s="36"/>
      <c r="KX91" s="36"/>
      <c r="KY91" s="36"/>
      <c r="KZ91" s="36"/>
      <c r="LA91" s="36"/>
      <c r="LB91" s="36"/>
      <c r="LC91" s="36"/>
      <c r="LD91" s="36"/>
      <c r="LE91" s="36"/>
      <c r="LF91" s="36"/>
      <c r="LG91" s="36"/>
      <c r="LH91" s="36"/>
      <c r="LI91" s="36"/>
      <c r="LJ91" s="36"/>
      <c r="LK91" s="36"/>
      <c r="LL91" s="36"/>
      <c r="LM91" s="36"/>
      <c r="LN91" s="36"/>
      <c r="LO91" s="36"/>
      <c r="LP91" s="36"/>
      <c r="LQ91" s="36"/>
      <c r="LR91" s="36"/>
      <c r="LS91" s="36"/>
      <c r="LT91" s="36"/>
      <c r="LU91" s="36"/>
      <c r="LV91" s="36"/>
      <c r="LW91" s="36"/>
      <c r="LX91" s="36"/>
      <c r="LY91" s="36"/>
      <c r="LZ91" s="36"/>
      <c r="MA91" s="36"/>
      <c r="MB91" s="36"/>
      <c r="MC91" s="36"/>
      <c r="MD91" s="36"/>
      <c r="ME91" s="36"/>
      <c r="MF91" s="36"/>
      <c r="MG91" s="36"/>
      <c r="MH91" s="36"/>
      <c r="MI91" s="36"/>
      <c r="MJ91" s="36"/>
      <c r="MK91" s="36"/>
      <c r="ML91" s="36"/>
      <c r="MM91" s="36"/>
      <c r="MN91" s="36"/>
      <c r="MO91" s="36"/>
      <c r="MP91" s="36"/>
      <c r="MQ91" s="36"/>
      <c r="MR91" s="36"/>
      <c r="MS91" s="36"/>
      <c r="MT91" s="36"/>
      <c r="MU91" s="36"/>
      <c r="MV91" s="36"/>
      <c r="MW91" s="36"/>
      <c r="MX91" s="36"/>
      <c r="MY91" s="36"/>
      <c r="MZ91" s="36"/>
      <c r="NA91" s="36"/>
      <c r="NB91" s="36"/>
      <c r="NC91" s="36"/>
      <c r="ND91" s="36"/>
      <c r="NE91" s="36"/>
      <c r="NF91" s="36"/>
      <c r="NG91" s="36"/>
      <c r="NH91" s="36"/>
      <c r="NI91" s="36"/>
      <c r="NJ91" s="36"/>
      <c r="NK91" s="36"/>
      <c r="NL91" s="36"/>
      <c r="NM91" s="36"/>
      <c r="NN91" s="36"/>
      <c r="NO91" s="36"/>
      <c r="NP91" s="36"/>
      <c r="NQ91" s="36"/>
      <c r="NR91" s="36"/>
      <c r="NS91" s="36"/>
      <c r="NT91" s="36"/>
      <c r="NU91" s="36"/>
      <c r="NV91" s="36"/>
      <c r="NW91" s="36"/>
      <c r="NX91" s="36"/>
      <c r="NY91" s="36"/>
      <c r="NZ91" s="36"/>
      <c r="OA91" s="36"/>
      <c r="OB91" s="36"/>
      <c r="OC91" s="36"/>
      <c r="OD91" s="36"/>
      <c r="OE91" s="36"/>
      <c r="OF91" s="36"/>
      <c r="OG91" s="36"/>
      <c r="OH91" s="36"/>
      <c r="OI91" s="36"/>
      <c r="OJ91" s="36"/>
      <c r="OK91" s="36"/>
      <c r="OL91" s="36"/>
      <c r="OM91" s="36"/>
      <c r="ON91" s="36"/>
      <c r="OO91" s="36"/>
      <c r="OP91" s="36"/>
      <c r="OQ91" s="36"/>
      <c r="OR91" s="36"/>
      <c r="OS91" s="36"/>
      <c r="OT91" s="36"/>
      <c r="OU91" s="36"/>
      <c r="OV91" s="36"/>
      <c r="OW91" s="36"/>
      <c r="OX91" s="36"/>
      <c r="OY91" s="36"/>
      <c r="OZ91" s="36"/>
      <c r="PA91" s="36"/>
      <c r="PB91" s="36"/>
      <c r="PC91" s="36"/>
      <c r="PD91" s="36"/>
      <c r="PE91" s="36"/>
      <c r="PF91" s="36"/>
      <c r="PG91" s="36"/>
      <c r="PH91" s="36"/>
      <c r="PI91" s="36"/>
      <c r="PJ91" s="36"/>
      <c r="PK91" s="36"/>
      <c r="PL91" s="36"/>
      <c r="PM91" s="36"/>
      <c r="PN91" s="36"/>
      <c r="PO91" s="36"/>
      <c r="PP91" s="36"/>
      <c r="PQ91" s="36"/>
      <c r="PR91" s="36"/>
      <c r="PS91" s="36"/>
      <c r="PT91" s="36"/>
      <c r="PU91" s="36"/>
      <c r="PV91" s="36"/>
      <c r="PW91" s="36"/>
      <c r="PX91" s="36"/>
      <c r="PY91" s="36"/>
      <c r="PZ91" s="36"/>
      <c r="QA91" s="36"/>
      <c r="QB91" s="36"/>
      <c r="QC91" s="36"/>
      <c r="QD91" s="36"/>
      <c r="QE91" s="36"/>
      <c r="QF91" s="36"/>
      <c r="QG91" s="36"/>
      <c r="QH91" s="36"/>
      <c r="QI91" s="36"/>
      <c r="QJ91" s="36"/>
      <c r="QK91" s="36"/>
      <c r="QL91" s="36"/>
      <c r="QM91" s="36"/>
      <c r="QN91" s="36"/>
      <c r="QO91" s="36"/>
      <c r="QP91" s="36"/>
      <c r="QQ91" s="36"/>
      <c r="QR91" s="36"/>
      <c r="QS91" s="36"/>
      <c r="QT91" s="36"/>
      <c r="QU91" s="36"/>
      <c r="QV91" s="36"/>
      <c r="QW91" s="36"/>
      <c r="QX91" s="36"/>
      <c r="QY91" s="36"/>
      <c r="QZ91" s="36"/>
      <c r="RA91" s="36"/>
      <c r="RB91" s="36"/>
      <c r="RC91" s="36"/>
      <c r="RD91" s="36"/>
      <c r="RE91" s="36"/>
      <c r="RF91" s="36"/>
      <c r="RG91" s="36"/>
      <c r="RH91" s="36"/>
      <c r="RI91" s="36"/>
      <c r="RJ91" s="36"/>
      <c r="RK91" s="36"/>
      <c r="RL91" s="36"/>
      <c r="RM91" s="36"/>
      <c r="RN91" s="36"/>
      <c r="RO91" s="36"/>
      <c r="RP91" s="36"/>
      <c r="RQ91" s="36"/>
      <c r="RR91" s="36"/>
      <c r="RS91" s="36"/>
      <c r="RT91" s="36"/>
      <c r="RU91" s="36"/>
      <c r="RV91" s="36"/>
      <c r="RW91" s="36"/>
      <c r="RX91" s="36"/>
      <c r="RY91" s="36"/>
      <c r="RZ91" s="36"/>
      <c r="SA91" s="36"/>
      <c r="SB91" s="36"/>
      <c r="SC91" s="36"/>
      <c r="SD91" s="36"/>
      <c r="SE91" s="36"/>
      <c r="SF91" s="36"/>
      <c r="SG91" s="36"/>
      <c r="SH91" s="36"/>
      <c r="SI91" s="36"/>
      <c r="SJ91" s="36"/>
      <c r="SK91" s="36"/>
      <c r="SL91" s="36"/>
      <c r="SM91" s="36"/>
      <c r="SN91" s="36"/>
      <c r="SO91" s="36"/>
      <c r="SP91" s="36"/>
      <c r="SQ91" s="36"/>
      <c r="SR91" s="36"/>
      <c r="SS91" s="36"/>
      <c r="ST91" s="36"/>
      <c r="SU91" s="36"/>
      <c r="SV91" s="36"/>
      <c r="SW91" s="36"/>
      <c r="SX91" s="36"/>
      <c r="SY91" s="36"/>
      <c r="SZ91" s="36"/>
      <c r="TA91" s="36"/>
      <c r="TB91" s="36"/>
      <c r="TC91" s="36"/>
      <c r="TD91" s="36"/>
      <c r="TE91" s="36"/>
      <c r="TF91" s="36"/>
      <c r="TG91" s="36"/>
      <c r="TH91" s="36"/>
      <c r="TI91" s="36"/>
      <c r="TJ91" s="36"/>
      <c r="TK91" s="36"/>
      <c r="TL91" s="36"/>
      <c r="TM91" s="36"/>
      <c r="TN91" s="36"/>
      <c r="TO91" s="36"/>
      <c r="TP91" s="36"/>
      <c r="TQ91" s="36"/>
      <c r="TR91" s="36"/>
      <c r="TS91" s="36"/>
      <c r="TT91" s="36"/>
      <c r="TU91" s="36"/>
      <c r="TV91" s="36"/>
      <c r="TW91" s="36"/>
      <c r="TX91" s="36"/>
      <c r="TY91" s="36"/>
      <c r="TZ91" s="36"/>
      <c r="UA91" s="36"/>
      <c r="UB91" s="36"/>
      <c r="UC91" s="36"/>
      <c r="UD91" s="36"/>
      <c r="UE91" s="36"/>
      <c r="UF91" s="36"/>
      <c r="UG91" s="36"/>
      <c r="UH91" s="36"/>
      <c r="UI91" s="36"/>
      <c r="UJ91" s="36"/>
      <c r="UK91" s="36"/>
      <c r="UL91" s="36"/>
      <c r="UM91" s="36"/>
      <c r="UN91" s="36"/>
      <c r="UO91" s="36"/>
      <c r="UP91" s="36"/>
      <c r="UQ91" s="36"/>
      <c r="UR91" s="36"/>
      <c r="US91" s="36"/>
      <c r="UT91" s="36"/>
      <c r="UU91" s="36"/>
      <c r="UV91" s="36"/>
      <c r="UW91" s="36"/>
      <c r="UX91" s="36"/>
      <c r="UY91" s="36"/>
      <c r="UZ91" s="36"/>
      <c r="VA91" s="36"/>
      <c r="VB91" s="36"/>
      <c r="VC91" s="36"/>
      <c r="VD91" s="36"/>
      <c r="VE91" s="36"/>
      <c r="VF91" s="36"/>
      <c r="VG91" s="36"/>
      <c r="VH91" s="36"/>
      <c r="VI91" s="36"/>
      <c r="VJ91" s="36"/>
      <c r="VK91" s="36"/>
      <c r="VL91" s="36"/>
      <c r="VM91" s="36"/>
      <c r="VN91" s="36"/>
      <c r="VO91" s="36"/>
      <c r="VP91" s="36"/>
      <c r="VQ91" s="36"/>
      <c r="VR91" s="36"/>
      <c r="VS91" s="36"/>
      <c r="VT91" s="36"/>
      <c r="VU91" s="36"/>
      <c r="VV91" s="36"/>
      <c r="VW91" s="36"/>
      <c r="VX91" s="36"/>
      <c r="VY91" s="36"/>
      <c r="VZ91" s="36"/>
      <c r="WA91" s="36"/>
      <c r="WB91" s="36"/>
      <c r="WC91" s="36"/>
      <c r="WD91" s="36"/>
      <c r="WE91" s="36"/>
      <c r="WF91" s="36"/>
      <c r="WG91" s="36"/>
      <c r="WH91" s="36"/>
      <c r="WI91" s="36"/>
      <c r="WJ91" s="36"/>
      <c r="WK91" s="36"/>
      <c r="WL91" s="36"/>
      <c r="WM91" s="36"/>
      <c r="WN91" s="36"/>
      <c r="WO91" s="36"/>
      <c r="WP91" s="36"/>
      <c r="WQ91" s="36"/>
      <c r="WR91" s="36"/>
      <c r="WS91" s="36"/>
      <c r="WT91" s="36"/>
      <c r="WU91" s="36"/>
      <c r="WV91" s="36"/>
      <c r="WW91" s="36"/>
      <c r="WX91" s="36"/>
      <c r="WY91" s="36"/>
      <c r="WZ91" s="36"/>
      <c r="XA91" s="36"/>
      <c r="XB91" s="36"/>
      <c r="XC91" s="36"/>
      <c r="XD91" s="36"/>
      <c r="XE91" s="36"/>
      <c r="XF91" s="36"/>
      <c r="XG91" s="36"/>
      <c r="XH91" s="36"/>
      <c r="XI91" s="36"/>
      <c r="XJ91" s="36"/>
      <c r="XK91" s="36"/>
      <c r="XL91" s="36"/>
      <c r="XM91" s="36"/>
      <c r="XN91" s="36"/>
      <c r="XO91" s="36"/>
      <c r="XP91" s="36"/>
      <c r="XQ91" s="36"/>
      <c r="XR91" s="36"/>
      <c r="XS91" s="36"/>
      <c r="XT91" s="36"/>
      <c r="XU91" s="36"/>
      <c r="XV91" s="36"/>
      <c r="XW91" s="36"/>
      <c r="XX91" s="36"/>
      <c r="XY91" s="36"/>
      <c r="XZ91" s="36"/>
      <c r="YA91" s="36"/>
      <c r="YB91" s="36"/>
      <c r="YC91" s="36"/>
      <c r="YD91" s="36"/>
      <c r="YE91" s="36"/>
      <c r="YF91" s="36"/>
      <c r="YG91" s="36"/>
      <c r="YH91" s="36"/>
      <c r="YI91" s="36"/>
      <c r="YJ91" s="36"/>
      <c r="YK91" s="36"/>
      <c r="YL91" s="36"/>
      <c r="YM91" s="36"/>
      <c r="YN91" s="36"/>
      <c r="YO91" s="36"/>
      <c r="YP91" s="36"/>
      <c r="YQ91" s="36"/>
      <c r="YR91" s="36"/>
      <c r="YS91" s="36"/>
      <c r="YT91" s="36"/>
      <c r="YU91" s="36"/>
      <c r="YV91" s="36"/>
      <c r="YW91" s="36"/>
      <c r="YX91" s="36"/>
      <c r="YY91" s="36"/>
      <c r="YZ91" s="36"/>
      <c r="ZA91" s="36"/>
      <c r="ZB91" s="36"/>
      <c r="ZC91" s="36"/>
      <c r="ZD91" s="36"/>
      <c r="ZE91" s="36"/>
      <c r="ZF91" s="36"/>
      <c r="ZG91" s="36"/>
      <c r="ZH91" s="36"/>
      <c r="ZI91" s="36"/>
      <c r="ZJ91" s="36"/>
      <c r="ZK91" s="36"/>
      <c r="ZL91" s="36"/>
      <c r="ZM91" s="36"/>
      <c r="ZN91" s="36"/>
      <c r="ZO91" s="36"/>
      <c r="ZP91" s="36"/>
      <c r="ZQ91" s="36"/>
      <c r="ZR91" s="36"/>
      <c r="ZS91" s="36"/>
      <c r="ZT91" s="36"/>
      <c r="ZU91" s="36"/>
      <c r="ZV91" s="36"/>
      <c r="ZW91" s="36"/>
      <c r="ZX91" s="36"/>
      <c r="ZY91" s="36"/>
      <c r="ZZ91" s="36"/>
      <c r="AAA91" s="36"/>
      <c r="AAB91" s="36"/>
      <c r="AAC91" s="36"/>
      <c r="AAD91" s="36"/>
      <c r="AAE91" s="36"/>
      <c r="AAF91" s="36"/>
      <c r="AAG91" s="36"/>
      <c r="AAH91" s="36"/>
      <c r="AAI91" s="36"/>
      <c r="AAJ91" s="36"/>
      <c r="AAK91" s="36"/>
      <c r="AAL91" s="36"/>
      <c r="AAM91" s="36"/>
      <c r="AAN91" s="36"/>
      <c r="AAO91" s="36"/>
      <c r="AAP91" s="36"/>
      <c r="AAQ91" s="36"/>
      <c r="AAR91" s="36"/>
      <c r="AAS91" s="36"/>
      <c r="AAT91" s="36"/>
      <c r="AAU91" s="36"/>
      <c r="AAV91" s="36"/>
      <c r="AAW91" s="36"/>
      <c r="AAX91" s="36"/>
      <c r="AAY91" s="36"/>
      <c r="AAZ91" s="36"/>
      <c r="ABA91" s="36"/>
      <c r="ABB91" s="36"/>
      <c r="ABC91" s="36"/>
      <c r="ABD91" s="36"/>
      <c r="ABE91" s="36"/>
      <c r="ABF91" s="36"/>
      <c r="ABG91" s="36"/>
      <c r="ABH91" s="36"/>
      <c r="ABI91" s="36"/>
      <c r="ABJ91" s="36"/>
      <c r="ABK91" s="36"/>
      <c r="ABL91" s="36"/>
      <c r="ABM91" s="36"/>
      <c r="ABN91" s="36"/>
      <c r="ABO91" s="36"/>
      <c r="ABP91" s="36"/>
      <c r="ABQ91" s="36"/>
      <c r="ABR91" s="36"/>
      <c r="ABS91" s="36"/>
      <c r="ABT91" s="36"/>
      <c r="ABU91" s="36"/>
      <c r="ABV91" s="36"/>
      <c r="ABW91" s="36"/>
      <c r="ABX91" s="36"/>
      <c r="ABY91" s="36"/>
      <c r="ABZ91" s="36"/>
      <c r="ACA91" s="36"/>
      <c r="ACB91" s="36"/>
      <c r="ACC91" s="36"/>
      <c r="ACD91" s="36"/>
      <c r="ACE91" s="36"/>
      <c r="ACF91" s="36"/>
      <c r="ACG91" s="36"/>
      <c r="ACH91" s="36"/>
      <c r="ACI91" s="36"/>
      <c r="ACJ91" s="36"/>
      <c r="ACK91" s="36"/>
      <c r="ACL91" s="36"/>
      <c r="ACM91" s="36"/>
      <c r="ACN91" s="36"/>
      <c r="ACO91" s="36"/>
      <c r="ACP91" s="36"/>
      <c r="ACQ91" s="36"/>
      <c r="ACR91" s="36"/>
      <c r="ACS91" s="36"/>
      <c r="ACT91" s="36"/>
      <c r="ACU91" s="36"/>
      <c r="ACV91" s="36"/>
      <c r="ACW91" s="36"/>
      <c r="ACX91" s="36"/>
      <c r="ACY91" s="36"/>
      <c r="ACZ91" s="36"/>
      <c r="ADA91" s="36"/>
      <c r="ADB91" s="36"/>
      <c r="ADC91" s="36"/>
      <c r="ADD91" s="36"/>
      <c r="ADE91" s="36"/>
      <c r="ADF91" s="36"/>
      <c r="ADG91" s="36"/>
      <c r="ADH91" s="36"/>
      <c r="ADI91" s="36"/>
      <c r="ADJ91" s="36"/>
      <c r="ADK91" s="36"/>
      <c r="ADL91" s="36"/>
      <c r="ADM91" s="36"/>
      <c r="ADN91" s="36"/>
      <c r="ADO91" s="36"/>
      <c r="ADP91" s="36"/>
      <c r="ADQ91" s="36"/>
      <c r="ADR91" s="36"/>
      <c r="ADS91" s="36"/>
      <c r="ADT91" s="36"/>
      <c r="ADU91" s="36"/>
      <c r="ADV91" s="36"/>
      <c r="ADW91" s="36"/>
      <c r="ADX91" s="36"/>
      <c r="ADY91" s="36"/>
      <c r="ADZ91" s="36"/>
      <c r="AEA91" s="36"/>
      <c r="AEB91" s="36"/>
      <c r="AEC91" s="36"/>
      <c r="AED91" s="36"/>
      <c r="AEE91" s="36"/>
      <c r="AEF91" s="36"/>
      <c r="AEG91" s="36"/>
      <c r="AEH91" s="36"/>
      <c r="AEI91" s="36"/>
      <c r="AEJ91" s="36"/>
      <c r="AEK91" s="36"/>
      <c r="AEL91" s="36"/>
      <c r="AEM91" s="36"/>
      <c r="AEN91" s="36"/>
      <c r="AEO91" s="36"/>
      <c r="AEP91" s="36"/>
      <c r="AEQ91" s="36"/>
      <c r="AER91" s="36"/>
      <c r="AES91" s="36"/>
      <c r="AET91" s="36"/>
      <c r="AEU91" s="36"/>
      <c r="AEV91" s="36"/>
      <c r="AEW91" s="36"/>
      <c r="AEX91" s="36"/>
      <c r="AEY91" s="36"/>
      <c r="AEZ91" s="36"/>
      <c r="AFA91" s="36"/>
      <c r="AFB91" s="36"/>
      <c r="AFC91" s="36"/>
      <c r="AFD91" s="36"/>
      <c r="AFE91" s="36"/>
      <c r="AFF91" s="36"/>
      <c r="AFG91" s="36"/>
      <c r="AFH91" s="36"/>
      <c r="AFI91" s="36"/>
      <c r="AFJ91" s="36"/>
      <c r="AFK91" s="36"/>
      <c r="AFL91" s="36"/>
      <c r="AFM91" s="36"/>
      <c r="AFN91" s="36"/>
      <c r="AFO91" s="36"/>
      <c r="AFP91" s="36"/>
      <c r="AFQ91" s="36"/>
      <c r="AFR91" s="36"/>
      <c r="AFS91" s="36"/>
      <c r="AFT91" s="36"/>
      <c r="AFU91" s="36"/>
      <c r="AFV91" s="36"/>
      <c r="AFW91" s="36"/>
      <c r="AFX91" s="36"/>
      <c r="AFY91" s="36"/>
      <c r="AFZ91" s="36"/>
      <c r="AGA91" s="36"/>
      <c r="AGB91" s="36"/>
      <c r="AGC91" s="36"/>
      <c r="AGD91" s="36"/>
      <c r="AGE91" s="36"/>
      <c r="AGF91" s="36"/>
      <c r="AGG91" s="36"/>
      <c r="AGH91" s="36"/>
      <c r="AGI91" s="36"/>
      <c r="AGJ91" s="36"/>
      <c r="AGK91" s="36"/>
      <c r="AGL91" s="36"/>
      <c r="AGM91" s="36"/>
      <c r="AGN91" s="36"/>
      <c r="AGO91" s="36"/>
      <c r="AGP91" s="36"/>
      <c r="AGQ91" s="36"/>
      <c r="AGR91" s="36"/>
      <c r="AGS91" s="36"/>
      <c r="AGT91" s="36"/>
      <c r="AGU91" s="36"/>
      <c r="AGV91" s="36"/>
      <c r="AGW91" s="36"/>
      <c r="AGX91" s="36"/>
      <c r="AGY91" s="36"/>
      <c r="AGZ91" s="36"/>
      <c r="AHA91" s="36"/>
      <c r="AHB91" s="36"/>
      <c r="AHC91" s="36"/>
      <c r="AHD91" s="36"/>
      <c r="AHE91" s="36"/>
      <c r="AHF91" s="36"/>
      <c r="AHG91" s="36"/>
      <c r="AHH91" s="36"/>
      <c r="AHI91" s="36"/>
      <c r="AHJ91" s="36"/>
      <c r="AHK91" s="36"/>
      <c r="AHL91" s="36"/>
      <c r="AHM91" s="36"/>
      <c r="AHN91" s="36"/>
      <c r="AHO91" s="36"/>
      <c r="AHP91" s="36"/>
      <c r="AHQ91" s="36"/>
      <c r="AHR91" s="36"/>
      <c r="AHS91" s="36"/>
      <c r="AHT91" s="36"/>
      <c r="AHU91" s="36"/>
      <c r="AHV91" s="36"/>
      <c r="AHW91" s="36"/>
      <c r="AHX91" s="36"/>
      <c r="AHY91" s="36"/>
      <c r="AHZ91" s="36"/>
      <c r="AIA91" s="36"/>
      <c r="AIB91" s="36"/>
      <c r="AIC91" s="36"/>
      <c r="AID91" s="36"/>
      <c r="AIE91" s="36"/>
      <c r="AIF91" s="36"/>
      <c r="AIG91" s="36"/>
      <c r="AIH91" s="36"/>
      <c r="AII91" s="36"/>
      <c r="AIJ91" s="36"/>
      <c r="AIK91" s="36"/>
      <c r="AIL91" s="36"/>
      <c r="AIM91" s="36"/>
      <c r="AIN91" s="36"/>
      <c r="AIO91" s="36"/>
      <c r="AIP91" s="36"/>
      <c r="AIQ91" s="36"/>
      <c r="AIR91" s="36"/>
      <c r="AIS91" s="36"/>
      <c r="AIT91" s="36"/>
      <c r="AIU91" s="36"/>
      <c r="AIV91" s="36"/>
      <c r="AIW91" s="36"/>
      <c r="AIX91" s="36"/>
      <c r="AIY91" s="36"/>
      <c r="AIZ91" s="36"/>
      <c r="AJA91" s="36"/>
      <c r="AJB91" s="36"/>
      <c r="AJC91" s="36"/>
      <c r="AJD91" s="36"/>
      <c r="AJE91" s="36"/>
      <c r="AJF91" s="36"/>
      <c r="AJG91" s="36"/>
      <c r="AJH91" s="36"/>
      <c r="AJI91" s="36"/>
      <c r="AJJ91" s="36"/>
      <c r="AJK91" s="36"/>
      <c r="AJL91" s="36"/>
      <c r="AJM91" s="36"/>
      <c r="AJN91" s="36"/>
      <c r="AJO91" s="36"/>
      <c r="AJP91" s="36"/>
      <c r="AJQ91" s="36"/>
      <c r="AJR91" s="36"/>
      <c r="AJS91" s="36"/>
      <c r="AJT91" s="36"/>
      <c r="AJU91" s="36"/>
      <c r="AJV91" s="36"/>
      <c r="AJW91" s="36"/>
      <c r="AJX91" s="36"/>
      <c r="AJY91" s="36"/>
      <c r="AJZ91" s="36"/>
      <c r="AKA91" s="36"/>
      <c r="AKB91" s="36"/>
      <c r="AKC91" s="36"/>
      <c r="AKD91" s="36"/>
      <c r="AKE91" s="36"/>
      <c r="AKF91" s="36"/>
      <c r="AKG91" s="36"/>
      <c r="AKH91" s="36"/>
      <c r="AKI91" s="36"/>
      <c r="AKJ91" s="36"/>
      <c r="AKK91" s="36"/>
      <c r="AKL91" s="36"/>
      <c r="AKM91" s="36"/>
      <c r="AKN91" s="36"/>
      <c r="AKO91" s="36"/>
      <c r="AKP91" s="36"/>
      <c r="AKQ91" s="36"/>
      <c r="AKR91" s="36"/>
      <c r="AKS91" s="36"/>
      <c r="AKT91" s="36"/>
      <c r="AKU91" s="36"/>
      <c r="AKV91" s="36"/>
      <c r="AKW91" s="36"/>
      <c r="AKX91" s="36"/>
      <c r="AKY91" s="36"/>
      <c r="AKZ91" s="36"/>
      <c r="ALA91" s="36"/>
      <c r="ALB91" s="36"/>
      <c r="ALC91" s="36"/>
      <c r="ALD91" s="36"/>
      <c r="ALE91" s="36"/>
      <c r="ALF91" s="36"/>
      <c r="ALG91" s="36"/>
      <c r="ALH91" s="36"/>
      <c r="ALI91" s="36"/>
      <c r="ALJ91" s="36"/>
      <c r="ALK91" s="36"/>
      <c r="ALL91" s="36"/>
      <c r="ALM91" s="36"/>
      <c r="ALN91" s="36"/>
      <c r="ALO91" s="36"/>
      <c r="ALP91" s="36"/>
      <c r="ALQ91" s="36"/>
      <c r="ALR91" s="36"/>
      <c r="ALS91" s="36"/>
      <c r="ALT91" s="36"/>
      <c r="ALU91" s="36"/>
      <c r="ALV91" s="36"/>
      <c r="ALW91" s="36"/>
      <c r="ALX91" s="36"/>
      <c r="ALY91" s="36"/>
    </row>
    <row r="92" spans="1:1013" ht="23.25" customHeight="1" thickBot="1" x14ac:dyDescent="0.25">
      <c r="A92" s="527"/>
      <c r="B92" s="549"/>
      <c r="C92" s="515"/>
      <c r="D92" s="610"/>
      <c r="E92" s="571"/>
      <c r="F92" s="498"/>
      <c r="G92" s="495"/>
      <c r="H92" s="492"/>
      <c r="I92" s="477"/>
      <c r="J92" s="600"/>
      <c r="K92" s="97" t="s">
        <v>11</v>
      </c>
      <c r="L92" s="6">
        <f t="shared" ref="L92:O92" si="26">SUM(L88:L91)</f>
        <v>6.4</v>
      </c>
      <c r="M92" s="5">
        <f t="shared" si="26"/>
        <v>0</v>
      </c>
      <c r="N92" s="5">
        <f t="shared" si="26"/>
        <v>0</v>
      </c>
      <c r="O92" s="7">
        <f t="shared" si="26"/>
        <v>6.4</v>
      </c>
      <c r="P92" s="6">
        <f t="shared" ref="P92:AA92" si="27">SUM(P88:P91)</f>
        <v>6.4</v>
      </c>
      <c r="Q92" s="2">
        <f t="shared" si="27"/>
        <v>0</v>
      </c>
      <c r="R92" s="2">
        <f t="shared" si="27"/>
        <v>0</v>
      </c>
      <c r="S92" s="7">
        <f>SUM(S88:S91)</f>
        <v>6.4</v>
      </c>
      <c r="T92" s="6">
        <f t="shared" si="27"/>
        <v>6.4</v>
      </c>
      <c r="U92" s="5">
        <f t="shared" si="27"/>
        <v>0</v>
      </c>
      <c r="V92" s="5">
        <f t="shared" si="27"/>
        <v>0</v>
      </c>
      <c r="W92" s="7">
        <f t="shared" si="27"/>
        <v>6.4</v>
      </c>
      <c r="X92" s="6">
        <f t="shared" si="27"/>
        <v>0</v>
      </c>
      <c r="Y92" s="2">
        <f t="shared" si="27"/>
        <v>0</v>
      </c>
      <c r="Z92" s="2">
        <f t="shared" si="27"/>
        <v>0</v>
      </c>
      <c r="AA92" s="7">
        <f t="shared" si="27"/>
        <v>0</v>
      </c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46"/>
    </row>
    <row r="93" spans="1:1013" ht="16.5" customHeight="1" x14ac:dyDescent="0.2">
      <c r="A93" s="715" t="s">
        <v>15</v>
      </c>
      <c r="B93" s="718" t="s">
        <v>16</v>
      </c>
      <c r="C93" s="718" t="s">
        <v>16</v>
      </c>
      <c r="D93" s="654" t="s">
        <v>51</v>
      </c>
      <c r="E93" s="663" t="s">
        <v>140</v>
      </c>
      <c r="F93" s="496" t="s">
        <v>264</v>
      </c>
      <c r="G93" s="493" t="s">
        <v>214</v>
      </c>
      <c r="H93" s="490" t="s">
        <v>19</v>
      </c>
      <c r="I93" s="475" t="s">
        <v>20</v>
      </c>
      <c r="J93" s="472" t="s">
        <v>282</v>
      </c>
      <c r="K93" s="164" t="s">
        <v>23</v>
      </c>
      <c r="L93" s="112">
        <f>+M93+O93</f>
        <v>0</v>
      </c>
      <c r="M93" s="11">
        <v>0</v>
      </c>
      <c r="N93" s="165">
        <v>0</v>
      </c>
      <c r="O93" s="84">
        <v>0</v>
      </c>
      <c r="P93" s="112">
        <f>+Q93+S93</f>
        <v>0</v>
      </c>
      <c r="Q93" s="11">
        <v>0</v>
      </c>
      <c r="R93" s="165">
        <v>0</v>
      </c>
      <c r="S93" s="84">
        <v>0</v>
      </c>
      <c r="T93" s="112">
        <f>+U93+W93</f>
        <v>0</v>
      </c>
      <c r="U93" s="11">
        <v>0</v>
      </c>
      <c r="V93" s="165">
        <v>0</v>
      </c>
      <c r="W93" s="84">
        <v>0</v>
      </c>
      <c r="X93" s="112">
        <f>+Y93+AA93</f>
        <v>0</v>
      </c>
      <c r="Y93" s="166">
        <v>0</v>
      </c>
      <c r="Z93" s="166">
        <v>0</v>
      </c>
      <c r="AA93" s="84">
        <v>0</v>
      </c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46"/>
    </row>
    <row r="94" spans="1:1013" ht="15.75" customHeight="1" x14ac:dyDescent="0.2">
      <c r="A94" s="716"/>
      <c r="B94" s="719"/>
      <c r="C94" s="732"/>
      <c r="D94" s="655"/>
      <c r="E94" s="707"/>
      <c r="F94" s="497"/>
      <c r="G94" s="494"/>
      <c r="H94" s="491"/>
      <c r="I94" s="476"/>
      <c r="J94" s="473"/>
      <c r="K94" s="186" t="s">
        <v>21</v>
      </c>
      <c r="L94" s="136">
        <f>+M94+O94</f>
        <v>0</v>
      </c>
      <c r="M94" s="143">
        <v>0</v>
      </c>
      <c r="N94" s="183">
        <v>0</v>
      </c>
      <c r="O94" s="144">
        <v>0</v>
      </c>
      <c r="P94" s="136">
        <f>+Q94+S94</f>
        <v>0</v>
      </c>
      <c r="Q94" s="143">
        <v>0</v>
      </c>
      <c r="R94" s="183">
        <v>0</v>
      </c>
      <c r="S94" s="144">
        <v>0</v>
      </c>
      <c r="T94" s="136">
        <f>+U94+W94</f>
        <v>0</v>
      </c>
      <c r="U94" s="143">
        <v>0</v>
      </c>
      <c r="V94" s="183">
        <v>0</v>
      </c>
      <c r="W94" s="144">
        <v>0</v>
      </c>
      <c r="X94" s="136">
        <f>+Y94+AA94</f>
        <v>0</v>
      </c>
      <c r="Y94" s="145">
        <v>0</v>
      </c>
      <c r="Z94" s="145">
        <v>0</v>
      </c>
      <c r="AA94" s="144">
        <v>0</v>
      </c>
      <c r="BA94" s="47"/>
    </row>
    <row r="95" spans="1:1013" ht="15.75" customHeight="1" x14ac:dyDescent="0.2">
      <c r="A95" s="716"/>
      <c r="B95" s="719"/>
      <c r="C95" s="732"/>
      <c r="D95" s="655"/>
      <c r="E95" s="707"/>
      <c r="F95" s="497"/>
      <c r="G95" s="494"/>
      <c r="H95" s="491"/>
      <c r="I95" s="476"/>
      <c r="J95" s="473"/>
      <c r="K95" s="186" t="s">
        <v>195</v>
      </c>
      <c r="L95" s="136">
        <f>+M95+O95</f>
        <v>0</v>
      </c>
      <c r="M95" s="143">
        <v>0</v>
      </c>
      <c r="N95" s="183">
        <v>0</v>
      </c>
      <c r="O95" s="144">
        <v>0</v>
      </c>
      <c r="P95" s="136">
        <f>+Q95+S95</f>
        <v>0</v>
      </c>
      <c r="Q95" s="143">
        <v>0</v>
      </c>
      <c r="R95" s="183">
        <v>0</v>
      </c>
      <c r="S95" s="144">
        <v>0</v>
      </c>
      <c r="T95" s="136">
        <f>+U95+W95</f>
        <v>0</v>
      </c>
      <c r="U95" s="143">
        <v>0</v>
      </c>
      <c r="V95" s="183">
        <v>0</v>
      </c>
      <c r="W95" s="144">
        <v>0</v>
      </c>
      <c r="X95" s="136">
        <f>+Y95+AA95</f>
        <v>0</v>
      </c>
      <c r="Y95" s="145">
        <v>0</v>
      </c>
      <c r="Z95" s="145">
        <v>0</v>
      </c>
      <c r="AA95" s="144">
        <v>0</v>
      </c>
      <c r="BA95" s="47"/>
    </row>
    <row r="96" spans="1:1013" ht="16.5" customHeight="1" thickBot="1" x14ac:dyDescent="0.25">
      <c r="A96" s="716"/>
      <c r="B96" s="719"/>
      <c r="C96" s="732"/>
      <c r="D96" s="655"/>
      <c r="E96" s="707"/>
      <c r="F96" s="497"/>
      <c r="G96" s="494"/>
      <c r="H96" s="491"/>
      <c r="I96" s="476"/>
      <c r="J96" s="473"/>
      <c r="K96" s="187" t="s">
        <v>26</v>
      </c>
      <c r="L96" s="137">
        <f>+M96+O96</f>
        <v>20</v>
      </c>
      <c r="M96" s="130">
        <v>0</v>
      </c>
      <c r="N96" s="205">
        <v>0</v>
      </c>
      <c r="O96" s="204">
        <v>20</v>
      </c>
      <c r="P96" s="137">
        <f>+Q96+S96</f>
        <v>8.6999999999999993</v>
      </c>
      <c r="Q96" s="130">
        <v>0</v>
      </c>
      <c r="R96" s="205">
        <v>0</v>
      </c>
      <c r="S96" s="204">
        <v>8.6999999999999993</v>
      </c>
      <c r="T96" s="137">
        <f>+U96+W96</f>
        <v>8.6999999999999993</v>
      </c>
      <c r="U96" s="130">
        <v>0</v>
      </c>
      <c r="V96" s="205">
        <v>0</v>
      </c>
      <c r="W96" s="204">
        <v>8.6999999999999993</v>
      </c>
      <c r="X96" s="137">
        <f>+Y96+AA96</f>
        <v>8.6999999999999993</v>
      </c>
      <c r="Y96" s="203">
        <v>0</v>
      </c>
      <c r="Z96" s="203">
        <v>0</v>
      </c>
      <c r="AA96" s="204">
        <v>8.6999999999999993</v>
      </c>
      <c r="BA96" s="47"/>
    </row>
    <row r="97" spans="1:53" ht="24.75" customHeight="1" thickBot="1" x14ac:dyDescent="0.25">
      <c r="A97" s="717"/>
      <c r="B97" s="720"/>
      <c r="C97" s="733"/>
      <c r="D97" s="610"/>
      <c r="E97" s="571"/>
      <c r="F97" s="498"/>
      <c r="G97" s="495"/>
      <c r="H97" s="492"/>
      <c r="I97" s="477"/>
      <c r="J97" s="474"/>
      <c r="K97" s="100" t="s">
        <v>11</v>
      </c>
      <c r="L97" s="82">
        <f t="shared" ref="L97:O97" si="28">SUM(L93:L96)</f>
        <v>20</v>
      </c>
      <c r="M97" s="128">
        <f t="shared" si="28"/>
        <v>0</v>
      </c>
      <c r="N97" s="128">
        <f t="shared" si="28"/>
        <v>0</v>
      </c>
      <c r="O97" s="19">
        <f t="shared" si="28"/>
        <v>20</v>
      </c>
      <c r="P97" s="6">
        <f t="shared" ref="P97:AA97" si="29">SUM(P93:P96)</f>
        <v>8.6999999999999993</v>
      </c>
      <c r="Q97" s="2">
        <f t="shared" si="29"/>
        <v>0</v>
      </c>
      <c r="R97" s="2">
        <f t="shared" si="29"/>
        <v>0</v>
      </c>
      <c r="S97" s="7">
        <f t="shared" si="29"/>
        <v>8.6999999999999993</v>
      </c>
      <c r="T97" s="82">
        <f t="shared" si="29"/>
        <v>8.6999999999999993</v>
      </c>
      <c r="U97" s="128">
        <f t="shared" si="29"/>
        <v>0</v>
      </c>
      <c r="V97" s="128">
        <f t="shared" si="29"/>
        <v>0</v>
      </c>
      <c r="W97" s="19">
        <f t="shared" si="29"/>
        <v>8.6999999999999993</v>
      </c>
      <c r="X97" s="82">
        <f t="shared" si="29"/>
        <v>8.6999999999999993</v>
      </c>
      <c r="Y97" s="3">
        <f t="shared" si="29"/>
        <v>0</v>
      </c>
      <c r="Z97" s="3">
        <f t="shared" si="29"/>
        <v>0</v>
      </c>
      <c r="AA97" s="19">
        <f t="shared" si="29"/>
        <v>8.6999999999999993</v>
      </c>
      <c r="BA97" s="47"/>
    </row>
    <row r="98" spans="1:53" ht="14.25" customHeight="1" x14ac:dyDescent="0.2">
      <c r="A98" s="553" t="s">
        <v>15</v>
      </c>
      <c r="B98" s="543" t="s">
        <v>16</v>
      </c>
      <c r="C98" s="533" t="s">
        <v>16</v>
      </c>
      <c r="D98" s="654" t="s">
        <v>52</v>
      </c>
      <c r="E98" s="663" t="s">
        <v>141</v>
      </c>
      <c r="F98" s="496" t="s">
        <v>264</v>
      </c>
      <c r="G98" s="493" t="s">
        <v>133</v>
      </c>
      <c r="H98" s="490" t="s">
        <v>19</v>
      </c>
      <c r="I98" s="475" t="s">
        <v>20</v>
      </c>
      <c r="J98" s="472" t="s">
        <v>283</v>
      </c>
      <c r="K98" s="164" t="s">
        <v>23</v>
      </c>
      <c r="L98" s="115">
        <f>+M98+O98</f>
        <v>0</v>
      </c>
      <c r="M98" s="11">
        <v>0</v>
      </c>
      <c r="N98" s="165">
        <v>0</v>
      </c>
      <c r="O98" s="84">
        <v>0</v>
      </c>
      <c r="P98" s="112">
        <f>+Q98+S98</f>
        <v>0</v>
      </c>
      <c r="Q98" s="11">
        <v>0</v>
      </c>
      <c r="R98" s="165">
        <v>0</v>
      </c>
      <c r="S98" s="84">
        <v>0</v>
      </c>
      <c r="T98" s="115">
        <f>+U98+W98</f>
        <v>0</v>
      </c>
      <c r="U98" s="11">
        <v>0</v>
      </c>
      <c r="V98" s="165">
        <v>0</v>
      </c>
      <c r="W98" s="84">
        <v>0</v>
      </c>
      <c r="X98" s="115">
        <f>+Y98+AA98</f>
        <v>0</v>
      </c>
      <c r="Y98" s="166">
        <v>0</v>
      </c>
      <c r="Z98" s="166">
        <v>0</v>
      </c>
      <c r="AA98" s="84">
        <v>0</v>
      </c>
      <c r="BA98" s="47"/>
    </row>
    <row r="99" spans="1:53" ht="12.75" customHeight="1" x14ac:dyDescent="0.2">
      <c r="A99" s="554"/>
      <c r="B99" s="544"/>
      <c r="C99" s="653"/>
      <c r="D99" s="655"/>
      <c r="E99" s="707"/>
      <c r="F99" s="497"/>
      <c r="G99" s="494"/>
      <c r="H99" s="491"/>
      <c r="I99" s="476"/>
      <c r="J99" s="473"/>
      <c r="K99" s="186" t="s">
        <v>21</v>
      </c>
      <c r="L99" s="142">
        <f>+M99+O99</f>
        <v>0</v>
      </c>
      <c r="M99" s="143">
        <v>0</v>
      </c>
      <c r="N99" s="183">
        <v>0</v>
      </c>
      <c r="O99" s="144">
        <v>0</v>
      </c>
      <c r="P99" s="136">
        <f>+Q99+S99</f>
        <v>0</v>
      </c>
      <c r="Q99" s="143">
        <v>0</v>
      </c>
      <c r="R99" s="183">
        <v>0</v>
      </c>
      <c r="S99" s="144">
        <v>0</v>
      </c>
      <c r="T99" s="142">
        <f>+U99+W99</f>
        <v>0</v>
      </c>
      <c r="U99" s="143">
        <v>0</v>
      </c>
      <c r="V99" s="183">
        <v>0</v>
      </c>
      <c r="W99" s="144">
        <v>0</v>
      </c>
      <c r="X99" s="142">
        <f>+Y99+AA99</f>
        <v>0</v>
      </c>
      <c r="Y99" s="145">
        <v>0</v>
      </c>
      <c r="Z99" s="145">
        <v>0</v>
      </c>
      <c r="AA99" s="144">
        <v>0</v>
      </c>
      <c r="BA99" s="47"/>
    </row>
    <row r="100" spans="1:53" ht="14.25" customHeight="1" x14ac:dyDescent="0.2">
      <c r="A100" s="554"/>
      <c r="B100" s="544"/>
      <c r="C100" s="653"/>
      <c r="D100" s="655"/>
      <c r="E100" s="707"/>
      <c r="F100" s="497"/>
      <c r="G100" s="494"/>
      <c r="H100" s="491"/>
      <c r="I100" s="476"/>
      <c r="J100" s="473"/>
      <c r="K100" s="186" t="s">
        <v>195</v>
      </c>
      <c r="L100" s="142">
        <f>+M100+O100</f>
        <v>0</v>
      </c>
      <c r="M100" s="143">
        <v>0</v>
      </c>
      <c r="N100" s="183">
        <v>0</v>
      </c>
      <c r="O100" s="144">
        <v>0</v>
      </c>
      <c r="P100" s="136">
        <f>+Q100+S100</f>
        <v>0</v>
      </c>
      <c r="Q100" s="143">
        <v>0</v>
      </c>
      <c r="R100" s="183">
        <v>0</v>
      </c>
      <c r="S100" s="144">
        <v>0</v>
      </c>
      <c r="T100" s="142">
        <f>+U100+W100</f>
        <v>0</v>
      </c>
      <c r="U100" s="143">
        <v>0</v>
      </c>
      <c r="V100" s="183">
        <v>0</v>
      </c>
      <c r="W100" s="144">
        <v>0</v>
      </c>
      <c r="X100" s="142">
        <f>+Y100+AA100</f>
        <v>0</v>
      </c>
      <c r="Y100" s="145">
        <v>0</v>
      </c>
      <c r="Z100" s="145">
        <v>0</v>
      </c>
      <c r="AA100" s="144">
        <v>0</v>
      </c>
      <c r="BA100" s="47"/>
    </row>
    <row r="101" spans="1:53" ht="14.25" customHeight="1" thickBot="1" x14ac:dyDescent="0.25">
      <c r="A101" s="554"/>
      <c r="B101" s="544"/>
      <c r="C101" s="653"/>
      <c r="D101" s="655"/>
      <c r="E101" s="707"/>
      <c r="F101" s="497"/>
      <c r="G101" s="494"/>
      <c r="H101" s="491"/>
      <c r="I101" s="476"/>
      <c r="J101" s="473"/>
      <c r="K101" s="187" t="s">
        <v>26</v>
      </c>
      <c r="L101" s="198">
        <f>+M101+O101</f>
        <v>15.7</v>
      </c>
      <c r="M101" s="130">
        <v>0</v>
      </c>
      <c r="N101" s="205">
        <v>0</v>
      </c>
      <c r="O101" s="204">
        <v>15.7</v>
      </c>
      <c r="P101" s="137">
        <f>+Q101+S101</f>
        <v>15.7</v>
      </c>
      <c r="Q101" s="130">
        <v>0</v>
      </c>
      <c r="R101" s="205">
        <v>0</v>
      </c>
      <c r="S101" s="204">
        <v>15.7</v>
      </c>
      <c r="T101" s="198">
        <f>+U101+W101</f>
        <v>15.7</v>
      </c>
      <c r="U101" s="130">
        <v>0</v>
      </c>
      <c r="V101" s="205">
        <v>0</v>
      </c>
      <c r="W101" s="204">
        <v>15.7</v>
      </c>
      <c r="X101" s="198">
        <f>+Y101+AA101</f>
        <v>15.7</v>
      </c>
      <c r="Y101" s="203">
        <v>0</v>
      </c>
      <c r="Z101" s="203">
        <v>0</v>
      </c>
      <c r="AA101" s="204">
        <v>15.7</v>
      </c>
      <c r="BA101" s="47"/>
    </row>
    <row r="102" spans="1:53" ht="20.25" customHeight="1" thickBot="1" x14ac:dyDescent="0.25">
      <c r="A102" s="527"/>
      <c r="B102" s="549"/>
      <c r="C102" s="515"/>
      <c r="D102" s="610"/>
      <c r="E102" s="571"/>
      <c r="F102" s="498"/>
      <c r="G102" s="495"/>
      <c r="H102" s="492"/>
      <c r="I102" s="477"/>
      <c r="J102" s="474"/>
      <c r="K102" s="97" t="s">
        <v>11</v>
      </c>
      <c r="L102" s="6">
        <f t="shared" ref="L102:O102" si="30">SUM(L98:L101)</f>
        <v>15.7</v>
      </c>
      <c r="M102" s="5">
        <f t="shared" si="30"/>
        <v>0</v>
      </c>
      <c r="N102" s="5">
        <f t="shared" si="30"/>
        <v>0</v>
      </c>
      <c r="O102" s="7">
        <f t="shared" si="30"/>
        <v>15.7</v>
      </c>
      <c r="P102" s="6">
        <f t="shared" ref="P102:AA102" si="31">SUM(P98:P101)</f>
        <v>15.7</v>
      </c>
      <c r="Q102" s="2">
        <f t="shared" si="31"/>
        <v>0</v>
      </c>
      <c r="R102" s="2">
        <f t="shared" si="31"/>
        <v>0</v>
      </c>
      <c r="S102" s="7">
        <f t="shared" si="31"/>
        <v>15.7</v>
      </c>
      <c r="T102" s="6">
        <f t="shared" si="31"/>
        <v>15.7</v>
      </c>
      <c r="U102" s="5">
        <f t="shared" si="31"/>
        <v>0</v>
      </c>
      <c r="V102" s="5">
        <f t="shared" si="31"/>
        <v>0</v>
      </c>
      <c r="W102" s="7">
        <f t="shared" si="31"/>
        <v>15.7</v>
      </c>
      <c r="X102" s="6">
        <f t="shared" si="31"/>
        <v>15.7</v>
      </c>
      <c r="Y102" s="2">
        <f t="shared" si="31"/>
        <v>0</v>
      </c>
      <c r="Z102" s="2">
        <f t="shared" si="31"/>
        <v>0</v>
      </c>
      <c r="AA102" s="7">
        <f t="shared" si="31"/>
        <v>15.7</v>
      </c>
      <c r="BA102" s="47"/>
    </row>
    <row r="103" spans="1:53" ht="16.5" customHeight="1" x14ac:dyDescent="0.2">
      <c r="A103" s="696" t="s">
        <v>15</v>
      </c>
      <c r="B103" s="718" t="s">
        <v>16</v>
      </c>
      <c r="C103" s="737" t="s">
        <v>16</v>
      </c>
      <c r="D103" s="654" t="s">
        <v>55</v>
      </c>
      <c r="E103" s="570" t="s">
        <v>201</v>
      </c>
      <c r="F103" s="612" t="s">
        <v>264</v>
      </c>
      <c r="G103" s="493" t="s">
        <v>215</v>
      </c>
      <c r="H103" s="490" t="s">
        <v>19</v>
      </c>
      <c r="I103" s="475" t="s">
        <v>20</v>
      </c>
      <c r="J103" s="472" t="s">
        <v>284</v>
      </c>
      <c r="K103" s="164" t="s">
        <v>23</v>
      </c>
      <c r="L103" s="112">
        <f>+M103+O103</f>
        <v>0</v>
      </c>
      <c r="M103" s="11">
        <v>0</v>
      </c>
      <c r="N103" s="165">
        <v>0</v>
      </c>
      <c r="O103" s="84">
        <v>0</v>
      </c>
      <c r="P103" s="112">
        <f>+Q103+S103</f>
        <v>0</v>
      </c>
      <c r="Q103" s="11">
        <v>0</v>
      </c>
      <c r="R103" s="165">
        <v>0</v>
      </c>
      <c r="S103" s="84">
        <v>0</v>
      </c>
      <c r="T103" s="112">
        <f>+U103+W103</f>
        <v>0</v>
      </c>
      <c r="U103" s="11">
        <v>0</v>
      </c>
      <c r="V103" s="165">
        <v>0</v>
      </c>
      <c r="W103" s="84">
        <v>0</v>
      </c>
      <c r="X103" s="112">
        <f>+Y103+AA103</f>
        <v>0</v>
      </c>
      <c r="Y103" s="166">
        <v>0</v>
      </c>
      <c r="Z103" s="166">
        <v>0</v>
      </c>
      <c r="AA103" s="84">
        <v>0</v>
      </c>
      <c r="BA103" s="47"/>
    </row>
    <row r="104" spans="1:53" ht="14.25" customHeight="1" x14ac:dyDescent="0.2">
      <c r="A104" s="697"/>
      <c r="B104" s="719"/>
      <c r="C104" s="738"/>
      <c r="D104" s="655"/>
      <c r="E104" s="685"/>
      <c r="F104" s="614"/>
      <c r="G104" s="494"/>
      <c r="H104" s="491"/>
      <c r="I104" s="476"/>
      <c r="J104" s="473"/>
      <c r="K104" s="186" t="s">
        <v>21</v>
      </c>
      <c r="L104" s="136">
        <f>+M104+O104</f>
        <v>0</v>
      </c>
      <c r="M104" s="143">
        <v>0</v>
      </c>
      <c r="N104" s="183">
        <v>0</v>
      </c>
      <c r="O104" s="144">
        <v>0</v>
      </c>
      <c r="P104" s="136">
        <f>+Q104+S104</f>
        <v>0</v>
      </c>
      <c r="Q104" s="143">
        <v>0</v>
      </c>
      <c r="R104" s="183">
        <v>0</v>
      </c>
      <c r="S104" s="144">
        <v>0</v>
      </c>
      <c r="T104" s="136">
        <f>+U104+W104</f>
        <v>0</v>
      </c>
      <c r="U104" s="143">
        <v>0</v>
      </c>
      <c r="V104" s="183">
        <v>0</v>
      </c>
      <c r="W104" s="144">
        <v>0</v>
      </c>
      <c r="X104" s="136">
        <f>+Y104+AA104</f>
        <v>0</v>
      </c>
      <c r="Y104" s="145">
        <v>0</v>
      </c>
      <c r="Z104" s="145">
        <v>0</v>
      </c>
      <c r="AA104" s="144">
        <v>0</v>
      </c>
      <c r="BA104" s="47"/>
    </row>
    <row r="105" spans="1:53" ht="15.75" customHeight="1" x14ac:dyDescent="0.2">
      <c r="A105" s="697"/>
      <c r="B105" s="719"/>
      <c r="C105" s="738"/>
      <c r="D105" s="655"/>
      <c r="E105" s="685"/>
      <c r="F105" s="614"/>
      <c r="G105" s="494"/>
      <c r="H105" s="491"/>
      <c r="I105" s="476"/>
      <c r="J105" s="473"/>
      <c r="K105" s="186" t="s">
        <v>32</v>
      </c>
      <c r="L105" s="136">
        <f>+M105+O105</f>
        <v>0</v>
      </c>
      <c r="M105" s="143">
        <v>0</v>
      </c>
      <c r="N105" s="183">
        <v>0</v>
      </c>
      <c r="O105" s="144">
        <v>0</v>
      </c>
      <c r="P105" s="136">
        <f>+Q105+S105</f>
        <v>0</v>
      </c>
      <c r="Q105" s="143">
        <v>0</v>
      </c>
      <c r="R105" s="183">
        <v>0</v>
      </c>
      <c r="S105" s="144">
        <v>0</v>
      </c>
      <c r="T105" s="136">
        <f>+U105+W105</f>
        <v>0</v>
      </c>
      <c r="U105" s="143">
        <v>0</v>
      </c>
      <c r="V105" s="183">
        <v>0</v>
      </c>
      <c r="W105" s="144">
        <v>0</v>
      </c>
      <c r="X105" s="136">
        <f>+Y105+AA105</f>
        <v>0</v>
      </c>
      <c r="Y105" s="145">
        <v>0</v>
      </c>
      <c r="Z105" s="145">
        <v>0</v>
      </c>
      <c r="AA105" s="144">
        <v>0</v>
      </c>
      <c r="BA105" s="47"/>
    </row>
    <row r="106" spans="1:53" ht="15.75" customHeight="1" thickBot="1" x14ac:dyDescent="0.25">
      <c r="A106" s="697"/>
      <c r="B106" s="719"/>
      <c r="C106" s="738"/>
      <c r="D106" s="655"/>
      <c r="E106" s="685"/>
      <c r="F106" s="614"/>
      <c r="G106" s="494"/>
      <c r="H106" s="491"/>
      <c r="I106" s="476"/>
      <c r="J106" s="473"/>
      <c r="K106" s="187" t="s">
        <v>26</v>
      </c>
      <c r="L106" s="137">
        <f>+M106+O106</f>
        <v>0</v>
      </c>
      <c r="M106" s="203">
        <v>0</v>
      </c>
      <c r="N106" s="203">
        <v>0</v>
      </c>
      <c r="O106" s="204">
        <v>0</v>
      </c>
      <c r="P106" s="137">
        <f>+Q106+S106</f>
        <v>0</v>
      </c>
      <c r="Q106" s="130">
        <v>0</v>
      </c>
      <c r="R106" s="205">
        <v>0</v>
      </c>
      <c r="S106" s="204">
        <v>0</v>
      </c>
      <c r="T106" s="137">
        <f>+U106+W106</f>
        <v>0</v>
      </c>
      <c r="U106" s="203">
        <v>0</v>
      </c>
      <c r="V106" s="203">
        <v>0</v>
      </c>
      <c r="W106" s="204">
        <v>0</v>
      </c>
      <c r="X106" s="137">
        <f>+Y106+AA106</f>
        <v>0</v>
      </c>
      <c r="Y106" s="203">
        <v>0</v>
      </c>
      <c r="Z106" s="203">
        <v>0</v>
      </c>
      <c r="AA106" s="204">
        <v>0</v>
      </c>
      <c r="BA106" s="47"/>
    </row>
    <row r="107" spans="1:53" ht="20.25" customHeight="1" thickBot="1" x14ac:dyDescent="0.25">
      <c r="A107" s="698"/>
      <c r="B107" s="720"/>
      <c r="C107" s="739"/>
      <c r="D107" s="610"/>
      <c r="E107" s="571"/>
      <c r="F107" s="498"/>
      <c r="G107" s="495"/>
      <c r="H107" s="492"/>
      <c r="I107" s="477"/>
      <c r="J107" s="474"/>
      <c r="K107" s="97" t="s">
        <v>11</v>
      </c>
      <c r="L107" s="6">
        <f t="shared" ref="L107:AA107" si="32">SUM(L103:L106)</f>
        <v>0</v>
      </c>
      <c r="M107" s="5">
        <f t="shared" si="32"/>
        <v>0</v>
      </c>
      <c r="N107" s="5">
        <f t="shared" si="32"/>
        <v>0</v>
      </c>
      <c r="O107" s="7">
        <f t="shared" si="32"/>
        <v>0</v>
      </c>
      <c r="P107" s="6">
        <f t="shared" si="32"/>
        <v>0</v>
      </c>
      <c r="Q107" s="2">
        <f t="shared" si="32"/>
        <v>0</v>
      </c>
      <c r="R107" s="2">
        <f t="shared" si="32"/>
        <v>0</v>
      </c>
      <c r="S107" s="7">
        <f t="shared" si="32"/>
        <v>0</v>
      </c>
      <c r="T107" s="6">
        <f t="shared" si="32"/>
        <v>0</v>
      </c>
      <c r="U107" s="5">
        <f t="shared" si="32"/>
        <v>0</v>
      </c>
      <c r="V107" s="5">
        <f t="shared" si="32"/>
        <v>0</v>
      </c>
      <c r="W107" s="7">
        <f t="shared" si="32"/>
        <v>0</v>
      </c>
      <c r="X107" s="6">
        <f t="shared" si="32"/>
        <v>0</v>
      </c>
      <c r="Y107" s="2">
        <f t="shared" si="32"/>
        <v>0</v>
      </c>
      <c r="Z107" s="2">
        <f t="shared" si="32"/>
        <v>0</v>
      </c>
      <c r="AA107" s="7">
        <f t="shared" si="32"/>
        <v>0</v>
      </c>
      <c r="BA107" s="47"/>
    </row>
    <row r="108" spans="1:53" ht="15" customHeight="1" x14ac:dyDescent="0.2">
      <c r="A108" s="696" t="s">
        <v>15</v>
      </c>
      <c r="B108" s="718" t="s">
        <v>16</v>
      </c>
      <c r="C108" s="737" t="s">
        <v>16</v>
      </c>
      <c r="D108" s="654" t="s">
        <v>59</v>
      </c>
      <c r="E108" s="570" t="s">
        <v>172</v>
      </c>
      <c r="F108" s="612" t="s">
        <v>264</v>
      </c>
      <c r="G108" s="493" t="s">
        <v>100</v>
      </c>
      <c r="H108" s="490" t="s">
        <v>19</v>
      </c>
      <c r="I108" s="475" t="s">
        <v>20</v>
      </c>
      <c r="J108" s="472" t="s">
        <v>285</v>
      </c>
      <c r="K108" s="164" t="s">
        <v>23</v>
      </c>
      <c r="L108" s="112">
        <f>+M108+O108</f>
        <v>0</v>
      </c>
      <c r="M108" s="11">
        <v>0</v>
      </c>
      <c r="N108" s="165">
        <v>0</v>
      </c>
      <c r="O108" s="84">
        <v>0</v>
      </c>
      <c r="P108" s="112">
        <f>+Q108+S108</f>
        <v>0</v>
      </c>
      <c r="Q108" s="11">
        <v>0</v>
      </c>
      <c r="R108" s="165">
        <v>0</v>
      </c>
      <c r="S108" s="84">
        <v>0</v>
      </c>
      <c r="T108" s="112">
        <f>+U108+W108</f>
        <v>0</v>
      </c>
      <c r="U108" s="11">
        <v>0</v>
      </c>
      <c r="V108" s="165">
        <v>0</v>
      </c>
      <c r="W108" s="84">
        <v>0</v>
      </c>
      <c r="X108" s="112">
        <f>+Y108+AA108</f>
        <v>0</v>
      </c>
      <c r="Y108" s="166">
        <v>0</v>
      </c>
      <c r="Z108" s="166">
        <v>0</v>
      </c>
      <c r="AA108" s="84">
        <v>0</v>
      </c>
      <c r="BA108" s="47"/>
    </row>
    <row r="109" spans="1:53" ht="13.5" customHeight="1" x14ac:dyDescent="0.2">
      <c r="A109" s="697"/>
      <c r="B109" s="719"/>
      <c r="C109" s="738"/>
      <c r="D109" s="655"/>
      <c r="E109" s="685"/>
      <c r="F109" s="614"/>
      <c r="G109" s="494"/>
      <c r="H109" s="491"/>
      <c r="I109" s="476"/>
      <c r="J109" s="473"/>
      <c r="K109" s="186" t="s">
        <v>21</v>
      </c>
      <c r="L109" s="136">
        <f>+M109+O109</f>
        <v>0</v>
      </c>
      <c r="M109" s="143">
        <v>0</v>
      </c>
      <c r="N109" s="183">
        <v>0</v>
      </c>
      <c r="O109" s="144">
        <v>0</v>
      </c>
      <c r="P109" s="136">
        <f>+Q109+S109</f>
        <v>0</v>
      </c>
      <c r="Q109" s="143">
        <v>0</v>
      </c>
      <c r="R109" s="183">
        <v>0</v>
      </c>
      <c r="S109" s="144">
        <v>0</v>
      </c>
      <c r="T109" s="136">
        <f>+U109+W109</f>
        <v>0</v>
      </c>
      <c r="U109" s="143">
        <v>0</v>
      </c>
      <c r="V109" s="183">
        <v>0</v>
      </c>
      <c r="W109" s="144">
        <v>0</v>
      </c>
      <c r="X109" s="136">
        <f>+Y109+AA109</f>
        <v>0</v>
      </c>
      <c r="Y109" s="145">
        <v>0</v>
      </c>
      <c r="Z109" s="145">
        <v>0</v>
      </c>
      <c r="AA109" s="144">
        <v>0</v>
      </c>
      <c r="BA109" s="47"/>
    </row>
    <row r="110" spans="1:53" ht="15" customHeight="1" x14ac:dyDescent="0.2">
      <c r="A110" s="697"/>
      <c r="B110" s="719"/>
      <c r="C110" s="738"/>
      <c r="D110" s="655"/>
      <c r="E110" s="685"/>
      <c r="F110" s="614"/>
      <c r="G110" s="494"/>
      <c r="H110" s="491"/>
      <c r="I110" s="476"/>
      <c r="J110" s="473"/>
      <c r="K110" s="186" t="s">
        <v>22</v>
      </c>
      <c r="L110" s="136">
        <f>+M110+O110</f>
        <v>0</v>
      </c>
      <c r="M110" s="143">
        <v>0</v>
      </c>
      <c r="N110" s="183">
        <v>0</v>
      </c>
      <c r="O110" s="144">
        <v>0</v>
      </c>
      <c r="P110" s="136">
        <f>+Q110+S110</f>
        <v>0</v>
      </c>
      <c r="Q110" s="143">
        <v>0</v>
      </c>
      <c r="R110" s="183">
        <v>0</v>
      </c>
      <c r="S110" s="144">
        <v>0</v>
      </c>
      <c r="T110" s="136">
        <f>+U110+W110</f>
        <v>0</v>
      </c>
      <c r="U110" s="143">
        <v>0</v>
      </c>
      <c r="V110" s="183">
        <v>0</v>
      </c>
      <c r="W110" s="144">
        <v>0</v>
      </c>
      <c r="X110" s="136">
        <f>+Y110+AA110</f>
        <v>0</v>
      </c>
      <c r="Y110" s="145">
        <v>0</v>
      </c>
      <c r="Z110" s="145">
        <v>0</v>
      </c>
      <c r="AA110" s="144">
        <v>0</v>
      </c>
      <c r="BA110" s="47"/>
    </row>
    <row r="111" spans="1:53" ht="15" customHeight="1" thickBot="1" x14ac:dyDescent="0.25">
      <c r="A111" s="697"/>
      <c r="B111" s="719"/>
      <c r="C111" s="738"/>
      <c r="D111" s="655"/>
      <c r="E111" s="685"/>
      <c r="F111" s="614"/>
      <c r="G111" s="494"/>
      <c r="H111" s="491"/>
      <c r="I111" s="476"/>
      <c r="J111" s="473"/>
      <c r="K111" s="187" t="s">
        <v>26</v>
      </c>
      <c r="L111" s="137">
        <f>+M111+O111</f>
        <v>5.9</v>
      </c>
      <c r="M111" s="203">
        <v>0</v>
      </c>
      <c r="N111" s="203">
        <v>0</v>
      </c>
      <c r="O111" s="204">
        <v>5.9</v>
      </c>
      <c r="P111" s="137">
        <f>+Q111+S111</f>
        <v>5.9</v>
      </c>
      <c r="Q111" s="130">
        <v>0</v>
      </c>
      <c r="R111" s="205">
        <v>0</v>
      </c>
      <c r="S111" s="204">
        <v>5.9</v>
      </c>
      <c r="T111" s="137">
        <f>+U111+W111</f>
        <v>5.9</v>
      </c>
      <c r="U111" s="203">
        <v>0</v>
      </c>
      <c r="V111" s="203">
        <v>0</v>
      </c>
      <c r="W111" s="204">
        <v>5.9</v>
      </c>
      <c r="X111" s="137">
        <f>+Y111+AA111</f>
        <v>0</v>
      </c>
      <c r="Y111" s="203">
        <v>0</v>
      </c>
      <c r="Z111" s="203">
        <v>0</v>
      </c>
      <c r="AA111" s="204">
        <v>0</v>
      </c>
      <c r="BA111" s="47"/>
    </row>
    <row r="112" spans="1:53" ht="20.25" customHeight="1" thickBot="1" x14ac:dyDescent="0.25">
      <c r="A112" s="698"/>
      <c r="B112" s="720"/>
      <c r="C112" s="739"/>
      <c r="D112" s="610"/>
      <c r="E112" s="571"/>
      <c r="F112" s="498"/>
      <c r="G112" s="495"/>
      <c r="H112" s="492"/>
      <c r="I112" s="477"/>
      <c r="J112" s="474"/>
      <c r="K112" s="97" t="s">
        <v>11</v>
      </c>
      <c r="L112" s="6">
        <f t="shared" ref="L112:AA112" si="33">SUM(L108:L111)</f>
        <v>5.9</v>
      </c>
      <c r="M112" s="5">
        <f t="shared" si="33"/>
        <v>0</v>
      </c>
      <c r="N112" s="5">
        <f t="shared" si="33"/>
        <v>0</v>
      </c>
      <c r="O112" s="7">
        <f t="shared" si="33"/>
        <v>5.9</v>
      </c>
      <c r="P112" s="6">
        <f t="shared" si="33"/>
        <v>5.9</v>
      </c>
      <c r="Q112" s="2">
        <f t="shared" si="33"/>
        <v>0</v>
      </c>
      <c r="R112" s="2">
        <f t="shared" si="33"/>
        <v>0</v>
      </c>
      <c r="S112" s="7">
        <f t="shared" si="33"/>
        <v>5.9</v>
      </c>
      <c r="T112" s="6">
        <f t="shared" si="33"/>
        <v>5.9</v>
      </c>
      <c r="U112" s="5">
        <f t="shared" si="33"/>
        <v>0</v>
      </c>
      <c r="V112" s="5">
        <f t="shared" si="33"/>
        <v>0</v>
      </c>
      <c r="W112" s="7">
        <f t="shared" si="33"/>
        <v>5.9</v>
      </c>
      <c r="X112" s="6">
        <f t="shared" si="33"/>
        <v>0</v>
      </c>
      <c r="Y112" s="2">
        <f t="shared" si="33"/>
        <v>0</v>
      </c>
      <c r="Z112" s="2">
        <f t="shared" si="33"/>
        <v>0</v>
      </c>
      <c r="AA112" s="7">
        <f t="shared" si="33"/>
        <v>0</v>
      </c>
      <c r="BA112" s="47"/>
    </row>
    <row r="113" spans="1:53" ht="13.5" customHeight="1" x14ac:dyDescent="0.2">
      <c r="A113" s="696" t="s">
        <v>15</v>
      </c>
      <c r="B113" s="718" t="s">
        <v>16</v>
      </c>
      <c r="C113" s="737" t="s">
        <v>16</v>
      </c>
      <c r="D113" s="654" t="s">
        <v>60</v>
      </c>
      <c r="E113" s="570" t="s">
        <v>142</v>
      </c>
      <c r="F113" s="612" t="s">
        <v>264</v>
      </c>
      <c r="G113" s="493" t="s">
        <v>93</v>
      </c>
      <c r="H113" s="490" t="s">
        <v>19</v>
      </c>
      <c r="I113" s="475" t="s">
        <v>20</v>
      </c>
      <c r="J113" s="472" t="s">
        <v>286</v>
      </c>
      <c r="K113" s="164" t="s">
        <v>23</v>
      </c>
      <c r="L113" s="112">
        <f>+M113+O113</f>
        <v>0</v>
      </c>
      <c r="M113" s="11">
        <v>0</v>
      </c>
      <c r="N113" s="165">
        <v>0</v>
      </c>
      <c r="O113" s="84">
        <v>0</v>
      </c>
      <c r="P113" s="112">
        <f>+Q113+S113</f>
        <v>0</v>
      </c>
      <c r="Q113" s="11">
        <v>0</v>
      </c>
      <c r="R113" s="165">
        <v>0</v>
      </c>
      <c r="S113" s="84">
        <v>0</v>
      </c>
      <c r="T113" s="112">
        <f>+U113+W113</f>
        <v>0</v>
      </c>
      <c r="U113" s="11">
        <v>0</v>
      </c>
      <c r="V113" s="165">
        <v>0</v>
      </c>
      <c r="W113" s="84">
        <v>0</v>
      </c>
      <c r="X113" s="112">
        <f>+Y113+AA113</f>
        <v>0</v>
      </c>
      <c r="Y113" s="166">
        <v>0</v>
      </c>
      <c r="Z113" s="166">
        <v>0</v>
      </c>
      <c r="AA113" s="84">
        <v>0</v>
      </c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46"/>
    </row>
    <row r="114" spans="1:53" ht="14.25" customHeight="1" x14ac:dyDescent="0.2">
      <c r="A114" s="697"/>
      <c r="B114" s="719"/>
      <c r="C114" s="738"/>
      <c r="D114" s="655"/>
      <c r="E114" s="685"/>
      <c r="F114" s="614"/>
      <c r="G114" s="494"/>
      <c r="H114" s="491"/>
      <c r="I114" s="476"/>
      <c r="J114" s="473"/>
      <c r="K114" s="186" t="s">
        <v>21</v>
      </c>
      <c r="L114" s="136">
        <f>+M114+O114</f>
        <v>0</v>
      </c>
      <c r="M114" s="143">
        <v>0</v>
      </c>
      <c r="N114" s="183">
        <v>0</v>
      </c>
      <c r="O114" s="144">
        <v>0</v>
      </c>
      <c r="P114" s="136">
        <f>+Q114+S114</f>
        <v>0</v>
      </c>
      <c r="Q114" s="143">
        <v>0</v>
      </c>
      <c r="R114" s="183">
        <v>0</v>
      </c>
      <c r="S114" s="144">
        <v>0</v>
      </c>
      <c r="T114" s="136">
        <f>+U114+W114</f>
        <v>0</v>
      </c>
      <c r="U114" s="143">
        <v>0</v>
      </c>
      <c r="V114" s="183">
        <v>0</v>
      </c>
      <c r="W114" s="144">
        <v>0</v>
      </c>
      <c r="X114" s="136">
        <f>+Y114+AA114</f>
        <v>0</v>
      </c>
      <c r="Y114" s="145">
        <v>0</v>
      </c>
      <c r="Z114" s="145">
        <v>0</v>
      </c>
      <c r="AA114" s="144">
        <v>0</v>
      </c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46"/>
    </row>
    <row r="115" spans="1:53" ht="12.75" customHeight="1" x14ac:dyDescent="0.2">
      <c r="A115" s="697"/>
      <c r="B115" s="719"/>
      <c r="C115" s="738"/>
      <c r="D115" s="655"/>
      <c r="E115" s="685"/>
      <c r="F115" s="614"/>
      <c r="G115" s="494"/>
      <c r="H115" s="491"/>
      <c r="I115" s="476"/>
      <c r="J115" s="473"/>
      <c r="K115" s="186" t="s">
        <v>22</v>
      </c>
      <c r="L115" s="136">
        <f>+M115+O115</f>
        <v>0</v>
      </c>
      <c r="M115" s="143">
        <v>0</v>
      </c>
      <c r="N115" s="183">
        <v>0</v>
      </c>
      <c r="O115" s="144">
        <v>0</v>
      </c>
      <c r="P115" s="136">
        <f>+Q115+S115</f>
        <v>0</v>
      </c>
      <c r="Q115" s="143">
        <v>0</v>
      </c>
      <c r="R115" s="183">
        <v>0</v>
      </c>
      <c r="S115" s="144">
        <v>0</v>
      </c>
      <c r="T115" s="136">
        <f>+U115+W115</f>
        <v>0</v>
      </c>
      <c r="U115" s="143">
        <v>0</v>
      </c>
      <c r="V115" s="183">
        <v>0</v>
      </c>
      <c r="W115" s="144">
        <v>0</v>
      </c>
      <c r="X115" s="136">
        <f>+Y115+AA115</f>
        <v>0</v>
      </c>
      <c r="Y115" s="145">
        <v>0</v>
      </c>
      <c r="Z115" s="145">
        <v>0</v>
      </c>
      <c r="AA115" s="144">
        <v>0</v>
      </c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46"/>
    </row>
    <row r="116" spans="1:53" ht="15" customHeight="1" thickBot="1" x14ac:dyDescent="0.25">
      <c r="A116" s="697"/>
      <c r="B116" s="719"/>
      <c r="C116" s="738"/>
      <c r="D116" s="655"/>
      <c r="E116" s="685"/>
      <c r="F116" s="614"/>
      <c r="G116" s="494"/>
      <c r="H116" s="491"/>
      <c r="I116" s="476"/>
      <c r="J116" s="473"/>
      <c r="K116" s="92" t="s">
        <v>26</v>
      </c>
      <c r="L116" s="96">
        <f>+M116+O116</f>
        <v>0</v>
      </c>
      <c r="M116" s="12">
        <v>0</v>
      </c>
      <c r="N116" s="12">
        <v>0</v>
      </c>
      <c r="O116" s="81">
        <v>0</v>
      </c>
      <c r="P116" s="96">
        <f>+Q116+S116</f>
        <v>0</v>
      </c>
      <c r="Q116" s="13">
        <v>0</v>
      </c>
      <c r="R116" s="14">
        <v>0</v>
      </c>
      <c r="S116" s="81">
        <v>0</v>
      </c>
      <c r="T116" s="96">
        <f>+U116+W116</f>
        <v>0</v>
      </c>
      <c r="U116" s="12">
        <v>0</v>
      </c>
      <c r="V116" s="12">
        <v>0</v>
      </c>
      <c r="W116" s="81">
        <v>0</v>
      </c>
      <c r="X116" s="96">
        <f>+Y116+AA116</f>
        <v>0</v>
      </c>
      <c r="Y116" s="12">
        <v>0</v>
      </c>
      <c r="Z116" s="12">
        <v>0</v>
      </c>
      <c r="AA116" s="81">
        <v>0</v>
      </c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46"/>
    </row>
    <row r="117" spans="1:53" ht="19.5" customHeight="1" thickBot="1" x14ac:dyDescent="0.25">
      <c r="A117" s="698"/>
      <c r="B117" s="720"/>
      <c r="C117" s="739"/>
      <c r="D117" s="610"/>
      <c r="E117" s="571"/>
      <c r="F117" s="498"/>
      <c r="G117" s="495"/>
      <c r="H117" s="492"/>
      <c r="I117" s="477"/>
      <c r="J117" s="474"/>
      <c r="K117" s="97" t="s">
        <v>11</v>
      </c>
      <c r="L117" s="6">
        <f t="shared" ref="L117:O117" si="34">SUM(L113:L116)</f>
        <v>0</v>
      </c>
      <c r="M117" s="5">
        <f t="shared" si="34"/>
        <v>0</v>
      </c>
      <c r="N117" s="5">
        <f t="shared" si="34"/>
        <v>0</v>
      </c>
      <c r="O117" s="7">
        <f t="shared" si="34"/>
        <v>0</v>
      </c>
      <c r="P117" s="6">
        <f t="shared" ref="P117:AA117" si="35">SUM(P113:P116)</f>
        <v>0</v>
      </c>
      <c r="Q117" s="2">
        <f t="shared" si="35"/>
        <v>0</v>
      </c>
      <c r="R117" s="2">
        <f t="shared" si="35"/>
        <v>0</v>
      </c>
      <c r="S117" s="7">
        <f t="shared" si="35"/>
        <v>0</v>
      </c>
      <c r="T117" s="6">
        <f t="shared" si="35"/>
        <v>0</v>
      </c>
      <c r="U117" s="5">
        <f t="shared" si="35"/>
        <v>0</v>
      </c>
      <c r="V117" s="5">
        <f t="shared" si="35"/>
        <v>0</v>
      </c>
      <c r="W117" s="7">
        <f t="shared" si="35"/>
        <v>0</v>
      </c>
      <c r="X117" s="6">
        <f t="shared" si="35"/>
        <v>0</v>
      </c>
      <c r="Y117" s="2">
        <f t="shared" si="35"/>
        <v>0</v>
      </c>
      <c r="Z117" s="2">
        <f t="shared" si="35"/>
        <v>0</v>
      </c>
      <c r="AA117" s="7">
        <f t="shared" si="35"/>
        <v>0</v>
      </c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46"/>
    </row>
    <row r="118" spans="1:53" ht="14.25" customHeight="1" x14ac:dyDescent="0.2">
      <c r="A118" s="553" t="s">
        <v>15</v>
      </c>
      <c r="B118" s="569" t="s">
        <v>16</v>
      </c>
      <c r="C118" s="687" t="s">
        <v>16</v>
      </c>
      <c r="D118" s="654" t="s">
        <v>159</v>
      </c>
      <c r="E118" s="570" t="s">
        <v>160</v>
      </c>
      <c r="F118" s="612" t="s">
        <v>264</v>
      </c>
      <c r="G118" s="493" t="s">
        <v>216</v>
      </c>
      <c r="H118" s="490" t="s">
        <v>19</v>
      </c>
      <c r="I118" s="475" t="s">
        <v>20</v>
      </c>
      <c r="J118" s="598" t="s">
        <v>287</v>
      </c>
      <c r="K118" s="164" t="s">
        <v>23</v>
      </c>
      <c r="L118" s="112">
        <f>+M118+O118</f>
        <v>0</v>
      </c>
      <c r="M118" s="11">
        <v>0</v>
      </c>
      <c r="N118" s="215">
        <v>0</v>
      </c>
      <c r="O118" s="84">
        <v>0</v>
      </c>
      <c r="P118" s="112">
        <f>Q118+S118</f>
        <v>0</v>
      </c>
      <c r="Q118" s="11">
        <v>0</v>
      </c>
      <c r="R118" s="165">
        <v>0</v>
      </c>
      <c r="S118" s="84">
        <v>0</v>
      </c>
      <c r="T118" s="112">
        <f>+U118+W118</f>
        <v>0</v>
      </c>
      <c r="U118" s="11">
        <v>0</v>
      </c>
      <c r="V118" s="215">
        <v>0</v>
      </c>
      <c r="W118" s="84">
        <v>0</v>
      </c>
      <c r="X118" s="112">
        <f>+Y118+AA118</f>
        <v>0</v>
      </c>
      <c r="Y118" s="166">
        <v>0</v>
      </c>
      <c r="Z118" s="166">
        <v>0</v>
      </c>
      <c r="AA118" s="84">
        <v>0</v>
      </c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46"/>
    </row>
    <row r="119" spans="1:53" ht="15" customHeight="1" x14ac:dyDescent="0.2">
      <c r="A119" s="554"/>
      <c r="B119" s="686"/>
      <c r="C119" s="688"/>
      <c r="D119" s="655"/>
      <c r="E119" s="685"/>
      <c r="F119" s="614"/>
      <c r="G119" s="494"/>
      <c r="H119" s="491"/>
      <c r="I119" s="476"/>
      <c r="J119" s="599"/>
      <c r="K119" s="186" t="s">
        <v>21</v>
      </c>
      <c r="L119" s="136">
        <f>+M119+O119</f>
        <v>0</v>
      </c>
      <c r="M119" s="145">
        <v>0</v>
      </c>
      <c r="N119" s="75">
        <v>0</v>
      </c>
      <c r="O119" s="214">
        <v>0</v>
      </c>
      <c r="P119" s="136">
        <f>+Q119+S119</f>
        <v>0</v>
      </c>
      <c r="Q119" s="143">
        <v>0</v>
      </c>
      <c r="R119" s="183">
        <v>0</v>
      </c>
      <c r="S119" s="144">
        <v>0</v>
      </c>
      <c r="T119" s="136">
        <f>+U119+W119</f>
        <v>0</v>
      </c>
      <c r="U119" s="145">
        <v>0</v>
      </c>
      <c r="V119" s="75">
        <v>0</v>
      </c>
      <c r="W119" s="214">
        <v>0</v>
      </c>
      <c r="X119" s="136">
        <f>+Y119+AA119</f>
        <v>0</v>
      </c>
      <c r="Y119" s="145">
        <v>0</v>
      </c>
      <c r="Z119" s="145">
        <v>0</v>
      </c>
      <c r="AA119" s="144">
        <v>0</v>
      </c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46"/>
    </row>
    <row r="120" spans="1:53" ht="14.25" customHeight="1" x14ac:dyDescent="0.2">
      <c r="A120" s="554"/>
      <c r="B120" s="686"/>
      <c r="C120" s="688"/>
      <c r="D120" s="655"/>
      <c r="E120" s="685"/>
      <c r="F120" s="614"/>
      <c r="G120" s="494"/>
      <c r="H120" s="491"/>
      <c r="I120" s="476"/>
      <c r="J120" s="599"/>
      <c r="K120" s="186" t="s">
        <v>22</v>
      </c>
      <c r="L120" s="136">
        <f>+M120+O120</f>
        <v>0</v>
      </c>
      <c r="M120" s="145">
        <v>0</v>
      </c>
      <c r="N120" s="75">
        <v>0</v>
      </c>
      <c r="O120" s="214">
        <v>0</v>
      </c>
      <c r="P120" s="136">
        <f>Q120+S120</f>
        <v>0</v>
      </c>
      <c r="Q120" s="143">
        <v>0</v>
      </c>
      <c r="R120" s="183">
        <v>0</v>
      </c>
      <c r="S120" s="144">
        <v>0</v>
      </c>
      <c r="T120" s="136">
        <f>+U120+W120</f>
        <v>0</v>
      </c>
      <c r="U120" s="145">
        <v>0</v>
      </c>
      <c r="V120" s="75">
        <v>0</v>
      </c>
      <c r="W120" s="214">
        <v>0</v>
      </c>
      <c r="X120" s="136">
        <f>+Y120+AA120</f>
        <v>0</v>
      </c>
      <c r="Y120" s="145">
        <v>0</v>
      </c>
      <c r="Z120" s="145">
        <v>0</v>
      </c>
      <c r="AA120" s="144">
        <v>0</v>
      </c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46"/>
    </row>
    <row r="121" spans="1:53" ht="15" customHeight="1" thickBot="1" x14ac:dyDescent="0.25">
      <c r="A121" s="554"/>
      <c r="B121" s="686"/>
      <c r="C121" s="688"/>
      <c r="D121" s="655"/>
      <c r="E121" s="685"/>
      <c r="F121" s="614"/>
      <c r="G121" s="494"/>
      <c r="H121" s="491"/>
      <c r="I121" s="476"/>
      <c r="J121" s="599"/>
      <c r="K121" s="187" t="s">
        <v>26</v>
      </c>
      <c r="L121" s="137">
        <f>+M121+O121</f>
        <v>8.8000000000000007</v>
      </c>
      <c r="M121" s="203">
        <v>0</v>
      </c>
      <c r="N121" s="203">
        <v>0</v>
      </c>
      <c r="O121" s="204">
        <v>8.8000000000000007</v>
      </c>
      <c r="P121" s="137">
        <f>+Q121+S121</f>
        <v>8.8000000000000007</v>
      </c>
      <c r="Q121" s="130">
        <v>0</v>
      </c>
      <c r="R121" s="205">
        <v>0</v>
      </c>
      <c r="S121" s="204">
        <v>8.8000000000000007</v>
      </c>
      <c r="T121" s="137">
        <f>+U121+W121</f>
        <v>0</v>
      </c>
      <c r="U121" s="203">
        <v>0</v>
      </c>
      <c r="V121" s="203">
        <v>0</v>
      </c>
      <c r="W121" s="204">
        <v>0</v>
      </c>
      <c r="X121" s="137">
        <f>+Y121+AA121</f>
        <v>0</v>
      </c>
      <c r="Y121" s="203">
        <v>0</v>
      </c>
      <c r="Z121" s="203">
        <v>0</v>
      </c>
      <c r="AA121" s="204">
        <v>0</v>
      </c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46"/>
    </row>
    <row r="122" spans="1:53" ht="18.75" customHeight="1" thickBot="1" x14ac:dyDescent="0.25">
      <c r="A122" s="527"/>
      <c r="B122" s="524"/>
      <c r="C122" s="689"/>
      <c r="D122" s="610"/>
      <c r="E122" s="571"/>
      <c r="F122" s="498"/>
      <c r="G122" s="495"/>
      <c r="H122" s="492"/>
      <c r="I122" s="477"/>
      <c r="J122" s="600"/>
      <c r="K122" s="100" t="s">
        <v>11</v>
      </c>
      <c r="L122" s="82">
        <f t="shared" ref="L122:AA122" si="36">SUM(L118:L121)</f>
        <v>8.8000000000000007</v>
      </c>
      <c r="M122" s="128">
        <f t="shared" si="36"/>
        <v>0</v>
      </c>
      <c r="N122" s="3">
        <f t="shared" si="36"/>
        <v>0</v>
      </c>
      <c r="O122" s="21">
        <f t="shared" si="36"/>
        <v>8.8000000000000007</v>
      </c>
      <c r="P122" s="82">
        <f t="shared" si="36"/>
        <v>8.8000000000000007</v>
      </c>
      <c r="Q122" s="3">
        <f t="shared" si="36"/>
        <v>0</v>
      </c>
      <c r="R122" s="3">
        <f t="shared" si="36"/>
        <v>0</v>
      </c>
      <c r="S122" s="19">
        <f t="shared" si="36"/>
        <v>8.8000000000000007</v>
      </c>
      <c r="T122" s="82">
        <f t="shared" si="36"/>
        <v>0</v>
      </c>
      <c r="U122" s="128">
        <f t="shared" si="36"/>
        <v>0</v>
      </c>
      <c r="V122" s="3">
        <f t="shared" si="36"/>
        <v>0</v>
      </c>
      <c r="W122" s="21">
        <f t="shared" si="36"/>
        <v>0</v>
      </c>
      <c r="X122" s="82">
        <f t="shared" si="36"/>
        <v>0</v>
      </c>
      <c r="Y122" s="3">
        <f t="shared" si="36"/>
        <v>0</v>
      </c>
      <c r="Z122" s="3">
        <f t="shared" si="36"/>
        <v>0</v>
      </c>
      <c r="AA122" s="19">
        <f t="shared" si="36"/>
        <v>0</v>
      </c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46"/>
    </row>
    <row r="123" spans="1:53" ht="14.25" customHeight="1" x14ac:dyDescent="0.2">
      <c r="A123" s="553" t="s">
        <v>15</v>
      </c>
      <c r="B123" s="569" t="s">
        <v>16</v>
      </c>
      <c r="C123" s="687" t="s">
        <v>16</v>
      </c>
      <c r="D123" s="654" t="s">
        <v>62</v>
      </c>
      <c r="E123" s="570" t="s">
        <v>143</v>
      </c>
      <c r="F123" s="612" t="s">
        <v>264</v>
      </c>
      <c r="G123" s="493" t="s">
        <v>132</v>
      </c>
      <c r="H123" s="490" t="s">
        <v>19</v>
      </c>
      <c r="I123" s="475" t="s">
        <v>20</v>
      </c>
      <c r="J123" s="598" t="s">
        <v>288</v>
      </c>
      <c r="K123" s="164" t="s">
        <v>23</v>
      </c>
      <c r="L123" s="112">
        <f>+M123+O123</f>
        <v>0</v>
      </c>
      <c r="M123" s="11">
        <v>0</v>
      </c>
      <c r="N123" s="215">
        <v>0</v>
      </c>
      <c r="O123" s="84">
        <v>0</v>
      </c>
      <c r="P123" s="112">
        <f>Q123+S123</f>
        <v>0</v>
      </c>
      <c r="Q123" s="11">
        <v>0</v>
      </c>
      <c r="R123" s="165">
        <v>0</v>
      </c>
      <c r="S123" s="84">
        <v>0</v>
      </c>
      <c r="T123" s="112">
        <f>+U123+W123</f>
        <v>0</v>
      </c>
      <c r="U123" s="11">
        <v>0</v>
      </c>
      <c r="V123" s="215">
        <v>0</v>
      </c>
      <c r="W123" s="84">
        <v>0</v>
      </c>
      <c r="X123" s="112">
        <f>+Y123+AA123</f>
        <v>0</v>
      </c>
      <c r="Y123" s="166">
        <v>0</v>
      </c>
      <c r="Z123" s="166">
        <v>0</v>
      </c>
      <c r="AA123" s="84">
        <v>0</v>
      </c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46"/>
    </row>
    <row r="124" spans="1:53" ht="13.5" customHeight="1" x14ac:dyDescent="0.2">
      <c r="A124" s="554"/>
      <c r="B124" s="686"/>
      <c r="C124" s="688"/>
      <c r="D124" s="655"/>
      <c r="E124" s="685"/>
      <c r="F124" s="614"/>
      <c r="G124" s="494"/>
      <c r="H124" s="491"/>
      <c r="I124" s="476"/>
      <c r="J124" s="599"/>
      <c r="K124" s="186" t="s">
        <v>21</v>
      </c>
      <c r="L124" s="136">
        <f>+M124+O124</f>
        <v>0</v>
      </c>
      <c r="M124" s="145">
        <v>0</v>
      </c>
      <c r="N124" s="75">
        <v>0</v>
      </c>
      <c r="O124" s="214">
        <v>0</v>
      </c>
      <c r="P124" s="136">
        <f>+Q124+S124</f>
        <v>0</v>
      </c>
      <c r="Q124" s="143">
        <v>0</v>
      </c>
      <c r="R124" s="183">
        <v>0</v>
      </c>
      <c r="S124" s="144">
        <v>0</v>
      </c>
      <c r="T124" s="136">
        <f>+U124+W124</f>
        <v>0</v>
      </c>
      <c r="U124" s="145">
        <v>0</v>
      </c>
      <c r="V124" s="75">
        <v>0</v>
      </c>
      <c r="W124" s="214">
        <v>0</v>
      </c>
      <c r="X124" s="136">
        <f>+Y124+AA124</f>
        <v>0</v>
      </c>
      <c r="Y124" s="145">
        <v>0</v>
      </c>
      <c r="Z124" s="145">
        <v>0</v>
      </c>
      <c r="AA124" s="144">
        <v>0</v>
      </c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46"/>
    </row>
    <row r="125" spans="1:53" ht="14.25" customHeight="1" x14ac:dyDescent="0.2">
      <c r="A125" s="554"/>
      <c r="B125" s="686"/>
      <c r="C125" s="688"/>
      <c r="D125" s="655"/>
      <c r="E125" s="685"/>
      <c r="F125" s="614"/>
      <c r="G125" s="494"/>
      <c r="H125" s="491"/>
      <c r="I125" s="476"/>
      <c r="J125" s="599"/>
      <c r="K125" s="186" t="s">
        <v>195</v>
      </c>
      <c r="L125" s="136">
        <f>+M125+O125</f>
        <v>0</v>
      </c>
      <c r="M125" s="145">
        <v>0</v>
      </c>
      <c r="N125" s="75">
        <v>0</v>
      </c>
      <c r="O125" s="214">
        <v>0</v>
      </c>
      <c r="P125" s="136">
        <f>Q125+S125</f>
        <v>0</v>
      </c>
      <c r="Q125" s="143">
        <v>0</v>
      </c>
      <c r="R125" s="183">
        <v>0</v>
      </c>
      <c r="S125" s="144">
        <v>0</v>
      </c>
      <c r="T125" s="136">
        <f>+U125+W125</f>
        <v>0</v>
      </c>
      <c r="U125" s="145">
        <v>0</v>
      </c>
      <c r="V125" s="75">
        <v>0</v>
      </c>
      <c r="W125" s="214">
        <v>0</v>
      </c>
      <c r="X125" s="136">
        <f>+Y125+AA125</f>
        <v>0</v>
      </c>
      <c r="Y125" s="145">
        <v>0</v>
      </c>
      <c r="Z125" s="145">
        <v>0</v>
      </c>
      <c r="AA125" s="144">
        <v>0</v>
      </c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46"/>
    </row>
    <row r="126" spans="1:53" ht="15" customHeight="1" thickBot="1" x14ac:dyDescent="0.25">
      <c r="A126" s="554"/>
      <c r="B126" s="686"/>
      <c r="C126" s="688"/>
      <c r="D126" s="655"/>
      <c r="E126" s="685"/>
      <c r="F126" s="614"/>
      <c r="G126" s="494"/>
      <c r="H126" s="491"/>
      <c r="I126" s="476"/>
      <c r="J126" s="599"/>
      <c r="K126" s="92" t="s">
        <v>26</v>
      </c>
      <c r="L126" s="96">
        <f>+M126+O126</f>
        <v>8</v>
      </c>
      <c r="M126" s="12">
        <v>8</v>
      </c>
      <c r="N126" s="12">
        <v>0</v>
      </c>
      <c r="O126" s="81">
        <v>0</v>
      </c>
      <c r="P126" s="96">
        <f>+Q126+S126</f>
        <v>5.3</v>
      </c>
      <c r="Q126" s="13">
        <v>5.3</v>
      </c>
      <c r="R126" s="14">
        <v>0</v>
      </c>
      <c r="S126" s="81">
        <v>0</v>
      </c>
      <c r="T126" s="96">
        <f>+U126+W126</f>
        <v>5.3</v>
      </c>
      <c r="U126" s="12">
        <v>5.3</v>
      </c>
      <c r="V126" s="12">
        <v>0</v>
      </c>
      <c r="W126" s="81">
        <v>0</v>
      </c>
      <c r="X126" s="96">
        <f>+Y126+AA126</f>
        <v>5.3</v>
      </c>
      <c r="Y126" s="12">
        <v>5.3</v>
      </c>
      <c r="Z126" s="12">
        <v>0</v>
      </c>
      <c r="AA126" s="81">
        <v>0</v>
      </c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46"/>
    </row>
    <row r="127" spans="1:53" ht="20.25" customHeight="1" thickBot="1" x14ac:dyDescent="0.25">
      <c r="A127" s="527"/>
      <c r="B127" s="524"/>
      <c r="C127" s="689"/>
      <c r="D127" s="610"/>
      <c r="E127" s="571"/>
      <c r="F127" s="498"/>
      <c r="G127" s="495"/>
      <c r="H127" s="492"/>
      <c r="I127" s="477"/>
      <c r="J127" s="600"/>
      <c r="K127" s="100" t="s">
        <v>11</v>
      </c>
      <c r="L127" s="82">
        <f t="shared" ref="L127:O127" si="37">SUM(L123:L126)</f>
        <v>8</v>
      </c>
      <c r="M127" s="128">
        <f t="shared" si="37"/>
        <v>8</v>
      </c>
      <c r="N127" s="3">
        <f t="shared" si="37"/>
        <v>0</v>
      </c>
      <c r="O127" s="21">
        <f t="shared" si="37"/>
        <v>0</v>
      </c>
      <c r="P127" s="82">
        <f t="shared" ref="P127:AA127" si="38">SUM(P123:P126)</f>
        <v>5.3</v>
      </c>
      <c r="Q127" s="3">
        <f t="shared" si="38"/>
        <v>5.3</v>
      </c>
      <c r="R127" s="3">
        <f t="shared" si="38"/>
        <v>0</v>
      </c>
      <c r="S127" s="19">
        <f t="shared" si="38"/>
        <v>0</v>
      </c>
      <c r="T127" s="82">
        <f t="shared" si="38"/>
        <v>5.3</v>
      </c>
      <c r="U127" s="128">
        <f t="shared" si="38"/>
        <v>5.3</v>
      </c>
      <c r="V127" s="3">
        <f t="shared" si="38"/>
        <v>0</v>
      </c>
      <c r="W127" s="21">
        <f t="shared" si="38"/>
        <v>0</v>
      </c>
      <c r="X127" s="82">
        <f t="shared" si="38"/>
        <v>5.3</v>
      </c>
      <c r="Y127" s="3">
        <f t="shared" si="38"/>
        <v>5.3</v>
      </c>
      <c r="Z127" s="3">
        <f t="shared" si="38"/>
        <v>0</v>
      </c>
      <c r="AA127" s="19">
        <f t="shared" si="38"/>
        <v>0</v>
      </c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46"/>
    </row>
    <row r="128" spans="1:53" ht="16.5" customHeight="1" x14ac:dyDescent="0.2">
      <c r="A128" s="553" t="s">
        <v>15</v>
      </c>
      <c r="B128" s="569" t="s">
        <v>16</v>
      </c>
      <c r="C128" s="687" t="s">
        <v>16</v>
      </c>
      <c r="D128" s="560" t="s">
        <v>120</v>
      </c>
      <c r="E128" s="691" t="s">
        <v>217</v>
      </c>
      <c r="F128" s="478" t="s">
        <v>264</v>
      </c>
      <c r="G128" s="481" t="s">
        <v>128</v>
      </c>
      <c r="H128" s="484" t="s">
        <v>19</v>
      </c>
      <c r="I128" s="487" t="s">
        <v>20</v>
      </c>
      <c r="J128" s="595" t="s">
        <v>289</v>
      </c>
      <c r="K128" s="218" t="s">
        <v>23</v>
      </c>
      <c r="L128" s="174">
        <f>+M128+O128</f>
        <v>375.6</v>
      </c>
      <c r="M128" s="219">
        <v>0</v>
      </c>
      <c r="N128" s="77">
        <v>0</v>
      </c>
      <c r="O128" s="175">
        <v>375.6</v>
      </c>
      <c r="P128" s="174">
        <f>+Q128+S128</f>
        <v>110</v>
      </c>
      <c r="Q128" s="77">
        <v>0</v>
      </c>
      <c r="R128" s="77">
        <v>0</v>
      </c>
      <c r="S128" s="78">
        <v>110</v>
      </c>
      <c r="T128" s="174">
        <f>+U128+W128</f>
        <v>0</v>
      </c>
      <c r="U128" s="219">
        <v>0</v>
      </c>
      <c r="V128" s="77">
        <v>0</v>
      </c>
      <c r="W128" s="175">
        <v>0</v>
      </c>
      <c r="X128" s="174">
        <f>+Y128+AA128</f>
        <v>0</v>
      </c>
      <c r="Y128" s="219">
        <v>0</v>
      </c>
      <c r="Z128" s="219">
        <v>0</v>
      </c>
      <c r="AA128" s="78">
        <v>0</v>
      </c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46"/>
    </row>
    <row r="129" spans="1:53" ht="14.25" customHeight="1" x14ac:dyDescent="0.2">
      <c r="A129" s="554"/>
      <c r="B129" s="686"/>
      <c r="C129" s="688"/>
      <c r="D129" s="690"/>
      <c r="E129" s="692"/>
      <c r="F129" s="479"/>
      <c r="G129" s="482"/>
      <c r="H129" s="485"/>
      <c r="I129" s="488"/>
      <c r="J129" s="596"/>
      <c r="K129" s="209" t="s">
        <v>21</v>
      </c>
      <c r="L129" s="154">
        <f>+M129+O129</f>
        <v>0</v>
      </c>
      <c r="M129" s="213">
        <v>0</v>
      </c>
      <c r="N129" s="148">
        <v>0</v>
      </c>
      <c r="O129" s="217">
        <v>0</v>
      </c>
      <c r="P129" s="154">
        <f>+Q129+S129</f>
        <v>0</v>
      </c>
      <c r="Q129" s="213">
        <v>0</v>
      </c>
      <c r="R129" s="148">
        <v>0</v>
      </c>
      <c r="S129" s="217">
        <v>0</v>
      </c>
      <c r="T129" s="154">
        <f>+U129+W129</f>
        <v>0</v>
      </c>
      <c r="U129" s="213">
        <v>0</v>
      </c>
      <c r="V129" s="148">
        <v>0</v>
      </c>
      <c r="W129" s="217">
        <v>0</v>
      </c>
      <c r="X129" s="154">
        <f>+Y129+AA129</f>
        <v>0</v>
      </c>
      <c r="Y129" s="213">
        <v>0</v>
      </c>
      <c r="Z129" s="213">
        <v>0</v>
      </c>
      <c r="AA129" s="212">
        <v>0</v>
      </c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46"/>
    </row>
    <row r="130" spans="1:53" ht="16.5" customHeight="1" x14ac:dyDescent="0.2">
      <c r="A130" s="554"/>
      <c r="B130" s="686"/>
      <c r="C130" s="688"/>
      <c r="D130" s="690"/>
      <c r="E130" s="692"/>
      <c r="F130" s="479"/>
      <c r="G130" s="482"/>
      <c r="H130" s="485"/>
      <c r="I130" s="488"/>
      <c r="J130" s="596"/>
      <c r="K130" s="209" t="s">
        <v>22</v>
      </c>
      <c r="L130" s="154">
        <f>+M130+O130</f>
        <v>0</v>
      </c>
      <c r="M130" s="213">
        <v>0</v>
      </c>
      <c r="N130" s="148">
        <v>0</v>
      </c>
      <c r="O130" s="217">
        <v>0</v>
      </c>
      <c r="P130" s="154">
        <f>+Q130+S130</f>
        <v>0</v>
      </c>
      <c r="Q130" s="213">
        <v>0</v>
      </c>
      <c r="R130" s="148">
        <v>0</v>
      </c>
      <c r="S130" s="217">
        <v>0</v>
      </c>
      <c r="T130" s="154">
        <f>+U130+W130</f>
        <v>0</v>
      </c>
      <c r="U130" s="213">
        <v>0</v>
      </c>
      <c r="V130" s="148">
        <v>0</v>
      </c>
      <c r="W130" s="217">
        <v>0</v>
      </c>
      <c r="X130" s="154">
        <f>+Y130+AA130</f>
        <v>0</v>
      </c>
      <c r="Y130" s="213">
        <v>0</v>
      </c>
      <c r="Z130" s="213">
        <v>0</v>
      </c>
      <c r="AA130" s="212">
        <v>0</v>
      </c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46"/>
    </row>
    <row r="131" spans="1:53" ht="18" customHeight="1" thickBot="1" x14ac:dyDescent="0.25">
      <c r="A131" s="554"/>
      <c r="B131" s="686"/>
      <c r="C131" s="688"/>
      <c r="D131" s="690"/>
      <c r="E131" s="692"/>
      <c r="F131" s="479"/>
      <c r="G131" s="482"/>
      <c r="H131" s="485"/>
      <c r="I131" s="488"/>
      <c r="J131" s="596"/>
      <c r="K131" s="220" t="s">
        <v>26</v>
      </c>
      <c r="L131" s="133">
        <f>+M131+O131</f>
        <v>123</v>
      </c>
      <c r="M131" s="433">
        <v>0</v>
      </c>
      <c r="N131" s="221">
        <v>0</v>
      </c>
      <c r="O131" s="222">
        <v>123</v>
      </c>
      <c r="P131" s="133">
        <f>+Q131+S131</f>
        <v>30</v>
      </c>
      <c r="Q131" s="433">
        <v>0</v>
      </c>
      <c r="R131" s="221">
        <v>0</v>
      </c>
      <c r="S131" s="222">
        <v>30</v>
      </c>
      <c r="T131" s="133">
        <f>+U131+W131</f>
        <v>0</v>
      </c>
      <c r="U131" s="433">
        <v>0</v>
      </c>
      <c r="V131" s="221">
        <v>0</v>
      </c>
      <c r="W131" s="222">
        <v>0</v>
      </c>
      <c r="X131" s="133">
        <f>+Y131+AA131</f>
        <v>0</v>
      </c>
      <c r="Y131" s="433">
        <v>0</v>
      </c>
      <c r="Z131" s="433">
        <v>0</v>
      </c>
      <c r="AA131" s="434">
        <v>0</v>
      </c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46"/>
    </row>
    <row r="132" spans="1:53" ht="22.5" customHeight="1" thickBot="1" x14ac:dyDescent="0.25">
      <c r="A132" s="527"/>
      <c r="B132" s="524"/>
      <c r="C132" s="689"/>
      <c r="D132" s="619"/>
      <c r="E132" s="676"/>
      <c r="F132" s="480"/>
      <c r="G132" s="483"/>
      <c r="H132" s="486"/>
      <c r="I132" s="489"/>
      <c r="J132" s="597"/>
      <c r="K132" s="97" t="s">
        <v>11</v>
      </c>
      <c r="L132" s="6">
        <f t="shared" ref="L132:AA132" si="39">SUM(L128:L131)</f>
        <v>498.6</v>
      </c>
      <c r="M132" s="5">
        <f t="shared" si="39"/>
        <v>0</v>
      </c>
      <c r="N132" s="2">
        <f t="shared" si="39"/>
        <v>0</v>
      </c>
      <c r="O132" s="10">
        <f t="shared" si="39"/>
        <v>498.6</v>
      </c>
      <c r="P132" s="82">
        <f t="shared" si="39"/>
        <v>140</v>
      </c>
      <c r="Q132" s="3">
        <f t="shared" si="39"/>
        <v>0</v>
      </c>
      <c r="R132" s="3">
        <f t="shared" si="39"/>
        <v>0</v>
      </c>
      <c r="S132" s="19">
        <f t="shared" si="39"/>
        <v>140</v>
      </c>
      <c r="T132" s="6">
        <f t="shared" si="39"/>
        <v>0</v>
      </c>
      <c r="U132" s="5">
        <f t="shared" si="39"/>
        <v>0</v>
      </c>
      <c r="V132" s="2">
        <f t="shared" si="39"/>
        <v>0</v>
      </c>
      <c r="W132" s="10">
        <f t="shared" si="39"/>
        <v>0</v>
      </c>
      <c r="X132" s="6">
        <f t="shared" si="39"/>
        <v>0</v>
      </c>
      <c r="Y132" s="2">
        <f t="shared" si="39"/>
        <v>0</v>
      </c>
      <c r="Z132" s="2">
        <f t="shared" si="39"/>
        <v>0</v>
      </c>
      <c r="AA132" s="7">
        <f t="shared" si="39"/>
        <v>0</v>
      </c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46"/>
    </row>
    <row r="133" spans="1:53" ht="18.75" customHeight="1" x14ac:dyDescent="0.2">
      <c r="A133" s="553" t="s">
        <v>15</v>
      </c>
      <c r="B133" s="569" t="s">
        <v>16</v>
      </c>
      <c r="C133" s="687" t="s">
        <v>16</v>
      </c>
      <c r="D133" s="729" t="s">
        <v>197</v>
      </c>
      <c r="E133" s="727" t="s">
        <v>198</v>
      </c>
      <c r="F133" s="478" t="s">
        <v>264</v>
      </c>
      <c r="G133" s="481" t="s">
        <v>218</v>
      </c>
      <c r="H133" s="484" t="s">
        <v>199</v>
      </c>
      <c r="I133" s="484" t="s">
        <v>200</v>
      </c>
      <c r="J133" s="595" t="s">
        <v>290</v>
      </c>
      <c r="K133" s="218" t="s">
        <v>23</v>
      </c>
      <c r="L133" s="174">
        <f>+M133+O133</f>
        <v>178</v>
      </c>
      <c r="M133" s="219">
        <v>0</v>
      </c>
      <c r="N133" s="77">
        <v>0</v>
      </c>
      <c r="O133" s="175">
        <v>178</v>
      </c>
      <c r="P133" s="174">
        <f>+Q133+S133</f>
        <v>0</v>
      </c>
      <c r="Q133" s="77">
        <v>0</v>
      </c>
      <c r="R133" s="77">
        <v>0</v>
      </c>
      <c r="S133" s="78">
        <v>0</v>
      </c>
      <c r="T133" s="174">
        <f>+U133+W133</f>
        <v>0</v>
      </c>
      <c r="U133" s="219">
        <v>0</v>
      </c>
      <c r="V133" s="77">
        <v>0</v>
      </c>
      <c r="W133" s="175">
        <v>0</v>
      </c>
      <c r="X133" s="174">
        <f>+Y133+AA133</f>
        <v>0</v>
      </c>
      <c r="Y133" s="219">
        <v>0</v>
      </c>
      <c r="Z133" s="219">
        <v>0</v>
      </c>
      <c r="AA133" s="78">
        <v>0</v>
      </c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46"/>
    </row>
    <row r="134" spans="1:53" ht="19.5" customHeight="1" thickBot="1" x14ac:dyDescent="0.25">
      <c r="A134" s="554"/>
      <c r="B134" s="686"/>
      <c r="C134" s="688"/>
      <c r="D134" s="730"/>
      <c r="E134" s="728"/>
      <c r="F134" s="479"/>
      <c r="G134" s="482"/>
      <c r="H134" s="485"/>
      <c r="I134" s="485"/>
      <c r="J134" s="596"/>
      <c r="K134" s="209" t="s">
        <v>26</v>
      </c>
      <c r="L134" s="154">
        <f>+M134+O134</f>
        <v>19.8</v>
      </c>
      <c r="M134" s="213">
        <v>0</v>
      </c>
      <c r="N134" s="148">
        <v>0</v>
      </c>
      <c r="O134" s="217">
        <v>19.8</v>
      </c>
      <c r="P134" s="154">
        <f>+Q134+S134</f>
        <v>0</v>
      </c>
      <c r="Q134" s="213">
        <v>0</v>
      </c>
      <c r="R134" s="148">
        <v>0</v>
      </c>
      <c r="S134" s="217">
        <v>0</v>
      </c>
      <c r="T134" s="154">
        <f>+U134+W134</f>
        <v>0</v>
      </c>
      <c r="U134" s="213">
        <v>0</v>
      </c>
      <c r="V134" s="148">
        <v>0</v>
      </c>
      <c r="W134" s="217">
        <v>0</v>
      </c>
      <c r="X134" s="154">
        <f>+Y134+AA134</f>
        <v>0</v>
      </c>
      <c r="Y134" s="213">
        <v>0</v>
      </c>
      <c r="Z134" s="213">
        <v>0</v>
      </c>
      <c r="AA134" s="212">
        <v>0</v>
      </c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46"/>
    </row>
    <row r="135" spans="1:53" ht="27.75" customHeight="1" thickBot="1" x14ac:dyDescent="0.25">
      <c r="A135" s="527"/>
      <c r="B135" s="524"/>
      <c r="C135" s="689"/>
      <c r="D135" s="700"/>
      <c r="E135" s="726"/>
      <c r="F135" s="480"/>
      <c r="G135" s="483"/>
      <c r="H135" s="486"/>
      <c r="I135" s="486"/>
      <c r="J135" s="597"/>
      <c r="K135" s="97" t="s">
        <v>11</v>
      </c>
      <c r="L135" s="6">
        <f t="shared" ref="L135:AA135" si="40">SUM(L133:L134)</f>
        <v>197.8</v>
      </c>
      <c r="M135" s="5">
        <f t="shared" si="40"/>
        <v>0</v>
      </c>
      <c r="N135" s="2">
        <f t="shared" si="40"/>
        <v>0</v>
      </c>
      <c r="O135" s="10">
        <f t="shared" si="40"/>
        <v>197.8</v>
      </c>
      <c r="P135" s="82">
        <f t="shared" si="40"/>
        <v>0</v>
      </c>
      <c r="Q135" s="3">
        <f t="shared" si="40"/>
        <v>0</v>
      </c>
      <c r="R135" s="3">
        <f t="shared" si="40"/>
        <v>0</v>
      </c>
      <c r="S135" s="19">
        <f t="shared" si="40"/>
        <v>0</v>
      </c>
      <c r="T135" s="6">
        <f t="shared" si="40"/>
        <v>0</v>
      </c>
      <c r="U135" s="5">
        <f t="shared" si="40"/>
        <v>0</v>
      </c>
      <c r="V135" s="2">
        <f t="shared" si="40"/>
        <v>0</v>
      </c>
      <c r="W135" s="10">
        <f t="shared" si="40"/>
        <v>0</v>
      </c>
      <c r="X135" s="6">
        <f t="shared" si="40"/>
        <v>0</v>
      </c>
      <c r="Y135" s="2">
        <f t="shared" si="40"/>
        <v>0</v>
      </c>
      <c r="Z135" s="2">
        <f t="shared" si="40"/>
        <v>0</v>
      </c>
      <c r="AA135" s="7">
        <f t="shared" si="40"/>
        <v>0</v>
      </c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46"/>
    </row>
    <row r="136" spans="1:53" ht="15" customHeight="1" x14ac:dyDescent="0.2">
      <c r="A136" s="553" t="s">
        <v>15</v>
      </c>
      <c r="B136" s="569" t="s">
        <v>16</v>
      </c>
      <c r="C136" s="687" t="s">
        <v>16</v>
      </c>
      <c r="D136" s="560" t="s">
        <v>63</v>
      </c>
      <c r="E136" s="727" t="s">
        <v>144</v>
      </c>
      <c r="F136" s="612" t="s">
        <v>264</v>
      </c>
      <c r="G136" s="493" t="s">
        <v>219</v>
      </c>
      <c r="H136" s="490" t="s">
        <v>19</v>
      </c>
      <c r="I136" s="475" t="s">
        <v>20</v>
      </c>
      <c r="J136" s="472" t="s">
        <v>291</v>
      </c>
      <c r="K136" s="164" t="s">
        <v>23</v>
      </c>
      <c r="L136" s="112">
        <f>+M136+O136</f>
        <v>55.5</v>
      </c>
      <c r="M136" s="166">
        <v>0</v>
      </c>
      <c r="N136" s="11">
        <v>0</v>
      </c>
      <c r="O136" s="196">
        <v>55.5</v>
      </c>
      <c r="P136" s="112">
        <f>+Q136+S136</f>
        <v>0</v>
      </c>
      <c r="Q136" s="11">
        <v>0</v>
      </c>
      <c r="R136" s="11">
        <v>0</v>
      </c>
      <c r="S136" s="84">
        <v>0</v>
      </c>
      <c r="T136" s="112">
        <f>+U136+W136</f>
        <v>0</v>
      </c>
      <c r="U136" s="166">
        <v>0</v>
      </c>
      <c r="V136" s="11">
        <v>0</v>
      </c>
      <c r="W136" s="196">
        <v>0</v>
      </c>
      <c r="X136" s="112">
        <f>+Y136+AA136</f>
        <v>0</v>
      </c>
      <c r="Y136" s="166">
        <v>0</v>
      </c>
      <c r="Z136" s="166">
        <v>0</v>
      </c>
      <c r="AA136" s="84">
        <v>0</v>
      </c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46"/>
    </row>
    <row r="137" spans="1:53" ht="15.75" customHeight="1" x14ac:dyDescent="0.2">
      <c r="A137" s="554"/>
      <c r="B137" s="686"/>
      <c r="C137" s="688"/>
      <c r="D137" s="690"/>
      <c r="E137" s="728"/>
      <c r="F137" s="614"/>
      <c r="G137" s="494"/>
      <c r="H137" s="491"/>
      <c r="I137" s="476"/>
      <c r="J137" s="473"/>
      <c r="K137" s="186" t="s">
        <v>21</v>
      </c>
      <c r="L137" s="136">
        <f>+M137+O137</f>
        <v>4.5</v>
      </c>
      <c r="M137" s="145">
        <v>0</v>
      </c>
      <c r="N137" s="75">
        <v>0</v>
      </c>
      <c r="O137" s="214">
        <v>4.5</v>
      </c>
      <c r="P137" s="136">
        <f>+Q137+S137</f>
        <v>0</v>
      </c>
      <c r="Q137" s="145">
        <v>0</v>
      </c>
      <c r="R137" s="75">
        <v>0</v>
      </c>
      <c r="S137" s="214">
        <v>0</v>
      </c>
      <c r="T137" s="136">
        <f>+U137+W137</f>
        <v>0</v>
      </c>
      <c r="U137" s="145">
        <v>0</v>
      </c>
      <c r="V137" s="75">
        <v>0</v>
      </c>
      <c r="W137" s="214">
        <v>0</v>
      </c>
      <c r="X137" s="136">
        <f>+Y137+AA137</f>
        <v>0</v>
      </c>
      <c r="Y137" s="145">
        <v>0</v>
      </c>
      <c r="Z137" s="145">
        <v>0</v>
      </c>
      <c r="AA137" s="144">
        <v>0</v>
      </c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46"/>
    </row>
    <row r="138" spans="1:53" ht="15.75" customHeight="1" x14ac:dyDescent="0.2">
      <c r="A138" s="554"/>
      <c r="B138" s="686"/>
      <c r="C138" s="688"/>
      <c r="D138" s="690"/>
      <c r="E138" s="728"/>
      <c r="F138" s="614"/>
      <c r="G138" s="494"/>
      <c r="H138" s="491"/>
      <c r="I138" s="476"/>
      <c r="J138" s="473"/>
      <c r="K138" s="186" t="s">
        <v>195</v>
      </c>
      <c r="L138" s="136">
        <f>+M138+O138</f>
        <v>0</v>
      </c>
      <c r="M138" s="145">
        <v>0</v>
      </c>
      <c r="N138" s="75">
        <v>0</v>
      </c>
      <c r="O138" s="214">
        <v>0</v>
      </c>
      <c r="P138" s="136">
        <f>+Q138+S138</f>
        <v>0</v>
      </c>
      <c r="Q138" s="145">
        <v>0</v>
      </c>
      <c r="R138" s="75">
        <v>0</v>
      </c>
      <c r="S138" s="214">
        <v>0</v>
      </c>
      <c r="T138" s="136">
        <f>+U138+W138</f>
        <v>0</v>
      </c>
      <c r="U138" s="145">
        <v>0</v>
      </c>
      <c r="V138" s="75">
        <v>0</v>
      </c>
      <c r="W138" s="214">
        <v>0</v>
      </c>
      <c r="X138" s="136">
        <f>+Y138+AA138</f>
        <v>0</v>
      </c>
      <c r="Y138" s="145">
        <v>0</v>
      </c>
      <c r="Z138" s="145">
        <v>0</v>
      </c>
      <c r="AA138" s="144">
        <v>0</v>
      </c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46"/>
    </row>
    <row r="139" spans="1:53" ht="15.75" customHeight="1" thickBot="1" x14ac:dyDescent="0.25">
      <c r="A139" s="554"/>
      <c r="B139" s="686"/>
      <c r="C139" s="688"/>
      <c r="D139" s="690"/>
      <c r="E139" s="728"/>
      <c r="F139" s="614"/>
      <c r="G139" s="494"/>
      <c r="H139" s="491"/>
      <c r="I139" s="476"/>
      <c r="J139" s="473"/>
      <c r="K139" s="187" t="s">
        <v>26</v>
      </c>
      <c r="L139" s="137">
        <f>+M139+O139</f>
        <v>15</v>
      </c>
      <c r="M139" s="203">
        <v>0</v>
      </c>
      <c r="N139" s="85">
        <v>0</v>
      </c>
      <c r="O139" s="206">
        <v>15</v>
      </c>
      <c r="P139" s="137">
        <f>+Q139+S139</f>
        <v>0</v>
      </c>
      <c r="Q139" s="203">
        <v>0</v>
      </c>
      <c r="R139" s="85">
        <v>0</v>
      </c>
      <c r="S139" s="206">
        <v>0</v>
      </c>
      <c r="T139" s="137">
        <f>+U139+W139</f>
        <v>0</v>
      </c>
      <c r="U139" s="203">
        <v>0</v>
      </c>
      <c r="V139" s="85">
        <v>0</v>
      </c>
      <c r="W139" s="206">
        <v>0</v>
      </c>
      <c r="X139" s="137">
        <f>+Y139+AA139</f>
        <v>0</v>
      </c>
      <c r="Y139" s="203">
        <v>0</v>
      </c>
      <c r="Z139" s="203">
        <v>0</v>
      </c>
      <c r="AA139" s="204">
        <v>0</v>
      </c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46"/>
    </row>
    <row r="140" spans="1:53" ht="22.5" customHeight="1" thickBot="1" x14ac:dyDescent="0.25">
      <c r="A140" s="527"/>
      <c r="B140" s="524"/>
      <c r="C140" s="689"/>
      <c r="D140" s="619"/>
      <c r="E140" s="726"/>
      <c r="F140" s="498"/>
      <c r="G140" s="495"/>
      <c r="H140" s="492"/>
      <c r="I140" s="477"/>
      <c r="J140" s="474"/>
      <c r="K140" s="97" t="s">
        <v>11</v>
      </c>
      <c r="L140" s="6">
        <f t="shared" ref="L140:O140" si="41">SUM(L136:L139)</f>
        <v>75</v>
      </c>
      <c r="M140" s="5">
        <f t="shared" si="41"/>
        <v>0</v>
      </c>
      <c r="N140" s="2">
        <f t="shared" si="41"/>
        <v>0</v>
      </c>
      <c r="O140" s="10">
        <f t="shared" si="41"/>
        <v>75</v>
      </c>
      <c r="P140" s="82">
        <f t="shared" ref="P140:AA140" si="42">SUM(P136:P139)</f>
        <v>0</v>
      </c>
      <c r="Q140" s="3">
        <f t="shared" si="42"/>
        <v>0</v>
      </c>
      <c r="R140" s="3">
        <f t="shared" si="42"/>
        <v>0</v>
      </c>
      <c r="S140" s="19">
        <f t="shared" si="42"/>
        <v>0</v>
      </c>
      <c r="T140" s="6">
        <f t="shared" si="42"/>
        <v>0</v>
      </c>
      <c r="U140" s="5">
        <f t="shared" si="42"/>
        <v>0</v>
      </c>
      <c r="V140" s="2">
        <f t="shared" si="42"/>
        <v>0</v>
      </c>
      <c r="W140" s="10">
        <f t="shared" si="42"/>
        <v>0</v>
      </c>
      <c r="X140" s="6">
        <f t="shared" si="42"/>
        <v>0</v>
      </c>
      <c r="Y140" s="2">
        <f t="shared" si="42"/>
        <v>0</v>
      </c>
      <c r="Z140" s="2">
        <f t="shared" si="42"/>
        <v>0</v>
      </c>
      <c r="AA140" s="7">
        <f t="shared" si="42"/>
        <v>0</v>
      </c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46"/>
    </row>
    <row r="141" spans="1:53" ht="14.25" customHeight="1" x14ac:dyDescent="0.2">
      <c r="A141" s="553" t="s">
        <v>15</v>
      </c>
      <c r="B141" s="569" t="s">
        <v>16</v>
      </c>
      <c r="C141" s="687" t="s">
        <v>16</v>
      </c>
      <c r="D141" s="560" t="s">
        <v>64</v>
      </c>
      <c r="E141" s="555" t="s">
        <v>203</v>
      </c>
      <c r="F141" s="620" t="s">
        <v>265</v>
      </c>
      <c r="G141" s="577" t="s">
        <v>100</v>
      </c>
      <c r="H141" s="623" t="s">
        <v>19</v>
      </c>
      <c r="I141" s="791" t="s">
        <v>20</v>
      </c>
      <c r="J141" s="857" t="s">
        <v>292</v>
      </c>
      <c r="K141" s="223" t="s">
        <v>23</v>
      </c>
      <c r="L141" s="115">
        <f>+M141+O141</f>
        <v>0</v>
      </c>
      <c r="M141" s="195">
        <v>0</v>
      </c>
      <c r="N141" s="226">
        <v>0</v>
      </c>
      <c r="O141" s="227">
        <v>0</v>
      </c>
      <c r="P141" s="112">
        <f>+Q141+S141</f>
        <v>0</v>
      </c>
      <c r="Q141" s="11">
        <v>0</v>
      </c>
      <c r="R141" s="11">
        <v>0</v>
      </c>
      <c r="S141" s="84">
        <v>0</v>
      </c>
      <c r="T141" s="115">
        <f>+U141+W141</f>
        <v>0</v>
      </c>
      <c r="U141" s="195">
        <v>0</v>
      </c>
      <c r="V141" s="226">
        <v>0</v>
      </c>
      <c r="W141" s="227">
        <v>0</v>
      </c>
      <c r="X141" s="115">
        <f>+Y141+AA141</f>
        <v>0</v>
      </c>
      <c r="Y141" s="195">
        <v>0</v>
      </c>
      <c r="Z141" s="195">
        <v>0</v>
      </c>
      <c r="AA141" s="167">
        <v>0</v>
      </c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46"/>
    </row>
    <row r="142" spans="1:53" ht="15" customHeight="1" x14ac:dyDescent="0.2">
      <c r="A142" s="554"/>
      <c r="B142" s="686"/>
      <c r="C142" s="688"/>
      <c r="D142" s="690"/>
      <c r="E142" s="556"/>
      <c r="F142" s="621"/>
      <c r="G142" s="645"/>
      <c r="H142" s="624"/>
      <c r="I142" s="792"/>
      <c r="J142" s="858"/>
      <c r="K142" s="224" t="s">
        <v>21</v>
      </c>
      <c r="L142" s="142">
        <f>+M142+O142</f>
        <v>0</v>
      </c>
      <c r="M142" s="193">
        <v>0</v>
      </c>
      <c r="N142" s="74">
        <v>0</v>
      </c>
      <c r="O142" s="228">
        <v>0</v>
      </c>
      <c r="P142" s="136">
        <f>+Q142+S142</f>
        <v>0</v>
      </c>
      <c r="Q142" s="145">
        <v>0</v>
      </c>
      <c r="R142" s="75">
        <v>0</v>
      </c>
      <c r="S142" s="214">
        <v>0</v>
      </c>
      <c r="T142" s="142">
        <f>+U142+W142</f>
        <v>0</v>
      </c>
      <c r="U142" s="193">
        <v>0</v>
      </c>
      <c r="V142" s="74">
        <v>0</v>
      </c>
      <c r="W142" s="228">
        <v>0</v>
      </c>
      <c r="X142" s="142">
        <f>+Y142+AA142</f>
        <v>0</v>
      </c>
      <c r="Y142" s="193">
        <v>0</v>
      </c>
      <c r="Z142" s="193">
        <v>0</v>
      </c>
      <c r="AA142" s="229">
        <v>0</v>
      </c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46"/>
    </row>
    <row r="143" spans="1:53" ht="15" customHeight="1" x14ac:dyDescent="0.2">
      <c r="A143" s="554"/>
      <c r="B143" s="686"/>
      <c r="C143" s="688"/>
      <c r="D143" s="690"/>
      <c r="E143" s="556"/>
      <c r="F143" s="621"/>
      <c r="G143" s="645"/>
      <c r="H143" s="624"/>
      <c r="I143" s="792"/>
      <c r="J143" s="858"/>
      <c r="K143" s="224" t="s">
        <v>22</v>
      </c>
      <c r="L143" s="142">
        <f>+M143+O143</f>
        <v>0</v>
      </c>
      <c r="M143" s="193">
        <v>0</v>
      </c>
      <c r="N143" s="74">
        <v>0</v>
      </c>
      <c r="O143" s="228">
        <v>0</v>
      </c>
      <c r="P143" s="136">
        <f>+Q143+S143</f>
        <v>0</v>
      </c>
      <c r="Q143" s="145">
        <v>0</v>
      </c>
      <c r="R143" s="75">
        <v>0</v>
      </c>
      <c r="S143" s="214">
        <v>0</v>
      </c>
      <c r="T143" s="142">
        <f>+U143+W143</f>
        <v>0</v>
      </c>
      <c r="U143" s="193">
        <v>0</v>
      </c>
      <c r="V143" s="74">
        <v>0</v>
      </c>
      <c r="W143" s="228">
        <v>0</v>
      </c>
      <c r="X143" s="142">
        <f>+Y143+AA143</f>
        <v>0</v>
      </c>
      <c r="Y143" s="193">
        <v>0</v>
      </c>
      <c r="Z143" s="193">
        <v>0</v>
      </c>
      <c r="AA143" s="229">
        <v>0</v>
      </c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46"/>
    </row>
    <row r="144" spans="1:53" ht="17.25" customHeight="1" thickBot="1" x14ac:dyDescent="0.25">
      <c r="A144" s="554"/>
      <c r="B144" s="686"/>
      <c r="C144" s="688"/>
      <c r="D144" s="690"/>
      <c r="E144" s="556"/>
      <c r="F144" s="621"/>
      <c r="G144" s="645"/>
      <c r="H144" s="624"/>
      <c r="I144" s="792"/>
      <c r="J144" s="858"/>
      <c r="K144" s="225" t="s">
        <v>26</v>
      </c>
      <c r="L144" s="139">
        <f>+M144+O144</f>
        <v>30</v>
      </c>
      <c r="M144" s="435">
        <v>30</v>
      </c>
      <c r="N144" s="80">
        <v>0</v>
      </c>
      <c r="O144" s="436">
        <v>0</v>
      </c>
      <c r="P144" s="96">
        <f>+Q144+S144</f>
        <v>50</v>
      </c>
      <c r="Q144" s="12">
        <v>50</v>
      </c>
      <c r="R144" s="76">
        <v>0</v>
      </c>
      <c r="S144" s="197">
        <v>0</v>
      </c>
      <c r="T144" s="139">
        <f>+U144+W144</f>
        <v>50</v>
      </c>
      <c r="U144" s="435">
        <v>50</v>
      </c>
      <c r="V144" s="80">
        <v>0</v>
      </c>
      <c r="W144" s="436">
        <v>0</v>
      </c>
      <c r="X144" s="139">
        <f>+Y144+AA144</f>
        <v>50</v>
      </c>
      <c r="Y144" s="435">
        <v>50</v>
      </c>
      <c r="Z144" s="435">
        <v>0</v>
      </c>
      <c r="AA144" s="437">
        <v>0</v>
      </c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46"/>
    </row>
    <row r="145" spans="1:53" ht="21" customHeight="1" thickBot="1" x14ac:dyDescent="0.25">
      <c r="A145" s="527"/>
      <c r="B145" s="524"/>
      <c r="C145" s="689"/>
      <c r="D145" s="619"/>
      <c r="E145" s="557"/>
      <c r="F145" s="622"/>
      <c r="G145" s="578"/>
      <c r="H145" s="606"/>
      <c r="I145" s="793"/>
      <c r="J145" s="859"/>
      <c r="K145" s="97" t="s">
        <v>11</v>
      </c>
      <c r="L145" s="6">
        <f t="shared" ref="L145:O145" si="43">SUM(L141:L144)</f>
        <v>30</v>
      </c>
      <c r="M145" s="5">
        <f t="shared" si="43"/>
        <v>30</v>
      </c>
      <c r="N145" s="2">
        <f t="shared" si="43"/>
        <v>0</v>
      </c>
      <c r="O145" s="10">
        <f t="shared" si="43"/>
        <v>0</v>
      </c>
      <c r="P145" s="82">
        <f t="shared" ref="P145:AA145" si="44">SUM(P141:P144)</f>
        <v>50</v>
      </c>
      <c r="Q145" s="3">
        <f t="shared" si="44"/>
        <v>50</v>
      </c>
      <c r="R145" s="3">
        <f t="shared" si="44"/>
        <v>0</v>
      </c>
      <c r="S145" s="19">
        <f t="shared" si="44"/>
        <v>0</v>
      </c>
      <c r="T145" s="6">
        <f t="shared" si="44"/>
        <v>50</v>
      </c>
      <c r="U145" s="5">
        <f t="shared" si="44"/>
        <v>50</v>
      </c>
      <c r="V145" s="2">
        <f t="shared" si="44"/>
        <v>0</v>
      </c>
      <c r="W145" s="10">
        <f t="shared" si="44"/>
        <v>0</v>
      </c>
      <c r="X145" s="6">
        <f t="shared" si="44"/>
        <v>50</v>
      </c>
      <c r="Y145" s="2">
        <f t="shared" si="44"/>
        <v>50</v>
      </c>
      <c r="Z145" s="2">
        <f t="shared" si="44"/>
        <v>0</v>
      </c>
      <c r="AA145" s="7">
        <f t="shared" si="44"/>
        <v>0</v>
      </c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46"/>
    </row>
    <row r="146" spans="1:53" ht="15.75" customHeight="1" x14ac:dyDescent="0.2">
      <c r="A146" s="553" t="s">
        <v>15</v>
      </c>
      <c r="B146" s="569" t="s">
        <v>16</v>
      </c>
      <c r="C146" s="687" t="s">
        <v>16</v>
      </c>
      <c r="D146" s="693" t="s">
        <v>65</v>
      </c>
      <c r="E146" s="705" t="s">
        <v>145</v>
      </c>
      <c r="F146" s="612" t="s">
        <v>264</v>
      </c>
      <c r="G146" s="493" t="s">
        <v>100</v>
      </c>
      <c r="H146" s="490" t="s">
        <v>19</v>
      </c>
      <c r="I146" s="475" t="s">
        <v>20</v>
      </c>
      <c r="J146" s="472" t="s">
        <v>266</v>
      </c>
      <c r="K146" s="186" t="s">
        <v>23</v>
      </c>
      <c r="L146" s="134">
        <f>+M146+O146</f>
        <v>60</v>
      </c>
      <c r="M146" s="143">
        <v>0</v>
      </c>
      <c r="N146" s="143">
        <v>0</v>
      </c>
      <c r="O146" s="214">
        <v>60</v>
      </c>
      <c r="P146" s="134">
        <f>+Q146+S146</f>
        <v>0</v>
      </c>
      <c r="Q146" s="143">
        <v>0</v>
      </c>
      <c r="R146" s="143">
        <v>0</v>
      </c>
      <c r="S146" s="214">
        <v>0</v>
      </c>
      <c r="T146" s="134">
        <f>+U146+W146</f>
        <v>0</v>
      </c>
      <c r="U146" s="143">
        <v>0</v>
      </c>
      <c r="V146" s="143">
        <v>0</v>
      </c>
      <c r="W146" s="214">
        <v>0</v>
      </c>
      <c r="X146" s="134">
        <f>+Y146+AA146</f>
        <v>0</v>
      </c>
      <c r="Y146" s="143">
        <v>0</v>
      </c>
      <c r="Z146" s="191">
        <v>0</v>
      </c>
      <c r="AA146" s="214">
        <v>0</v>
      </c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46"/>
    </row>
    <row r="147" spans="1:53" ht="15.75" customHeight="1" x14ac:dyDescent="0.2">
      <c r="A147" s="554"/>
      <c r="B147" s="686"/>
      <c r="C147" s="688"/>
      <c r="D147" s="694"/>
      <c r="E147" s="706"/>
      <c r="F147" s="614"/>
      <c r="G147" s="494"/>
      <c r="H147" s="491"/>
      <c r="I147" s="476"/>
      <c r="J147" s="473"/>
      <c r="K147" s="186" t="s">
        <v>21</v>
      </c>
      <c r="L147" s="136">
        <f>+M147+O147</f>
        <v>0</v>
      </c>
      <c r="M147" s="143">
        <v>0</v>
      </c>
      <c r="N147" s="75">
        <v>0</v>
      </c>
      <c r="O147" s="214">
        <v>0</v>
      </c>
      <c r="P147" s="136">
        <f>+Q147+S147</f>
        <v>0</v>
      </c>
      <c r="Q147" s="143">
        <v>0</v>
      </c>
      <c r="R147" s="75">
        <v>0</v>
      </c>
      <c r="S147" s="214">
        <v>0</v>
      </c>
      <c r="T147" s="136">
        <f>+U147+W147</f>
        <v>0</v>
      </c>
      <c r="U147" s="143">
        <v>0</v>
      </c>
      <c r="V147" s="75">
        <v>0</v>
      </c>
      <c r="W147" s="214">
        <v>0</v>
      </c>
      <c r="X147" s="136">
        <f>+Y147+AA147</f>
        <v>0</v>
      </c>
      <c r="Y147" s="143">
        <v>0</v>
      </c>
      <c r="Z147" s="191">
        <v>0</v>
      </c>
      <c r="AA147" s="214">
        <v>0</v>
      </c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46"/>
    </row>
    <row r="148" spans="1:53" ht="15.75" customHeight="1" x14ac:dyDescent="0.2">
      <c r="A148" s="554"/>
      <c r="B148" s="686"/>
      <c r="C148" s="688"/>
      <c r="D148" s="694"/>
      <c r="E148" s="706"/>
      <c r="F148" s="614"/>
      <c r="G148" s="494"/>
      <c r="H148" s="491"/>
      <c r="I148" s="476"/>
      <c r="J148" s="473"/>
      <c r="K148" s="186" t="s">
        <v>22</v>
      </c>
      <c r="L148" s="136">
        <f>+M148+O148</f>
        <v>0</v>
      </c>
      <c r="M148" s="143">
        <v>0</v>
      </c>
      <c r="N148" s="75">
        <v>0</v>
      </c>
      <c r="O148" s="214">
        <v>0</v>
      </c>
      <c r="P148" s="136">
        <f>+Q148+S148</f>
        <v>0</v>
      </c>
      <c r="Q148" s="143">
        <v>0</v>
      </c>
      <c r="R148" s="75">
        <v>0</v>
      </c>
      <c r="S148" s="214">
        <v>0</v>
      </c>
      <c r="T148" s="136">
        <f>+U148+W148</f>
        <v>0</v>
      </c>
      <c r="U148" s="143">
        <v>0</v>
      </c>
      <c r="V148" s="75">
        <v>0</v>
      </c>
      <c r="W148" s="214">
        <v>0</v>
      </c>
      <c r="X148" s="136">
        <f>+Y148+AA148</f>
        <v>0</v>
      </c>
      <c r="Y148" s="143">
        <v>0</v>
      </c>
      <c r="Z148" s="191">
        <v>0</v>
      </c>
      <c r="AA148" s="214">
        <v>0</v>
      </c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46"/>
    </row>
    <row r="149" spans="1:53" ht="17.25" customHeight="1" thickBot="1" x14ac:dyDescent="0.25">
      <c r="A149" s="554"/>
      <c r="B149" s="686"/>
      <c r="C149" s="688"/>
      <c r="D149" s="694"/>
      <c r="E149" s="706"/>
      <c r="F149" s="614"/>
      <c r="G149" s="494"/>
      <c r="H149" s="491"/>
      <c r="I149" s="476"/>
      <c r="J149" s="473"/>
      <c r="K149" s="92" t="s">
        <v>26</v>
      </c>
      <c r="L149" s="96">
        <f>+M149+O149</f>
        <v>10</v>
      </c>
      <c r="M149" s="13">
        <v>0</v>
      </c>
      <c r="N149" s="76">
        <v>0</v>
      </c>
      <c r="O149" s="197">
        <v>10</v>
      </c>
      <c r="P149" s="96">
        <f>+Q149+S149</f>
        <v>0</v>
      </c>
      <c r="Q149" s="13">
        <v>0</v>
      </c>
      <c r="R149" s="76">
        <v>0</v>
      </c>
      <c r="S149" s="197">
        <v>0</v>
      </c>
      <c r="T149" s="96">
        <f>+U149+W149</f>
        <v>0</v>
      </c>
      <c r="U149" s="13">
        <v>0</v>
      </c>
      <c r="V149" s="76">
        <v>0</v>
      </c>
      <c r="W149" s="197">
        <v>0</v>
      </c>
      <c r="X149" s="96">
        <f>+Y149+AA149</f>
        <v>0</v>
      </c>
      <c r="Y149" s="13">
        <v>0</v>
      </c>
      <c r="Z149" s="149">
        <v>0</v>
      </c>
      <c r="AA149" s="197">
        <v>0</v>
      </c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46"/>
    </row>
    <row r="150" spans="1:53" ht="20.25" customHeight="1" thickBot="1" x14ac:dyDescent="0.25">
      <c r="A150" s="527"/>
      <c r="B150" s="524"/>
      <c r="C150" s="689"/>
      <c r="D150" s="695"/>
      <c r="E150" s="703"/>
      <c r="F150" s="498"/>
      <c r="G150" s="495"/>
      <c r="H150" s="492"/>
      <c r="I150" s="477"/>
      <c r="J150" s="474"/>
      <c r="K150" s="97" t="s">
        <v>11</v>
      </c>
      <c r="L150" s="8">
        <f t="shared" ref="L150:O150" si="45">SUM(L146:L149)</f>
        <v>70</v>
      </c>
      <c r="M150" s="2">
        <f t="shared" si="45"/>
        <v>0</v>
      </c>
      <c r="N150" s="2">
        <f t="shared" si="45"/>
        <v>0</v>
      </c>
      <c r="O150" s="10">
        <f t="shared" si="45"/>
        <v>70</v>
      </c>
      <c r="P150" s="8">
        <f t="shared" ref="P150:AA150" si="46">SUM(P146:P149)</f>
        <v>0</v>
      </c>
      <c r="Q150" s="2">
        <f t="shared" si="46"/>
        <v>0</v>
      </c>
      <c r="R150" s="2">
        <f t="shared" si="46"/>
        <v>0</v>
      </c>
      <c r="S150" s="10">
        <f t="shared" si="46"/>
        <v>0</v>
      </c>
      <c r="T150" s="8">
        <f t="shared" si="46"/>
        <v>0</v>
      </c>
      <c r="U150" s="2">
        <f t="shared" si="46"/>
        <v>0</v>
      </c>
      <c r="V150" s="2">
        <f t="shared" si="46"/>
        <v>0</v>
      </c>
      <c r="W150" s="10">
        <f t="shared" si="46"/>
        <v>0</v>
      </c>
      <c r="X150" s="8">
        <f t="shared" si="46"/>
        <v>0</v>
      </c>
      <c r="Y150" s="2">
        <f t="shared" si="46"/>
        <v>0</v>
      </c>
      <c r="Z150" s="1">
        <f t="shared" si="46"/>
        <v>0</v>
      </c>
      <c r="AA150" s="10">
        <f t="shared" si="46"/>
        <v>0</v>
      </c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46"/>
    </row>
    <row r="151" spans="1:53" ht="15.75" customHeight="1" x14ac:dyDescent="0.2">
      <c r="A151" s="553" t="s">
        <v>15</v>
      </c>
      <c r="B151" s="569" t="s">
        <v>16</v>
      </c>
      <c r="C151" s="687" t="s">
        <v>16</v>
      </c>
      <c r="D151" s="693" t="s">
        <v>66</v>
      </c>
      <c r="E151" s="705" t="s">
        <v>146</v>
      </c>
      <c r="F151" s="612" t="s">
        <v>264</v>
      </c>
      <c r="G151" s="493" t="s">
        <v>220</v>
      </c>
      <c r="H151" s="490" t="s">
        <v>19</v>
      </c>
      <c r="I151" s="475" t="s">
        <v>20</v>
      </c>
      <c r="J151" s="472" t="s">
        <v>267</v>
      </c>
      <c r="K151" s="164" t="s">
        <v>23</v>
      </c>
      <c r="L151" s="112">
        <f>+M151+O151</f>
        <v>0</v>
      </c>
      <c r="M151" s="11">
        <v>0</v>
      </c>
      <c r="N151" s="11">
        <v>0</v>
      </c>
      <c r="O151" s="196">
        <v>0</v>
      </c>
      <c r="P151" s="112">
        <f>+Q151+S151</f>
        <v>0</v>
      </c>
      <c r="Q151" s="11">
        <v>0</v>
      </c>
      <c r="R151" s="11">
        <v>0</v>
      </c>
      <c r="S151" s="196">
        <v>0</v>
      </c>
      <c r="T151" s="112">
        <f>+U151+W151</f>
        <v>0</v>
      </c>
      <c r="U151" s="11">
        <v>0</v>
      </c>
      <c r="V151" s="11">
        <v>0</v>
      </c>
      <c r="W151" s="196">
        <v>0</v>
      </c>
      <c r="X151" s="112">
        <f>+Y151+AA151</f>
        <v>0</v>
      </c>
      <c r="Y151" s="11">
        <v>0</v>
      </c>
      <c r="Z151" s="11">
        <v>0</v>
      </c>
      <c r="AA151" s="196">
        <v>0</v>
      </c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46"/>
    </row>
    <row r="152" spans="1:53" ht="15" customHeight="1" x14ac:dyDescent="0.2">
      <c r="A152" s="554"/>
      <c r="B152" s="686"/>
      <c r="C152" s="688"/>
      <c r="D152" s="694"/>
      <c r="E152" s="706"/>
      <c r="F152" s="614"/>
      <c r="G152" s="494"/>
      <c r="H152" s="491"/>
      <c r="I152" s="476"/>
      <c r="J152" s="473"/>
      <c r="K152" s="186" t="s">
        <v>21</v>
      </c>
      <c r="L152" s="136">
        <f>+M152+O152</f>
        <v>0</v>
      </c>
      <c r="M152" s="143">
        <v>0</v>
      </c>
      <c r="N152" s="75">
        <v>0</v>
      </c>
      <c r="O152" s="214">
        <v>0</v>
      </c>
      <c r="P152" s="136">
        <f>+Q152+S152</f>
        <v>0</v>
      </c>
      <c r="Q152" s="143">
        <v>0</v>
      </c>
      <c r="R152" s="75">
        <v>0</v>
      </c>
      <c r="S152" s="214">
        <v>0</v>
      </c>
      <c r="T152" s="136">
        <f>+U152+W152</f>
        <v>0</v>
      </c>
      <c r="U152" s="143">
        <v>0</v>
      </c>
      <c r="V152" s="75">
        <v>0</v>
      </c>
      <c r="W152" s="214">
        <v>0</v>
      </c>
      <c r="X152" s="136">
        <f>+Y152+AA152</f>
        <v>0</v>
      </c>
      <c r="Y152" s="143">
        <v>0</v>
      </c>
      <c r="Z152" s="143">
        <v>0</v>
      </c>
      <c r="AA152" s="214">
        <v>0</v>
      </c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46"/>
    </row>
    <row r="153" spans="1:53" ht="15" customHeight="1" x14ac:dyDescent="0.2">
      <c r="A153" s="554"/>
      <c r="B153" s="686"/>
      <c r="C153" s="688"/>
      <c r="D153" s="694"/>
      <c r="E153" s="706"/>
      <c r="F153" s="614"/>
      <c r="G153" s="494"/>
      <c r="H153" s="491"/>
      <c r="I153" s="476"/>
      <c r="J153" s="473"/>
      <c r="K153" s="186" t="s">
        <v>22</v>
      </c>
      <c r="L153" s="136">
        <f>+M153+O153</f>
        <v>0</v>
      </c>
      <c r="M153" s="143">
        <v>0</v>
      </c>
      <c r="N153" s="75">
        <v>0</v>
      </c>
      <c r="O153" s="214">
        <v>0</v>
      </c>
      <c r="P153" s="136">
        <f>+Q153+S153</f>
        <v>0</v>
      </c>
      <c r="Q153" s="143">
        <v>0</v>
      </c>
      <c r="R153" s="75">
        <v>0</v>
      </c>
      <c r="S153" s="214">
        <v>0</v>
      </c>
      <c r="T153" s="136">
        <f>+U153+W153</f>
        <v>0</v>
      </c>
      <c r="U153" s="143">
        <v>0</v>
      </c>
      <c r="V153" s="75">
        <v>0</v>
      </c>
      <c r="W153" s="214">
        <v>0</v>
      </c>
      <c r="X153" s="136">
        <f>+Y153+AA153</f>
        <v>0</v>
      </c>
      <c r="Y153" s="143">
        <v>0</v>
      </c>
      <c r="Z153" s="143">
        <v>0</v>
      </c>
      <c r="AA153" s="214">
        <v>0</v>
      </c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46"/>
    </row>
    <row r="154" spans="1:53" ht="15.75" customHeight="1" thickBot="1" x14ac:dyDescent="0.25">
      <c r="A154" s="554"/>
      <c r="B154" s="686"/>
      <c r="C154" s="688"/>
      <c r="D154" s="694"/>
      <c r="E154" s="706"/>
      <c r="F154" s="614"/>
      <c r="G154" s="494"/>
      <c r="H154" s="491"/>
      <c r="I154" s="476"/>
      <c r="J154" s="473"/>
      <c r="K154" s="92" t="s">
        <v>26</v>
      </c>
      <c r="L154" s="96">
        <f>+M154+O154</f>
        <v>1.6</v>
      </c>
      <c r="M154" s="13">
        <v>0</v>
      </c>
      <c r="N154" s="76">
        <v>0</v>
      </c>
      <c r="O154" s="197">
        <v>1.6</v>
      </c>
      <c r="P154" s="96">
        <f>+Q154+S154</f>
        <v>1.6</v>
      </c>
      <c r="Q154" s="13">
        <v>0</v>
      </c>
      <c r="R154" s="76">
        <v>0</v>
      </c>
      <c r="S154" s="197">
        <v>1.6</v>
      </c>
      <c r="T154" s="96">
        <f>+U154+W154</f>
        <v>1.6</v>
      </c>
      <c r="U154" s="13">
        <v>0</v>
      </c>
      <c r="V154" s="76">
        <v>0</v>
      </c>
      <c r="W154" s="197">
        <v>1.6</v>
      </c>
      <c r="X154" s="96">
        <f>+Y154+AA154</f>
        <v>0</v>
      </c>
      <c r="Y154" s="13">
        <v>0</v>
      </c>
      <c r="Z154" s="13">
        <v>0</v>
      </c>
      <c r="AA154" s="197">
        <v>0</v>
      </c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46"/>
    </row>
    <row r="155" spans="1:53" ht="21.75" customHeight="1" thickBot="1" x14ac:dyDescent="0.25">
      <c r="A155" s="527"/>
      <c r="B155" s="524"/>
      <c r="C155" s="689"/>
      <c r="D155" s="695"/>
      <c r="E155" s="703"/>
      <c r="F155" s="498"/>
      <c r="G155" s="495"/>
      <c r="H155" s="492"/>
      <c r="I155" s="477"/>
      <c r="J155" s="474"/>
      <c r="K155" s="97" t="s">
        <v>11</v>
      </c>
      <c r="L155" s="8">
        <f t="shared" ref="L155:O155" si="47">SUM(L151:L154)</f>
        <v>1.6</v>
      </c>
      <c r="M155" s="2">
        <f t="shared" si="47"/>
        <v>0</v>
      </c>
      <c r="N155" s="2">
        <f t="shared" si="47"/>
        <v>0</v>
      </c>
      <c r="O155" s="10">
        <f t="shared" si="47"/>
        <v>1.6</v>
      </c>
      <c r="P155" s="18">
        <f t="shared" ref="P155:AA155" si="48">SUM(P151:P154)</f>
        <v>1.6</v>
      </c>
      <c r="Q155" s="3">
        <f t="shared" si="48"/>
        <v>0</v>
      </c>
      <c r="R155" s="3">
        <f t="shared" si="48"/>
        <v>0</v>
      </c>
      <c r="S155" s="21">
        <f t="shared" si="48"/>
        <v>1.6</v>
      </c>
      <c r="T155" s="8">
        <f t="shared" si="48"/>
        <v>1.6</v>
      </c>
      <c r="U155" s="2">
        <f t="shared" si="48"/>
        <v>0</v>
      </c>
      <c r="V155" s="2">
        <f t="shared" si="48"/>
        <v>0</v>
      </c>
      <c r="W155" s="10">
        <f t="shared" si="48"/>
        <v>1.6</v>
      </c>
      <c r="X155" s="8">
        <f t="shared" si="48"/>
        <v>0</v>
      </c>
      <c r="Y155" s="2">
        <f t="shared" si="48"/>
        <v>0</v>
      </c>
      <c r="Z155" s="2">
        <f t="shared" si="48"/>
        <v>0</v>
      </c>
      <c r="AA155" s="10">
        <f t="shared" si="48"/>
        <v>0</v>
      </c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46"/>
    </row>
    <row r="156" spans="1:53" ht="15.75" customHeight="1" x14ac:dyDescent="0.2">
      <c r="A156" s="553" t="s">
        <v>15</v>
      </c>
      <c r="B156" s="543" t="s">
        <v>16</v>
      </c>
      <c r="C156" s="687" t="s">
        <v>16</v>
      </c>
      <c r="D156" s="693" t="s">
        <v>67</v>
      </c>
      <c r="E156" s="701" t="s">
        <v>147</v>
      </c>
      <c r="F156" s="496" t="s">
        <v>264</v>
      </c>
      <c r="G156" s="509" t="s">
        <v>122</v>
      </c>
      <c r="H156" s="506" t="s">
        <v>19</v>
      </c>
      <c r="I156" s="472" t="s">
        <v>20</v>
      </c>
      <c r="J156" s="472" t="s">
        <v>291</v>
      </c>
      <c r="K156" s="164" t="s">
        <v>23</v>
      </c>
      <c r="L156" s="112">
        <f>+M156+O156</f>
        <v>9</v>
      </c>
      <c r="M156" s="11">
        <v>0</v>
      </c>
      <c r="N156" s="11">
        <v>0</v>
      </c>
      <c r="O156" s="196">
        <v>9</v>
      </c>
      <c r="P156" s="112">
        <f>+Q156+S156</f>
        <v>0</v>
      </c>
      <c r="Q156" s="11">
        <v>0</v>
      </c>
      <c r="R156" s="11">
        <v>0</v>
      </c>
      <c r="S156" s="196">
        <v>0</v>
      </c>
      <c r="T156" s="112">
        <f>+U156+W156</f>
        <v>0</v>
      </c>
      <c r="U156" s="11">
        <v>0</v>
      </c>
      <c r="V156" s="11">
        <v>0</v>
      </c>
      <c r="W156" s="196">
        <v>0</v>
      </c>
      <c r="X156" s="112">
        <f>+Y156+AA156</f>
        <v>0</v>
      </c>
      <c r="Y156" s="11">
        <v>0</v>
      </c>
      <c r="Z156" s="11">
        <v>0</v>
      </c>
      <c r="AA156" s="196">
        <v>0</v>
      </c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46"/>
    </row>
    <row r="157" spans="1:53" ht="15.75" customHeight="1" x14ac:dyDescent="0.2">
      <c r="A157" s="554"/>
      <c r="B157" s="704"/>
      <c r="C157" s="688"/>
      <c r="D157" s="694"/>
      <c r="E157" s="702"/>
      <c r="F157" s="497"/>
      <c r="G157" s="510"/>
      <c r="H157" s="507"/>
      <c r="I157" s="503"/>
      <c r="J157" s="473"/>
      <c r="K157" s="186" t="s">
        <v>21</v>
      </c>
      <c r="L157" s="136">
        <f>+M157+O157</f>
        <v>0</v>
      </c>
      <c r="M157" s="143">
        <v>0</v>
      </c>
      <c r="N157" s="75">
        <v>0</v>
      </c>
      <c r="O157" s="214">
        <v>0</v>
      </c>
      <c r="P157" s="136">
        <f>+Q157+S157</f>
        <v>0</v>
      </c>
      <c r="Q157" s="143">
        <v>0</v>
      </c>
      <c r="R157" s="75">
        <v>0</v>
      </c>
      <c r="S157" s="214">
        <v>0</v>
      </c>
      <c r="T157" s="136">
        <f>+U157+W157</f>
        <v>0</v>
      </c>
      <c r="U157" s="143">
        <v>0</v>
      </c>
      <c r="V157" s="75">
        <v>0</v>
      </c>
      <c r="W157" s="214">
        <v>0</v>
      </c>
      <c r="X157" s="136">
        <f>+Y157+AA157</f>
        <v>0</v>
      </c>
      <c r="Y157" s="143">
        <v>0</v>
      </c>
      <c r="Z157" s="143">
        <v>0</v>
      </c>
      <c r="AA157" s="214">
        <v>0</v>
      </c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46"/>
    </row>
    <row r="158" spans="1:53" ht="17.25" customHeight="1" x14ac:dyDescent="0.2">
      <c r="A158" s="554"/>
      <c r="B158" s="704"/>
      <c r="C158" s="688"/>
      <c r="D158" s="694"/>
      <c r="E158" s="702"/>
      <c r="F158" s="497"/>
      <c r="G158" s="510"/>
      <c r="H158" s="507"/>
      <c r="I158" s="503"/>
      <c r="J158" s="473"/>
      <c r="K158" s="186" t="s">
        <v>195</v>
      </c>
      <c r="L158" s="136">
        <f>+M158+O158</f>
        <v>0</v>
      </c>
      <c r="M158" s="143">
        <v>0</v>
      </c>
      <c r="N158" s="75">
        <v>0</v>
      </c>
      <c r="O158" s="214">
        <v>0</v>
      </c>
      <c r="P158" s="136">
        <f>+Q158+S158</f>
        <v>0</v>
      </c>
      <c r="Q158" s="143">
        <v>0</v>
      </c>
      <c r="R158" s="75">
        <v>0</v>
      </c>
      <c r="S158" s="214">
        <v>0</v>
      </c>
      <c r="T158" s="136">
        <f>+U158+W158</f>
        <v>0</v>
      </c>
      <c r="U158" s="143">
        <v>0</v>
      </c>
      <c r="V158" s="75">
        <v>0</v>
      </c>
      <c r="W158" s="214">
        <v>0</v>
      </c>
      <c r="X158" s="136">
        <f>+Y158+AA158</f>
        <v>0</v>
      </c>
      <c r="Y158" s="143">
        <v>0</v>
      </c>
      <c r="Z158" s="143">
        <v>0</v>
      </c>
      <c r="AA158" s="214">
        <v>0</v>
      </c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46"/>
    </row>
    <row r="159" spans="1:53" ht="15.75" customHeight="1" thickBot="1" x14ac:dyDescent="0.25">
      <c r="A159" s="554"/>
      <c r="B159" s="704"/>
      <c r="C159" s="688"/>
      <c r="D159" s="694"/>
      <c r="E159" s="702"/>
      <c r="F159" s="497"/>
      <c r="G159" s="510"/>
      <c r="H159" s="507"/>
      <c r="I159" s="503"/>
      <c r="J159" s="473"/>
      <c r="K159" s="187" t="s">
        <v>26</v>
      </c>
      <c r="L159" s="137">
        <f>+M159+O159</f>
        <v>16</v>
      </c>
      <c r="M159" s="130">
        <v>0</v>
      </c>
      <c r="N159" s="85">
        <v>0</v>
      </c>
      <c r="O159" s="206">
        <v>16</v>
      </c>
      <c r="P159" s="137">
        <f>+Q159+S159</f>
        <v>1.7</v>
      </c>
      <c r="Q159" s="130">
        <v>0</v>
      </c>
      <c r="R159" s="85">
        <v>0</v>
      </c>
      <c r="S159" s="206">
        <v>1.7</v>
      </c>
      <c r="T159" s="137">
        <f>+U159+W159</f>
        <v>1.7</v>
      </c>
      <c r="U159" s="130">
        <v>0</v>
      </c>
      <c r="V159" s="85">
        <v>0</v>
      </c>
      <c r="W159" s="206">
        <v>1.7</v>
      </c>
      <c r="X159" s="137">
        <f>+Y159+AA159</f>
        <v>1.7</v>
      </c>
      <c r="Y159" s="130">
        <v>0</v>
      </c>
      <c r="Z159" s="130">
        <v>0</v>
      </c>
      <c r="AA159" s="206">
        <v>1.7</v>
      </c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46"/>
    </row>
    <row r="160" spans="1:53" ht="22.5" customHeight="1" thickBot="1" x14ac:dyDescent="0.25">
      <c r="A160" s="527"/>
      <c r="B160" s="524"/>
      <c r="C160" s="689"/>
      <c r="D160" s="695"/>
      <c r="E160" s="703"/>
      <c r="F160" s="498"/>
      <c r="G160" s="495"/>
      <c r="H160" s="492"/>
      <c r="I160" s="477"/>
      <c r="J160" s="474"/>
      <c r="K160" s="231" t="s">
        <v>11</v>
      </c>
      <c r="L160" s="158">
        <f t="shared" ref="L160:O160" si="49">SUM(L156:L159)</f>
        <v>25</v>
      </c>
      <c r="M160" s="150">
        <f t="shared" si="49"/>
        <v>0</v>
      </c>
      <c r="N160" s="150">
        <f t="shared" si="49"/>
        <v>0</v>
      </c>
      <c r="O160" s="157">
        <f t="shared" si="49"/>
        <v>25</v>
      </c>
      <c r="P160" s="232">
        <f t="shared" ref="P160:AA160" si="50">SUM(P156:P159)</f>
        <v>1.7</v>
      </c>
      <c r="Q160" s="102">
        <f t="shared" si="50"/>
        <v>0</v>
      </c>
      <c r="R160" s="102">
        <f t="shared" si="50"/>
        <v>0</v>
      </c>
      <c r="S160" s="233">
        <f t="shared" si="50"/>
        <v>1.7</v>
      </c>
      <c r="T160" s="158">
        <f t="shared" si="50"/>
        <v>1.7</v>
      </c>
      <c r="U160" s="150">
        <f t="shared" si="50"/>
        <v>0</v>
      </c>
      <c r="V160" s="150">
        <f t="shared" si="50"/>
        <v>0</v>
      </c>
      <c r="W160" s="157">
        <f t="shared" si="50"/>
        <v>1.7</v>
      </c>
      <c r="X160" s="158">
        <f t="shared" si="50"/>
        <v>1.7</v>
      </c>
      <c r="Y160" s="150">
        <f t="shared" si="50"/>
        <v>0</v>
      </c>
      <c r="Z160" s="150">
        <f t="shared" si="50"/>
        <v>0</v>
      </c>
      <c r="AA160" s="157">
        <f t="shared" si="50"/>
        <v>1.7</v>
      </c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46"/>
    </row>
    <row r="161" spans="1:1013" ht="13.5" customHeight="1" thickBot="1" x14ac:dyDescent="0.25">
      <c r="A161" s="499" t="s">
        <v>15</v>
      </c>
      <c r="B161" s="523" t="s">
        <v>16</v>
      </c>
      <c r="C161" s="514" t="s">
        <v>16</v>
      </c>
      <c r="D161" s="699" t="s">
        <v>192</v>
      </c>
      <c r="E161" s="541" t="s">
        <v>193</v>
      </c>
      <c r="F161" s="558" t="s">
        <v>264</v>
      </c>
      <c r="G161" s="508" t="s">
        <v>122</v>
      </c>
      <c r="H161" s="504" t="s">
        <v>19</v>
      </c>
      <c r="I161" s="505" t="s">
        <v>20</v>
      </c>
      <c r="J161" s="595" t="s">
        <v>291</v>
      </c>
      <c r="K161" s="218" t="s">
        <v>23</v>
      </c>
      <c r="L161" s="174">
        <f>+M161+O161</f>
        <v>0</v>
      </c>
      <c r="M161" s="77">
        <v>0</v>
      </c>
      <c r="N161" s="77">
        <v>0</v>
      </c>
      <c r="O161" s="175">
        <v>0</v>
      </c>
      <c r="P161" s="174">
        <f>+Q161+S161</f>
        <v>0</v>
      </c>
      <c r="Q161" s="77">
        <v>0</v>
      </c>
      <c r="R161" s="77">
        <v>0</v>
      </c>
      <c r="S161" s="175">
        <v>0</v>
      </c>
      <c r="T161" s="174">
        <f>+U161+W161</f>
        <v>0</v>
      </c>
      <c r="U161" s="77">
        <v>0</v>
      </c>
      <c r="V161" s="77">
        <v>0</v>
      </c>
      <c r="W161" s="175">
        <v>0</v>
      </c>
      <c r="X161" s="174">
        <f>+Y161+AA161</f>
        <v>0</v>
      </c>
      <c r="Y161" s="77">
        <v>0</v>
      </c>
      <c r="Z161" s="77">
        <v>0</v>
      </c>
      <c r="AA161" s="175">
        <v>0</v>
      </c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46"/>
    </row>
    <row r="162" spans="1:1013" ht="13.5" customHeight="1" thickBot="1" x14ac:dyDescent="0.25">
      <c r="A162" s="500"/>
      <c r="B162" s="524"/>
      <c r="C162" s="515"/>
      <c r="D162" s="700"/>
      <c r="E162" s="542"/>
      <c r="F162" s="480"/>
      <c r="G162" s="483"/>
      <c r="H162" s="486"/>
      <c r="I162" s="489"/>
      <c r="J162" s="596"/>
      <c r="K162" s="242" t="s">
        <v>21</v>
      </c>
      <c r="L162" s="216">
        <f>+M162+O162</f>
        <v>0</v>
      </c>
      <c r="M162" s="148">
        <v>0</v>
      </c>
      <c r="N162" s="148">
        <v>0</v>
      </c>
      <c r="O162" s="172">
        <v>0</v>
      </c>
      <c r="P162" s="216">
        <f>+Q162+S162</f>
        <v>0</v>
      </c>
      <c r="Q162" s="148">
        <v>0</v>
      </c>
      <c r="R162" s="148">
        <v>0</v>
      </c>
      <c r="S162" s="172">
        <v>0</v>
      </c>
      <c r="T162" s="216">
        <f>+U162+W162</f>
        <v>0</v>
      </c>
      <c r="U162" s="148">
        <v>0</v>
      </c>
      <c r="V162" s="148">
        <v>0</v>
      </c>
      <c r="W162" s="172">
        <v>0</v>
      </c>
      <c r="X162" s="216">
        <f>+Y162+AA162</f>
        <v>0</v>
      </c>
      <c r="Y162" s="148">
        <v>0</v>
      </c>
      <c r="Z162" s="148">
        <v>0</v>
      </c>
      <c r="AA162" s="172">
        <v>0</v>
      </c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46"/>
    </row>
    <row r="163" spans="1:1013" ht="14.25" customHeight="1" thickBot="1" x14ac:dyDescent="0.25">
      <c r="A163" s="500"/>
      <c r="B163" s="524"/>
      <c r="C163" s="515"/>
      <c r="D163" s="700"/>
      <c r="E163" s="542"/>
      <c r="F163" s="480"/>
      <c r="G163" s="483"/>
      <c r="H163" s="486"/>
      <c r="I163" s="489"/>
      <c r="J163" s="596"/>
      <c r="K163" s="438" t="s">
        <v>26</v>
      </c>
      <c r="L163" s="439">
        <f>+M163+O163</f>
        <v>1.2</v>
      </c>
      <c r="M163" s="241">
        <v>0</v>
      </c>
      <c r="N163" s="241">
        <v>0</v>
      </c>
      <c r="O163" s="222">
        <v>1.2</v>
      </c>
      <c r="P163" s="439">
        <f>+Q163+S163</f>
        <v>1.2</v>
      </c>
      <c r="Q163" s="241">
        <v>0</v>
      </c>
      <c r="R163" s="241">
        <v>0</v>
      </c>
      <c r="S163" s="222">
        <v>1.2</v>
      </c>
      <c r="T163" s="439">
        <f>+U163+W163</f>
        <v>1.2</v>
      </c>
      <c r="U163" s="241">
        <v>0</v>
      </c>
      <c r="V163" s="241">
        <v>0</v>
      </c>
      <c r="W163" s="222">
        <v>1.2</v>
      </c>
      <c r="X163" s="439">
        <f>+Y163+AA163</f>
        <v>2</v>
      </c>
      <c r="Y163" s="241">
        <v>0</v>
      </c>
      <c r="Z163" s="241">
        <v>0</v>
      </c>
      <c r="AA163" s="222">
        <v>2</v>
      </c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46"/>
    </row>
    <row r="164" spans="1:1013" ht="20.25" customHeight="1" thickBot="1" x14ac:dyDescent="0.25">
      <c r="A164" s="500"/>
      <c r="B164" s="524"/>
      <c r="C164" s="515"/>
      <c r="D164" s="700"/>
      <c r="E164" s="542"/>
      <c r="F164" s="480"/>
      <c r="G164" s="483"/>
      <c r="H164" s="486"/>
      <c r="I164" s="489"/>
      <c r="J164" s="597"/>
      <c r="K164" s="97" t="s">
        <v>11</v>
      </c>
      <c r="L164" s="8">
        <f t="shared" ref="L164:AA164" si="51">SUM(L161:L163)</f>
        <v>1.2</v>
      </c>
      <c r="M164" s="2">
        <f t="shared" si="51"/>
        <v>0</v>
      </c>
      <c r="N164" s="2">
        <f t="shared" si="51"/>
        <v>0</v>
      </c>
      <c r="O164" s="7">
        <f t="shared" si="51"/>
        <v>1.2</v>
      </c>
      <c r="P164" s="18">
        <f t="shared" si="51"/>
        <v>1.2</v>
      </c>
      <c r="Q164" s="3">
        <f t="shared" si="51"/>
        <v>0</v>
      </c>
      <c r="R164" s="3">
        <f t="shared" si="51"/>
        <v>0</v>
      </c>
      <c r="S164" s="19">
        <f t="shared" si="51"/>
        <v>1.2</v>
      </c>
      <c r="T164" s="8">
        <f t="shared" si="51"/>
        <v>1.2</v>
      </c>
      <c r="U164" s="2">
        <f t="shared" si="51"/>
        <v>0</v>
      </c>
      <c r="V164" s="2">
        <f t="shared" si="51"/>
        <v>0</v>
      </c>
      <c r="W164" s="7">
        <f t="shared" si="51"/>
        <v>1.2</v>
      </c>
      <c r="X164" s="8">
        <f t="shared" si="51"/>
        <v>2</v>
      </c>
      <c r="Y164" s="2">
        <f t="shared" si="51"/>
        <v>0</v>
      </c>
      <c r="Z164" s="2">
        <f t="shared" si="51"/>
        <v>0</v>
      </c>
      <c r="AA164" s="7">
        <f t="shared" si="51"/>
        <v>2</v>
      </c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46"/>
    </row>
    <row r="165" spans="1:1013" s="56" customFormat="1" ht="19.5" customHeight="1" x14ac:dyDescent="0.2">
      <c r="A165" s="525" t="s">
        <v>15</v>
      </c>
      <c r="B165" s="543" t="s">
        <v>16</v>
      </c>
      <c r="C165" s="533" t="s">
        <v>16</v>
      </c>
      <c r="D165" s="734" t="s">
        <v>121</v>
      </c>
      <c r="E165" s="511" t="s">
        <v>148</v>
      </c>
      <c r="F165" s="496" t="s">
        <v>264</v>
      </c>
      <c r="G165" s="509" t="s">
        <v>100</v>
      </c>
      <c r="H165" s="506" t="s">
        <v>19</v>
      </c>
      <c r="I165" s="472" t="s">
        <v>20</v>
      </c>
      <c r="J165" s="472" t="s">
        <v>293</v>
      </c>
      <c r="K165" s="164" t="s">
        <v>23</v>
      </c>
      <c r="L165" s="131">
        <f>+M165+O165</f>
        <v>197.2</v>
      </c>
      <c r="M165" s="234">
        <v>0</v>
      </c>
      <c r="N165" s="234">
        <v>0</v>
      </c>
      <c r="O165" s="235">
        <v>197.2</v>
      </c>
      <c r="P165" s="131">
        <f>Q165+S165</f>
        <v>0</v>
      </c>
      <c r="Q165" s="234">
        <v>0</v>
      </c>
      <c r="R165" s="234">
        <v>0</v>
      </c>
      <c r="S165" s="235">
        <v>0</v>
      </c>
      <c r="T165" s="131">
        <f>+U165+W165</f>
        <v>0</v>
      </c>
      <c r="U165" s="234">
        <v>0</v>
      </c>
      <c r="V165" s="234">
        <v>0</v>
      </c>
      <c r="W165" s="235">
        <v>0</v>
      </c>
      <c r="X165" s="131">
        <f>+Y165+AA165</f>
        <v>0</v>
      </c>
      <c r="Y165" s="234">
        <v>0</v>
      </c>
      <c r="Z165" s="234">
        <v>0</v>
      </c>
      <c r="AA165" s="235">
        <v>0</v>
      </c>
      <c r="AI165" s="57"/>
      <c r="AJ165" s="51"/>
      <c r="AK165" s="51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8"/>
      <c r="BB165" s="57"/>
      <c r="BC165" s="57"/>
      <c r="BD165" s="57"/>
      <c r="BE165" s="57"/>
      <c r="BF165" s="57"/>
      <c r="BG165" s="57"/>
      <c r="BH165" s="57"/>
      <c r="BI165" s="57"/>
    </row>
    <row r="166" spans="1:1013" s="56" customFormat="1" ht="19.5" customHeight="1" thickBot="1" x14ac:dyDescent="0.25">
      <c r="A166" s="536"/>
      <c r="B166" s="544"/>
      <c r="C166" s="653"/>
      <c r="D166" s="735"/>
      <c r="E166" s="512"/>
      <c r="F166" s="497"/>
      <c r="G166" s="510"/>
      <c r="H166" s="507"/>
      <c r="I166" s="503"/>
      <c r="J166" s="473"/>
      <c r="K166" s="187" t="s">
        <v>26</v>
      </c>
      <c r="L166" s="133">
        <f>M166+O166</f>
        <v>50</v>
      </c>
      <c r="M166" s="239">
        <v>0</v>
      </c>
      <c r="N166" s="239">
        <v>0</v>
      </c>
      <c r="O166" s="240">
        <v>50</v>
      </c>
      <c r="P166" s="133">
        <f>Q166+S166</f>
        <v>0</v>
      </c>
      <c r="Q166" s="239">
        <v>0</v>
      </c>
      <c r="R166" s="239">
        <v>0</v>
      </c>
      <c r="S166" s="240">
        <v>0</v>
      </c>
      <c r="T166" s="133">
        <f>U166+W166</f>
        <v>0</v>
      </c>
      <c r="U166" s="239">
        <v>0</v>
      </c>
      <c r="V166" s="239">
        <v>0</v>
      </c>
      <c r="W166" s="240">
        <v>0</v>
      </c>
      <c r="X166" s="133">
        <f>+Y166+AA166</f>
        <v>0</v>
      </c>
      <c r="Y166" s="239">
        <v>0</v>
      </c>
      <c r="Z166" s="239">
        <v>0</v>
      </c>
      <c r="AA166" s="240">
        <v>0</v>
      </c>
      <c r="AI166" s="57"/>
      <c r="AJ166" s="51"/>
      <c r="AK166" s="51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8"/>
      <c r="BB166" s="57"/>
      <c r="BC166" s="57"/>
      <c r="BD166" s="57"/>
      <c r="BE166" s="57"/>
      <c r="BF166" s="57"/>
      <c r="BG166" s="57"/>
      <c r="BH166" s="57"/>
      <c r="BI166" s="57"/>
    </row>
    <row r="167" spans="1:1013" s="56" customFormat="1" ht="22.5" customHeight="1" thickBot="1" x14ac:dyDescent="0.25">
      <c r="A167" s="500"/>
      <c r="B167" s="549"/>
      <c r="C167" s="515"/>
      <c r="D167" s="736"/>
      <c r="E167" s="513"/>
      <c r="F167" s="498"/>
      <c r="G167" s="495"/>
      <c r="H167" s="492"/>
      <c r="I167" s="477"/>
      <c r="J167" s="474"/>
      <c r="K167" s="230" t="s">
        <v>11</v>
      </c>
      <c r="L167" s="15">
        <f t="shared" ref="L167:AA167" si="52">SUM(L165:L166)</f>
        <v>247.2</v>
      </c>
      <c r="M167" s="16">
        <f t="shared" si="52"/>
        <v>0</v>
      </c>
      <c r="N167" s="16">
        <f t="shared" si="52"/>
        <v>0</v>
      </c>
      <c r="O167" s="17">
        <f t="shared" si="52"/>
        <v>247.2</v>
      </c>
      <c r="P167" s="15">
        <f t="shared" si="52"/>
        <v>0</v>
      </c>
      <c r="Q167" s="16">
        <f t="shared" si="52"/>
        <v>0</v>
      </c>
      <c r="R167" s="16">
        <f t="shared" si="52"/>
        <v>0</v>
      </c>
      <c r="S167" s="17">
        <f t="shared" si="52"/>
        <v>0</v>
      </c>
      <c r="T167" s="15">
        <f t="shared" si="52"/>
        <v>0</v>
      </c>
      <c r="U167" s="16">
        <f t="shared" si="52"/>
        <v>0</v>
      </c>
      <c r="V167" s="16">
        <f t="shared" si="52"/>
        <v>0</v>
      </c>
      <c r="W167" s="17">
        <f t="shared" si="52"/>
        <v>0</v>
      </c>
      <c r="X167" s="15">
        <f t="shared" si="52"/>
        <v>0</v>
      </c>
      <c r="Y167" s="16">
        <f t="shared" si="52"/>
        <v>0</v>
      </c>
      <c r="Z167" s="16">
        <f t="shared" si="52"/>
        <v>0</v>
      </c>
      <c r="AA167" s="17">
        <f t="shared" si="52"/>
        <v>0</v>
      </c>
      <c r="AI167" s="57"/>
      <c r="AJ167" s="51"/>
      <c r="AK167" s="51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8"/>
      <c r="BB167" s="57"/>
      <c r="BC167" s="57"/>
      <c r="BD167" s="57"/>
      <c r="BE167" s="57"/>
      <c r="BF167" s="57"/>
      <c r="BG167" s="57"/>
      <c r="BH167" s="57"/>
      <c r="BI167" s="57"/>
    </row>
    <row r="168" spans="1:1013" s="56" customFormat="1" ht="27" customHeight="1" thickBot="1" x14ac:dyDescent="0.25">
      <c r="A168" s="531" t="s">
        <v>15</v>
      </c>
      <c r="B168" s="543" t="s">
        <v>16</v>
      </c>
      <c r="C168" s="533" t="s">
        <v>16</v>
      </c>
      <c r="D168" s="516" t="s">
        <v>123</v>
      </c>
      <c r="E168" s="555" t="s">
        <v>124</v>
      </c>
      <c r="F168" s="518" t="s">
        <v>265</v>
      </c>
      <c r="G168" s="493" t="s">
        <v>125</v>
      </c>
      <c r="H168" s="501" t="s">
        <v>70</v>
      </c>
      <c r="I168" s="472" t="s">
        <v>20</v>
      </c>
      <c r="J168" s="472" t="s">
        <v>269</v>
      </c>
      <c r="K168" s="90" t="s">
        <v>26</v>
      </c>
      <c r="L168" s="440">
        <f>+M168+O168</f>
        <v>2</v>
      </c>
      <c r="M168" s="441">
        <v>2</v>
      </c>
      <c r="N168" s="442">
        <v>0</v>
      </c>
      <c r="O168" s="443">
        <v>0</v>
      </c>
      <c r="P168" s="440">
        <f>+Q168+S168</f>
        <v>2</v>
      </c>
      <c r="Q168" s="442">
        <v>2</v>
      </c>
      <c r="R168" s="442">
        <v>0</v>
      </c>
      <c r="S168" s="444">
        <v>0</v>
      </c>
      <c r="T168" s="440">
        <f>+U168+W168</f>
        <v>2</v>
      </c>
      <c r="U168" s="441">
        <v>2</v>
      </c>
      <c r="V168" s="442">
        <v>0</v>
      </c>
      <c r="W168" s="443">
        <v>0</v>
      </c>
      <c r="X168" s="138">
        <f>+Y168+AA168</f>
        <v>2</v>
      </c>
      <c r="Y168" s="442">
        <v>2</v>
      </c>
      <c r="Z168" s="442">
        <v>0</v>
      </c>
      <c r="AA168" s="444">
        <v>0</v>
      </c>
      <c r="AI168" s="57"/>
      <c r="AJ168" s="51"/>
      <c r="AK168" s="51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8"/>
      <c r="BB168" s="57"/>
      <c r="BC168" s="57"/>
      <c r="BD168" s="57"/>
      <c r="BE168" s="57"/>
      <c r="BF168" s="57"/>
      <c r="BG168" s="57"/>
      <c r="BH168" s="57"/>
      <c r="BI168" s="57"/>
    </row>
    <row r="169" spans="1:1013" s="56" customFormat="1" ht="32.25" customHeight="1" thickBot="1" x14ac:dyDescent="0.25">
      <c r="A169" s="532"/>
      <c r="B169" s="549"/>
      <c r="C169" s="535"/>
      <c r="D169" s="517"/>
      <c r="E169" s="557"/>
      <c r="F169" s="519"/>
      <c r="G169" s="495"/>
      <c r="H169" s="502"/>
      <c r="I169" s="474"/>
      <c r="J169" s="474"/>
      <c r="K169" s="97" t="s">
        <v>11</v>
      </c>
      <c r="L169" s="8">
        <f t="shared" ref="L169:O169" si="53">SUM(L168)</f>
        <v>2</v>
      </c>
      <c r="M169" s="2">
        <f t="shared" si="53"/>
        <v>2</v>
      </c>
      <c r="N169" s="2">
        <f t="shared" si="53"/>
        <v>0</v>
      </c>
      <c r="O169" s="10">
        <f t="shared" si="53"/>
        <v>0</v>
      </c>
      <c r="P169" s="18">
        <f>SUM(P168)</f>
        <v>2</v>
      </c>
      <c r="Q169" s="3">
        <f>+Q168</f>
        <v>2</v>
      </c>
      <c r="R169" s="3">
        <v>0</v>
      </c>
      <c r="S169" s="19">
        <f t="shared" ref="S169:AA169" si="54">SUM(S168)</f>
        <v>0</v>
      </c>
      <c r="T169" s="8">
        <f t="shared" si="54"/>
        <v>2</v>
      </c>
      <c r="U169" s="2">
        <f t="shared" si="54"/>
        <v>2</v>
      </c>
      <c r="V169" s="2">
        <f t="shared" si="54"/>
        <v>0</v>
      </c>
      <c r="W169" s="10">
        <f t="shared" si="54"/>
        <v>0</v>
      </c>
      <c r="X169" s="8">
        <f t="shared" si="54"/>
        <v>2</v>
      </c>
      <c r="Y169" s="2">
        <f t="shared" si="54"/>
        <v>2</v>
      </c>
      <c r="Z169" s="2">
        <f t="shared" si="54"/>
        <v>0</v>
      </c>
      <c r="AA169" s="10">
        <f t="shared" si="54"/>
        <v>0</v>
      </c>
      <c r="AI169" s="57"/>
      <c r="AJ169" s="51"/>
      <c r="AK169" s="51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8"/>
      <c r="BB169" s="57"/>
      <c r="BC169" s="57"/>
      <c r="BD169" s="57"/>
      <c r="BE169" s="57"/>
      <c r="BF169" s="57"/>
      <c r="BG169" s="57"/>
      <c r="BH169" s="57"/>
      <c r="BI169" s="57"/>
    </row>
    <row r="170" spans="1:1013" s="56" customFormat="1" ht="19.5" customHeight="1" thickBot="1" x14ac:dyDescent="0.25">
      <c r="A170" s="499" t="s">
        <v>15</v>
      </c>
      <c r="B170" s="523" t="s">
        <v>16</v>
      </c>
      <c r="C170" s="514" t="s">
        <v>16</v>
      </c>
      <c r="D170" s="560" t="s">
        <v>129</v>
      </c>
      <c r="E170" s="541" t="s">
        <v>165</v>
      </c>
      <c r="F170" s="558" t="s">
        <v>264</v>
      </c>
      <c r="G170" s="508" t="s">
        <v>100</v>
      </c>
      <c r="H170" s="504" t="s">
        <v>19</v>
      </c>
      <c r="I170" s="505" t="s">
        <v>20</v>
      </c>
      <c r="J170" s="563" t="s">
        <v>294</v>
      </c>
      <c r="K170" s="218" t="s">
        <v>23</v>
      </c>
      <c r="L170" s="174">
        <f>+M170+O170</f>
        <v>0</v>
      </c>
      <c r="M170" s="77">
        <v>0</v>
      </c>
      <c r="N170" s="77">
        <v>0</v>
      </c>
      <c r="O170" s="175">
        <v>0</v>
      </c>
      <c r="P170" s="174">
        <f>Q170+S170</f>
        <v>0</v>
      </c>
      <c r="Q170" s="77">
        <v>0</v>
      </c>
      <c r="R170" s="77">
        <v>0</v>
      </c>
      <c r="S170" s="175">
        <v>0</v>
      </c>
      <c r="T170" s="174">
        <f>+U170+W170</f>
        <v>0</v>
      </c>
      <c r="U170" s="77">
        <v>0</v>
      </c>
      <c r="V170" s="77">
        <v>0</v>
      </c>
      <c r="W170" s="175">
        <v>0</v>
      </c>
      <c r="X170" s="174">
        <f>+Y170+AA170</f>
        <v>0</v>
      </c>
      <c r="Y170" s="77">
        <v>0</v>
      </c>
      <c r="Z170" s="77">
        <v>0</v>
      </c>
      <c r="AA170" s="175">
        <v>0</v>
      </c>
      <c r="AI170" s="57"/>
      <c r="AJ170" s="51"/>
      <c r="AK170" s="51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8"/>
      <c r="BB170" s="57"/>
      <c r="BC170" s="57"/>
      <c r="BD170" s="57"/>
      <c r="BE170" s="57"/>
      <c r="BF170" s="57"/>
      <c r="BG170" s="57"/>
      <c r="BH170" s="57"/>
      <c r="BI170" s="57"/>
    </row>
    <row r="171" spans="1:1013" s="56" customFormat="1" ht="20.25" customHeight="1" thickBot="1" x14ac:dyDescent="0.25">
      <c r="A171" s="500"/>
      <c r="B171" s="524"/>
      <c r="C171" s="515"/>
      <c r="D171" s="561"/>
      <c r="E171" s="542"/>
      <c r="F171" s="480"/>
      <c r="G171" s="483"/>
      <c r="H171" s="486"/>
      <c r="I171" s="489"/>
      <c r="J171" s="564"/>
      <c r="K171" s="220" t="s">
        <v>26</v>
      </c>
      <c r="L171" s="133">
        <f>+M171+O171</f>
        <v>13.5</v>
      </c>
      <c r="M171" s="241">
        <v>0</v>
      </c>
      <c r="N171" s="221">
        <v>0</v>
      </c>
      <c r="O171" s="222">
        <v>13.5</v>
      </c>
      <c r="P171" s="133">
        <f>+Q171+S171</f>
        <v>0</v>
      </c>
      <c r="Q171" s="241">
        <v>0</v>
      </c>
      <c r="R171" s="221">
        <v>0</v>
      </c>
      <c r="S171" s="222">
        <v>0</v>
      </c>
      <c r="T171" s="133">
        <f>+U171+W171</f>
        <v>0</v>
      </c>
      <c r="U171" s="241">
        <v>0</v>
      </c>
      <c r="V171" s="221">
        <v>0</v>
      </c>
      <c r="W171" s="222">
        <v>0</v>
      </c>
      <c r="X171" s="133">
        <f>+Y171+AA171</f>
        <v>0</v>
      </c>
      <c r="Y171" s="241">
        <v>0</v>
      </c>
      <c r="Z171" s="241">
        <v>0</v>
      </c>
      <c r="AA171" s="222">
        <v>0</v>
      </c>
      <c r="AI171" s="57"/>
      <c r="AJ171" s="51"/>
      <c r="AK171" s="51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8"/>
      <c r="BB171" s="57"/>
      <c r="BC171" s="57"/>
      <c r="BD171" s="57"/>
      <c r="BE171" s="57"/>
      <c r="BF171" s="57"/>
      <c r="BG171" s="57"/>
      <c r="BH171" s="57"/>
      <c r="BI171" s="57"/>
    </row>
    <row r="172" spans="1:1013" s="56" customFormat="1" ht="27.75" customHeight="1" thickBot="1" x14ac:dyDescent="0.25">
      <c r="A172" s="500"/>
      <c r="B172" s="524"/>
      <c r="C172" s="515"/>
      <c r="D172" s="562"/>
      <c r="E172" s="542"/>
      <c r="F172" s="480"/>
      <c r="G172" s="483"/>
      <c r="H172" s="486"/>
      <c r="I172" s="489"/>
      <c r="J172" s="565"/>
      <c r="K172" s="97" t="s">
        <v>11</v>
      </c>
      <c r="L172" s="8">
        <f t="shared" ref="L172:AA172" si="55">SUM(L170:L171)</f>
        <v>13.5</v>
      </c>
      <c r="M172" s="2">
        <f t="shared" si="55"/>
        <v>0</v>
      </c>
      <c r="N172" s="2">
        <f t="shared" si="55"/>
        <v>0</v>
      </c>
      <c r="O172" s="7">
        <f t="shared" si="55"/>
        <v>13.5</v>
      </c>
      <c r="P172" s="18">
        <f t="shared" si="55"/>
        <v>0</v>
      </c>
      <c r="Q172" s="3">
        <f t="shared" si="55"/>
        <v>0</v>
      </c>
      <c r="R172" s="3">
        <f t="shared" si="55"/>
        <v>0</v>
      </c>
      <c r="S172" s="19">
        <f t="shared" si="55"/>
        <v>0</v>
      </c>
      <c r="T172" s="8">
        <f t="shared" si="55"/>
        <v>0</v>
      </c>
      <c r="U172" s="2">
        <f t="shared" si="55"/>
        <v>0</v>
      </c>
      <c r="V172" s="2">
        <f t="shared" si="55"/>
        <v>0</v>
      </c>
      <c r="W172" s="7">
        <f t="shared" si="55"/>
        <v>0</v>
      </c>
      <c r="X172" s="8">
        <f t="shared" si="55"/>
        <v>0</v>
      </c>
      <c r="Y172" s="2">
        <f t="shared" si="55"/>
        <v>0</v>
      </c>
      <c r="Z172" s="2">
        <f t="shared" si="55"/>
        <v>0</v>
      </c>
      <c r="AA172" s="7">
        <f t="shared" si="55"/>
        <v>0</v>
      </c>
      <c r="AI172" s="57"/>
      <c r="AJ172" s="51"/>
      <c r="AK172" s="51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8"/>
      <c r="BB172" s="57"/>
      <c r="BC172" s="57"/>
      <c r="BD172" s="57"/>
      <c r="BE172" s="57"/>
      <c r="BF172" s="57"/>
      <c r="BG172" s="57"/>
      <c r="BH172" s="57"/>
      <c r="BI172" s="57"/>
    </row>
    <row r="173" spans="1:1013" s="56" customFormat="1" ht="22.5" customHeight="1" thickBot="1" x14ac:dyDescent="0.25">
      <c r="A173" s="499" t="s">
        <v>15</v>
      </c>
      <c r="B173" s="523" t="s">
        <v>16</v>
      </c>
      <c r="C173" s="514" t="s">
        <v>16</v>
      </c>
      <c r="D173" s="560" t="s">
        <v>131</v>
      </c>
      <c r="E173" s="741" t="s">
        <v>163</v>
      </c>
      <c r="F173" s="558" t="s">
        <v>264</v>
      </c>
      <c r="G173" s="508" t="s">
        <v>132</v>
      </c>
      <c r="H173" s="504" t="s">
        <v>19</v>
      </c>
      <c r="I173" s="505" t="s">
        <v>20</v>
      </c>
      <c r="J173" s="595" t="s">
        <v>270</v>
      </c>
      <c r="K173" s="218" t="s">
        <v>23</v>
      </c>
      <c r="L173" s="174">
        <f>+M173+O173</f>
        <v>0</v>
      </c>
      <c r="M173" s="77">
        <v>0</v>
      </c>
      <c r="N173" s="77">
        <v>0</v>
      </c>
      <c r="O173" s="175">
        <v>0</v>
      </c>
      <c r="P173" s="174">
        <f>+Q173+S173</f>
        <v>0</v>
      </c>
      <c r="Q173" s="77">
        <v>0</v>
      </c>
      <c r="R173" s="77">
        <v>0</v>
      </c>
      <c r="S173" s="175">
        <v>0</v>
      </c>
      <c r="T173" s="174">
        <f>+U173+W173</f>
        <v>0</v>
      </c>
      <c r="U173" s="77">
        <v>0</v>
      </c>
      <c r="V173" s="77">
        <v>0</v>
      </c>
      <c r="W173" s="175">
        <v>0</v>
      </c>
      <c r="X173" s="174">
        <f>+Y173+AA173</f>
        <v>0</v>
      </c>
      <c r="Y173" s="77">
        <v>0</v>
      </c>
      <c r="Z173" s="77">
        <v>0</v>
      </c>
      <c r="AA173" s="175">
        <v>0</v>
      </c>
      <c r="AI173" s="57"/>
      <c r="AJ173" s="51"/>
      <c r="AK173" s="51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8"/>
      <c r="BB173" s="57"/>
      <c r="BC173" s="57"/>
      <c r="BD173" s="57"/>
      <c r="BE173" s="57"/>
      <c r="BF173" s="57"/>
      <c r="BG173" s="57"/>
      <c r="BH173" s="57"/>
      <c r="BI173" s="57"/>
    </row>
    <row r="174" spans="1:1013" s="56" customFormat="1" ht="24.75" customHeight="1" thickBot="1" x14ac:dyDescent="0.25">
      <c r="A174" s="500"/>
      <c r="B174" s="524"/>
      <c r="C174" s="515"/>
      <c r="D174" s="561"/>
      <c r="E174" s="742"/>
      <c r="F174" s="480"/>
      <c r="G174" s="483"/>
      <c r="H174" s="486"/>
      <c r="I174" s="489"/>
      <c r="J174" s="596"/>
      <c r="K174" s="220" t="s">
        <v>26</v>
      </c>
      <c r="L174" s="133">
        <f>+M174+O174</f>
        <v>6</v>
      </c>
      <c r="M174" s="241">
        <v>0</v>
      </c>
      <c r="N174" s="221">
        <v>0</v>
      </c>
      <c r="O174" s="222">
        <v>6</v>
      </c>
      <c r="P174" s="133">
        <f>+Q174+S174</f>
        <v>0</v>
      </c>
      <c r="Q174" s="241">
        <v>0</v>
      </c>
      <c r="R174" s="221">
        <v>0</v>
      </c>
      <c r="S174" s="222">
        <v>0</v>
      </c>
      <c r="T174" s="133">
        <f>+U174+W174</f>
        <v>0</v>
      </c>
      <c r="U174" s="241">
        <v>0</v>
      </c>
      <c r="V174" s="221">
        <v>0</v>
      </c>
      <c r="W174" s="222">
        <v>0</v>
      </c>
      <c r="X174" s="133">
        <f>+Y174+AA174</f>
        <v>0</v>
      </c>
      <c r="Y174" s="241">
        <v>0</v>
      </c>
      <c r="Z174" s="241">
        <v>0</v>
      </c>
      <c r="AA174" s="222">
        <v>0</v>
      </c>
      <c r="AI174" s="57"/>
      <c r="AJ174" s="51"/>
      <c r="AK174" s="51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8"/>
      <c r="BB174" s="57"/>
      <c r="BC174" s="57"/>
      <c r="BD174" s="57"/>
      <c r="BE174" s="57"/>
      <c r="BF174" s="57"/>
      <c r="BG174" s="57"/>
      <c r="BH174" s="57"/>
      <c r="BI174" s="57"/>
    </row>
    <row r="175" spans="1:1013" s="56" customFormat="1" ht="32.25" customHeight="1" thickBot="1" x14ac:dyDescent="0.25">
      <c r="A175" s="500"/>
      <c r="B175" s="524"/>
      <c r="C175" s="515"/>
      <c r="D175" s="562"/>
      <c r="E175" s="743"/>
      <c r="F175" s="480"/>
      <c r="G175" s="483"/>
      <c r="H175" s="486"/>
      <c r="I175" s="489"/>
      <c r="J175" s="597"/>
      <c r="K175" s="97" t="s">
        <v>11</v>
      </c>
      <c r="L175" s="8">
        <f t="shared" ref="L175:AA175" si="56">SUM(L173:L174)</f>
        <v>6</v>
      </c>
      <c r="M175" s="2">
        <f t="shared" si="56"/>
        <v>0</v>
      </c>
      <c r="N175" s="2">
        <f t="shared" si="56"/>
        <v>0</v>
      </c>
      <c r="O175" s="7">
        <f t="shared" si="56"/>
        <v>6</v>
      </c>
      <c r="P175" s="18">
        <f t="shared" si="56"/>
        <v>0</v>
      </c>
      <c r="Q175" s="3">
        <f t="shared" si="56"/>
        <v>0</v>
      </c>
      <c r="R175" s="3">
        <f t="shared" si="56"/>
        <v>0</v>
      </c>
      <c r="S175" s="19">
        <f t="shared" si="56"/>
        <v>0</v>
      </c>
      <c r="T175" s="8">
        <f t="shared" si="56"/>
        <v>0</v>
      </c>
      <c r="U175" s="2">
        <f t="shared" si="56"/>
        <v>0</v>
      </c>
      <c r="V175" s="2">
        <f t="shared" si="56"/>
        <v>0</v>
      </c>
      <c r="W175" s="7">
        <f t="shared" si="56"/>
        <v>0</v>
      </c>
      <c r="X175" s="8">
        <f t="shared" si="56"/>
        <v>0</v>
      </c>
      <c r="Y175" s="2">
        <f t="shared" si="56"/>
        <v>0</v>
      </c>
      <c r="Z175" s="2">
        <f t="shared" si="56"/>
        <v>0</v>
      </c>
      <c r="AA175" s="7">
        <f t="shared" si="56"/>
        <v>0</v>
      </c>
      <c r="AI175" s="57"/>
      <c r="AJ175" s="51"/>
      <c r="AK175" s="51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8"/>
      <c r="BB175" s="57"/>
      <c r="BC175" s="57"/>
      <c r="BD175" s="57"/>
      <c r="BE175" s="57"/>
      <c r="BF175" s="57"/>
      <c r="BG175" s="57"/>
      <c r="BH175" s="57"/>
      <c r="BI175" s="57"/>
    </row>
    <row r="176" spans="1:1013" ht="17.25" customHeight="1" thickBot="1" x14ac:dyDescent="0.25">
      <c r="A176" s="499" t="s">
        <v>15</v>
      </c>
      <c r="B176" s="523" t="s">
        <v>16</v>
      </c>
      <c r="C176" s="514" t="s">
        <v>16</v>
      </c>
      <c r="D176" s="740" t="s">
        <v>162</v>
      </c>
      <c r="E176" s="511" t="s">
        <v>178</v>
      </c>
      <c r="F176" s="559" t="s">
        <v>264</v>
      </c>
      <c r="G176" s="520" t="s">
        <v>100</v>
      </c>
      <c r="H176" s="521" t="s">
        <v>19</v>
      </c>
      <c r="I176" s="522" t="s">
        <v>20</v>
      </c>
      <c r="J176" s="472" t="s">
        <v>293</v>
      </c>
      <c r="K176" s="186" t="s">
        <v>23</v>
      </c>
      <c r="L176" s="216">
        <f>+M176+O176</f>
        <v>177</v>
      </c>
      <c r="M176" s="211">
        <v>0</v>
      </c>
      <c r="N176" s="211">
        <v>0</v>
      </c>
      <c r="O176" s="217">
        <v>177</v>
      </c>
      <c r="P176" s="216">
        <f>+Q176+S176</f>
        <v>0</v>
      </c>
      <c r="Q176" s="211">
        <v>0</v>
      </c>
      <c r="R176" s="211">
        <v>0</v>
      </c>
      <c r="S176" s="217">
        <v>0</v>
      </c>
      <c r="T176" s="216">
        <f>+U176+W176</f>
        <v>0</v>
      </c>
      <c r="U176" s="211">
        <v>0</v>
      </c>
      <c r="V176" s="211">
        <v>0</v>
      </c>
      <c r="W176" s="217">
        <v>0</v>
      </c>
      <c r="X176" s="216">
        <f>+Y176+AA176</f>
        <v>0</v>
      </c>
      <c r="Y176" s="211">
        <v>0</v>
      </c>
      <c r="Z176" s="211">
        <v>0</v>
      </c>
      <c r="AA176" s="217">
        <v>0</v>
      </c>
      <c r="AB176" s="36"/>
      <c r="AC176" s="36"/>
      <c r="AD176" s="36"/>
      <c r="AE176" s="36"/>
      <c r="AF176" s="36"/>
      <c r="AG176" s="36"/>
      <c r="AH176" s="36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50"/>
      <c r="BB176" s="49"/>
      <c r="BC176" s="49"/>
      <c r="BD176" s="49"/>
      <c r="BE176" s="49"/>
      <c r="BF176" s="49"/>
      <c r="BG176" s="49"/>
      <c r="BH176" s="49"/>
      <c r="BI176" s="49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6"/>
      <c r="GC176" s="36"/>
      <c r="GD176" s="36"/>
      <c r="GE176" s="36"/>
      <c r="GF176" s="36"/>
      <c r="GG176" s="36"/>
      <c r="GH176" s="36"/>
      <c r="GI176" s="36"/>
      <c r="GJ176" s="36"/>
      <c r="GK176" s="36"/>
      <c r="GL176" s="36"/>
      <c r="GM176" s="36"/>
      <c r="GN176" s="36"/>
      <c r="GO176" s="36"/>
      <c r="GP176" s="36"/>
      <c r="GQ176" s="36"/>
      <c r="GR176" s="36"/>
      <c r="GS176" s="36"/>
      <c r="GT176" s="36"/>
      <c r="GU176" s="36"/>
      <c r="GV176" s="36"/>
      <c r="GW176" s="36"/>
      <c r="GX176" s="36"/>
      <c r="GY176" s="36"/>
      <c r="GZ176" s="36"/>
      <c r="HA176" s="36"/>
      <c r="HB176" s="36"/>
      <c r="HC176" s="36"/>
      <c r="HD176" s="36"/>
      <c r="HE176" s="36"/>
      <c r="HF176" s="36"/>
      <c r="HG176" s="36"/>
      <c r="HH176" s="36"/>
      <c r="HI176" s="36"/>
      <c r="HJ176" s="36"/>
      <c r="HK176" s="36"/>
      <c r="HL176" s="36"/>
      <c r="HM176" s="36"/>
      <c r="HN176" s="36"/>
      <c r="HO176" s="36"/>
      <c r="HP176" s="36"/>
      <c r="HQ176" s="36"/>
      <c r="HR176" s="36"/>
      <c r="HS176" s="36"/>
      <c r="HT176" s="36"/>
      <c r="HU176" s="36"/>
      <c r="HV176" s="36"/>
      <c r="HW176" s="36"/>
      <c r="HX176" s="36"/>
      <c r="HY176" s="36"/>
      <c r="HZ176" s="36"/>
      <c r="IA176" s="36"/>
      <c r="IB176" s="36"/>
      <c r="IC176" s="36"/>
      <c r="ID176" s="36"/>
      <c r="IE176" s="36"/>
      <c r="IF176" s="36"/>
      <c r="IG176" s="36"/>
      <c r="IH176" s="36"/>
      <c r="II176" s="36"/>
      <c r="IJ176" s="36"/>
      <c r="IK176" s="36"/>
      <c r="IL176" s="36"/>
      <c r="IM176" s="36"/>
      <c r="IN176" s="36"/>
      <c r="IO176" s="36"/>
      <c r="IP176" s="36"/>
      <c r="IQ176" s="36"/>
      <c r="IR176" s="36"/>
      <c r="IS176" s="36"/>
      <c r="IT176" s="36"/>
      <c r="IU176" s="36"/>
      <c r="IV176" s="36"/>
      <c r="IW176" s="36"/>
      <c r="IX176" s="36"/>
      <c r="IY176" s="36"/>
      <c r="IZ176" s="36"/>
      <c r="JA176" s="36"/>
      <c r="JB176" s="36"/>
      <c r="JC176" s="36"/>
      <c r="JD176" s="36"/>
      <c r="JE176" s="36"/>
      <c r="JF176" s="36"/>
      <c r="JG176" s="36"/>
      <c r="JH176" s="36"/>
      <c r="JI176" s="36"/>
      <c r="JJ176" s="36"/>
      <c r="JK176" s="36"/>
      <c r="JL176" s="36"/>
      <c r="JM176" s="36"/>
      <c r="JN176" s="36"/>
      <c r="JO176" s="36"/>
      <c r="JP176" s="36"/>
      <c r="JQ176" s="36"/>
      <c r="JR176" s="36"/>
      <c r="JS176" s="36"/>
      <c r="JT176" s="36"/>
      <c r="JU176" s="36"/>
      <c r="JV176" s="36"/>
      <c r="JW176" s="36"/>
      <c r="JX176" s="36"/>
      <c r="JY176" s="36"/>
      <c r="JZ176" s="36"/>
      <c r="KA176" s="36"/>
      <c r="KB176" s="36"/>
      <c r="KC176" s="36"/>
      <c r="KD176" s="36"/>
      <c r="KE176" s="36"/>
      <c r="KF176" s="36"/>
      <c r="KG176" s="36"/>
      <c r="KH176" s="36"/>
      <c r="KI176" s="36"/>
      <c r="KJ176" s="36"/>
      <c r="KK176" s="36"/>
      <c r="KL176" s="36"/>
      <c r="KM176" s="36"/>
      <c r="KN176" s="36"/>
      <c r="KO176" s="36"/>
      <c r="KP176" s="36"/>
      <c r="KQ176" s="36"/>
      <c r="KR176" s="36"/>
      <c r="KS176" s="36"/>
      <c r="KT176" s="36"/>
      <c r="KU176" s="36"/>
      <c r="KV176" s="36"/>
      <c r="KW176" s="36"/>
      <c r="KX176" s="36"/>
      <c r="KY176" s="36"/>
      <c r="KZ176" s="36"/>
      <c r="LA176" s="36"/>
      <c r="LB176" s="36"/>
      <c r="LC176" s="36"/>
      <c r="LD176" s="36"/>
      <c r="LE176" s="36"/>
      <c r="LF176" s="36"/>
      <c r="LG176" s="36"/>
      <c r="LH176" s="36"/>
      <c r="LI176" s="36"/>
      <c r="LJ176" s="36"/>
      <c r="LK176" s="36"/>
      <c r="LL176" s="36"/>
      <c r="LM176" s="36"/>
      <c r="LN176" s="36"/>
      <c r="LO176" s="36"/>
      <c r="LP176" s="36"/>
      <c r="LQ176" s="36"/>
      <c r="LR176" s="36"/>
      <c r="LS176" s="36"/>
      <c r="LT176" s="36"/>
      <c r="LU176" s="36"/>
      <c r="LV176" s="36"/>
      <c r="LW176" s="36"/>
      <c r="LX176" s="36"/>
      <c r="LY176" s="36"/>
      <c r="LZ176" s="36"/>
      <c r="MA176" s="36"/>
      <c r="MB176" s="36"/>
      <c r="MC176" s="36"/>
      <c r="MD176" s="36"/>
      <c r="ME176" s="36"/>
      <c r="MF176" s="36"/>
      <c r="MG176" s="36"/>
      <c r="MH176" s="36"/>
      <c r="MI176" s="36"/>
      <c r="MJ176" s="36"/>
      <c r="MK176" s="36"/>
      <c r="ML176" s="36"/>
      <c r="MM176" s="36"/>
      <c r="MN176" s="36"/>
      <c r="MO176" s="36"/>
      <c r="MP176" s="36"/>
      <c r="MQ176" s="36"/>
      <c r="MR176" s="36"/>
      <c r="MS176" s="36"/>
      <c r="MT176" s="36"/>
      <c r="MU176" s="36"/>
      <c r="MV176" s="36"/>
      <c r="MW176" s="36"/>
      <c r="MX176" s="36"/>
      <c r="MY176" s="36"/>
      <c r="MZ176" s="36"/>
      <c r="NA176" s="36"/>
      <c r="NB176" s="36"/>
      <c r="NC176" s="36"/>
      <c r="ND176" s="36"/>
      <c r="NE176" s="36"/>
      <c r="NF176" s="36"/>
      <c r="NG176" s="36"/>
      <c r="NH176" s="36"/>
      <c r="NI176" s="36"/>
      <c r="NJ176" s="36"/>
      <c r="NK176" s="36"/>
      <c r="NL176" s="36"/>
      <c r="NM176" s="36"/>
      <c r="NN176" s="36"/>
      <c r="NO176" s="36"/>
      <c r="NP176" s="36"/>
      <c r="NQ176" s="36"/>
      <c r="NR176" s="36"/>
      <c r="NS176" s="36"/>
      <c r="NT176" s="36"/>
      <c r="NU176" s="36"/>
      <c r="NV176" s="36"/>
      <c r="NW176" s="36"/>
      <c r="NX176" s="36"/>
      <c r="NY176" s="36"/>
      <c r="NZ176" s="36"/>
      <c r="OA176" s="36"/>
      <c r="OB176" s="36"/>
      <c r="OC176" s="36"/>
      <c r="OD176" s="36"/>
      <c r="OE176" s="36"/>
      <c r="OF176" s="36"/>
      <c r="OG176" s="36"/>
      <c r="OH176" s="36"/>
      <c r="OI176" s="36"/>
      <c r="OJ176" s="36"/>
      <c r="OK176" s="36"/>
      <c r="OL176" s="36"/>
      <c r="OM176" s="36"/>
      <c r="ON176" s="36"/>
      <c r="OO176" s="36"/>
      <c r="OP176" s="36"/>
      <c r="OQ176" s="36"/>
      <c r="OR176" s="36"/>
      <c r="OS176" s="36"/>
      <c r="OT176" s="36"/>
      <c r="OU176" s="36"/>
      <c r="OV176" s="36"/>
      <c r="OW176" s="36"/>
      <c r="OX176" s="36"/>
      <c r="OY176" s="36"/>
      <c r="OZ176" s="36"/>
      <c r="PA176" s="36"/>
      <c r="PB176" s="36"/>
      <c r="PC176" s="36"/>
      <c r="PD176" s="36"/>
      <c r="PE176" s="36"/>
      <c r="PF176" s="36"/>
      <c r="PG176" s="36"/>
      <c r="PH176" s="36"/>
      <c r="PI176" s="36"/>
      <c r="PJ176" s="36"/>
      <c r="PK176" s="36"/>
      <c r="PL176" s="36"/>
      <c r="PM176" s="36"/>
      <c r="PN176" s="36"/>
      <c r="PO176" s="36"/>
      <c r="PP176" s="36"/>
      <c r="PQ176" s="36"/>
      <c r="PR176" s="36"/>
      <c r="PS176" s="36"/>
      <c r="PT176" s="36"/>
      <c r="PU176" s="36"/>
      <c r="PV176" s="36"/>
      <c r="PW176" s="36"/>
      <c r="PX176" s="36"/>
      <c r="PY176" s="36"/>
      <c r="PZ176" s="36"/>
      <c r="QA176" s="36"/>
      <c r="QB176" s="36"/>
      <c r="QC176" s="36"/>
      <c r="QD176" s="36"/>
      <c r="QE176" s="36"/>
      <c r="QF176" s="36"/>
      <c r="QG176" s="36"/>
      <c r="QH176" s="36"/>
      <c r="QI176" s="36"/>
      <c r="QJ176" s="36"/>
      <c r="QK176" s="36"/>
      <c r="QL176" s="36"/>
      <c r="QM176" s="36"/>
      <c r="QN176" s="36"/>
      <c r="QO176" s="36"/>
      <c r="QP176" s="36"/>
      <c r="QQ176" s="36"/>
      <c r="QR176" s="36"/>
      <c r="QS176" s="36"/>
      <c r="QT176" s="36"/>
      <c r="QU176" s="36"/>
      <c r="QV176" s="36"/>
      <c r="QW176" s="36"/>
      <c r="QX176" s="36"/>
      <c r="QY176" s="36"/>
      <c r="QZ176" s="36"/>
      <c r="RA176" s="36"/>
      <c r="RB176" s="36"/>
      <c r="RC176" s="36"/>
      <c r="RD176" s="36"/>
      <c r="RE176" s="36"/>
      <c r="RF176" s="36"/>
      <c r="RG176" s="36"/>
      <c r="RH176" s="36"/>
      <c r="RI176" s="36"/>
      <c r="RJ176" s="36"/>
      <c r="RK176" s="36"/>
      <c r="RL176" s="36"/>
      <c r="RM176" s="36"/>
      <c r="RN176" s="36"/>
      <c r="RO176" s="36"/>
      <c r="RP176" s="36"/>
      <c r="RQ176" s="36"/>
      <c r="RR176" s="36"/>
      <c r="RS176" s="36"/>
      <c r="RT176" s="36"/>
      <c r="RU176" s="36"/>
      <c r="RV176" s="36"/>
      <c r="RW176" s="36"/>
      <c r="RX176" s="36"/>
      <c r="RY176" s="36"/>
      <c r="RZ176" s="36"/>
      <c r="SA176" s="36"/>
      <c r="SB176" s="36"/>
      <c r="SC176" s="36"/>
      <c r="SD176" s="36"/>
      <c r="SE176" s="36"/>
      <c r="SF176" s="36"/>
      <c r="SG176" s="36"/>
      <c r="SH176" s="36"/>
      <c r="SI176" s="36"/>
      <c r="SJ176" s="36"/>
      <c r="SK176" s="36"/>
      <c r="SL176" s="36"/>
      <c r="SM176" s="36"/>
      <c r="SN176" s="36"/>
      <c r="SO176" s="36"/>
      <c r="SP176" s="36"/>
      <c r="SQ176" s="36"/>
      <c r="SR176" s="36"/>
      <c r="SS176" s="36"/>
      <c r="ST176" s="36"/>
      <c r="SU176" s="36"/>
      <c r="SV176" s="36"/>
      <c r="SW176" s="36"/>
      <c r="SX176" s="36"/>
      <c r="SY176" s="36"/>
      <c r="SZ176" s="36"/>
      <c r="TA176" s="36"/>
      <c r="TB176" s="36"/>
      <c r="TC176" s="36"/>
      <c r="TD176" s="36"/>
      <c r="TE176" s="36"/>
      <c r="TF176" s="36"/>
      <c r="TG176" s="36"/>
      <c r="TH176" s="36"/>
      <c r="TI176" s="36"/>
      <c r="TJ176" s="36"/>
      <c r="TK176" s="36"/>
      <c r="TL176" s="36"/>
      <c r="TM176" s="36"/>
      <c r="TN176" s="36"/>
      <c r="TO176" s="36"/>
      <c r="TP176" s="36"/>
      <c r="TQ176" s="36"/>
      <c r="TR176" s="36"/>
      <c r="TS176" s="36"/>
      <c r="TT176" s="36"/>
      <c r="TU176" s="36"/>
      <c r="TV176" s="36"/>
      <c r="TW176" s="36"/>
      <c r="TX176" s="36"/>
      <c r="TY176" s="36"/>
      <c r="TZ176" s="36"/>
      <c r="UA176" s="36"/>
      <c r="UB176" s="36"/>
      <c r="UC176" s="36"/>
      <c r="UD176" s="36"/>
      <c r="UE176" s="36"/>
      <c r="UF176" s="36"/>
      <c r="UG176" s="36"/>
      <c r="UH176" s="36"/>
      <c r="UI176" s="36"/>
      <c r="UJ176" s="36"/>
      <c r="UK176" s="36"/>
      <c r="UL176" s="36"/>
      <c r="UM176" s="36"/>
      <c r="UN176" s="36"/>
      <c r="UO176" s="36"/>
      <c r="UP176" s="36"/>
      <c r="UQ176" s="36"/>
      <c r="UR176" s="36"/>
      <c r="US176" s="36"/>
      <c r="UT176" s="36"/>
      <c r="UU176" s="36"/>
      <c r="UV176" s="36"/>
      <c r="UW176" s="36"/>
      <c r="UX176" s="36"/>
      <c r="UY176" s="36"/>
      <c r="UZ176" s="36"/>
      <c r="VA176" s="36"/>
      <c r="VB176" s="36"/>
      <c r="VC176" s="36"/>
      <c r="VD176" s="36"/>
      <c r="VE176" s="36"/>
      <c r="VF176" s="36"/>
      <c r="VG176" s="36"/>
      <c r="VH176" s="36"/>
      <c r="VI176" s="36"/>
      <c r="VJ176" s="36"/>
      <c r="VK176" s="36"/>
      <c r="VL176" s="36"/>
      <c r="VM176" s="36"/>
      <c r="VN176" s="36"/>
      <c r="VO176" s="36"/>
      <c r="VP176" s="36"/>
      <c r="VQ176" s="36"/>
      <c r="VR176" s="36"/>
      <c r="VS176" s="36"/>
      <c r="VT176" s="36"/>
      <c r="VU176" s="36"/>
      <c r="VV176" s="36"/>
      <c r="VW176" s="36"/>
      <c r="VX176" s="36"/>
      <c r="VY176" s="36"/>
      <c r="VZ176" s="36"/>
      <c r="WA176" s="36"/>
      <c r="WB176" s="36"/>
      <c r="WC176" s="36"/>
      <c r="WD176" s="36"/>
      <c r="WE176" s="36"/>
      <c r="WF176" s="36"/>
      <c r="WG176" s="36"/>
      <c r="WH176" s="36"/>
      <c r="WI176" s="36"/>
      <c r="WJ176" s="36"/>
      <c r="WK176" s="36"/>
      <c r="WL176" s="36"/>
      <c r="WM176" s="36"/>
      <c r="WN176" s="36"/>
      <c r="WO176" s="36"/>
      <c r="WP176" s="36"/>
      <c r="WQ176" s="36"/>
      <c r="WR176" s="36"/>
      <c r="WS176" s="36"/>
      <c r="WT176" s="36"/>
      <c r="WU176" s="36"/>
      <c r="WV176" s="36"/>
      <c r="WW176" s="36"/>
      <c r="WX176" s="36"/>
      <c r="WY176" s="36"/>
      <c r="WZ176" s="36"/>
      <c r="XA176" s="36"/>
      <c r="XB176" s="36"/>
      <c r="XC176" s="36"/>
      <c r="XD176" s="36"/>
      <c r="XE176" s="36"/>
      <c r="XF176" s="36"/>
      <c r="XG176" s="36"/>
      <c r="XH176" s="36"/>
      <c r="XI176" s="36"/>
      <c r="XJ176" s="36"/>
      <c r="XK176" s="36"/>
      <c r="XL176" s="36"/>
      <c r="XM176" s="36"/>
      <c r="XN176" s="36"/>
      <c r="XO176" s="36"/>
      <c r="XP176" s="36"/>
      <c r="XQ176" s="36"/>
      <c r="XR176" s="36"/>
      <c r="XS176" s="36"/>
      <c r="XT176" s="36"/>
      <c r="XU176" s="36"/>
      <c r="XV176" s="36"/>
      <c r="XW176" s="36"/>
      <c r="XX176" s="36"/>
      <c r="XY176" s="36"/>
      <c r="XZ176" s="36"/>
      <c r="YA176" s="36"/>
      <c r="YB176" s="36"/>
      <c r="YC176" s="36"/>
      <c r="YD176" s="36"/>
      <c r="YE176" s="36"/>
      <c r="YF176" s="36"/>
      <c r="YG176" s="36"/>
      <c r="YH176" s="36"/>
      <c r="YI176" s="36"/>
      <c r="YJ176" s="36"/>
      <c r="YK176" s="36"/>
      <c r="YL176" s="36"/>
      <c r="YM176" s="36"/>
      <c r="YN176" s="36"/>
      <c r="YO176" s="36"/>
      <c r="YP176" s="36"/>
      <c r="YQ176" s="36"/>
      <c r="YR176" s="36"/>
      <c r="YS176" s="36"/>
      <c r="YT176" s="36"/>
      <c r="YU176" s="36"/>
      <c r="YV176" s="36"/>
      <c r="YW176" s="36"/>
      <c r="YX176" s="36"/>
      <c r="YY176" s="36"/>
      <c r="YZ176" s="36"/>
      <c r="ZA176" s="36"/>
      <c r="ZB176" s="36"/>
      <c r="ZC176" s="36"/>
      <c r="ZD176" s="36"/>
      <c r="ZE176" s="36"/>
      <c r="ZF176" s="36"/>
      <c r="ZG176" s="36"/>
      <c r="ZH176" s="36"/>
      <c r="ZI176" s="36"/>
      <c r="ZJ176" s="36"/>
      <c r="ZK176" s="36"/>
      <c r="ZL176" s="36"/>
      <c r="ZM176" s="36"/>
      <c r="ZN176" s="36"/>
      <c r="ZO176" s="36"/>
      <c r="ZP176" s="36"/>
      <c r="ZQ176" s="36"/>
      <c r="ZR176" s="36"/>
      <c r="ZS176" s="36"/>
      <c r="ZT176" s="36"/>
      <c r="ZU176" s="36"/>
      <c r="ZV176" s="36"/>
      <c r="ZW176" s="36"/>
      <c r="ZX176" s="36"/>
      <c r="ZY176" s="36"/>
      <c r="ZZ176" s="36"/>
      <c r="AAA176" s="36"/>
      <c r="AAB176" s="36"/>
      <c r="AAC176" s="36"/>
      <c r="AAD176" s="36"/>
      <c r="AAE176" s="36"/>
      <c r="AAF176" s="36"/>
      <c r="AAG176" s="36"/>
      <c r="AAH176" s="36"/>
      <c r="AAI176" s="36"/>
      <c r="AAJ176" s="36"/>
      <c r="AAK176" s="36"/>
      <c r="AAL176" s="36"/>
      <c r="AAM176" s="36"/>
      <c r="AAN176" s="36"/>
      <c r="AAO176" s="36"/>
      <c r="AAP176" s="36"/>
      <c r="AAQ176" s="36"/>
      <c r="AAR176" s="36"/>
      <c r="AAS176" s="36"/>
      <c r="AAT176" s="36"/>
      <c r="AAU176" s="36"/>
      <c r="AAV176" s="36"/>
      <c r="AAW176" s="36"/>
      <c r="AAX176" s="36"/>
      <c r="AAY176" s="36"/>
      <c r="AAZ176" s="36"/>
      <c r="ABA176" s="36"/>
      <c r="ABB176" s="36"/>
      <c r="ABC176" s="36"/>
      <c r="ABD176" s="36"/>
      <c r="ABE176" s="36"/>
      <c r="ABF176" s="36"/>
      <c r="ABG176" s="36"/>
      <c r="ABH176" s="36"/>
      <c r="ABI176" s="36"/>
      <c r="ABJ176" s="36"/>
      <c r="ABK176" s="36"/>
      <c r="ABL176" s="36"/>
      <c r="ABM176" s="36"/>
      <c r="ABN176" s="36"/>
      <c r="ABO176" s="36"/>
      <c r="ABP176" s="36"/>
      <c r="ABQ176" s="36"/>
      <c r="ABR176" s="36"/>
      <c r="ABS176" s="36"/>
      <c r="ABT176" s="36"/>
      <c r="ABU176" s="36"/>
      <c r="ABV176" s="36"/>
      <c r="ABW176" s="36"/>
      <c r="ABX176" s="36"/>
      <c r="ABY176" s="36"/>
      <c r="ABZ176" s="36"/>
      <c r="ACA176" s="36"/>
      <c r="ACB176" s="36"/>
      <c r="ACC176" s="36"/>
      <c r="ACD176" s="36"/>
      <c r="ACE176" s="36"/>
      <c r="ACF176" s="36"/>
      <c r="ACG176" s="36"/>
      <c r="ACH176" s="36"/>
      <c r="ACI176" s="36"/>
      <c r="ACJ176" s="36"/>
      <c r="ACK176" s="36"/>
      <c r="ACL176" s="36"/>
      <c r="ACM176" s="36"/>
      <c r="ACN176" s="36"/>
      <c r="ACO176" s="36"/>
      <c r="ACP176" s="36"/>
      <c r="ACQ176" s="36"/>
      <c r="ACR176" s="36"/>
      <c r="ACS176" s="36"/>
      <c r="ACT176" s="36"/>
      <c r="ACU176" s="36"/>
      <c r="ACV176" s="36"/>
      <c r="ACW176" s="36"/>
      <c r="ACX176" s="36"/>
      <c r="ACY176" s="36"/>
      <c r="ACZ176" s="36"/>
      <c r="ADA176" s="36"/>
      <c r="ADB176" s="36"/>
      <c r="ADC176" s="36"/>
      <c r="ADD176" s="36"/>
      <c r="ADE176" s="36"/>
      <c r="ADF176" s="36"/>
      <c r="ADG176" s="36"/>
      <c r="ADH176" s="36"/>
      <c r="ADI176" s="36"/>
      <c r="ADJ176" s="36"/>
      <c r="ADK176" s="36"/>
      <c r="ADL176" s="36"/>
      <c r="ADM176" s="36"/>
      <c r="ADN176" s="36"/>
      <c r="ADO176" s="36"/>
      <c r="ADP176" s="36"/>
      <c r="ADQ176" s="36"/>
      <c r="ADR176" s="36"/>
      <c r="ADS176" s="36"/>
      <c r="ADT176" s="36"/>
      <c r="ADU176" s="36"/>
      <c r="ADV176" s="36"/>
      <c r="ADW176" s="36"/>
      <c r="ADX176" s="36"/>
      <c r="ADY176" s="36"/>
      <c r="ADZ176" s="36"/>
      <c r="AEA176" s="36"/>
      <c r="AEB176" s="36"/>
      <c r="AEC176" s="36"/>
      <c r="AED176" s="36"/>
      <c r="AEE176" s="36"/>
      <c r="AEF176" s="36"/>
      <c r="AEG176" s="36"/>
      <c r="AEH176" s="36"/>
      <c r="AEI176" s="36"/>
      <c r="AEJ176" s="36"/>
      <c r="AEK176" s="36"/>
      <c r="AEL176" s="36"/>
      <c r="AEM176" s="36"/>
      <c r="AEN176" s="36"/>
      <c r="AEO176" s="36"/>
      <c r="AEP176" s="36"/>
      <c r="AEQ176" s="36"/>
      <c r="AER176" s="36"/>
      <c r="AES176" s="36"/>
      <c r="AET176" s="36"/>
      <c r="AEU176" s="36"/>
      <c r="AEV176" s="36"/>
      <c r="AEW176" s="36"/>
      <c r="AEX176" s="36"/>
      <c r="AEY176" s="36"/>
      <c r="AEZ176" s="36"/>
      <c r="AFA176" s="36"/>
      <c r="AFB176" s="36"/>
      <c r="AFC176" s="36"/>
      <c r="AFD176" s="36"/>
      <c r="AFE176" s="36"/>
      <c r="AFF176" s="36"/>
      <c r="AFG176" s="36"/>
      <c r="AFH176" s="36"/>
      <c r="AFI176" s="36"/>
      <c r="AFJ176" s="36"/>
      <c r="AFK176" s="36"/>
      <c r="AFL176" s="36"/>
      <c r="AFM176" s="36"/>
      <c r="AFN176" s="36"/>
      <c r="AFO176" s="36"/>
      <c r="AFP176" s="36"/>
      <c r="AFQ176" s="36"/>
      <c r="AFR176" s="36"/>
      <c r="AFS176" s="36"/>
      <c r="AFT176" s="36"/>
      <c r="AFU176" s="36"/>
      <c r="AFV176" s="36"/>
      <c r="AFW176" s="36"/>
      <c r="AFX176" s="36"/>
      <c r="AFY176" s="36"/>
      <c r="AFZ176" s="36"/>
      <c r="AGA176" s="36"/>
      <c r="AGB176" s="36"/>
      <c r="AGC176" s="36"/>
      <c r="AGD176" s="36"/>
      <c r="AGE176" s="36"/>
      <c r="AGF176" s="36"/>
      <c r="AGG176" s="36"/>
      <c r="AGH176" s="36"/>
      <c r="AGI176" s="36"/>
      <c r="AGJ176" s="36"/>
      <c r="AGK176" s="36"/>
      <c r="AGL176" s="36"/>
      <c r="AGM176" s="36"/>
      <c r="AGN176" s="36"/>
      <c r="AGO176" s="36"/>
      <c r="AGP176" s="36"/>
      <c r="AGQ176" s="36"/>
      <c r="AGR176" s="36"/>
      <c r="AGS176" s="36"/>
      <c r="AGT176" s="36"/>
      <c r="AGU176" s="36"/>
      <c r="AGV176" s="36"/>
      <c r="AGW176" s="36"/>
      <c r="AGX176" s="36"/>
      <c r="AGY176" s="36"/>
      <c r="AGZ176" s="36"/>
      <c r="AHA176" s="36"/>
      <c r="AHB176" s="36"/>
      <c r="AHC176" s="36"/>
      <c r="AHD176" s="36"/>
      <c r="AHE176" s="36"/>
      <c r="AHF176" s="36"/>
      <c r="AHG176" s="36"/>
      <c r="AHH176" s="36"/>
      <c r="AHI176" s="36"/>
      <c r="AHJ176" s="36"/>
      <c r="AHK176" s="36"/>
      <c r="AHL176" s="36"/>
      <c r="AHM176" s="36"/>
      <c r="AHN176" s="36"/>
      <c r="AHO176" s="36"/>
      <c r="AHP176" s="36"/>
      <c r="AHQ176" s="36"/>
      <c r="AHR176" s="36"/>
      <c r="AHS176" s="36"/>
      <c r="AHT176" s="36"/>
      <c r="AHU176" s="36"/>
      <c r="AHV176" s="36"/>
      <c r="AHW176" s="36"/>
      <c r="AHX176" s="36"/>
      <c r="AHY176" s="36"/>
      <c r="AHZ176" s="36"/>
      <c r="AIA176" s="36"/>
      <c r="AIB176" s="36"/>
      <c r="AIC176" s="36"/>
      <c r="AID176" s="36"/>
      <c r="AIE176" s="36"/>
      <c r="AIF176" s="36"/>
      <c r="AIG176" s="36"/>
      <c r="AIH176" s="36"/>
      <c r="AII176" s="36"/>
      <c r="AIJ176" s="36"/>
      <c r="AIK176" s="36"/>
      <c r="AIL176" s="36"/>
      <c r="AIM176" s="36"/>
      <c r="AIN176" s="36"/>
      <c r="AIO176" s="36"/>
      <c r="AIP176" s="36"/>
      <c r="AIQ176" s="36"/>
      <c r="AIR176" s="36"/>
      <c r="AIS176" s="36"/>
      <c r="AIT176" s="36"/>
      <c r="AIU176" s="36"/>
      <c r="AIV176" s="36"/>
      <c r="AIW176" s="36"/>
      <c r="AIX176" s="36"/>
      <c r="AIY176" s="36"/>
      <c r="AIZ176" s="36"/>
      <c r="AJA176" s="36"/>
      <c r="AJB176" s="36"/>
      <c r="AJC176" s="36"/>
      <c r="AJD176" s="36"/>
      <c r="AJE176" s="36"/>
      <c r="AJF176" s="36"/>
      <c r="AJG176" s="36"/>
      <c r="AJH176" s="36"/>
      <c r="AJI176" s="36"/>
      <c r="AJJ176" s="36"/>
      <c r="AJK176" s="36"/>
      <c r="AJL176" s="36"/>
      <c r="AJM176" s="36"/>
      <c r="AJN176" s="36"/>
      <c r="AJO176" s="36"/>
      <c r="AJP176" s="36"/>
      <c r="AJQ176" s="36"/>
      <c r="AJR176" s="36"/>
      <c r="AJS176" s="36"/>
      <c r="AJT176" s="36"/>
      <c r="AJU176" s="36"/>
      <c r="AJV176" s="36"/>
      <c r="AJW176" s="36"/>
      <c r="AJX176" s="36"/>
      <c r="AJY176" s="36"/>
      <c r="AJZ176" s="36"/>
      <c r="AKA176" s="36"/>
      <c r="AKB176" s="36"/>
      <c r="AKC176" s="36"/>
      <c r="AKD176" s="36"/>
      <c r="AKE176" s="36"/>
      <c r="AKF176" s="36"/>
      <c r="AKG176" s="36"/>
      <c r="AKH176" s="36"/>
      <c r="AKI176" s="36"/>
      <c r="AKJ176" s="36"/>
      <c r="AKK176" s="36"/>
      <c r="AKL176" s="36"/>
      <c r="AKM176" s="36"/>
      <c r="AKN176" s="36"/>
      <c r="AKO176" s="36"/>
      <c r="AKP176" s="36"/>
      <c r="AKQ176" s="36"/>
      <c r="AKR176" s="36"/>
      <c r="AKS176" s="36"/>
      <c r="AKT176" s="36"/>
      <c r="AKU176" s="36"/>
      <c r="AKV176" s="36"/>
      <c r="AKW176" s="36"/>
      <c r="AKX176" s="36"/>
      <c r="AKY176" s="36"/>
      <c r="AKZ176" s="36"/>
      <c r="ALA176" s="36"/>
      <c r="ALB176" s="36"/>
      <c r="ALC176" s="36"/>
      <c r="ALD176" s="36"/>
      <c r="ALE176" s="36"/>
      <c r="ALF176" s="36"/>
      <c r="ALG176" s="36"/>
      <c r="ALH176" s="36"/>
      <c r="ALI176" s="36"/>
      <c r="ALJ176" s="36"/>
      <c r="ALK176" s="36"/>
      <c r="ALL176" s="36"/>
      <c r="ALM176" s="36"/>
      <c r="ALN176" s="36"/>
      <c r="ALO176" s="36"/>
      <c r="ALP176" s="36"/>
      <c r="ALQ176" s="36"/>
      <c r="ALR176" s="36"/>
      <c r="ALS176" s="36"/>
      <c r="ALT176" s="36"/>
      <c r="ALU176" s="36"/>
      <c r="ALV176" s="36"/>
      <c r="ALW176" s="36"/>
      <c r="ALX176" s="36"/>
      <c r="ALY176" s="36"/>
    </row>
    <row r="177" spans="1:1013" ht="20.25" customHeight="1" thickBot="1" x14ac:dyDescent="0.25">
      <c r="A177" s="500"/>
      <c r="B177" s="524"/>
      <c r="C177" s="515"/>
      <c r="D177" s="619"/>
      <c r="E177" s="512"/>
      <c r="F177" s="498"/>
      <c r="G177" s="495"/>
      <c r="H177" s="492"/>
      <c r="I177" s="477"/>
      <c r="J177" s="473"/>
      <c r="K177" s="92" t="s">
        <v>26</v>
      </c>
      <c r="L177" s="132">
        <f>+M177+O177</f>
        <v>20</v>
      </c>
      <c r="M177" s="155">
        <v>0</v>
      </c>
      <c r="N177" s="79">
        <v>0</v>
      </c>
      <c r="O177" s="156">
        <v>20</v>
      </c>
      <c r="P177" s="132">
        <f>+Q177+S177</f>
        <v>0</v>
      </c>
      <c r="Q177" s="155">
        <v>0</v>
      </c>
      <c r="R177" s="79">
        <v>0</v>
      </c>
      <c r="S177" s="156">
        <v>0</v>
      </c>
      <c r="T177" s="132">
        <f>+U177+W177</f>
        <v>0</v>
      </c>
      <c r="U177" s="155">
        <v>0</v>
      </c>
      <c r="V177" s="79">
        <v>0</v>
      </c>
      <c r="W177" s="156">
        <v>0</v>
      </c>
      <c r="X177" s="132">
        <f>+Y177+AA177</f>
        <v>0</v>
      </c>
      <c r="Y177" s="155">
        <v>0</v>
      </c>
      <c r="Z177" s="155">
        <v>0</v>
      </c>
      <c r="AA177" s="156">
        <v>0</v>
      </c>
      <c r="AB177" s="36"/>
      <c r="AC177" s="36"/>
      <c r="AD177" s="36"/>
      <c r="AE177" s="36"/>
      <c r="AF177" s="36"/>
      <c r="AG177" s="36"/>
      <c r="AH177" s="36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50"/>
      <c r="BB177" s="49"/>
      <c r="BC177" s="49"/>
      <c r="BD177" s="49"/>
      <c r="BE177" s="49"/>
      <c r="BF177" s="49"/>
      <c r="BG177" s="49"/>
      <c r="BH177" s="49"/>
      <c r="BI177" s="49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  <c r="FY177" s="36"/>
      <c r="FZ177" s="36"/>
      <c r="GA177" s="36"/>
      <c r="GB177" s="36"/>
      <c r="GC177" s="36"/>
      <c r="GD177" s="36"/>
      <c r="GE177" s="36"/>
      <c r="GF177" s="36"/>
      <c r="GG177" s="36"/>
      <c r="GH177" s="36"/>
      <c r="GI177" s="36"/>
      <c r="GJ177" s="36"/>
      <c r="GK177" s="36"/>
      <c r="GL177" s="36"/>
      <c r="GM177" s="36"/>
      <c r="GN177" s="36"/>
      <c r="GO177" s="36"/>
      <c r="GP177" s="36"/>
      <c r="GQ177" s="36"/>
      <c r="GR177" s="36"/>
      <c r="GS177" s="36"/>
      <c r="GT177" s="36"/>
      <c r="GU177" s="36"/>
      <c r="GV177" s="36"/>
      <c r="GW177" s="36"/>
      <c r="GX177" s="36"/>
      <c r="GY177" s="36"/>
      <c r="GZ177" s="36"/>
      <c r="HA177" s="36"/>
      <c r="HB177" s="36"/>
      <c r="HC177" s="36"/>
      <c r="HD177" s="36"/>
      <c r="HE177" s="36"/>
      <c r="HF177" s="36"/>
      <c r="HG177" s="36"/>
      <c r="HH177" s="36"/>
      <c r="HI177" s="36"/>
      <c r="HJ177" s="36"/>
      <c r="HK177" s="36"/>
      <c r="HL177" s="36"/>
      <c r="HM177" s="36"/>
      <c r="HN177" s="36"/>
      <c r="HO177" s="36"/>
      <c r="HP177" s="36"/>
      <c r="HQ177" s="36"/>
      <c r="HR177" s="36"/>
      <c r="HS177" s="36"/>
      <c r="HT177" s="36"/>
      <c r="HU177" s="36"/>
      <c r="HV177" s="36"/>
      <c r="HW177" s="36"/>
      <c r="HX177" s="36"/>
      <c r="HY177" s="36"/>
      <c r="HZ177" s="36"/>
      <c r="IA177" s="36"/>
      <c r="IB177" s="36"/>
      <c r="IC177" s="36"/>
      <c r="ID177" s="36"/>
      <c r="IE177" s="36"/>
      <c r="IF177" s="36"/>
      <c r="IG177" s="36"/>
      <c r="IH177" s="36"/>
      <c r="II177" s="36"/>
      <c r="IJ177" s="36"/>
      <c r="IK177" s="36"/>
      <c r="IL177" s="36"/>
      <c r="IM177" s="36"/>
      <c r="IN177" s="36"/>
      <c r="IO177" s="36"/>
      <c r="IP177" s="36"/>
      <c r="IQ177" s="36"/>
      <c r="IR177" s="36"/>
      <c r="IS177" s="36"/>
      <c r="IT177" s="36"/>
      <c r="IU177" s="36"/>
      <c r="IV177" s="36"/>
      <c r="IW177" s="36"/>
      <c r="IX177" s="36"/>
      <c r="IY177" s="36"/>
      <c r="IZ177" s="36"/>
      <c r="JA177" s="36"/>
      <c r="JB177" s="36"/>
      <c r="JC177" s="36"/>
      <c r="JD177" s="36"/>
      <c r="JE177" s="36"/>
      <c r="JF177" s="36"/>
      <c r="JG177" s="36"/>
      <c r="JH177" s="36"/>
      <c r="JI177" s="36"/>
      <c r="JJ177" s="36"/>
      <c r="JK177" s="36"/>
      <c r="JL177" s="36"/>
      <c r="JM177" s="36"/>
      <c r="JN177" s="36"/>
      <c r="JO177" s="36"/>
      <c r="JP177" s="36"/>
      <c r="JQ177" s="36"/>
      <c r="JR177" s="36"/>
      <c r="JS177" s="36"/>
      <c r="JT177" s="36"/>
      <c r="JU177" s="36"/>
      <c r="JV177" s="36"/>
      <c r="JW177" s="36"/>
      <c r="JX177" s="36"/>
      <c r="JY177" s="36"/>
      <c r="JZ177" s="36"/>
      <c r="KA177" s="36"/>
      <c r="KB177" s="36"/>
      <c r="KC177" s="36"/>
      <c r="KD177" s="36"/>
      <c r="KE177" s="36"/>
      <c r="KF177" s="36"/>
      <c r="KG177" s="36"/>
      <c r="KH177" s="36"/>
      <c r="KI177" s="36"/>
      <c r="KJ177" s="36"/>
      <c r="KK177" s="36"/>
      <c r="KL177" s="36"/>
      <c r="KM177" s="36"/>
      <c r="KN177" s="36"/>
      <c r="KO177" s="36"/>
      <c r="KP177" s="36"/>
      <c r="KQ177" s="36"/>
      <c r="KR177" s="36"/>
      <c r="KS177" s="36"/>
      <c r="KT177" s="36"/>
      <c r="KU177" s="36"/>
      <c r="KV177" s="36"/>
      <c r="KW177" s="36"/>
      <c r="KX177" s="36"/>
      <c r="KY177" s="36"/>
      <c r="KZ177" s="36"/>
      <c r="LA177" s="36"/>
      <c r="LB177" s="36"/>
      <c r="LC177" s="36"/>
      <c r="LD177" s="36"/>
      <c r="LE177" s="36"/>
      <c r="LF177" s="36"/>
      <c r="LG177" s="36"/>
      <c r="LH177" s="36"/>
      <c r="LI177" s="36"/>
      <c r="LJ177" s="36"/>
      <c r="LK177" s="36"/>
      <c r="LL177" s="36"/>
      <c r="LM177" s="36"/>
      <c r="LN177" s="36"/>
      <c r="LO177" s="36"/>
      <c r="LP177" s="36"/>
      <c r="LQ177" s="36"/>
      <c r="LR177" s="36"/>
      <c r="LS177" s="36"/>
      <c r="LT177" s="36"/>
      <c r="LU177" s="36"/>
      <c r="LV177" s="36"/>
      <c r="LW177" s="36"/>
      <c r="LX177" s="36"/>
      <c r="LY177" s="36"/>
      <c r="LZ177" s="36"/>
      <c r="MA177" s="36"/>
      <c r="MB177" s="36"/>
      <c r="MC177" s="36"/>
      <c r="MD177" s="36"/>
      <c r="ME177" s="36"/>
      <c r="MF177" s="36"/>
      <c r="MG177" s="36"/>
      <c r="MH177" s="36"/>
      <c r="MI177" s="36"/>
      <c r="MJ177" s="36"/>
      <c r="MK177" s="36"/>
      <c r="ML177" s="36"/>
      <c r="MM177" s="36"/>
      <c r="MN177" s="36"/>
      <c r="MO177" s="36"/>
      <c r="MP177" s="36"/>
      <c r="MQ177" s="36"/>
      <c r="MR177" s="36"/>
      <c r="MS177" s="36"/>
      <c r="MT177" s="36"/>
      <c r="MU177" s="36"/>
      <c r="MV177" s="36"/>
      <c r="MW177" s="36"/>
      <c r="MX177" s="36"/>
      <c r="MY177" s="36"/>
      <c r="MZ177" s="36"/>
      <c r="NA177" s="36"/>
      <c r="NB177" s="36"/>
      <c r="NC177" s="36"/>
      <c r="ND177" s="36"/>
      <c r="NE177" s="36"/>
      <c r="NF177" s="36"/>
      <c r="NG177" s="36"/>
      <c r="NH177" s="36"/>
      <c r="NI177" s="36"/>
      <c r="NJ177" s="36"/>
      <c r="NK177" s="36"/>
      <c r="NL177" s="36"/>
      <c r="NM177" s="36"/>
      <c r="NN177" s="36"/>
      <c r="NO177" s="36"/>
      <c r="NP177" s="36"/>
      <c r="NQ177" s="36"/>
      <c r="NR177" s="36"/>
      <c r="NS177" s="36"/>
      <c r="NT177" s="36"/>
      <c r="NU177" s="36"/>
      <c r="NV177" s="36"/>
      <c r="NW177" s="36"/>
      <c r="NX177" s="36"/>
      <c r="NY177" s="36"/>
      <c r="NZ177" s="36"/>
      <c r="OA177" s="36"/>
      <c r="OB177" s="36"/>
      <c r="OC177" s="36"/>
      <c r="OD177" s="36"/>
      <c r="OE177" s="36"/>
      <c r="OF177" s="36"/>
      <c r="OG177" s="36"/>
      <c r="OH177" s="36"/>
      <c r="OI177" s="36"/>
      <c r="OJ177" s="36"/>
      <c r="OK177" s="36"/>
      <c r="OL177" s="36"/>
      <c r="OM177" s="36"/>
      <c r="ON177" s="36"/>
      <c r="OO177" s="36"/>
      <c r="OP177" s="36"/>
      <c r="OQ177" s="36"/>
      <c r="OR177" s="36"/>
      <c r="OS177" s="36"/>
      <c r="OT177" s="36"/>
      <c r="OU177" s="36"/>
      <c r="OV177" s="36"/>
      <c r="OW177" s="36"/>
      <c r="OX177" s="36"/>
      <c r="OY177" s="36"/>
      <c r="OZ177" s="36"/>
      <c r="PA177" s="36"/>
      <c r="PB177" s="36"/>
      <c r="PC177" s="36"/>
      <c r="PD177" s="36"/>
      <c r="PE177" s="36"/>
      <c r="PF177" s="36"/>
      <c r="PG177" s="36"/>
      <c r="PH177" s="36"/>
      <c r="PI177" s="36"/>
      <c r="PJ177" s="36"/>
      <c r="PK177" s="36"/>
      <c r="PL177" s="36"/>
      <c r="PM177" s="36"/>
      <c r="PN177" s="36"/>
      <c r="PO177" s="36"/>
      <c r="PP177" s="36"/>
      <c r="PQ177" s="36"/>
      <c r="PR177" s="36"/>
      <c r="PS177" s="36"/>
      <c r="PT177" s="36"/>
      <c r="PU177" s="36"/>
      <c r="PV177" s="36"/>
      <c r="PW177" s="36"/>
      <c r="PX177" s="36"/>
      <c r="PY177" s="36"/>
      <c r="PZ177" s="36"/>
      <c r="QA177" s="36"/>
      <c r="QB177" s="36"/>
      <c r="QC177" s="36"/>
      <c r="QD177" s="36"/>
      <c r="QE177" s="36"/>
      <c r="QF177" s="36"/>
      <c r="QG177" s="36"/>
      <c r="QH177" s="36"/>
      <c r="QI177" s="36"/>
      <c r="QJ177" s="36"/>
      <c r="QK177" s="36"/>
      <c r="QL177" s="36"/>
      <c r="QM177" s="36"/>
      <c r="QN177" s="36"/>
      <c r="QO177" s="36"/>
      <c r="QP177" s="36"/>
      <c r="QQ177" s="36"/>
      <c r="QR177" s="36"/>
      <c r="QS177" s="36"/>
      <c r="QT177" s="36"/>
      <c r="QU177" s="36"/>
      <c r="QV177" s="36"/>
      <c r="QW177" s="36"/>
      <c r="QX177" s="36"/>
      <c r="QY177" s="36"/>
      <c r="QZ177" s="36"/>
      <c r="RA177" s="36"/>
      <c r="RB177" s="36"/>
      <c r="RC177" s="36"/>
      <c r="RD177" s="36"/>
      <c r="RE177" s="36"/>
      <c r="RF177" s="36"/>
      <c r="RG177" s="36"/>
      <c r="RH177" s="36"/>
      <c r="RI177" s="36"/>
      <c r="RJ177" s="36"/>
      <c r="RK177" s="36"/>
      <c r="RL177" s="36"/>
      <c r="RM177" s="36"/>
      <c r="RN177" s="36"/>
      <c r="RO177" s="36"/>
      <c r="RP177" s="36"/>
      <c r="RQ177" s="36"/>
      <c r="RR177" s="36"/>
      <c r="RS177" s="36"/>
      <c r="RT177" s="36"/>
      <c r="RU177" s="36"/>
      <c r="RV177" s="36"/>
      <c r="RW177" s="36"/>
      <c r="RX177" s="36"/>
      <c r="RY177" s="36"/>
      <c r="RZ177" s="36"/>
      <c r="SA177" s="36"/>
      <c r="SB177" s="36"/>
      <c r="SC177" s="36"/>
      <c r="SD177" s="36"/>
      <c r="SE177" s="36"/>
      <c r="SF177" s="36"/>
      <c r="SG177" s="36"/>
      <c r="SH177" s="36"/>
      <c r="SI177" s="36"/>
      <c r="SJ177" s="36"/>
      <c r="SK177" s="36"/>
      <c r="SL177" s="36"/>
      <c r="SM177" s="36"/>
      <c r="SN177" s="36"/>
      <c r="SO177" s="36"/>
      <c r="SP177" s="36"/>
      <c r="SQ177" s="36"/>
      <c r="SR177" s="36"/>
      <c r="SS177" s="36"/>
      <c r="ST177" s="36"/>
      <c r="SU177" s="36"/>
      <c r="SV177" s="36"/>
      <c r="SW177" s="36"/>
      <c r="SX177" s="36"/>
      <c r="SY177" s="36"/>
      <c r="SZ177" s="36"/>
      <c r="TA177" s="36"/>
      <c r="TB177" s="36"/>
      <c r="TC177" s="36"/>
      <c r="TD177" s="36"/>
      <c r="TE177" s="36"/>
      <c r="TF177" s="36"/>
      <c r="TG177" s="36"/>
      <c r="TH177" s="36"/>
      <c r="TI177" s="36"/>
      <c r="TJ177" s="36"/>
      <c r="TK177" s="36"/>
      <c r="TL177" s="36"/>
      <c r="TM177" s="36"/>
      <c r="TN177" s="36"/>
      <c r="TO177" s="36"/>
      <c r="TP177" s="36"/>
      <c r="TQ177" s="36"/>
      <c r="TR177" s="36"/>
      <c r="TS177" s="36"/>
      <c r="TT177" s="36"/>
      <c r="TU177" s="36"/>
      <c r="TV177" s="36"/>
      <c r="TW177" s="36"/>
      <c r="TX177" s="36"/>
      <c r="TY177" s="36"/>
      <c r="TZ177" s="36"/>
      <c r="UA177" s="36"/>
      <c r="UB177" s="36"/>
      <c r="UC177" s="36"/>
      <c r="UD177" s="36"/>
      <c r="UE177" s="36"/>
      <c r="UF177" s="36"/>
      <c r="UG177" s="36"/>
      <c r="UH177" s="36"/>
      <c r="UI177" s="36"/>
      <c r="UJ177" s="36"/>
      <c r="UK177" s="36"/>
      <c r="UL177" s="36"/>
      <c r="UM177" s="36"/>
      <c r="UN177" s="36"/>
      <c r="UO177" s="36"/>
      <c r="UP177" s="36"/>
      <c r="UQ177" s="36"/>
      <c r="UR177" s="36"/>
      <c r="US177" s="36"/>
      <c r="UT177" s="36"/>
      <c r="UU177" s="36"/>
      <c r="UV177" s="36"/>
      <c r="UW177" s="36"/>
      <c r="UX177" s="36"/>
      <c r="UY177" s="36"/>
      <c r="UZ177" s="36"/>
      <c r="VA177" s="36"/>
      <c r="VB177" s="36"/>
      <c r="VC177" s="36"/>
      <c r="VD177" s="36"/>
      <c r="VE177" s="36"/>
      <c r="VF177" s="36"/>
      <c r="VG177" s="36"/>
      <c r="VH177" s="36"/>
      <c r="VI177" s="36"/>
      <c r="VJ177" s="36"/>
      <c r="VK177" s="36"/>
      <c r="VL177" s="36"/>
      <c r="VM177" s="36"/>
      <c r="VN177" s="36"/>
      <c r="VO177" s="36"/>
      <c r="VP177" s="36"/>
      <c r="VQ177" s="36"/>
      <c r="VR177" s="36"/>
      <c r="VS177" s="36"/>
      <c r="VT177" s="36"/>
      <c r="VU177" s="36"/>
      <c r="VV177" s="36"/>
      <c r="VW177" s="36"/>
      <c r="VX177" s="36"/>
      <c r="VY177" s="36"/>
      <c r="VZ177" s="36"/>
      <c r="WA177" s="36"/>
      <c r="WB177" s="36"/>
      <c r="WC177" s="36"/>
      <c r="WD177" s="36"/>
      <c r="WE177" s="36"/>
      <c r="WF177" s="36"/>
      <c r="WG177" s="36"/>
      <c r="WH177" s="36"/>
      <c r="WI177" s="36"/>
      <c r="WJ177" s="36"/>
      <c r="WK177" s="36"/>
      <c r="WL177" s="36"/>
      <c r="WM177" s="36"/>
      <c r="WN177" s="36"/>
      <c r="WO177" s="36"/>
      <c r="WP177" s="36"/>
      <c r="WQ177" s="36"/>
      <c r="WR177" s="36"/>
      <c r="WS177" s="36"/>
      <c r="WT177" s="36"/>
      <c r="WU177" s="36"/>
      <c r="WV177" s="36"/>
      <c r="WW177" s="36"/>
      <c r="WX177" s="36"/>
      <c r="WY177" s="36"/>
      <c r="WZ177" s="36"/>
      <c r="XA177" s="36"/>
      <c r="XB177" s="36"/>
      <c r="XC177" s="36"/>
      <c r="XD177" s="36"/>
      <c r="XE177" s="36"/>
      <c r="XF177" s="36"/>
      <c r="XG177" s="36"/>
      <c r="XH177" s="36"/>
      <c r="XI177" s="36"/>
      <c r="XJ177" s="36"/>
      <c r="XK177" s="36"/>
      <c r="XL177" s="36"/>
      <c r="XM177" s="36"/>
      <c r="XN177" s="36"/>
      <c r="XO177" s="36"/>
      <c r="XP177" s="36"/>
      <c r="XQ177" s="36"/>
      <c r="XR177" s="36"/>
      <c r="XS177" s="36"/>
      <c r="XT177" s="36"/>
      <c r="XU177" s="36"/>
      <c r="XV177" s="36"/>
      <c r="XW177" s="36"/>
      <c r="XX177" s="36"/>
      <c r="XY177" s="36"/>
      <c r="XZ177" s="36"/>
      <c r="YA177" s="36"/>
      <c r="YB177" s="36"/>
      <c r="YC177" s="36"/>
      <c r="YD177" s="36"/>
      <c r="YE177" s="36"/>
      <c r="YF177" s="36"/>
      <c r="YG177" s="36"/>
      <c r="YH177" s="36"/>
      <c r="YI177" s="36"/>
      <c r="YJ177" s="36"/>
      <c r="YK177" s="36"/>
      <c r="YL177" s="36"/>
      <c r="YM177" s="36"/>
      <c r="YN177" s="36"/>
      <c r="YO177" s="36"/>
      <c r="YP177" s="36"/>
      <c r="YQ177" s="36"/>
      <c r="YR177" s="36"/>
      <c r="YS177" s="36"/>
      <c r="YT177" s="36"/>
      <c r="YU177" s="36"/>
      <c r="YV177" s="36"/>
      <c r="YW177" s="36"/>
      <c r="YX177" s="36"/>
      <c r="YY177" s="36"/>
      <c r="YZ177" s="36"/>
      <c r="ZA177" s="36"/>
      <c r="ZB177" s="36"/>
      <c r="ZC177" s="36"/>
      <c r="ZD177" s="36"/>
      <c r="ZE177" s="36"/>
      <c r="ZF177" s="36"/>
      <c r="ZG177" s="36"/>
      <c r="ZH177" s="36"/>
      <c r="ZI177" s="36"/>
      <c r="ZJ177" s="36"/>
      <c r="ZK177" s="36"/>
      <c r="ZL177" s="36"/>
      <c r="ZM177" s="36"/>
      <c r="ZN177" s="36"/>
      <c r="ZO177" s="36"/>
      <c r="ZP177" s="36"/>
      <c r="ZQ177" s="36"/>
      <c r="ZR177" s="36"/>
      <c r="ZS177" s="36"/>
      <c r="ZT177" s="36"/>
      <c r="ZU177" s="36"/>
      <c r="ZV177" s="36"/>
      <c r="ZW177" s="36"/>
      <c r="ZX177" s="36"/>
      <c r="ZY177" s="36"/>
      <c r="ZZ177" s="36"/>
      <c r="AAA177" s="36"/>
      <c r="AAB177" s="36"/>
      <c r="AAC177" s="36"/>
      <c r="AAD177" s="36"/>
      <c r="AAE177" s="36"/>
      <c r="AAF177" s="36"/>
      <c r="AAG177" s="36"/>
      <c r="AAH177" s="36"/>
      <c r="AAI177" s="36"/>
      <c r="AAJ177" s="36"/>
      <c r="AAK177" s="36"/>
      <c r="AAL177" s="36"/>
      <c r="AAM177" s="36"/>
      <c r="AAN177" s="36"/>
      <c r="AAO177" s="36"/>
      <c r="AAP177" s="36"/>
      <c r="AAQ177" s="36"/>
      <c r="AAR177" s="36"/>
      <c r="AAS177" s="36"/>
      <c r="AAT177" s="36"/>
      <c r="AAU177" s="36"/>
      <c r="AAV177" s="36"/>
      <c r="AAW177" s="36"/>
      <c r="AAX177" s="36"/>
      <c r="AAY177" s="36"/>
      <c r="AAZ177" s="36"/>
      <c r="ABA177" s="36"/>
      <c r="ABB177" s="36"/>
      <c r="ABC177" s="36"/>
      <c r="ABD177" s="36"/>
      <c r="ABE177" s="36"/>
      <c r="ABF177" s="36"/>
      <c r="ABG177" s="36"/>
      <c r="ABH177" s="36"/>
      <c r="ABI177" s="36"/>
      <c r="ABJ177" s="36"/>
      <c r="ABK177" s="36"/>
      <c r="ABL177" s="36"/>
      <c r="ABM177" s="36"/>
      <c r="ABN177" s="36"/>
      <c r="ABO177" s="36"/>
      <c r="ABP177" s="36"/>
      <c r="ABQ177" s="36"/>
      <c r="ABR177" s="36"/>
      <c r="ABS177" s="36"/>
      <c r="ABT177" s="36"/>
      <c r="ABU177" s="36"/>
      <c r="ABV177" s="36"/>
      <c r="ABW177" s="36"/>
      <c r="ABX177" s="36"/>
      <c r="ABY177" s="36"/>
      <c r="ABZ177" s="36"/>
      <c r="ACA177" s="36"/>
      <c r="ACB177" s="36"/>
      <c r="ACC177" s="36"/>
      <c r="ACD177" s="36"/>
      <c r="ACE177" s="36"/>
      <c r="ACF177" s="36"/>
      <c r="ACG177" s="36"/>
      <c r="ACH177" s="36"/>
      <c r="ACI177" s="36"/>
      <c r="ACJ177" s="36"/>
      <c r="ACK177" s="36"/>
      <c r="ACL177" s="36"/>
      <c r="ACM177" s="36"/>
      <c r="ACN177" s="36"/>
      <c r="ACO177" s="36"/>
      <c r="ACP177" s="36"/>
      <c r="ACQ177" s="36"/>
      <c r="ACR177" s="36"/>
      <c r="ACS177" s="36"/>
      <c r="ACT177" s="36"/>
      <c r="ACU177" s="36"/>
      <c r="ACV177" s="36"/>
      <c r="ACW177" s="36"/>
      <c r="ACX177" s="36"/>
      <c r="ACY177" s="36"/>
      <c r="ACZ177" s="36"/>
      <c r="ADA177" s="36"/>
      <c r="ADB177" s="36"/>
      <c r="ADC177" s="36"/>
      <c r="ADD177" s="36"/>
      <c r="ADE177" s="36"/>
      <c r="ADF177" s="36"/>
      <c r="ADG177" s="36"/>
      <c r="ADH177" s="36"/>
      <c r="ADI177" s="36"/>
      <c r="ADJ177" s="36"/>
      <c r="ADK177" s="36"/>
      <c r="ADL177" s="36"/>
      <c r="ADM177" s="36"/>
      <c r="ADN177" s="36"/>
      <c r="ADO177" s="36"/>
      <c r="ADP177" s="36"/>
      <c r="ADQ177" s="36"/>
      <c r="ADR177" s="36"/>
      <c r="ADS177" s="36"/>
      <c r="ADT177" s="36"/>
      <c r="ADU177" s="36"/>
      <c r="ADV177" s="36"/>
      <c r="ADW177" s="36"/>
      <c r="ADX177" s="36"/>
      <c r="ADY177" s="36"/>
      <c r="ADZ177" s="36"/>
      <c r="AEA177" s="36"/>
      <c r="AEB177" s="36"/>
      <c r="AEC177" s="36"/>
      <c r="AED177" s="36"/>
      <c r="AEE177" s="36"/>
      <c r="AEF177" s="36"/>
      <c r="AEG177" s="36"/>
      <c r="AEH177" s="36"/>
      <c r="AEI177" s="36"/>
      <c r="AEJ177" s="36"/>
      <c r="AEK177" s="36"/>
      <c r="AEL177" s="36"/>
      <c r="AEM177" s="36"/>
      <c r="AEN177" s="36"/>
      <c r="AEO177" s="36"/>
      <c r="AEP177" s="36"/>
      <c r="AEQ177" s="36"/>
      <c r="AER177" s="36"/>
      <c r="AES177" s="36"/>
      <c r="AET177" s="36"/>
      <c r="AEU177" s="36"/>
      <c r="AEV177" s="36"/>
      <c r="AEW177" s="36"/>
      <c r="AEX177" s="36"/>
      <c r="AEY177" s="36"/>
      <c r="AEZ177" s="36"/>
      <c r="AFA177" s="36"/>
      <c r="AFB177" s="36"/>
      <c r="AFC177" s="36"/>
      <c r="AFD177" s="36"/>
      <c r="AFE177" s="36"/>
      <c r="AFF177" s="36"/>
      <c r="AFG177" s="36"/>
      <c r="AFH177" s="36"/>
      <c r="AFI177" s="36"/>
      <c r="AFJ177" s="36"/>
      <c r="AFK177" s="36"/>
      <c r="AFL177" s="36"/>
      <c r="AFM177" s="36"/>
      <c r="AFN177" s="36"/>
      <c r="AFO177" s="36"/>
      <c r="AFP177" s="36"/>
      <c r="AFQ177" s="36"/>
      <c r="AFR177" s="36"/>
      <c r="AFS177" s="36"/>
      <c r="AFT177" s="36"/>
      <c r="AFU177" s="36"/>
      <c r="AFV177" s="36"/>
      <c r="AFW177" s="36"/>
      <c r="AFX177" s="36"/>
      <c r="AFY177" s="36"/>
      <c r="AFZ177" s="36"/>
      <c r="AGA177" s="36"/>
      <c r="AGB177" s="36"/>
      <c r="AGC177" s="36"/>
      <c r="AGD177" s="36"/>
      <c r="AGE177" s="36"/>
      <c r="AGF177" s="36"/>
      <c r="AGG177" s="36"/>
      <c r="AGH177" s="36"/>
      <c r="AGI177" s="36"/>
      <c r="AGJ177" s="36"/>
      <c r="AGK177" s="36"/>
      <c r="AGL177" s="36"/>
      <c r="AGM177" s="36"/>
      <c r="AGN177" s="36"/>
      <c r="AGO177" s="36"/>
      <c r="AGP177" s="36"/>
      <c r="AGQ177" s="36"/>
      <c r="AGR177" s="36"/>
      <c r="AGS177" s="36"/>
      <c r="AGT177" s="36"/>
      <c r="AGU177" s="36"/>
      <c r="AGV177" s="36"/>
      <c r="AGW177" s="36"/>
      <c r="AGX177" s="36"/>
      <c r="AGY177" s="36"/>
      <c r="AGZ177" s="36"/>
      <c r="AHA177" s="36"/>
      <c r="AHB177" s="36"/>
      <c r="AHC177" s="36"/>
      <c r="AHD177" s="36"/>
      <c r="AHE177" s="36"/>
      <c r="AHF177" s="36"/>
      <c r="AHG177" s="36"/>
      <c r="AHH177" s="36"/>
      <c r="AHI177" s="36"/>
      <c r="AHJ177" s="36"/>
      <c r="AHK177" s="36"/>
      <c r="AHL177" s="36"/>
      <c r="AHM177" s="36"/>
      <c r="AHN177" s="36"/>
      <c r="AHO177" s="36"/>
      <c r="AHP177" s="36"/>
      <c r="AHQ177" s="36"/>
      <c r="AHR177" s="36"/>
      <c r="AHS177" s="36"/>
      <c r="AHT177" s="36"/>
      <c r="AHU177" s="36"/>
      <c r="AHV177" s="36"/>
      <c r="AHW177" s="36"/>
      <c r="AHX177" s="36"/>
      <c r="AHY177" s="36"/>
      <c r="AHZ177" s="36"/>
      <c r="AIA177" s="36"/>
      <c r="AIB177" s="36"/>
      <c r="AIC177" s="36"/>
      <c r="AID177" s="36"/>
      <c r="AIE177" s="36"/>
      <c r="AIF177" s="36"/>
      <c r="AIG177" s="36"/>
      <c r="AIH177" s="36"/>
      <c r="AII177" s="36"/>
      <c r="AIJ177" s="36"/>
      <c r="AIK177" s="36"/>
      <c r="AIL177" s="36"/>
      <c r="AIM177" s="36"/>
      <c r="AIN177" s="36"/>
      <c r="AIO177" s="36"/>
      <c r="AIP177" s="36"/>
      <c r="AIQ177" s="36"/>
      <c r="AIR177" s="36"/>
      <c r="AIS177" s="36"/>
      <c r="AIT177" s="36"/>
      <c r="AIU177" s="36"/>
      <c r="AIV177" s="36"/>
      <c r="AIW177" s="36"/>
      <c r="AIX177" s="36"/>
      <c r="AIY177" s="36"/>
      <c r="AIZ177" s="36"/>
      <c r="AJA177" s="36"/>
      <c r="AJB177" s="36"/>
      <c r="AJC177" s="36"/>
      <c r="AJD177" s="36"/>
      <c r="AJE177" s="36"/>
      <c r="AJF177" s="36"/>
      <c r="AJG177" s="36"/>
      <c r="AJH177" s="36"/>
      <c r="AJI177" s="36"/>
      <c r="AJJ177" s="36"/>
      <c r="AJK177" s="36"/>
      <c r="AJL177" s="36"/>
      <c r="AJM177" s="36"/>
      <c r="AJN177" s="36"/>
      <c r="AJO177" s="36"/>
      <c r="AJP177" s="36"/>
      <c r="AJQ177" s="36"/>
      <c r="AJR177" s="36"/>
      <c r="AJS177" s="36"/>
      <c r="AJT177" s="36"/>
      <c r="AJU177" s="36"/>
      <c r="AJV177" s="36"/>
      <c r="AJW177" s="36"/>
      <c r="AJX177" s="36"/>
      <c r="AJY177" s="36"/>
      <c r="AJZ177" s="36"/>
      <c r="AKA177" s="36"/>
      <c r="AKB177" s="36"/>
      <c r="AKC177" s="36"/>
      <c r="AKD177" s="36"/>
      <c r="AKE177" s="36"/>
      <c r="AKF177" s="36"/>
      <c r="AKG177" s="36"/>
      <c r="AKH177" s="36"/>
      <c r="AKI177" s="36"/>
      <c r="AKJ177" s="36"/>
      <c r="AKK177" s="36"/>
      <c r="AKL177" s="36"/>
      <c r="AKM177" s="36"/>
      <c r="AKN177" s="36"/>
      <c r="AKO177" s="36"/>
      <c r="AKP177" s="36"/>
      <c r="AKQ177" s="36"/>
      <c r="AKR177" s="36"/>
      <c r="AKS177" s="36"/>
      <c r="AKT177" s="36"/>
      <c r="AKU177" s="36"/>
      <c r="AKV177" s="36"/>
      <c r="AKW177" s="36"/>
      <c r="AKX177" s="36"/>
      <c r="AKY177" s="36"/>
      <c r="AKZ177" s="36"/>
      <c r="ALA177" s="36"/>
      <c r="ALB177" s="36"/>
      <c r="ALC177" s="36"/>
      <c r="ALD177" s="36"/>
      <c r="ALE177" s="36"/>
      <c r="ALF177" s="36"/>
      <c r="ALG177" s="36"/>
      <c r="ALH177" s="36"/>
      <c r="ALI177" s="36"/>
      <c r="ALJ177" s="36"/>
      <c r="ALK177" s="36"/>
      <c r="ALL177" s="36"/>
      <c r="ALM177" s="36"/>
      <c r="ALN177" s="36"/>
      <c r="ALO177" s="36"/>
      <c r="ALP177" s="36"/>
      <c r="ALQ177" s="36"/>
      <c r="ALR177" s="36"/>
      <c r="ALS177" s="36"/>
      <c r="ALT177" s="36"/>
      <c r="ALU177" s="36"/>
      <c r="ALV177" s="36"/>
      <c r="ALW177" s="36"/>
      <c r="ALX177" s="36"/>
      <c r="ALY177" s="36"/>
    </row>
    <row r="178" spans="1:1013" ht="29.25" customHeight="1" thickBot="1" x14ac:dyDescent="0.25">
      <c r="A178" s="500"/>
      <c r="B178" s="524"/>
      <c r="C178" s="515"/>
      <c r="D178" s="619"/>
      <c r="E178" s="513"/>
      <c r="F178" s="498"/>
      <c r="G178" s="495"/>
      <c r="H178" s="492"/>
      <c r="I178" s="477"/>
      <c r="J178" s="474"/>
      <c r="K178" s="97" t="s">
        <v>11</v>
      </c>
      <c r="L178" s="8">
        <f t="shared" ref="L178:AA178" si="57">SUM(L176:L177)</f>
        <v>197</v>
      </c>
      <c r="M178" s="2">
        <f t="shared" si="57"/>
        <v>0</v>
      </c>
      <c r="N178" s="2">
        <f t="shared" si="57"/>
        <v>0</v>
      </c>
      <c r="O178" s="7">
        <f t="shared" si="57"/>
        <v>197</v>
      </c>
      <c r="P178" s="18">
        <f t="shared" si="57"/>
        <v>0</v>
      </c>
      <c r="Q178" s="3">
        <f t="shared" si="57"/>
        <v>0</v>
      </c>
      <c r="R178" s="3">
        <f t="shared" si="57"/>
        <v>0</v>
      </c>
      <c r="S178" s="19">
        <f t="shared" si="57"/>
        <v>0</v>
      </c>
      <c r="T178" s="8">
        <f t="shared" si="57"/>
        <v>0</v>
      </c>
      <c r="U178" s="2">
        <f t="shared" si="57"/>
        <v>0</v>
      </c>
      <c r="V178" s="2">
        <f t="shared" si="57"/>
        <v>0</v>
      </c>
      <c r="W178" s="7">
        <f t="shared" si="57"/>
        <v>0</v>
      </c>
      <c r="X178" s="8">
        <f t="shared" si="57"/>
        <v>0</v>
      </c>
      <c r="Y178" s="2">
        <f t="shared" si="57"/>
        <v>0</v>
      </c>
      <c r="Z178" s="2">
        <f t="shared" si="57"/>
        <v>0</v>
      </c>
      <c r="AA178" s="7">
        <f t="shared" si="57"/>
        <v>0</v>
      </c>
      <c r="AB178" s="36"/>
      <c r="AC178" s="36"/>
      <c r="AD178" s="36"/>
      <c r="AE178" s="36"/>
      <c r="AF178" s="36"/>
      <c r="AG178" s="36"/>
      <c r="AH178" s="36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50"/>
      <c r="BB178" s="49"/>
      <c r="BC178" s="49"/>
      <c r="BD178" s="49"/>
      <c r="BE178" s="49"/>
      <c r="BF178" s="49"/>
      <c r="BG178" s="49"/>
      <c r="BH178" s="49"/>
      <c r="BI178" s="49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  <c r="FY178" s="36"/>
      <c r="FZ178" s="36"/>
      <c r="GA178" s="36"/>
      <c r="GB178" s="36"/>
      <c r="GC178" s="36"/>
      <c r="GD178" s="36"/>
      <c r="GE178" s="36"/>
      <c r="GF178" s="36"/>
      <c r="GG178" s="36"/>
      <c r="GH178" s="36"/>
      <c r="GI178" s="36"/>
      <c r="GJ178" s="36"/>
      <c r="GK178" s="36"/>
      <c r="GL178" s="36"/>
      <c r="GM178" s="36"/>
      <c r="GN178" s="36"/>
      <c r="GO178" s="36"/>
      <c r="GP178" s="36"/>
      <c r="GQ178" s="36"/>
      <c r="GR178" s="36"/>
      <c r="GS178" s="36"/>
      <c r="GT178" s="36"/>
      <c r="GU178" s="36"/>
      <c r="GV178" s="36"/>
      <c r="GW178" s="36"/>
      <c r="GX178" s="36"/>
      <c r="GY178" s="36"/>
      <c r="GZ178" s="36"/>
      <c r="HA178" s="36"/>
      <c r="HB178" s="36"/>
      <c r="HC178" s="36"/>
      <c r="HD178" s="36"/>
      <c r="HE178" s="36"/>
      <c r="HF178" s="36"/>
      <c r="HG178" s="36"/>
      <c r="HH178" s="36"/>
      <c r="HI178" s="36"/>
      <c r="HJ178" s="36"/>
      <c r="HK178" s="36"/>
      <c r="HL178" s="36"/>
      <c r="HM178" s="36"/>
      <c r="HN178" s="36"/>
      <c r="HO178" s="36"/>
      <c r="HP178" s="36"/>
      <c r="HQ178" s="36"/>
      <c r="HR178" s="36"/>
      <c r="HS178" s="36"/>
      <c r="HT178" s="36"/>
      <c r="HU178" s="36"/>
      <c r="HV178" s="36"/>
      <c r="HW178" s="36"/>
      <c r="HX178" s="36"/>
      <c r="HY178" s="36"/>
      <c r="HZ178" s="36"/>
      <c r="IA178" s="36"/>
      <c r="IB178" s="36"/>
      <c r="IC178" s="36"/>
      <c r="ID178" s="36"/>
      <c r="IE178" s="36"/>
      <c r="IF178" s="36"/>
      <c r="IG178" s="36"/>
      <c r="IH178" s="36"/>
      <c r="II178" s="36"/>
      <c r="IJ178" s="36"/>
      <c r="IK178" s="36"/>
      <c r="IL178" s="36"/>
      <c r="IM178" s="36"/>
      <c r="IN178" s="36"/>
      <c r="IO178" s="36"/>
      <c r="IP178" s="36"/>
      <c r="IQ178" s="36"/>
      <c r="IR178" s="36"/>
      <c r="IS178" s="36"/>
      <c r="IT178" s="36"/>
      <c r="IU178" s="36"/>
      <c r="IV178" s="36"/>
      <c r="IW178" s="36"/>
      <c r="IX178" s="36"/>
      <c r="IY178" s="36"/>
      <c r="IZ178" s="36"/>
      <c r="JA178" s="36"/>
      <c r="JB178" s="36"/>
      <c r="JC178" s="36"/>
      <c r="JD178" s="36"/>
      <c r="JE178" s="36"/>
      <c r="JF178" s="36"/>
      <c r="JG178" s="36"/>
      <c r="JH178" s="36"/>
      <c r="JI178" s="36"/>
      <c r="JJ178" s="36"/>
      <c r="JK178" s="36"/>
      <c r="JL178" s="36"/>
      <c r="JM178" s="36"/>
      <c r="JN178" s="36"/>
      <c r="JO178" s="36"/>
      <c r="JP178" s="36"/>
      <c r="JQ178" s="36"/>
      <c r="JR178" s="36"/>
      <c r="JS178" s="36"/>
      <c r="JT178" s="36"/>
      <c r="JU178" s="36"/>
      <c r="JV178" s="36"/>
      <c r="JW178" s="36"/>
      <c r="JX178" s="36"/>
      <c r="JY178" s="36"/>
      <c r="JZ178" s="36"/>
      <c r="KA178" s="36"/>
      <c r="KB178" s="36"/>
      <c r="KC178" s="36"/>
      <c r="KD178" s="36"/>
      <c r="KE178" s="36"/>
      <c r="KF178" s="36"/>
      <c r="KG178" s="36"/>
      <c r="KH178" s="36"/>
      <c r="KI178" s="36"/>
      <c r="KJ178" s="36"/>
      <c r="KK178" s="36"/>
      <c r="KL178" s="36"/>
      <c r="KM178" s="36"/>
      <c r="KN178" s="36"/>
      <c r="KO178" s="36"/>
      <c r="KP178" s="36"/>
      <c r="KQ178" s="36"/>
      <c r="KR178" s="36"/>
      <c r="KS178" s="36"/>
      <c r="KT178" s="36"/>
      <c r="KU178" s="36"/>
      <c r="KV178" s="36"/>
      <c r="KW178" s="36"/>
      <c r="KX178" s="36"/>
      <c r="KY178" s="36"/>
      <c r="KZ178" s="36"/>
      <c r="LA178" s="36"/>
      <c r="LB178" s="36"/>
      <c r="LC178" s="36"/>
      <c r="LD178" s="36"/>
      <c r="LE178" s="36"/>
      <c r="LF178" s="36"/>
      <c r="LG178" s="36"/>
      <c r="LH178" s="36"/>
      <c r="LI178" s="36"/>
      <c r="LJ178" s="36"/>
      <c r="LK178" s="36"/>
      <c r="LL178" s="36"/>
      <c r="LM178" s="36"/>
      <c r="LN178" s="36"/>
      <c r="LO178" s="36"/>
      <c r="LP178" s="36"/>
      <c r="LQ178" s="36"/>
      <c r="LR178" s="36"/>
      <c r="LS178" s="36"/>
      <c r="LT178" s="36"/>
      <c r="LU178" s="36"/>
      <c r="LV178" s="36"/>
      <c r="LW178" s="36"/>
      <c r="LX178" s="36"/>
      <c r="LY178" s="36"/>
      <c r="LZ178" s="36"/>
      <c r="MA178" s="36"/>
      <c r="MB178" s="36"/>
      <c r="MC178" s="36"/>
      <c r="MD178" s="36"/>
      <c r="ME178" s="36"/>
      <c r="MF178" s="36"/>
      <c r="MG178" s="36"/>
      <c r="MH178" s="36"/>
      <c r="MI178" s="36"/>
      <c r="MJ178" s="36"/>
      <c r="MK178" s="36"/>
      <c r="ML178" s="36"/>
      <c r="MM178" s="36"/>
      <c r="MN178" s="36"/>
      <c r="MO178" s="36"/>
      <c r="MP178" s="36"/>
      <c r="MQ178" s="36"/>
      <c r="MR178" s="36"/>
      <c r="MS178" s="36"/>
      <c r="MT178" s="36"/>
      <c r="MU178" s="36"/>
      <c r="MV178" s="36"/>
      <c r="MW178" s="36"/>
      <c r="MX178" s="36"/>
      <c r="MY178" s="36"/>
      <c r="MZ178" s="36"/>
      <c r="NA178" s="36"/>
      <c r="NB178" s="36"/>
      <c r="NC178" s="36"/>
      <c r="ND178" s="36"/>
      <c r="NE178" s="36"/>
      <c r="NF178" s="36"/>
      <c r="NG178" s="36"/>
      <c r="NH178" s="36"/>
      <c r="NI178" s="36"/>
      <c r="NJ178" s="36"/>
      <c r="NK178" s="36"/>
      <c r="NL178" s="36"/>
      <c r="NM178" s="36"/>
      <c r="NN178" s="36"/>
      <c r="NO178" s="36"/>
      <c r="NP178" s="36"/>
      <c r="NQ178" s="36"/>
      <c r="NR178" s="36"/>
      <c r="NS178" s="36"/>
      <c r="NT178" s="36"/>
      <c r="NU178" s="36"/>
      <c r="NV178" s="36"/>
      <c r="NW178" s="36"/>
      <c r="NX178" s="36"/>
      <c r="NY178" s="36"/>
      <c r="NZ178" s="36"/>
      <c r="OA178" s="36"/>
      <c r="OB178" s="36"/>
      <c r="OC178" s="36"/>
      <c r="OD178" s="36"/>
      <c r="OE178" s="36"/>
      <c r="OF178" s="36"/>
      <c r="OG178" s="36"/>
      <c r="OH178" s="36"/>
      <c r="OI178" s="36"/>
      <c r="OJ178" s="36"/>
      <c r="OK178" s="36"/>
      <c r="OL178" s="36"/>
      <c r="OM178" s="36"/>
      <c r="ON178" s="36"/>
      <c r="OO178" s="36"/>
      <c r="OP178" s="36"/>
      <c r="OQ178" s="36"/>
      <c r="OR178" s="36"/>
      <c r="OS178" s="36"/>
      <c r="OT178" s="36"/>
      <c r="OU178" s="36"/>
      <c r="OV178" s="36"/>
      <c r="OW178" s="36"/>
      <c r="OX178" s="36"/>
      <c r="OY178" s="36"/>
      <c r="OZ178" s="36"/>
      <c r="PA178" s="36"/>
      <c r="PB178" s="36"/>
      <c r="PC178" s="36"/>
      <c r="PD178" s="36"/>
      <c r="PE178" s="36"/>
      <c r="PF178" s="36"/>
      <c r="PG178" s="36"/>
      <c r="PH178" s="36"/>
      <c r="PI178" s="36"/>
      <c r="PJ178" s="36"/>
      <c r="PK178" s="36"/>
      <c r="PL178" s="36"/>
      <c r="PM178" s="36"/>
      <c r="PN178" s="36"/>
      <c r="PO178" s="36"/>
      <c r="PP178" s="36"/>
      <c r="PQ178" s="36"/>
      <c r="PR178" s="36"/>
      <c r="PS178" s="36"/>
      <c r="PT178" s="36"/>
      <c r="PU178" s="36"/>
      <c r="PV178" s="36"/>
      <c r="PW178" s="36"/>
      <c r="PX178" s="36"/>
      <c r="PY178" s="36"/>
      <c r="PZ178" s="36"/>
      <c r="QA178" s="36"/>
      <c r="QB178" s="36"/>
      <c r="QC178" s="36"/>
      <c r="QD178" s="36"/>
      <c r="QE178" s="36"/>
      <c r="QF178" s="36"/>
      <c r="QG178" s="36"/>
      <c r="QH178" s="36"/>
      <c r="QI178" s="36"/>
      <c r="QJ178" s="36"/>
      <c r="QK178" s="36"/>
      <c r="QL178" s="36"/>
      <c r="QM178" s="36"/>
      <c r="QN178" s="36"/>
      <c r="QO178" s="36"/>
      <c r="QP178" s="36"/>
      <c r="QQ178" s="36"/>
      <c r="QR178" s="36"/>
      <c r="QS178" s="36"/>
      <c r="QT178" s="36"/>
      <c r="QU178" s="36"/>
      <c r="QV178" s="36"/>
      <c r="QW178" s="36"/>
      <c r="QX178" s="36"/>
      <c r="QY178" s="36"/>
      <c r="QZ178" s="36"/>
      <c r="RA178" s="36"/>
      <c r="RB178" s="36"/>
      <c r="RC178" s="36"/>
      <c r="RD178" s="36"/>
      <c r="RE178" s="36"/>
      <c r="RF178" s="36"/>
      <c r="RG178" s="36"/>
      <c r="RH178" s="36"/>
      <c r="RI178" s="36"/>
      <c r="RJ178" s="36"/>
      <c r="RK178" s="36"/>
      <c r="RL178" s="36"/>
      <c r="RM178" s="36"/>
      <c r="RN178" s="36"/>
      <c r="RO178" s="36"/>
      <c r="RP178" s="36"/>
      <c r="RQ178" s="36"/>
      <c r="RR178" s="36"/>
      <c r="RS178" s="36"/>
      <c r="RT178" s="36"/>
      <c r="RU178" s="36"/>
      <c r="RV178" s="36"/>
      <c r="RW178" s="36"/>
      <c r="RX178" s="36"/>
      <c r="RY178" s="36"/>
      <c r="RZ178" s="36"/>
      <c r="SA178" s="36"/>
      <c r="SB178" s="36"/>
      <c r="SC178" s="36"/>
      <c r="SD178" s="36"/>
      <c r="SE178" s="36"/>
      <c r="SF178" s="36"/>
      <c r="SG178" s="36"/>
      <c r="SH178" s="36"/>
      <c r="SI178" s="36"/>
      <c r="SJ178" s="36"/>
      <c r="SK178" s="36"/>
      <c r="SL178" s="36"/>
      <c r="SM178" s="36"/>
      <c r="SN178" s="36"/>
      <c r="SO178" s="36"/>
      <c r="SP178" s="36"/>
      <c r="SQ178" s="36"/>
      <c r="SR178" s="36"/>
      <c r="SS178" s="36"/>
      <c r="ST178" s="36"/>
      <c r="SU178" s="36"/>
      <c r="SV178" s="36"/>
      <c r="SW178" s="36"/>
      <c r="SX178" s="36"/>
      <c r="SY178" s="36"/>
      <c r="SZ178" s="36"/>
      <c r="TA178" s="36"/>
      <c r="TB178" s="36"/>
      <c r="TC178" s="36"/>
      <c r="TD178" s="36"/>
      <c r="TE178" s="36"/>
      <c r="TF178" s="36"/>
      <c r="TG178" s="36"/>
      <c r="TH178" s="36"/>
      <c r="TI178" s="36"/>
      <c r="TJ178" s="36"/>
      <c r="TK178" s="36"/>
      <c r="TL178" s="36"/>
      <c r="TM178" s="36"/>
      <c r="TN178" s="36"/>
      <c r="TO178" s="36"/>
      <c r="TP178" s="36"/>
      <c r="TQ178" s="36"/>
      <c r="TR178" s="36"/>
      <c r="TS178" s="36"/>
      <c r="TT178" s="36"/>
      <c r="TU178" s="36"/>
      <c r="TV178" s="36"/>
      <c r="TW178" s="36"/>
      <c r="TX178" s="36"/>
      <c r="TY178" s="36"/>
      <c r="TZ178" s="36"/>
      <c r="UA178" s="36"/>
      <c r="UB178" s="36"/>
      <c r="UC178" s="36"/>
      <c r="UD178" s="36"/>
      <c r="UE178" s="36"/>
      <c r="UF178" s="36"/>
      <c r="UG178" s="36"/>
      <c r="UH178" s="36"/>
      <c r="UI178" s="36"/>
      <c r="UJ178" s="36"/>
      <c r="UK178" s="36"/>
      <c r="UL178" s="36"/>
      <c r="UM178" s="36"/>
      <c r="UN178" s="36"/>
      <c r="UO178" s="36"/>
      <c r="UP178" s="36"/>
      <c r="UQ178" s="36"/>
      <c r="UR178" s="36"/>
      <c r="US178" s="36"/>
      <c r="UT178" s="36"/>
      <c r="UU178" s="36"/>
      <c r="UV178" s="36"/>
      <c r="UW178" s="36"/>
      <c r="UX178" s="36"/>
      <c r="UY178" s="36"/>
      <c r="UZ178" s="36"/>
      <c r="VA178" s="36"/>
      <c r="VB178" s="36"/>
      <c r="VC178" s="36"/>
      <c r="VD178" s="36"/>
      <c r="VE178" s="36"/>
      <c r="VF178" s="36"/>
      <c r="VG178" s="36"/>
      <c r="VH178" s="36"/>
      <c r="VI178" s="36"/>
      <c r="VJ178" s="36"/>
      <c r="VK178" s="36"/>
      <c r="VL178" s="36"/>
      <c r="VM178" s="36"/>
      <c r="VN178" s="36"/>
      <c r="VO178" s="36"/>
      <c r="VP178" s="36"/>
      <c r="VQ178" s="36"/>
      <c r="VR178" s="36"/>
      <c r="VS178" s="36"/>
      <c r="VT178" s="36"/>
      <c r="VU178" s="36"/>
      <c r="VV178" s="36"/>
      <c r="VW178" s="36"/>
      <c r="VX178" s="36"/>
      <c r="VY178" s="36"/>
      <c r="VZ178" s="36"/>
      <c r="WA178" s="36"/>
      <c r="WB178" s="36"/>
      <c r="WC178" s="36"/>
      <c r="WD178" s="36"/>
      <c r="WE178" s="36"/>
      <c r="WF178" s="36"/>
      <c r="WG178" s="36"/>
      <c r="WH178" s="36"/>
      <c r="WI178" s="36"/>
      <c r="WJ178" s="36"/>
      <c r="WK178" s="36"/>
      <c r="WL178" s="36"/>
      <c r="WM178" s="36"/>
      <c r="WN178" s="36"/>
      <c r="WO178" s="36"/>
      <c r="WP178" s="36"/>
      <c r="WQ178" s="36"/>
      <c r="WR178" s="36"/>
      <c r="WS178" s="36"/>
      <c r="WT178" s="36"/>
      <c r="WU178" s="36"/>
      <c r="WV178" s="36"/>
      <c r="WW178" s="36"/>
      <c r="WX178" s="36"/>
      <c r="WY178" s="36"/>
      <c r="WZ178" s="36"/>
      <c r="XA178" s="36"/>
      <c r="XB178" s="36"/>
      <c r="XC178" s="36"/>
      <c r="XD178" s="36"/>
      <c r="XE178" s="36"/>
      <c r="XF178" s="36"/>
      <c r="XG178" s="36"/>
      <c r="XH178" s="36"/>
      <c r="XI178" s="36"/>
      <c r="XJ178" s="36"/>
      <c r="XK178" s="36"/>
      <c r="XL178" s="36"/>
      <c r="XM178" s="36"/>
      <c r="XN178" s="36"/>
      <c r="XO178" s="36"/>
      <c r="XP178" s="36"/>
      <c r="XQ178" s="36"/>
      <c r="XR178" s="36"/>
      <c r="XS178" s="36"/>
      <c r="XT178" s="36"/>
      <c r="XU178" s="36"/>
      <c r="XV178" s="36"/>
      <c r="XW178" s="36"/>
      <c r="XX178" s="36"/>
      <c r="XY178" s="36"/>
      <c r="XZ178" s="36"/>
      <c r="YA178" s="36"/>
      <c r="YB178" s="36"/>
      <c r="YC178" s="36"/>
      <c r="YD178" s="36"/>
      <c r="YE178" s="36"/>
      <c r="YF178" s="36"/>
      <c r="YG178" s="36"/>
      <c r="YH178" s="36"/>
      <c r="YI178" s="36"/>
      <c r="YJ178" s="36"/>
      <c r="YK178" s="36"/>
      <c r="YL178" s="36"/>
      <c r="YM178" s="36"/>
      <c r="YN178" s="36"/>
      <c r="YO178" s="36"/>
      <c r="YP178" s="36"/>
      <c r="YQ178" s="36"/>
      <c r="YR178" s="36"/>
      <c r="YS178" s="36"/>
      <c r="YT178" s="36"/>
      <c r="YU178" s="36"/>
      <c r="YV178" s="36"/>
      <c r="YW178" s="36"/>
      <c r="YX178" s="36"/>
      <c r="YY178" s="36"/>
      <c r="YZ178" s="36"/>
      <c r="ZA178" s="36"/>
      <c r="ZB178" s="36"/>
      <c r="ZC178" s="36"/>
      <c r="ZD178" s="36"/>
      <c r="ZE178" s="36"/>
      <c r="ZF178" s="36"/>
      <c r="ZG178" s="36"/>
      <c r="ZH178" s="36"/>
      <c r="ZI178" s="36"/>
      <c r="ZJ178" s="36"/>
      <c r="ZK178" s="36"/>
      <c r="ZL178" s="36"/>
      <c r="ZM178" s="36"/>
      <c r="ZN178" s="36"/>
      <c r="ZO178" s="36"/>
      <c r="ZP178" s="36"/>
      <c r="ZQ178" s="36"/>
      <c r="ZR178" s="36"/>
      <c r="ZS178" s="36"/>
      <c r="ZT178" s="36"/>
      <c r="ZU178" s="36"/>
      <c r="ZV178" s="36"/>
      <c r="ZW178" s="36"/>
      <c r="ZX178" s="36"/>
      <c r="ZY178" s="36"/>
      <c r="ZZ178" s="36"/>
      <c r="AAA178" s="36"/>
      <c r="AAB178" s="36"/>
      <c r="AAC178" s="36"/>
      <c r="AAD178" s="36"/>
      <c r="AAE178" s="36"/>
      <c r="AAF178" s="36"/>
      <c r="AAG178" s="36"/>
      <c r="AAH178" s="36"/>
      <c r="AAI178" s="36"/>
      <c r="AAJ178" s="36"/>
      <c r="AAK178" s="36"/>
      <c r="AAL178" s="36"/>
      <c r="AAM178" s="36"/>
      <c r="AAN178" s="36"/>
      <c r="AAO178" s="36"/>
      <c r="AAP178" s="36"/>
      <c r="AAQ178" s="36"/>
      <c r="AAR178" s="36"/>
      <c r="AAS178" s="36"/>
      <c r="AAT178" s="36"/>
      <c r="AAU178" s="36"/>
      <c r="AAV178" s="36"/>
      <c r="AAW178" s="36"/>
      <c r="AAX178" s="36"/>
      <c r="AAY178" s="36"/>
      <c r="AAZ178" s="36"/>
      <c r="ABA178" s="36"/>
      <c r="ABB178" s="36"/>
      <c r="ABC178" s="36"/>
      <c r="ABD178" s="36"/>
      <c r="ABE178" s="36"/>
      <c r="ABF178" s="36"/>
      <c r="ABG178" s="36"/>
      <c r="ABH178" s="36"/>
      <c r="ABI178" s="36"/>
      <c r="ABJ178" s="36"/>
      <c r="ABK178" s="36"/>
      <c r="ABL178" s="36"/>
      <c r="ABM178" s="36"/>
      <c r="ABN178" s="36"/>
      <c r="ABO178" s="36"/>
      <c r="ABP178" s="36"/>
      <c r="ABQ178" s="36"/>
      <c r="ABR178" s="36"/>
      <c r="ABS178" s="36"/>
      <c r="ABT178" s="36"/>
      <c r="ABU178" s="36"/>
      <c r="ABV178" s="36"/>
      <c r="ABW178" s="36"/>
      <c r="ABX178" s="36"/>
      <c r="ABY178" s="36"/>
      <c r="ABZ178" s="36"/>
      <c r="ACA178" s="36"/>
      <c r="ACB178" s="36"/>
      <c r="ACC178" s="36"/>
      <c r="ACD178" s="36"/>
      <c r="ACE178" s="36"/>
      <c r="ACF178" s="36"/>
      <c r="ACG178" s="36"/>
      <c r="ACH178" s="36"/>
      <c r="ACI178" s="36"/>
      <c r="ACJ178" s="36"/>
      <c r="ACK178" s="36"/>
      <c r="ACL178" s="36"/>
      <c r="ACM178" s="36"/>
      <c r="ACN178" s="36"/>
      <c r="ACO178" s="36"/>
      <c r="ACP178" s="36"/>
      <c r="ACQ178" s="36"/>
      <c r="ACR178" s="36"/>
      <c r="ACS178" s="36"/>
      <c r="ACT178" s="36"/>
      <c r="ACU178" s="36"/>
      <c r="ACV178" s="36"/>
      <c r="ACW178" s="36"/>
      <c r="ACX178" s="36"/>
      <c r="ACY178" s="36"/>
      <c r="ACZ178" s="36"/>
      <c r="ADA178" s="36"/>
      <c r="ADB178" s="36"/>
      <c r="ADC178" s="36"/>
      <c r="ADD178" s="36"/>
      <c r="ADE178" s="36"/>
      <c r="ADF178" s="36"/>
      <c r="ADG178" s="36"/>
      <c r="ADH178" s="36"/>
      <c r="ADI178" s="36"/>
      <c r="ADJ178" s="36"/>
      <c r="ADK178" s="36"/>
      <c r="ADL178" s="36"/>
      <c r="ADM178" s="36"/>
      <c r="ADN178" s="36"/>
      <c r="ADO178" s="36"/>
      <c r="ADP178" s="36"/>
      <c r="ADQ178" s="36"/>
      <c r="ADR178" s="36"/>
      <c r="ADS178" s="36"/>
      <c r="ADT178" s="36"/>
      <c r="ADU178" s="36"/>
      <c r="ADV178" s="36"/>
      <c r="ADW178" s="36"/>
      <c r="ADX178" s="36"/>
      <c r="ADY178" s="36"/>
      <c r="ADZ178" s="36"/>
      <c r="AEA178" s="36"/>
      <c r="AEB178" s="36"/>
      <c r="AEC178" s="36"/>
      <c r="AED178" s="36"/>
      <c r="AEE178" s="36"/>
      <c r="AEF178" s="36"/>
      <c r="AEG178" s="36"/>
      <c r="AEH178" s="36"/>
      <c r="AEI178" s="36"/>
      <c r="AEJ178" s="36"/>
      <c r="AEK178" s="36"/>
      <c r="AEL178" s="36"/>
      <c r="AEM178" s="36"/>
      <c r="AEN178" s="36"/>
      <c r="AEO178" s="36"/>
      <c r="AEP178" s="36"/>
      <c r="AEQ178" s="36"/>
      <c r="AER178" s="36"/>
      <c r="AES178" s="36"/>
      <c r="AET178" s="36"/>
      <c r="AEU178" s="36"/>
      <c r="AEV178" s="36"/>
      <c r="AEW178" s="36"/>
      <c r="AEX178" s="36"/>
      <c r="AEY178" s="36"/>
      <c r="AEZ178" s="36"/>
      <c r="AFA178" s="36"/>
      <c r="AFB178" s="36"/>
      <c r="AFC178" s="36"/>
      <c r="AFD178" s="36"/>
      <c r="AFE178" s="36"/>
      <c r="AFF178" s="36"/>
      <c r="AFG178" s="36"/>
      <c r="AFH178" s="36"/>
      <c r="AFI178" s="36"/>
      <c r="AFJ178" s="36"/>
      <c r="AFK178" s="36"/>
      <c r="AFL178" s="36"/>
      <c r="AFM178" s="36"/>
      <c r="AFN178" s="36"/>
      <c r="AFO178" s="36"/>
      <c r="AFP178" s="36"/>
      <c r="AFQ178" s="36"/>
      <c r="AFR178" s="36"/>
      <c r="AFS178" s="36"/>
      <c r="AFT178" s="36"/>
      <c r="AFU178" s="36"/>
      <c r="AFV178" s="36"/>
      <c r="AFW178" s="36"/>
      <c r="AFX178" s="36"/>
      <c r="AFY178" s="36"/>
      <c r="AFZ178" s="36"/>
      <c r="AGA178" s="36"/>
      <c r="AGB178" s="36"/>
      <c r="AGC178" s="36"/>
      <c r="AGD178" s="36"/>
      <c r="AGE178" s="36"/>
      <c r="AGF178" s="36"/>
      <c r="AGG178" s="36"/>
      <c r="AGH178" s="36"/>
      <c r="AGI178" s="36"/>
      <c r="AGJ178" s="36"/>
      <c r="AGK178" s="36"/>
      <c r="AGL178" s="36"/>
      <c r="AGM178" s="36"/>
      <c r="AGN178" s="36"/>
      <c r="AGO178" s="36"/>
      <c r="AGP178" s="36"/>
      <c r="AGQ178" s="36"/>
      <c r="AGR178" s="36"/>
      <c r="AGS178" s="36"/>
      <c r="AGT178" s="36"/>
      <c r="AGU178" s="36"/>
      <c r="AGV178" s="36"/>
      <c r="AGW178" s="36"/>
      <c r="AGX178" s="36"/>
      <c r="AGY178" s="36"/>
      <c r="AGZ178" s="36"/>
      <c r="AHA178" s="36"/>
      <c r="AHB178" s="36"/>
      <c r="AHC178" s="36"/>
      <c r="AHD178" s="36"/>
      <c r="AHE178" s="36"/>
      <c r="AHF178" s="36"/>
      <c r="AHG178" s="36"/>
      <c r="AHH178" s="36"/>
      <c r="AHI178" s="36"/>
      <c r="AHJ178" s="36"/>
      <c r="AHK178" s="36"/>
      <c r="AHL178" s="36"/>
      <c r="AHM178" s="36"/>
      <c r="AHN178" s="36"/>
      <c r="AHO178" s="36"/>
      <c r="AHP178" s="36"/>
      <c r="AHQ178" s="36"/>
      <c r="AHR178" s="36"/>
      <c r="AHS178" s="36"/>
      <c r="AHT178" s="36"/>
      <c r="AHU178" s="36"/>
      <c r="AHV178" s="36"/>
      <c r="AHW178" s="36"/>
      <c r="AHX178" s="36"/>
      <c r="AHY178" s="36"/>
      <c r="AHZ178" s="36"/>
      <c r="AIA178" s="36"/>
      <c r="AIB178" s="36"/>
      <c r="AIC178" s="36"/>
      <c r="AID178" s="36"/>
      <c r="AIE178" s="36"/>
      <c r="AIF178" s="36"/>
      <c r="AIG178" s="36"/>
      <c r="AIH178" s="36"/>
      <c r="AII178" s="36"/>
      <c r="AIJ178" s="36"/>
      <c r="AIK178" s="36"/>
      <c r="AIL178" s="36"/>
      <c r="AIM178" s="36"/>
      <c r="AIN178" s="36"/>
      <c r="AIO178" s="36"/>
      <c r="AIP178" s="36"/>
      <c r="AIQ178" s="36"/>
      <c r="AIR178" s="36"/>
      <c r="AIS178" s="36"/>
      <c r="AIT178" s="36"/>
      <c r="AIU178" s="36"/>
      <c r="AIV178" s="36"/>
      <c r="AIW178" s="36"/>
      <c r="AIX178" s="36"/>
      <c r="AIY178" s="36"/>
      <c r="AIZ178" s="36"/>
      <c r="AJA178" s="36"/>
      <c r="AJB178" s="36"/>
      <c r="AJC178" s="36"/>
      <c r="AJD178" s="36"/>
      <c r="AJE178" s="36"/>
      <c r="AJF178" s="36"/>
      <c r="AJG178" s="36"/>
      <c r="AJH178" s="36"/>
      <c r="AJI178" s="36"/>
      <c r="AJJ178" s="36"/>
      <c r="AJK178" s="36"/>
      <c r="AJL178" s="36"/>
      <c r="AJM178" s="36"/>
      <c r="AJN178" s="36"/>
      <c r="AJO178" s="36"/>
      <c r="AJP178" s="36"/>
      <c r="AJQ178" s="36"/>
      <c r="AJR178" s="36"/>
      <c r="AJS178" s="36"/>
      <c r="AJT178" s="36"/>
      <c r="AJU178" s="36"/>
      <c r="AJV178" s="36"/>
      <c r="AJW178" s="36"/>
      <c r="AJX178" s="36"/>
      <c r="AJY178" s="36"/>
      <c r="AJZ178" s="36"/>
      <c r="AKA178" s="36"/>
      <c r="AKB178" s="36"/>
      <c r="AKC178" s="36"/>
      <c r="AKD178" s="36"/>
      <c r="AKE178" s="36"/>
      <c r="AKF178" s="36"/>
      <c r="AKG178" s="36"/>
      <c r="AKH178" s="36"/>
      <c r="AKI178" s="36"/>
      <c r="AKJ178" s="36"/>
      <c r="AKK178" s="36"/>
      <c r="AKL178" s="36"/>
      <c r="AKM178" s="36"/>
      <c r="AKN178" s="36"/>
      <c r="AKO178" s="36"/>
      <c r="AKP178" s="36"/>
      <c r="AKQ178" s="36"/>
      <c r="AKR178" s="36"/>
      <c r="AKS178" s="36"/>
      <c r="AKT178" s="36"/>
      <c r="AKU178" s="36"/>
      <c r="AKV178" s="36"/>
      <c r="AKW178" s="36"/>
      <c r="AKX178" s="36"/>
      <c r="AKY178" s="36"/>
      <c r="AKZ178" s="36"/>
      <c r="ALA178" s="36"/>
      <c r="ALB178" s="36"/>
      <c r="ALC178" s="36"/>
      <c r="ALD178" s="36"/>
      <c r="ALE178" s="36"/>
      <c r="ALF178" s="36"/>
      <c r="ALG178" s="36"/>
      <c r="ALH178" s="36"/>
      <c r="ALI178" s="36"/>
      <c r="ALJ178" s="36"/>
      <c r="ALK178" s="36"/>
      <c r="ALL178" s="36"/>
      <c r="ALM178" s="36"/>
      <c r="ALN178" s="36"/>
      <c r="ALO178" s="36"/>
      <c r="ALP178" s="36"/>
      <c r="ALQ178" s="36"/>
      <c r="ALR178" s="36"/>
      <c r="ALS178" s="36"/>
      <c r="ALT178" s="36"/>
      <c r="ALU178" s="36"/>
      <c r="ALV178" s="36"/>
      <c r="ALW178" s="36"/>
      <c r="ALX178" s="36"/>
      <c r="ALY178" s="36"/>
    </row>
    <row r="179" spans="1:1013" ht="19.5" customHeight="1" thickBot="1" x14ac:dyDescent="0.25">
      <c r="A179" s="499" t="s">
        <v>15</v>
      </c>
      <c r="B179" s="523" t="s">
        <v>16</v>
      </c>
      <c r="C179" s="514" t="s">
        <v>16</v>
      </c>
      <c r="D179" s="537" t="s">
        <v>166</v>
      </c>
      <c r="E179" s="541" t="s">
        <v>168</v>
      </c>
      <c r="F179" s="558" t="s">
        <v>264</v>
      </c>
      <c r="G179" s="508" t="s">
        <v>167</v>
      </c>
      <c r="H179" s="504" t="s">
        <v>19</v>
      </c>
      <c r="I179" s="505" t="s">
        <v>20</v>
      </c>
      <c r="J179" s="595" t="s">
        <v>273</v>
      </c>
      <c r="K179" s="209" t="s">
        <v>23</v>
      </c>
      <c r="L179" s="216">
        <f>+M179+O179</f>
        <v>701.2</v>
      </c>
      <c r="M179" s="211">
        <v>0</v>
      </c>
      <c r="N179" s="211">
        <v>0</v>
      </c>
      <c r="O179" s="217">
        <v>701.2</v>
      </c>
      <c r="P179" s="216">
        <f>+Q179+S179</f>
        <v>0</v>
      </c>
      <c r="Q179" s="211">
        <v>0</v>
      </c>
      <c r="R179" s="211">
        <v>0</v>
      </c>
      <c r="S179" s="217">
        <v>0</v>
      </c>
      <c r="T179" s="216">
        <f>+U179+W179</f>
        <v>0</v>
      </c>
      <c r="U179" s="211">
        <v>0</v>
      </c>
      <c r="V179" s="211">
        <v>0</v>
      </c>
      <c r="W179" s="217">
        <v>0</v>
      </c>
      <c r="X179" s="216">
        <f>+Y179+AA179</f>
        <v>0</v>
      </c>
      <c r="Y179" s="211">
        <v>0</v>
      </c>
      <c r="Z179" s="211">
        <v>0</v>
      </c>
      <c r="AA179" s="217">
        <v>0</v>
      </c>
      <c r="AB179" s="36"/>
      <c r="AC179" s="36"/>
      <c r="AD179" s="36"/>
      <c r="AE179" s="36"/>
      <c r="AF179" s="36"/>
      <c r="AG179" s="36"/>
      <c r="AH179" s="36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50"/>
      <c r="BB179" s="49"/>
      <c r="BC179" s="49"/>
      <c r="BD179" s="49"/>
      <c r="BE179" s="49"/>
      <c r="BF179" s="49"/>
      <c r="BG179" s="49"/>
      <c r="BH179" s="49"/>
      <c r="BI179" s="49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  <c r="FY179" s="36"/>
      <c r="FZ179" s="36"/>
      <c r="GA179" s="36"/>
      <c r="GB179" s="36"/>
      <c r="GC179" s="36"/>
      <c r="GD179" s="36"/>
      <c r="GE179" s="36"/>
      <c r="GF179" s="36"/>
      <c r="GG179" s="36"/>
      <c r="GH179" s="36"/>
      <c r="GI179" s="36"/>
      <c r="GJ179" s="36"/>
      <c r="GK179" s="36"/>
      <c r="GL179" s="36"/>
      <c r="GM179" s="36"/>
      <c r="GN179" s="36"/>
      <c r="GO179" s="36"/>
      <c r="GP179" s="36"/>
      <c r="GQ179" s="36"/>
      <c r="GR179" s="36"/>
      <c r="GS179" s="36"/>
      <c r="GT179" s="36"/>
      <c r="GU179" s="36"/>
      <c r="GV179" s="36"/>
      <c r="GW179" s="36"/>
      <c r="GX179" s="36"/>
      <c r="GY179" s="36"/>
      <c r="GZ179" s="36"/>
      <c r="HA179" s="36"/>
      <c r="HB179" s="36"/>
      <c r="HC179" s="36"/>
      <c r="HD179" s="36"/>
      <c r="HE179" s="36"/>
      <c r="HF179" s="36"/>
      <c r="HG179" s="36"/>
      <c r="HH179" s="36"/>
      <c r="HI179" s="36"/>
      <c r="HJ179" s="36"/>
      <c r="HK179" s="36"/>
      <c r="HL179" s="36"/>
      <c r="HM179" s="36"/>
      <c r="HN179" s="36"/>
      <c r="HO179" s="36"/>
      <c r="HP179" s="36"/>
      <c r="HQ179" s="36"/>
      <c r="HR179" s="36"/>
      <c r="HS179" s="36"/>
      <c r="HT179" s="36"/>
      <c r="HU179" s="36"/>
      <c r="HV179" s="36"/>
      <c r="HW179" s="36"/>
      <c r="HX179" s="36"/>
      <c r="HY179" s="36"/>
      <c r="HZ179" s="36"/>
      <c r="IA179" s="36"/>
      <c r="IB179" s="36"/>
      <c r="IC179" s="36"/>
      <c r="ID179" s="36"/>
      <c r="IE179" s="36"/>
      <c r="IF179" s="36"/>
      <c r="IG179" s="36"/>
      <c r="IH179" s="36"/>
      <c r="II179" s="36"/>
      <c r="IJ179" s="36"/>
      <c r="IK179" s="36"/>
      <c r="IL179" s="36"/>
      <c r="IM179" s="36"/>
      <c r="IN179" s="36"/>
      <c r="IO179" s="36"/>
      <c r="IP179" s="36"/>
      <c r="IQ179" s="36"/>
      <c r="IR179" s="36"/>
      <c r="IS179" s="36"/>
      <c r="IT179" s="36"/>
      <c r="IU179" s="36"/>
      <c r="IV179" s="36"/>
      <c r="IW179" s="36"/>
      <c r="IX179" s="36"/>
      <c r="IY179" s="36"/>
      <c r="IZ179" s="36"/>
      <c r="JA179" s="36"/>
      <c r="JB179" s="36"/>
      <c r="JC179" s="36"/>
      <c r="JD179" s="36"/>
      <c r="JE179" s="36"/>
      <c r="JF179" s="36"/>
      <c r="JG179" s="36"/>
      <c r="JH179" s="36"/>
      <c r="JI179" s="36"/>
      <c r="JJ179" s="36"/>
      <c r="JK179" s="36"/>
      <c r="JL179" s="36"/>
      <c r="JM179" s="36"/>
      <c r="JN179" s="36"/>
      <c r="JO179" s="36"/>
      <c r="JP179" s="36"/>
      <c r="JQ179" s="36"/>
      <c r="JR179" s="36"/>
      <c r="JS179" s="36"/>
      <c r="JT179" s="36"/>
      <c r="JU179" s="36"/>
      <c r="JV179" s="36"/>
      <c r="JW179" s="36"/>
      <c r="JX179" s="36"/>
      <c r="JY179" s="36"/>
      <c r="JZ179" s="36"/>
      <c r="KA179" s="36"/>
      <c r="KB179" s="36"/>
      <c r="KC179" s="36"/>
      <c r="KD179" s="36"/>
      <c r="KE179" s="36"/>
      <c r="KF179" s="36"/>
      <c r="KG179" s="36"/>
      <c r="KH179" s="36"/>
      <c r="KI179" s="36"/>
      <c r="KJ179" s="36"/>
      <c r="KK179" s="36"/>
      <c r="KL179" s="36"/>
      <c r="KM179" s="36"/>
      <c r="KN179" s="36"/>
      <c r="KO179" s="36"/>
      <c r="KP179" s="36"/>
      <c r="KQ179" s="36"/>
      <c r="KR179" s="36"/>
      <c r="KS179" s="36"/>
      <c r="KT179" s="36"/>
      <c r="KU179" s="36"/>
      <c r="KV179" s="36"/>
      <c r="KW179" s="36"/>
      <c r="KX179" s="36"/>
      <c r="KY179" s="36"/>
      <c r="KZ179" s="36"/>
      <c r="LA179" s="36"/>
      <c r="LB179" s="36"/>
      <c r="LC179" s="36"/>
      <c r="LD179" s="36"/>
      <c r="LE179" s="36"/>
      <c r="LF179" s="36"/>
      <c r="LG179" s="36"/>
      <c r="LH179" s="36"/>
      <c r="LI179" s="36"/>
      <c r="LJ179" s="36"/>
      <c r="LK179" s="36"/>
      <c r="LL179" s="36"/>
      <c r="LM179" s="36"/>
      <c r="LN179" s="36"/>
      <c r="LO179" s="36"/>
      <c r="LP179" s="36"/>
      <c r="LQ179" s="36"/>
      <c r="LR179" s="36"/>
      <c r="LS179" s="36"/>
      <c r="LT179" s="36"/>
      <c r="LU179" s="36"/>
      <c r="LV179" s="36"/>
      <c r="LW179" s="36"/>
      <c r="LX179" s="36"/>
      <c r="LY179" s="36"/>
      <c r="LZ179" s="36"/>
      <c r="MA179" s="36"/>
      <c r="MB179" s="36"/>
      <c r="MC179" s="36"/>
      <c r="MD179" s="36"/>
      <c r="ME179" s="36"/>
      <c r="MF179" s="36"/>
      <c r="MG179" s="36"/>
      <c r="MH179" s="36"/>
      <c r="MI179" s="36"/>
      <c r="MJ179" s="36"/>
      <c r="MK179" s="36"/>
      <c r="ML179" s="36"/>
      <c r="MM179" s="36"/>
      <c r="MN179" s="36"/>
      <c r="MO179" s="36"/>
      <c r="MP179" s="36"/>
      <c r="MQ179" s="36"/>
      <c r="MR179" s="36"/>
      <c r="MS179" s="36"/>
      <c r="MT179" s="36"/>
      <c r="MU179" s="36"/>
      <c r="MV179" s="36"/>
      <c r="MW179" s="36"/>
      <c r="MX179" s="36"/>
      <c r="MY179" s="36"/>
      <c r="MZ179" s="36"/>
      <c r="NA179" s="36"/>
      <c r="NB179" s="36"/>
      <c r="NC179" s="36"/>
      <c r="ND179" s="36"/>
      <c r="NE179" s="36"/>
      <c r="NF179" s="36"/>
      <c r="NG179" s="36"/>
      <c r="NH179" s="36"/>
      <c r="NI179" s="36"/>
      <c r="NJ179" s="36"/>
      <c r="NK179" s="36"/>
      <c r="NL179" s="36"/>
      <c r="NM179" s="36"/>
      <c r="NN179" s="36"/>
      <c r="NO179" s="36"/>
      <c r="NP179" s="36"/>
      <c r="NQ179" s="36"/>
      <c r="NR179" s="36"/>
      <c r="NS179" s="36"/>
      <c r="NT179" s="36"/>
      <c r="NU179" s="36"/>
      <c r="NV179" s="36"/>
      <c r="NW179" s="36"/>
      <c r="NX179" s="36"/>
      <c r="NY179" s="36"/>
      <c r="NZ179" s="36"/>
      <c r="OA179" s="36"/>
      <c r="OB179" s="36"/>
      <c r="OC179" s="36"/>
      <c r="OD179" s="36"/>
      <c r="OE179" s="36"/>
      <c r="OF179" s="36"/>
      <c r="OG179" s="36"/>
      <c r="OH179" s="36"/>
      <c r="OI179" s="36"/>
      <c r="OJ179" s="36"/>
      <c r="OK179" s="36"/>
      <c r="OL179" s="36"/>
      <c r="OM179" s="36"/>
      <c r="ON179" s="36"/>
      <c r="OO179" s="36"/>
      <c r="OP179" s="36"/>
      <c r="OQ179" s="36"/>
      <c r="OR179" s="36"/>
      <c r="OS179" s="36"/>
      <c r="OT179" s="36"/>
      <c r="OU179" s="36"/>
      <c r="OV179" s="36"/>
      <c r="OW179" s="36"/>
      <c r="OX179" s="36"/>
      <c r="OY179" s="36"/>
      <c r="OZ179" s="36"/>
      <c r="PA179" s="36"/>
      <c r="PB179" s="36"/>
      <c r="PC179" s="36"/>
      <c r="PD179" s="36"/>
      <c r="PE179" s="36"/>
      <c r="PF179" s="36"/>
      <c r="PG179" s="36"/>
      <c r="PH179" s="36"/>
      <c r="PI179" s="36"/>
      <c r="PJ179" s="36"/>
      <c r="PK179" s="36"/>
      <c r="PL179" s="36"/>
      <c r="PM179" s="36"/>
      <c r="PN179" s="36"/>
      <c r="PO179" s="36"/>
      <c r="PP179" s="36"/>
      <c r="PQ179" s="36"/>
      <c r="PR179" s="36"/>
      <c r="PS179" s="36"/>
      <c r="PT179" s="36"/>
      <c r="PU179" s="36"/>
      <c r="PV179" s="36"/>
      <c r="PW179" s="36"/>
      <c r="PX179" s="36"/>
      <c r="PY179" s="36"/>
      <c r="PZ179" s="36"/>
      <c r="QA179" s="36"/>
      <c r="QB179" s="36"/>
      <c r="QC179" s="36"/>
      <c r="QD179" s="36"/>
      <c r="QE179" s="36"/>
      <c r="QF179" s="36"/>
      <c r="QG179" s="36"/>
      <c r="QH179" s="36"/>
      <c r="QI179" s="36"/>
      <c r="QJ179" s="36"/>
      <c r="QK179" s="36"/>
      <c r="QL179" s="36"/>
      <c r="QM179" s="36"/>
      <c r="QN179" s="36"/>
      <c r="QO179" s="36"/>
      <c r="QP179" s="36"/>
      <c r="QQ179" s="36"/>
      <c r="QR179" s="36"/>
      <c r="QS179" s="36"/>
      <c r="QT179" s="36"/>
      <c r="QU179" s="36"/>
      <c r="QV179" s="36"/>
      <c r="QW179" s="36"/>
      <c r="QX179" s="36"/>
      <c r="QY179" s="36"/>
      <c r="QZ179" s="36"/>
      <c r="RA179" s="36"/>
      <c r="RB179" s="36"/>
      <c r="RC179" s="36"/>
      <c r="RD179" s="36"/>
      <c r="RE179" s="36"/>
      <c r="RF179" s="36"/>
      <c r="RG179" s="36"/>
      <c r="RH179" s="36"/>
      <c r="RI179" s="36"/>
      <c r="RJ179" s="36"/>
      <c r="RK179" s="36"/>
      <c r="RL179" s="36"/>
      <c r="RM179" s="36"/>
      <c r="RN179" s="36"/>
      <c r="RO179" s="36"/>
      <c r="RP179" s="36"/>
      <c r="RQ179" s="36"/>
      <c r="RR179" s="36"/>
      <c r="RS179" s="36"/>
      <c r="RT179" s="36"/>
      <c r="RU179" s="36"/>
      <c r="RV179" s="36"/>
      <c r="RW179" s="36"/>
      <c r="RX179" s="36"/>
      <c r="RY179" s="36"/>
      <c r="RZ179" s="36"/>
      <c r="SA179" s="36"/>
      <c r="SB179" s="36"/>
      <c r="SC179" s="36"/>
      <c r="SD179" s="36"/>
      <c r="SE179" s="36"/>
      <c r="SF179" s="36"/>
      <c r="SG179" s="36"/>
      <c r="SH179" s="36"/>
      <c r="SI179" s="36"/>
      <c r="SJ179" s="36"/>
      <c r="SK179" s="36"/>
      <c r="SL179" s="36"/>
      <c r="SM179" s="36"/>
      <c r="SN179" s="36"/>
      <c r="SO179" s="36"/>
      <c r="SP179" s="36"/>
      <c r="SQ179" s="36"/>
      <c r="SR179" s="36"/>
      <c r="SS179" s="36"/>
      <c r="ST179" s="36"/>
      <c r="SU179" s="36"/>
      <c r="SV179" s="36"/>
      <c r="SW179" s="36"/>
      <c r="SX179" s="36"/>
      <c r="SY179" s="36"/>
      <c r="SZ179" s="36"/>
      <c r="TA179" s="36"/>
      <c r="TB179" s="36"/>
      <c r="TC179" s="36"/>
      <c r="TD179" s="36"/>
      <c r="TE179" s="36"/>
      <c r="TF179" s="36"/>
      <c r="TG179" s="36"/>
      <c r="TH179" s="36"/>
      <c r="TI179" s="36"/>
      <c r="TJ179" s="36"/>
      <c r="TK179" s="36"/>
      <c r="TL179" s="36"/>
      <c r="TM179" s="36"/>
      <c r="TN179" s="36"/>
      <c r="TO179" s="36"/>
      <c r="TP179" s="36"/>
      <c r="TQ179" s="36"/>
      <c r="TR179" s="36"/>
      <c r="TS179" s="36"/>
      <c r="TT179" s="36"/>
      <c r="TU179" s="36"/>
      <c r="TV179" s="36"/>
      <c r="TW179" s="36"/>
      <c r="TX179" s="36"/>
      <c r="TY179" s="36"/>
      <c r="TZ179" s="36"/>
      <c r="UA179" s="36"/>
      <c r="UB179" s="36"/>
      <c r="UC179" s="36"/>
      <c r="UD179" s="36"/>
      <c r="UE179" s="36"/>
      <c r="UF179" s="36"/>
      <c r="UG179" s="36"/>
      <c r="UH179" s="36"/>
      <c r="UI179" s="36"/>
      <c r="UJ179" s="36"/>
      <c r="UK179" s="36"/>
      <c r="UL179" s="36"/>
      <c r="UM179" s="36"/>
      <c r="UN179" s="36"/>
      <c r="UO179" s="36"/>
      <c r="UP179" s="36"/>
      <c r="UQ179" s="36"/>
      <c r="UR179" s="36"/>
      <c r="US179" s="36"/>
      <c r="UT179" s="36"/>
      <c r="UU179" s="36"/>
      <c r="UV179" s="36"/>
      <c r="UW179" s="36"/>
      <c r="UX179" s="36"/>
      <c r="UY179" s="36"/>
      <c r="UZ179" s="36"/>
      <c r="VA179" s="36"/>
      <c r="VB179" s="36"/>
      <c r="VC179" s="36"/>
      <c r="VD179" s="36"/>
      <c r="VE179" s="36"/>
      <c r="VF179" s="36"/>
      <c r="VG179" s="36"/>
      <c r="VH179" s="36"/>
      <c r="VI179" s="36"/>
      <c r="VJ179" s="36"/>
      <c r="VK179" s="36"/>
      <c r="VL179" s="36"/>
      <c r="VM179" s="36"/>
      <c r="VN179" s="36"/>
      <c r="VO179" s="36"/>
      <c r="VP179" s="36"/>
      <c r="VQ179" s="36"/>
      <c r="VR179" s="36"/>
      <c r="VS179" s="36"/>
      <c r="VT179" s="36"/>
      <c r="VU179" s="36"/>
      <c r="VV179" s="36"/>
      <c r="VW179" s="36"/>
      <c r="VX179" s="36"/>
      <c r="VY179" s="36"/>
      <c r="VZ179" s="36"/>
      <c r="WA179" s="36"/>
      <c r="WB179" s="36"/>
      <c r="WC179" s="36"/>
      <c r="WD179" s="36"/>
      <c r="WE179" s="36"/>
      <c r="WF179" s="36"/>
      <c r="WG179" s="36"/>
      <c r="WH179" s="36"/>
      <c r="WI179" s="36"/>
      <c r="WJ179" s="36"/>
      <c r="WK179" s="36"/>
      <c r="WL179" s="36"/>
      <c r="WM179" s="36"/>
      <c r="WN179" s="36"/>
      <c r="WO179" s="36"/>
      <c r="WP179" s="36"/>
      <c r="WQ179" s="36"/>
      <c r="WR179" s="36"/>
      <c r="WS179" s="36"/>
      <c r="WT179" s="36"/>
      <c r="WU179" s="36"/>
      <c r="WV179" s="36"/>
      <c r="WW179" s="36"/>
      <c r="WX179" s="36"/>
      <c r="WY179" s="36"/>
      <c r="WZ179" s="36"/>
      <c r="XA179" s="36"/>
      <c r="XB179" s="36"/>
      <c r="XC179" s="36"/>
      <c r="XD179" s="36"/>
      <c r="XE179" s="36"/>
      <c r="XF179" s="36"/>
      <c r="XG179" s="36"/>
      <c r="XH179" s="36"/>
      <c r="XI179" s="36"/>
      <c r="XJ179" s="36"/>
      <c r="XK179" s="36"/>
      <c r="XL179" s="36"/>
      <c r="XM179" s="36"/>
      <c r="XN179" s="36"/>
      <c r="XO179" s="36"/>
      <c r="XP179" s="36"/>
      <c r="XQ179" s="36"/>
      <c r="XR179" s="36"/>
      <c r="XS179" s="36"/>
      <c r="XT179" s="36"/>
      <c r="XU179" s="36"/>
      <c r="XV179" s="36"/>
      <c r="XW179" s="36"/>
      <c r="XX179" s="36"/>
      <c r="XY179" s="36"/>
      <c r="XZ179" s="36"/>
      <c r="YA179" s="36"/>
      <c r="YB179" s="36"/>
      <c r="YC179" s="36"/>
      <c r="YD179" s="36"/>
      <c r="YE179" s="36"/>
      <c r="YF179" s="36"/>
      <c r="YG179" s="36"/>
      <c r="YH179" s="36"/>
      <c r="YI179" s="36"/>
      <c r="YJ179" s="36"/>
      <c r="YK179" s="36"/>
      <c r="YL179" s="36"/>
      <c r="YM179" s="36"/>
      <c r="YN179" s="36"/>
      <c r="YO179" s="36"/>
      <c r="YP179" s="36"/>
      <c r="YQ179" s="36"/>
      <c r="YR179" s="36"/>
      <c r="YS179" s="36"/>
      <c r="YT179" s="36"/>
      <c r="YU179" s="36"/>
      <c r="YV179" s="36"/>
      <c r="YW179" s="36"/>
      <c r="YX179" s="36"/>
      <c r="YY179" s="36"/>
      <c r="YZ179" s="36"/>
      <c r="ZA179" s="36"/>
      <c r="ZB179" s="36"/>
      <c r="ZC179" s="36"/>
      <c r="ZD179" s="36"/>
      <c r="ZE179" s="36"/>
      <c r="ZF179" s="36"/>
      <c r="ZG179" s="36"/>
      <c r="ZH179" s="36"/>
      <c r="ZI179" s="36"/>
      <c r="ZJ179" s="36"/>
      <c r="ZK179" s="36"/>
      <c r="ZL179" s="36"/>
      <c r="ZM179" s="36"/>
      <c r="ZN179" s="36"/>
      <c r="ZO179" s="36"/>
      <c r="ZP179" s="36"/>
      <c r="ZQ179" s="36"/>
      <c r="ZR179" s="36"/>
      <c r="ZS179" s="36"/>
      <c r="ZT179" s="36"/>
      <c r="ZU179" s="36"/>
      <c r="ZV179" s="36"/>
      <c r="ZW179" s="36"/>
      <c r="ZX179" s="36"/>
      <c r="ZY179" s="36"/>
      <c r="ZZ179" s="36"/>
      <c r="AAA179" s="36"/>
      <c r="AAB179" s="36"/>
      <c r="AAC179" s="36"/>
      <c r="AAD179" s="36"/>
      <c r="AAE179" s="36"/>
      <c r="AAF179" s="36"/>
      <c r="AAG179" s="36"/>
      <c r="AAH179" s="36"/>
      <c r="AAI179" s="36"/>
      <c r="AAJ179" s="36"/>
      <c r="AAK179" s="36"/>
      <c r="AAL179" s="36"/>
      <c r="AAM179" s="36"/>
      <c r="AAN179" s="36"/>
      <c r="AAO179" s="36"/>
      <c r="AAP179" s="36"/>
      <c r="AAQ179" s="36"/>
      <c r="AAR179" s="36"/>
      <c r="AAS179" s="36"/>
      <c r="AAT179" s="36"/>
      <c r="AAU179" s="36"/>
      <c r="AAV179" s="36"/>
      <c r="AAW179" s="36"/>
      <c r="AAX179" s="36"/>
      <c r="AAY179" s="36"/>
      <c r="AAZ179" s="36"/>
      <c r="ABA179" s="36"/>
      <c r="ABB179" s="36"/>
      <c r="ABC179" s="36"/>
      <c r="ABD179" s="36"/>
      <c r="ABE179" s="36"/>
      <c r="ABF179" s="36"/>
      <c r="ABG179" s="36"/>
      <c r="ABH179" s="36"/>
      <c r="ABI179" s="36"/>
      <c r="ABJ179" s="36"/>
      <c r="ABK179" s="36"/>
      <c r="ABL179" s="36"/>
      <c r="ABM179" s="36"/>
      <c r="ABN179" s="36"/>
      <c r="ABO179" s="36"/>
      <c r="ABP179" s="36"/>
      <c r="ABQ179" s="36"/>
      <c r="ABR179" s="36"/>
      <c r="ABS179" s="36"/>
      <c r="ABT179" s="36"/>
      <c r="ABU179" s="36"/>
      <c r="ABV179" s="36"/>
      <c r="ABW179" s="36"/>
      <c r="ABX179" s="36"/>
      <c r="ABY179" s="36"/>
      <c r="ABZ179" s="36"/>
      <c r="ACA179" s="36"/>
      <c r="ACB179" s="36"/>
      <c r="ACC179" s="36"/>
      <c r="ACD179" s="36"/>
      <c r="ACE179" s="36"/>
      <c r="ACF179" s="36"/>
      <c r="ACG179" s="36"/>
      <c r="ACH179" s="36"/>
      <c r="ACI179" s="36"/>
      <c r="ACJ179" s="36"/>
      <c r="ACK179" s="36"/>
      <c r="ACL179" s="36"/>
      <c r="ACM179" s="36"/>
      <c r="ACN179" s="36"/>
      <c r="ACO179" s="36"/>
      <c r="ACP179" s="36"/>
      <c r="ACQ179" s="36"/>
      <c r="ACR179" s="36"/>
      <c r="ACS179" s="36"/>
      <c r="ACT179" s="36"/>
      <c r="ACU179" s="36"/>
      <c r="ACV179" s="36"/>
      <c r="ACW179" s="36"/>
      <c r="ACX179" s="36"/>
      <c r="ACY179" s="36"/>
      <c r="ACZ179" s="36"/>
      <c r="ADA179" s="36"/>
      <c r="ADB179" s="36"/>
      <c r="ADC179" s="36"/>
      <c r="ADD179" s="36"/>
      <c r="ADE179" s="36"/>
      <c r="ADF179" s="36"/>
      <c r="ADG179" s="36"/>
      <c r="ADH179" s="36"/>
      <c r="ADI179" s="36"/>
      <c r="ADJ179" s="36"/>
      <c r="ADK179" s="36"/>
      <c r="ADL179" s="36"/>
      <c r="ADM179" s="36"/>
      <c r="ADN179" s="36"/>
      <c r="ADO179" s="36"/>
      <c r="ADP179" s="36"/>
      <c r="ADQ179" s="36"/>
      <c r="ADR179" s="36"/>
      <c r="ADS179" s="36"/>
      <c r="ADT179" s="36"/>
      <c r="ADU179" s="36"/>
      <c r="ADV179" s="36"/>
      <c r="ADW179" s="36"/>
      <c r="ADX179" s="36"/>
      <c r="ADY179" s="36"/>
      <c r="ADZ179" s="36"/>
      <c r="AEA179" s="36"/>
      <c r="AEB179" s="36"/>
      <c r="AEC179" s="36"/>
      <c r="AED179" s="36"/>
      <c r="AEE179" s="36"/>
      <c r="AEF179" s="36"/>
      <c r="AEG179" s="36"/>
      <c r="AEH179" s="36"/>
      <c r="AEI179" s="36"/>
      <c r="AEJ179" s="36"/>
      <c r="AEK179" s="36"/>
      <c r="AEL179" s="36"/>
      <c r="AEM179" s="36"/>
      <c r="AEN179" s="36"/>
      <c r="AEO179" s="36"/>
      <c r="AEP179" s="36"/>
      <c r="AEQ179" s="36"/>
      <c r="AER179" s="36"/>
      <c r="AES179" s="36"/>
      <c r="AET179" s="36"/>
      <c r="AEU179" s="36"/>
      <c r="AEV179" s="36"/>
      <c r="AEW179" s="36"/>
      <c r="AEX179" s="36"/>
      <c r="AEY179" s="36"/>
      <c r="AEZ179" s="36"/>
      <c r="AFA179" s="36"/>
      <c r="AFB179" s="36"/>
      <c r="AFC179" s="36"/>
      <c r="AFD179" s="36"/>
      <c r="AFE179" s="36"/>
      <c r="AFF179" s="36"/>
      <c r="AFG179" s="36"/>
      <c r="AFH179" s="36"/>
      <c r="AFI179" s="36"/>
      <c r="AFJ179" s="36"/>
      <c r="AFK179" s="36"/>
      <c r="AFL179" s="36"/>
      <c r="AFM179" s="36"/>
      <c r="AFN179" s="36"/>
      <c r="AFO179" s="36"/>
      <c r="AFP179" s="36"/>
      <c r="AFQ179" s="36"/>
      <c r="AFR179" s="36"/>
      <c r="AFS179" s="36"/>
      <c r="AFT179" s="36"/>
      <c r="AFU179" s="36"/>
      <c r="AFV179" s="36"/>
      <c r="AFW179" s="36"/>
      <c r="AFX179" s="36"/>
      <c r="AFY179" s="36"/>
      <c r="AFZ179" s="36"/>
      <c r="AGA179" s="36"/>
      <c r="AGB179" s="36"/>
      <c r="AGC179" s="36"/>
      <c r="AGD179" s="36"/>
      <c r="AGE179" s="36"/>
      <c r="AGF179" s="36"/>
      <c r="AGG179" s="36"/>
      <c r="AGH179" s="36"/>
      <c r="AGI179" s="36"/>
      <c r="AGJ179" s="36"/>
      <c r="AGK179" s="36"/>
      <c r="AGL179" s="36"/>
      <c r="AGM179" s="36"/>
      <c r="AGN179" s="36"/>
      <c r="AGO179" s="36"/>
      <c r="AGP179" s="36"/>
      <c r="AGQ179" s="36"/>
      <c r="AGR179" s="36"/>
      <c r="AGS179" s="36"/>
      <c r="AGT179" s="36"/>
      <c r="AGU179" s="36"/>
      <c r="AGV179" s="36"/>
      <c r="AGW179" s="36"/>
      <c r="AGX179" s="36"/>
      <c r="AGY179" s="36"/>
      <c r="AGZ179" s="36"/>
      <c r="AHA179" s="36"/>
      <c r="AHB179" s="36"/>
      <c r="AHC179" s="36"/>
      <c r="AHD179" s="36"/>
      <c r="AHE179" s="36"/>
      <c r="AHF179" s="36"/>
      <c r="AHG179" s="36"/>
      <c r="AHH179" s="36"/>
      <c r="AHI179" s="36"/>
      <c r="AHJ179" s="36"/>
      <c r="AHK179" s="36"/>
      <c r="AHL179" s="36"/>
      <c r="AHM179" s="36"/>
      <c r="AHN179" s="36"/>
      <c r="AHO179" s="36"/>
      <c r="AHP179" s="36"/>
      <c r="AHQ179" s="36"/>
      <c r="AHR179" s="36"/>
      <c r="AHS179" s="36"/>
      <c r="AHT179" s="36"/>
      <c r="AHU179" s="36"/>
      <c r="AHV179" s="36"/>
      <c r="AHW179" s="36"/>
      <c r="AHX179" s="36"/>
      <c r="AHY179" s="36"/>
      <c r="AHZ179" s="36"/>
      <c r="AIA179" s="36"/>
      <c r="AIB179" s="36"/>
      <c r="AIC179" s="36"/>
      <c r="AID179" s="36"/>
      <c r="AIE179" s="36"/>
      <c r="AIF179" s="36"/>
      <c r="AIG179" s="36"/>
      <c r="AIH179" s="36"/>
      <c r="AII179" s="36"/>
      <c r="AIJ179" s="36"/>
      <c r="AIK179" s="36"/>
      <c r="AIL179" s="36"/>
      <c r="AIM179" s="36"/>
      <c r="AIN179" s="36"/>
      <c r="AIO179" s="36"/>
      <c r="AIP179" s="36"/>
      <c r="AIQ179" s="36"/>
      <c r="AIR179" s="36"/>
      <c r="AIS179" s="36"/>
      <c r="AIT179" s="36"/>
      <c r="AIU179" s="36"/>
      <c r="AIV179" s="36"/>
      <c r="AIW179" s="36"/>
      <c r="AIX179" s="36"/>
      <c r="AIY179" s="36"/>
      <c r="AIZ179" s="36"/>
      <c r="AJA179" s="36"/>
      <c r="AJB179" s="36"/>
      <c r="AJC179" s="36"/>
      <c r="AJD179" s="36"/>
      <c r="AJE179" s="36"/>
      <c r="AJF179" s="36"/>
      <c r="AJG179" s="36"/>
      <c r="AJH179" s="36"/>
      <c r="AJI179" s="36"/>
      <c r="AJJ179" s="36"/>
      <c r="AJK179" s="36"/>
      <c r="AJL179" s="36"/>
      <c r="AJM179" s="36"/>
      <c r="AJN179" s="36"/>
      <c r="AJO179" s="36"/>
      <c r="AJP179" s="36"/>
      <c r="AJQ179" s="36"/>
      <c r="AJR179" s="36"/>
      <c r="AJS179" s="36"/>
      <c r="AJT179" s="36"/>
      <c r="AJU179" s="36"/>
      <c r="AJV179" s="36"/>
      <c r="AJW179" s="36"/>
      <c r="AJX179" s="36"/>
      <c r="AJY179" s="36"/>
      <c r="AJZ179" s="36"/>
      <c r="AKA179" s="36"/>
      <c r="AKB179" s="36"/>
      <c r="AKC179" s="36"/>
      <c r="AKD179" s="36"/>
      <c r="AKE179" s="36"/>
      <c r="AKF179" s="36"/>
      <c r="AKG179" s="36"/>
      <c r="AKH179" s="36"/>
      <c r="AKI179" s="36"/>
      <c r="AKJ179" s="36"/>
      <c r="AKK179" s="36"/>
      <c r="AKL179" s="36"/>
      <c r="AKM179" s="36"/>
      <c r="AKN179" s="36"/>
      <c r="AKO179" s="36"/>
      <c r="AKP179" s="36"/>
      <c r="AKQ179" s="36"/>
      <c r="AKR179" s="36"/>
      <c r="AKS179" s="36"/>
      <c r="AKT179" s="36"/>
      <c r="AKU179" s="36"/>
      <c r="AKV179" s="36"/>
      <c r="AKW179" s="36"/>
      <c r="AKX179" s="36"/>
      <c r="AKY179" s="36"/>
      <c r="AKZ179" s="36"/>
      <c r="ALA179" s="36"/>
      <c r="ALB179" s="36"/>
      <c r="ALC179" s="36"/>
      <c r="ALD179" s="36"/>
      <c r="ALE179" s="36"/>
      <c r="ALF179" s="36"/>
      <c r="ALG179" s="36"/>
      <c r="ALH179" s="36"/>
      <c r="ALI179" s="36"/>
      <c r="ALJ179" s="36"/>
      <c r="ALK179" s="36"/>
      <c r="ALL179" s="36"/>
      <c r="ALM179" s="36"/>
      <c r="ALN179" s="36"/>
      <c r="ALO179" s="36"/>
      <c r="ALP179" s="36"/>
      <c r="ALQ179" s="36"/>
      <c r="ALR179" s="36"/>
      <c r="ALS179" s="36"/>
      <c r="ALT179" s="36"/>
      <c r="ALU179" s="36"/>
      <c r="ALV179" s="36"/>
      <c r="ALW179" s="36"/>
      <c r="ALX179" s="36"/>
      <c r="ALY179" s="36"/>
    </row>
    <row r="180" spans="1:1013" ht="21" customHeight="1" thickBot="1" x14ac:dyDescent="0.25">
      <c r="A180" s="500"/>
      <c r="B180" s="524"/>
      <c r="C180" s="515"/>
      <c r="D180" s="538"/>
      <c r="E180" s="542"/>
      <c r="F180" s="480"/>
      <c r="G180" s="483"/>
      <c r="H180" s="486"/>
      <c r="I180" s="489"/>
      <c r="J180" s="596"/>
      <c r="K180" s="243" t="s">
        <v>26</v>
      </c>
      <c r="L180" s="445">
        <f>M180+O180</f>
        <v>701.2</v>
      </c>
      <c r="M180" s="155">
        <v>0</v>
      </c>
      <c r="N180" s="155">
        <v>0</v>
      </c>
      <c r="O180" s="156">
        <v>701.2</v>
      </c>
      <c r="P180" s="445">
        <f>Q180+S180</f>
        <v>140.4</v>
      </c>
      <c r="Q180" s="155">
        <v>0</v>
      </c>
      <c r="R180" s="155">
        <v>0</v>
      </c>
      <c r="S180" s="156">
        <v>140.4</v>
      </c>
      <c r="T180" s="445">
        <f>U180+W180</f>
        <v>0</v>
      </c>
      <c r="U180" s="155">
        <v>0</v>
      </c>
      <c r="V180" s="155">
        <v>0</v>
      </c>
      <c r="W180" s="156">
        <v>0</v>
      </c>
      <c r="X180" s="445">
        <f>Y180+AA180</f>
        <v>0</v>
      </c>
      <c r="Y180" s="155">
        <v>0</v>
      </c>
      <c r="Z180" s="155">
        <v>0</v>
      </c>
      <c r="AA180" s="156">
        <v>0</v>
      </c>
      <c r="AB180" s="36"/>
      <c r="AC180" s="36"/>
      <c r="AD180" s="36"/>
      <c r="AE180" s="36"/>
      <c r="AF180" s="36"/>
      <c r="AG180" s="36"/>
      <c r="AH180" s="36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50"/>
      <c r="BB180" s="49"/>
      <c r="BC180" s="49"/>
      <c r="BD180" s="49"/>
      <c r="BE180" s="49"/>
      <c r="BF180" s="49"/>
      <c r="BG180" s="49"/>
      <c r="BH180" s="49"/>
      <c r="BI180" s="49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6"/>
      <c r="GC180" s="36"/>
      <c r="GD180" s="36"/>
      <c r="GE180" s="36"/>
      <c r="GF180" s="36"/>
      <c r="GG180" s="36"/>
      <c r="GH180" s="36"/>
      <c r="GI180" s="36"/>
      <c r="GJ180" s="36"/>
      <c r="GK180" s="36"/>
      <c r="GL180" s="36"/>
      <c r="GM180" s="36"/>
      <c r="GN180" s="36"/>
      <c r="GO180" s="36"/>
      <c r="GP180" s="36"/>
      <c r="GQ180" s="36"/>
      <c r="GR180" s="36"/>
      <c r="GS180" s="36"/>
      <c r="GT180" s="36"/>
      <c r="GU180" s="36"/>
      <c r="GV180" s="36"/>
      <c r="GW180" s="36"/>
      <c r="GX180" s="36"/>
      <c r="GY180" s="36"/>
      <c r="GZ180" s="36"/>
      <c r="HA180" s="36"/>
      <c r="HB180" s="36"/>
      <c r="HC180" s="36"/>
      <c r="HD180" s="36"/>
      <c r="HE180" s="36"/>
      <c r="HF180" s="36"/>
      <c r="HG180" s="36"/>
      <c r="HH180" s="36"/>
      <c r="HI180" s="36"/>
      <c r="HJ180" s="36"/>
      <c r="HK180" s="36"/>
      <c r="HL180" s="36"/>
      <c r="HM180" s="36"/>
      <c r="HN180" s="36"/>
      <c r="HO180" s="36"/>
      <c r="HP180" s="36"/>
      <c r="HQ180" s="36"/>
      <c r="HR180" s="36"/>
      <c r="HS180" s="36"/>
      <c r="HT180" s="36"/>
      <c r="HU180" s="36"/>
      <c r="HV180" s="36"/>
      <c r="HW180" s="36"/>
      <c r="HX180" s="36"/>
      <c r="HY180" s="36"/>
      <c r="HZ180" s="36"/>
      <c r="IA180" s="36"/>
      <c r="IB180" s="36"/>
      <c r="IC180" s="36"/>
      <c r="ID180" s="36"/>
      <c r="IE180" s="36"/>
      <c r="IF180" s="36"/>
      <c r="IG180" s="36"/>
      <c r="IH180" s="36"/>
      <c r="II180" s="36"/>
      <c r="IJ180" s="36"/>
      <c r="IK180" s="36"/>
      <c r="IL180" s="36"/>
      <c r="IM180" s="36"/>
      <c r="IN180" s="36"/>
      <c r="IO180" s="36"/>
      <c r="IP180" s="36"/>
      <c r="IQ180" s="36"/>
      <c r="IR180" s="36"/>
      <c r="IS180" s="36"/>
      <c r="IT180" s="36"/>
      <c r="IU180" s="36"/>
      <c r="IV180" s="36"/>
      <c r="IW180" s="36"/>
      <c r="IX180" s="36"/>
      <c r="IY180" s="36"/>
      <c r="IZ180" s="36"/>
      <c r="JA180" s="36"/>
      <c r="JB180" s="36"/>
      <c r="JC180" s="36"/>
      <c r="JD180" s="36"/>
      <c r="JE180" s="36"/>
      <c r="JF180" s="36"/>
      <c r="JG180" s="36"/>
      <c r="JH180" s="36"/>
      <c r="JI180" s="36"/>
      <c r="JJ180" s="36"/>
      <c r="JK180" s="36"/>
      <c r="JL180" s="36"/>
      <c r="JM180" s="36"/>
      <c r="JN180" s="36"/>
      <c r="JO180" s="36"/>
      <c r="JP180" s="36"/>
      <c r="JQ180" s="36"/>
      <c r="JR180" s="36"/>
      <c r="JS180" s="36"/>
      <c r="JT180" s="36"/>
      <c r="JU180" s="36"/>
      <c r="JV180" s="36"/>
      <c r="JW180" s="36"/>
      <c r="JX180" s="36"/>
      <c r="JY180" s="36"/>
      <c r="JZ180" s="36"/>
      <c r="KA180" s="36"/>
      <c r="KB180" s="36"/>
      <c r="KC180" s="36"/>
      <c r="KD180" s="36"/>
      <c r="KE180" s="36"/>
      <c r="KF180" s="36"/>
      <c r="KG180" s="36"/>
      <c r="KH180" s="36"/>
      <c r="KI180" s="36"/>
      <c r="KJ180" s="36"/>
      <c r="KK180" s="36"/>
      <c r="KL180" s="36"/>
      <c r="KM180" s="36"/>
      <c r="KN180" s="36"/>
      <c r="KO180" s="36"/>
      <c r="KP180" s="36"/>
      <c r="KQ180" s="36"/>
      <c r="KR180" s="36"/>
      <c r="KS180" s="36"/>
      <c r="KT180" s="36"/>
      <c r="KU180" s="36"/>
      <c r="KV180" s="36"/>
      <c r="KW180" s="36"/>
      <c r="KX180" s="36"/>
      <c r="KY180" s="36"/>
      <c r="KZ180" s="36"/>
      <c r="LA180" s="36"/>
      <c r="LB180" s="36"/>
      <c r="LC180" s="36"/>
      <c r="LD180" s="36"/>
      <c r="LE180" s="36"/>
      <c r="LF180" s="36"/>
      <c r="LG180" s="36"/>
      <c r="LH180" s="36"/>
      <c r="LI180" s="36"/>
      <c r="LJ180" s="36"/>
      <c r="LK180" s="36"/>
      <c r="LL180" s="36"/>
      <c r="LM180" s="36"/>
      <c r="LN180" s="36"/>
      <c r="LO180" s="36"/>
      <c r="LP180" s="36"/>
      <c r="LQ180" s="36"/>
      <c r="LR180" s="36"/>
      <c r="LS180" s="36"/>
      <c r="LT180" s="36"/>
      <c r="LU180" s="36"/>
      <c r="LV180" s="36"/>
      <c r="LW180" s="36"/>
      <c r="LX180" s="36"/>
      <c r="LY180" s="36"/>
      <c r="LZ180" s="36"/>
      <c r="MA180" s="36"/>
      <c r="MB180" s="36"/>
      <c r="MC180" s="36"/>
      <c r="MD180" s="36"/>
      <c r="ME180" s="36"/>
      <c r="MF180" s="36"/>
      <c r="MG180" s="36"/>
      <c r="MH180" s="36"/>
      <c r="MI180" s="36"/>
      <c r="MJ180" s="36"/>
      <c r="MK180" s="36"/>
      <c r="ML180" s="36"/>
      <c r="MM180" s="36"/>
      <c r="MN180" s="36"/>
      <c r="MO180" s="36"/>
      <c r="MP180" s="36"/>
      <c r="MQ180" s="36"/>
      <c r="MR180" s="36"/>
      <c r="MS180" s="36"/>
      <c r="MT180" s="36"/>
      <c r="MU180" s="36"/>
      <c r="MV180" s="36"/>
      <c r="MW180" s="36"/>
      <c r="MX180" s="36"/>
      <c r="MY180" s="36"/>
      <c r="MZ180" s="36"/>
      <c r="NA180" s="36"/>
      <c r="NB180" s="36"/>
      <c r="NC180" s="36"/>
      <c r="ND180" s="36"/>
      <c r="NE180" s="36"/>
      <c r="NF180" s="36"/>
      <c r="NG180" s="36"/>
      <c r="NH180" s="36"/>
      <c r="NI180" s="36"/>
      <c r="NJ180" s="36"/>
      <c r="NK180" s="36"/>
      <c r="NL180" s="36"/>
      <c r="NM180" s="36"/>
      <c r="NN180" s="36"/>
      <c r="NO180" s="36"/>
      <c r="NP180" s="36"/>
      <c r="NQ180" s="36"/>
      <c r="NR180" s="36"/>
      <c r="NS180" s="36"/>
      <c r="NT180" s="36"/>
      <c r="NU180" s="36"/>
      <c r="NV180" s="36"/>
      <c r="NW180" s="36"/>
      <c r="NX180" s="36"/>
      <c r="NY180" s="36"/>
      <c r="NZ180" s="36"/>
      <c r="OA180" s="36"/>
      <c r="OB180" s="36"/>
      <c r="OC180" s="36"/>
      <c r="OD180" s="36"/>
      <c r="OE180" s="36"/>
      <c r="OF180" s="36"/>
      <c r="OG180" s="36"/>
      <c r="OH180" s="36"/>
      <c r="OI180" s="36"/>
      <c r="OJ180" s="36"/>
      <c r="OK180" s="36"/>
      <c r="OL180" s="36"/>
      <c r="OM180" s="36"/>
      <c r="ON180" s="36"/>
      <c r="OO180" s="36"/>
      <c r="OP180" s="36"/>
      <c r="OQ180" s="36"/>
      <c r="OR180" s="36"/>
      <c r="OS180" s="36"/>
      <c r="OT180" s="36"/>
      <c r="OU180" s="36"/>
      <c r="OV180" s="36"/>
      <c r="OW180" s="36"/>
      <c r="OX180" s="36"/>
      <c r="OY180" s="36"/>
      <c r="OZ180" s="36"/>
      <c r="PA180" s="36"/>
      <c r="PB180" s="36"/>
      <c r="PC180" s="36"/>
      <c r="PD180" s="36"/>
      <c r="PE180" s="36"/>
      <c r="PF180" s="36"/>
      <c r="PG180" s="36"/>
      <c r="PH180" s="36"/>
      <c r="PI180" s="36"/>
      <c r="PJ180" s="36"/>
      <c r="PK180" s="36"/>
      <c r="PL180" s="36"/>
      <c r="PM180" s="36"/>
      <c r="PN180" s="36"/>
      <c r="PO180" s="36"/>
      <c r="PP180" s="36"/>
      <c r="PQ180" s="36"/>
      <c r="PR180" s="36"/>
      <c r="PS180" s="36"/>
      <c r="PT180" s="36"/>
      <c r="PU180" s="36"/>
      <c r="PV180" s="36"/>
      <c r="PW180" s="36"/>
      <c r="PX180" s="36"/>
      <c r="PY180" s="36"/>
      <c r="PZ180" s="36"/>
      <c r="QA180" s="36"/>
      <c r="QB180" s="36"/>
      <c r="QC180" s="36"/>
      <c r="QD180" s="36"/>
      <c r="QE180" s="36"/>
      <c r="QF180" s="36"/>
      <c r="QG180" s="36"/>
      <c r="QH180" s="36"/>
      <c r="QI180" s="36"/>
      <c r="QJ180" s="36"/>
      <c r="QK180" s="36"/>
      <c r="QL180" s="36"/>
      <c r="QM180" s="36"/>
      <c r="QN180" s="36"/>
      <c r="QO180" s="36"/>
      <c r="QP180" s="36"/>
      <c r="QQ180" s="36"/>
      <c r="QR180" s="36"/>
      <c r="QS180" s="36"/>
      <c r="QT180" s="36"/>
      <c r="QU180" s="36"/>
      <c r="QV180" s="36"/>
      <c r="QW180" s="36"/>
      <c r="QX180" s="36"/>
      <c r="QY180" s="36"/>
      <c r="QZ180" s="36"/>
      <c r="RA180" s="36"/>
      <c r="RB180" s="36"/>
      <c r="RC180" s="36"/>
      <c r="RD180" s="36"/>
      <c r="RE180" s="36"/>
      <c r="RF180" s="36"/>
      <c r="RG180" s="36"/>
      <c r="RH180" s="36"/>
      <c r="RI180" s="36"/>
      <c r="RJ180" s="36"/>
      <c r="RK180" s="36"/>
      <c r="RL180" s="36"/>
      <c r="RM180" s="36"/>
      <c r="RN180" s="36"/>
      <c r="RO180" s="36"/>
      <c r="RP180" s="36"/>
      <c r="RQ180" s="36"/>
      <c r="RR180" s="36"/>
      <c r="RS180" s="36"/>
      <c r="RT180" s="36"/>
      <c r="RU180" s="36"/>
      <c r="RV180" s="36"/>
      <c r="RW180" s="36"/>
      <c r="RX180" s="36"/>
      <c r="RY180" s="36"/>
      <c r="RZ180" s="36"/>
      <c r="SA180" s="36"/>
      <c r="SB180" s="36"/>
      <c r="SC180" s="36"/>
      <c r="SD180" s="36"/>
      <c r="SE180" s="36"/>
      <c r="SF180" s="36"/>
      <c r="SG180" s="36"/>
      <c r="SH180" s="36"/>
      <c r="SI180" s="36"/>
      <c r="SJ180" s="36"/>
      <c r="SK180" s="36"/>
      <c r="SL180" s="36"/>
      <c r="SM180" s="36"/>
      <c r="SN180" s="36"/>
      <c r="SO180" s="36"/>
      <c r="SP180" s="36"/>
      <c r="SQ180" s="36"/>
      <c r="SR180" s="36"/>
      <c r="SS180" s="36"/>
      <c r="ST180" s="36"/>
      <c r="SU180" s="36"/>
      <c r="SV180" s="36"/>
      <c r="SW180" s="36"/>
      <c r="SX180" s="36"/>
      <c r="SY180" s="36"/>
      <c r="SZ180" s="36"/>
      <c r="TA180" s="36"/>
      <c r="TB180" s="36"/>
      <c r="TC180" s="36"/>
      <c r="TD180" s="36"/>
      <c r="TE180" s="36"/>
      <c r="TF180" s="36"/>
      <c r="TG180" s="36"/>
      <c r="TH180" s="36"/>
      <c r="TI180" s="36"/>
      <c r="TJ180" s="36"/>
      <c r="TK180" s="36"/>
      <c r="TL180" s="36"/>
      <c r="TM180" s="36"/>
      <c r="TN180" s="36"/>
      <c r="TO180" s="36"/>
      <c r="TP180" s="36"/>
      <c r="TQ180" s="36"/>
      <c r="TR180" s="36"/>
      <c r="TS180" s="36"/>
      <c r="TT180" s="36"/>
      <c r="TU180" s="36"/>
      <c r="TV180" s="36"/>
      <c r="TW180" s="36"/>
      <c r="TX180" s="36"/>
      <c r="TY180" s="36"/>
      <c r="TZ180" s="36"/>
      <c r="UA180" s="36"/>
      <c r="UB180" s="36"/>
      <c r="UC180" s="36"/>
      <c r="UD180" s="36"/>
      <c r="UE180" s="36"/>
      <c r="UF180" s="36"/>
      <c r="UG180" s="36"/>
      <c r="UH180" s="36"/>
      <c r="UI180" s="36"/>
      <c r="UJ180" s="36"/>
      <c r="UK180" s="36"/>
      <c r="UL180" s="36"/>
      <c r="UM180" s="36"/>
      <c r="UN180" s="36"/>
      <c r="UO180" s="36"/>
      <c r="UP180" s="36"/>
      <c r="UQ180" s="36"/>
      <c r="UR180" s="36"/>
      <c r="US180" s="36"/>
      <c r="UT180" s="36"/>
      <c r="UU180" s="36"/>
      <c r="UV180" s="36"/>
      <c r="UW180" s="36"/>
      <c r="UX180" s="36"/>
      <c r="UY180" s="36"/>
      <c r="UZ180" s="36"/>
      <c r="VA180" s="36"/>
      <c r="VB180" s="36"/>
      <c r="VC180" s="36"/>
      <c r="VD180" s="36"/>
      <c r="VE180" s="36"/>
      <c r="VF180" s="36"/>
      <c r="VG180" s="36"/>
      <c r="VH180" s="36"/>
      <c r="VI180" s="36"/>
      <c r="VJ180" s="36"/>
      <c r="VK180" s="36"/>
      <c r="VL180" s="36"/>
      <c r="VM180" s="36"/>
      <c r="VN180" s="36"/>
      <c r="VO180" s="36"/>
      <c r="VP180" s="36"/>
      <c r="VQ180" s="36"/>
      <c r="VR180" s="36"/>
      <c r="VS180" s="36"/>
      <c r="VT180" s="36"/>
      <c r="VU180" s="36"/>
      <c r="VV180" s="36"/>
      <c r="VW180" s="36"/>
      <c r="VX180" s="36"/>
      <c r="VY180" s="36"/>
      <c r="VZ180" s="36"/>
      <c r="WA180" s="36"/>
      <c r="WB180" s="36"/>
      <c r="WC180" s="36"/>
      <c r="WD180" s="36"/>
      <c r="WE180" s="36"/>
      <c r="WF180" s="36"/>
      <c r="WG180" s="36"/>
      <c r="WH180" s="36"/>
      <c r="WI180" s="36"/>
      <c r="WJ180" s="36"/>
      <c r="WK180" s="36"/>
      <c r="WL180" s="36"/>
      <c r="WM180" s="36"/>
      <c r="WN180" s="36"/>
      <c r="WO180" s="36"/>
      <c r="WP180" s="36"/>
      <c r="WQ180" s="36"/>
      <c r="WR180" s="36"/>
      <c r="WS180" s="36"/>
      <c r="WT180" s="36"/>
      <c r="WU180" s="36"/>
      <c r="WV180" s="36"/>
      <c r="WW180" s="36"/>
      <c r="WX180" s="36"/>
      <c r="WY180" s="36"/>
      <c r="WZ180" s="36"/>
      <c r="XA180" s="36"/>
      <c r="XB180" s="36"/>
      <c r="XC180" s="36"/>
      <c r="XD180" s="36"/>
      <c r="XE180" s="36"/>
      <c r="XF180" s="36"/>
      <c r="XG180" s="36"/>
      <c r="XH180" s="36"/>
      <c r="XI180" s="36"/>
      <c r="XJ180" s="36"/>
      <c r="XK180" s="36"/>
      <c r="XL180" s="36"/>
      <c r="XM180" s="36"/>
      <c r="XN180" s="36"/>
      <c r="XO180" s="36"/>
      <c r="XP180" s="36"/>
      <c r="XQ180" s="36"/>
      <c r="XR180" s="36"/>
      <c r="XS180" s="36"/>
      <c r="XT180" s="36"/>
      <c r="XU180" s="36"/>
      <c r="XV180" s="36"/>
      <c r="XW180" s="36"/>
      <c r="XX180" s="36"/>
      <c r="XY180" s="36"/>
      <c r="XZ180" s="36"/>
      <c r="YA180" s="36"/>
      <c r="YB180" s="36"/>
      <c r="YC180" s="36"/>
      <c r="YD180" s="36"/>
      <c r="YE180" s="36"/>
      <c r="YF180" s="36"/>
      <c r="YG180" s="36"/>
      <c r="YH180" s="36"/>
      <c r="YI180" s="36"/>
      <c r="YJ180" s="36"/>
      <c r="YK180" s="36"/>
      <c r="YL180" s="36"/>
      <c r="YM180" s="36"/>
      <c r="YN180" s="36"/>
      <c r="YO180" s="36"/>
      <c r="YP180" s="36"/>
      <c r="YQ180" s="36"/>
      <c r="YR180" s="36"/>
      <c r="YS180" s="36"/>
      <c r="YT180" s="36"/>
      <c r="YU180" s="36"/>
      <c r="YV180" s="36"/>
      <c r="YW180" s="36"/>
      <c r="YX180" s="36"/>
      <c r="YY180" s="36"/>
      <c r="YZ180" s="36"/>
      <c r="ZA180" s="36"/>
      <c r="ZB180" s="36"/>
      <c r="ZC180" s="36"/>
      <c r="ZD180" s="36"/>
      <c r="ZE180" s="36"/>
      <c r="ZF180" s="36"/>
      <c r="ZG180" s="36"/>
      <c r="ZH180" s="36"/>
      <c r="ZI180" s="36"/>
      <c r="ZJ180" s="36"/>
      <c r="ZK180" s="36"/>
      <c r="ZL180" s="36"/>
      <c r="ZM180" s="36"/>
      <c r="ZN180" s="36"/>
      <c r="ZO180" s="36"/>
      <c r="ZP180" s="36"/>
      <c r="ZQ180" s="36"/>
      <c r="ZR180" s="36"/>
      <c r="ZS180" s="36"/>
      <c r="ZT180" s="36"/>
      <c r="ZU180" s="36"/>
      <c r="ZV180" s="36"/>
      <c r="ZW180" s="36"/>
      <c r="ZX180" s="36"/>
      <c r="ZY180" s="36"/>
      <c r="ZZ180" s="36"/>
      <c r="AAA180" s="36"/>
      <c r="AAB180" s="36"/>
      <c r="AAC180" s="36"/>
      <c r="AAD180" s="36"/>
      <c r="AAE180" s="36"/>
      <c r="AAF180" s="36"/>
      <c r="AAG180" s="36"/>
      <c r="AAH180" s="36"/>
      <c r="AAI180" s="36"/>
      <c r="AAJ180" s="36"/>
      <c r="AAK180" s="36"/>
      <c r="AAL180" s="36"/>
      <c r="AAM180" s="36"/>
      <c r="AAN180" s="36"/>
      <c r="AAO180" s="36"/>
      <c r="AAP180" s="36"/>
      <c r="AAQ180" s="36"/>
      <c r="AAR180" s="36"/>
      <c r="AAS180" s="36"/>
      <c r="AAT180" s="36"/>
      <c r="AAU180" s="36"/>
      <c r="AAV180" s="36"/>
      <c r="AAW180" s="36"/>
      <c r="AAX180" s="36"/>
      <c r="AAY180" s="36"/>
      <c r="AAZ180" s="36"/>
      <c r="ABA180" s="36"/>
      <c r="ABB180" s="36"/>
      <c r="ABC180" s="36"/>
      <c r="ABD180" s="36"/>
      <c r="ABE180" s="36"/>
      <c r="ABF180" s="36"/>
      <c r="ABG180" s="36"/>
      <c r="ABH180" s="36"/>
      <c r="ABI180" s="36"/>
      <c r="ABJ180" s="36"/>
      <c r="ABK180" s="36"/>
      <c r="ABL180" s="36"/>
      <c r="ABM180" s="36"/>
      <c r="ABN180" s="36"/>
      <c r="ABO180" s="36"/>
      <c r="ABP180" s="36"/>
      <c r="ABQ180" s="36"/>
      <c r="ABR180" s="36"/>
      <c r="ABS180" s="36"/>
      <c r="ABT180" s="36"/>
      <c r="ABU180" s="36"/>
      <c r="ABV180" s="36"/>
      <c r="ABW180" s="36"/>
      <c r="ABX180" s="36"/>
      <c r="ABY180" s="36"/>
      <c r="ABZ180" s="36"/>
      <c r="ACA180" s="36"/>
      <c r="ACB180" s="36"/>
      <c r="ACC180" s="36"/>
      <c r="ACD180" s="36"/>
      <c r="ACE180" s="36"/>
      <c r="ACF180" s="36"/>
      <c r="ACG180" s="36"/>
      <c r="ACH180" s="36"/>
      <c r="ACI180" s="36"/>
      <c r="ACJ180" s="36"/>
      <c r="ACK180" s="36"/>
      <c r="ACL180" s="36"/>
      <c r="ACM180" s="36"/>
      <c r="ACN180" s="36"/>
      <c r="ACO180" s="36"/>
      <c r="ACP180" s="36"/>
      <c r="ACQ180" s="36"/>
      <c r="ACR180" s="36"/>
      <c r="ACS180" s="36"/>
      <c r="ACT180" s="36"/>
      <c r="ACU180" s="36"/>
      <c r="ACV180" s="36"/>
      <c r="ACW180" s="36"/>
      <c r="ACX180" s="36"/>
      <c r="ACY180" s="36"/>
      <c r="ACZ180" s="36"/>
      <c r="ADA180" s="36"/>
      <c r="ADB180" s="36"/>
      <c r="ADC180" s="36"/>
      <c r="ADD180" s="36"/>
      <c r="ADE180" s="36"/>
      <c r="ADF180" s="36"/>
      <c r="ADG180" s="36"/>
      <c r="ADH180" s="36"/>
      <c r="ADI180" s="36"/>
      <c r="ADJ180" s="36"/>
      <c r="ADK180" s="36"/>
      <c r="ADL180" s="36"/>
      <c r="ADM180" s="36"/>
      <c r="ADN180" s="36"/>
      <c r="ADO180" s="36"/>
      <c r="ADP180" s="36"/>
      <c r="ADQ180" s="36"/>
      <c r="ADR180" s="36"/>
      <c r="ADS180" s="36"/>
      <c r="ADT180" s="36"/>
      <c r="ADU180" s="36"/>
      <c r="ADV180" s="36"/>
      <c r="ADW180" s="36"/>
      <c r="ADX180" s="36"/>
      <c r="ADY180" s="36"/>
      <c r="ADZ180" s="36"/>
      <c r="AEA180" s="36"/>
      <c r="AEB180" s="36"/>
      <c r="AEC180" s="36"/>
      <c r="AED180" s="36"/>
      <c r="AEE180" s="36"/>
      <c r="AEF180" s="36"/>
      <c r="AEG180" s="36"/>
      <c r="AEH180" s="36"/>
      <c r="AEI180" s="36"/>
      <c r="AEJ180" s="36"/>
      <c r="AEK180" s="36"/>
      <c r="AEL180" s="36"/>
      <c r="AEM180" s="36"/>
      <c r="AEN180" s="36"/>
      <c r="AEO180" s="36"/>
      <c r="AEP180" s="36"/>
      <c r="AEQ180" s="36"/>
      <c r="AER180" s="36"/>
      <c r="AES180" s="36"/>
      <c r="AET180" s="36"/>
      <c r="AEU180" s="36"/>
      <c r="AEV180" s="36"/>
      <c r="AEW180" s="36"/>
      <c r="AEX180" s="36"/>
      <c r="AEY180" s="36"/>
      <c r="AEZ180" s="36"/>
      <c r="AFA180" s="36"/>
      <c r="AFB180" s="36"/>
      <c r="AFC180" s="36"/>
      <c r="AFD180" s="36"/>
      <c r="AFE180" s="36"/>
      <c r="AFF180" s="36"/>
      <c r="AFG180" s="36"/>
      <c r="AFH180" s="36"/>
      <c r="AFI180" s="36"/>
      <c r="AFJ180" s="36"/>
      <c r="AFK180" s="36"/>
      <c r="AFL180" s="36"/>
      <c r="AFM180" s="36"/>
      <c r="AFN180" s="36"/>
      <c r="AFO180" s="36"/>
      <c r="AFP180" s="36"/>
      <c r="AFQ180" s="36"/>
      <c r="AFR180" s="36"/>
      <c r="AFS180" s="36"/>
      <c r="AFT180" s="36"/>
      <c r="AFU180" s="36"/>
      <c r="AFV180" s="36"/>
      <c r="AFW180" s="36"/>
      <c r="AFX180" s="36"/>
      <c r="AFY180" s="36"/>
      <c r="AFZ180" s="36"/>
      <c r="AGA180" s="36"/>
      <c r="AGB180" s="36"/>
      <c r="AGC180" s="36"/>
      <c r="AGD180" s="36"/>
      <c r="AGE180" s="36"/>
      <c r="AGF180" s="36"/>
      <c r="AGG180" s="36"/>
      <c r="AGH180" s="36"/>
      <c r="AGI180" s="36"/>
      <c r="AGJ180" s="36"/>
      <c r="AGK180" s="36"/>
      <c r="AGL180" s="36"/>
      <c r="AGM180" s="36"/>
      <c r="AGN180" s="36"/>
      <c r="AGO180" s="36"/>
      <c r="AGP180" s="36"/>
      <c r="AGQ180" s="36"/>
      <c r="AGR180" s="36"/>
      <c r="AGS180" s="36"/>
      <c r="AGT180" s="36"/>
      <c r="AGU180" s="36"/>
      <c r="AGV180" s="36"/>
      <c r="AGW180" s="36"/>
      <c r="AGX180" s="36"/>
      <c r="AGY180" s="36"/>
      <c r="AGZ180" s="36"/>
      <c r="AHA180" s="36"/>
      <c r="AHB180" s="36"/>
      <c r="AHC180" s="36"/>
      <c r="AHD180" s="36"/>
      <c r="AHE180" s="36"/>
      <c r="AHF180" s="36"/>
      <c r="AHG180" s="36"/>
      <c r="AHH180" s="36"/>
      <c r="AHI180" s="36"/>
      <c r="AHJ180" s="36"/>
      <c r="AHK180" s="36"/>
      <c r="AHL180" s="36"/>
      <c r="AHM180" s="36"/>
      <c r="AHN180" s="36"/>
      <c r="AHO180" s="36"/>
      <c r="AHP180" s="36"/>
      <c r="AHQ180" s="36"/>
      <c r="AHR180" s="36"/>
      <c r="AHS180" s="36"/>
      <c r="AHT180" s="36"/>
      <c r="AHU180" s="36"/>
      <c r="AHV180" s="36"/>
      <c r="AHW180" s="36"/>
      <c r="AHX180" s="36"/>
      <c r="AHY180" s="36"/>
      <c r="AHZ180" s="36"/>
      <c r="AIA180" s="36"/>
      <c r="AIB180" s="36"/>
      <c r="AIC180" s="36"/>
      <c r="AID180" s="36"/>
      <c r="AIE180" s="36"/>
      <c r="AIF180" s="36"/>
      <c r="AIG180" s="36"/>
      <c r="AIH180" s="36"/>
      <c r="AII180" s="36"/>
      <c r="AIJ180" s="36"/>
      <c r="AIK180" s="36"/>
      <c r="AIL180" s="36"/>
      <c r="AIM180" s="36"/>
      <c r="AIN180" s="36"/>
      <c r="AIO180" s="36"/>
      <c r="AIP180" s="36"/>
      <c r="AIQ180" s="36"/>
      <c r="AIR180" s="36"/>
      <c r="AIS180" s="36"/>
      <c r="AIT180" s="36"/>
      <c r="AIU180" s="36"/>
      <c r="AIV180" s="36"/>
      <c r="AIW180" s="36"/>
      <c r="AIX180" s="36"/>
      <c r="AIY180" s="36"/>
      <c r="AIZ180" s="36"/>
      <c r="AJA180" s="36"/>
      <c r="AJB180" s="36"/>
      <c r="AJC180" s="36"/>
      <c r="AJD180" s="36"/>
      <c r="AJE180" s="36"/>
      <c r="AJF180" s="36"/>
      <c r="AJG180" s="36"/>
      <c r="AJH180" s="36"/>
      <c r="AJI180" s="36"/>
      <c r="AJJ180" s="36"/>
      <c r="AJK180" s="36"/>
      <c r="AJL180" s="36"/>
      <c r="AJM180" s="36"/>
      <c r="AJN180" s="36"/>
      <c r="AJO180" s="36"/>
      <c r="AJP180" s="36"/>
      <c r="AJQ180" s="36"/>
      <c r="AJR180" s="36"/>
      <c r="AJS180" s="36"/>
      <c r="AJT180" s="36"/>
      <c r="AJU180" s="36"/>
      <c r="AJV180" s="36"/>
      <c r="AJW180" s="36"/>
      <c r="AJX180" s="36"/>
      <c r="AJY180" s="36"/>
      <c r="AJZ180" s="36"/>
      <c r="AKA180" s="36"/>
      <c r="AKB180" s="36"/>
      <c r="AKC180" s="36"/>
      <c r="AKD180" s="36"/>
      <c r="AKE180" s="36"/>
      <c r="AKF180" s="36"/>
      <c r="AKG180" s="36"/>
      <c r="AKH180" s="36"/>
      <c r="AKI180" s="36"/>
      <c r="AKJ180" s="36"/>
      <c r="AKK180" s="36"/>
      <c r="AKL180" s="36"/>
      <c r="AKM180" s="36"/>
      <c r="AKN180" s="36"/>
      <c r="AKO180" s="36"/>
      <c r="AKP180" s="36"/>
      <c r="AKQ180" s="36"/>
      <c r="AKR180" s="36"/>
      <c r="AKS180" s="36"/>
      <c r="AKT180" s="36"/>
      <c r="AKU180" s="36"/>
      <c r="AKV180" s="36"/>
      <c r="AKW180" s="36"/>
      <c r="AKX180" s="36"/>
      <c r="AKY180" s="36"/>
      <c r="AKZ180" s="36"/>
      <c r="ALA180" s="36"/>
      <c r="ALB180" s="36"/>
      <c r="ALC180" s="36"/>
      <c r="ALD180" s="36"/>
      <c r="ALE180" s="36"/>
      <c r="ALF180" s="36"/>
      <c r="ALG180" s="36"/>
      <c r="ALH180" s="36"/>
      <c r="ALI180" s="36"/>
      <c r="ALJ180" s="36"/>
      <c r="ALK180" s="36"/>
      <c r="ALL180" s="36"/>
      <c r="ALM180" s="36"/>
      <c r="ALN180" s="36"/>
      <c r="ALO180" s="36"/>
      <c r="ALP180" s="36"/>
      <c r="ALQ180" s="36"/>
      <c r="ALR180" s="36"/>
      <c r="ALS180" s="36"/>
      <c r="ALT180" s="36"/>
      <c r="ALU180" s="36"/>
      <c r="ALV180" s="36"/>
      <c r="ALW180" s="36"/>
      <c r="ALX180" s="36"/>
      <c r="ALY180" s="36"/>
    </row>
    <row r="181" spans="1:1013" ht="24" customHeight="1" thickBot="1" x14ac:dyDescent="0.25">
      <c r="A181" s="500"/>
      <c r="B181" s="524"/>
      <c r="C181" s="515"/>
      <c r="D181" s="538"/>
      <c r="E181" s="542"/>
      <c r="F181" s="480"/>
      <c r="G181" s="483"/>
      <c r="H181" s="486"/>
      <c r="I181" s="489"/>
      <c r="J181" s="597"/>
      <c r="K181" s="97" t="s">
        <v>11</v>
      </c>
      <c r="L181" s="8">
        <f>SUM(L179:L180)</f>
        <v>1402.4</v>
      </c>
      <c r="M181" s="2">
        <f t="shared" ref="M181:AA181" si="58">SUM(M179:M180)</f>
        <v>0</v>
      </c>
      <c r="N181" s="2">
        <f t="shared" si="58"/>
        <v>0</v>
      </c>
      <c r="O181" s="7">
        <f t="shared" si="58"/>
        <v>1402.4</v>
      </c>
      <c r="P181" s="8">
        <f t="shared" si="58"/>
        <v>140.4</v>
      </c>
      <c r="Q181" s="2">
        <f t="shared" si="58"/>
        <v>0</v>
      </c>
      <c r="R181" s="2">
        <f t="shared" si="58"/>
        <v>0</v>
      </c>
      <c r="S181" s="7">
        <f t="shared" si="58"/>
        <v>140.4</v>
      </c>
      <c r="T181" s="8">
        <f t="shared" si="58"/>
        <v>0</v>
      </c>
      <c r="U181" s="2">
        <f t="shared" si="58"/>
        <v>0</v>
      </c>
      <c r="V181" s="2">
        <f t="shared" si="58"/>
        <v>0</v>
      </c>
      <c r="W181" s="7">
        <f t="shared" si="58"/>
        <v>0</v>
      </c>
      <c r="X181" s="8">
        <f t="shared" si="58"/>
        <v>0</v>
      </c>
      <c r="Y181" s="2">
        <f t="shared" si="58"/>
        <v>0</v>
      </c>
      <c r="Z181" s="2">
        <f t="shared" si="58"/>
        <v>0</v>
      </c>
      <c r="AA181" s="7">
        <f t="shared" si="58"/>
        <v>0</v>
      </c>
      <c r="AB181" s="36"/>
      <c r="AC181" s="36"/>
      <c r="AD181" s="36"/>
      <c r="AE181" s="36"/>
      <c r="AF181" s="36"/>
      <c r="AG181" s="36"/>
      <c r="AH181" s="36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50"/>
      <c r="BB181" s="49"/>
      <c r="BC181" s="49"/>
      <c r="BD181" s="49"/>
      <c r="BE181" s="49"/>
      <c r="BF181" s="49"/>
      <c r="BG181" s="49"/>
      <c r="BH181" s="49"/>
      <c r="BI181" s="49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  <c r="FY181" s="36"/>
      <c r="FZ181" s="36"/>
      <c r="GA181" s="36"/>
      <c r="GB181" s="36"/>
      <c r="GC181" s="36"/>
      <c r="GD181" s="36"/>
      <c r="GE181" s="36"/>
      <c r="GF181" s="36"/>
      <c r="GG181" s="36"/>
      <c r="GH181" s="36"/>
      <c r="GI181" s="36"/>
      <c r="GJ181" s="36"/>
      <c r="GK181" s="36"/>
      <c r="GL181" s="36"/>
      <c r="GM181" s="36"/>
      <c r="GN181" s="36"/>
      <c r="GO181" s="36"/>
      <c r="GP181" s="36"/>
      <c r="GQ181" s="36"/>
      <c r="GR181" s="36"/>
      <c r="GS181" s="36"/>
      <c r="GT181" s="36"/>
      <c r="GU181" s="36"/>
      <c r="GV181" s="36"/>
      <c r="GW181" s="36"/>
      <c r="GX181" s="36"/>
      <c r="GY181" s="36"/>
      <c r="GZ181" s="36"/>
      <c r="HA181" s="36"/>
      <c r="HB181" s="36"/>
      <c r="HC181" s="36"/>
      <c r="HD181" s="36"/>
      <c r="HE181" s="36"/>
      <c r="HF181" s="36"/>
      <c r="HG181" s="36"/>
      <c r="HH181" s="36"/>
      <c r="HI181" s="36"/>
      <c r="HJ181" s="36"/>
      <c r="HK181" s="36"/>
      <c r="HL181" s="36"/>
      <c r="HM181" s="36"/>
      <c r="HN181" s="36"/>
      <c r="HO181" s="36"/>
      <c r="HP181" s="36"/>
      <c r="HQ181" s="36"/>
      <c r="HR181" s="36"/>
      <c r="HS181" s="36"/>
      <c r="HT181" s="36"/>
      <c r="HU181" s="36"/>
      <c r="HV181" s="36"/>
      <c r="HW181" s="36"/>
      <c r="HX181" s="36"/>
      <c r="HY181" s="36"/>
      <c r="HZ181" s="36"/>
      <c r="IA181" s="36"/>
      <c r="IB181" s="36"/>
      <c r="IC181" s="36"/>
      <c r="ID181" s="36"/>
      <c r="IE181" s="36"/>
      <c r="IF181" s="36"/>
      <c r="IG181" s="36"/>
      <c r="IH181" s="36"/>
      <c r="II181" s="36"/>
      <c r="IJ181" s="36"/>
      <c r="IK181" s="36"/>
      <c r="IL181" s="36"/>
      <c r="IM181" s="36"/>
      <c r="IN181" s="36"/>
      <c r="IO181" s="36"/>
      <c r="IP181" s="36"/>
      <c r="IQ181" s="36"/>
      <c r="IR181" s="36"/>
      <c r="IS181" s="36"/>
      <c r="IT181" s="36"/>
      <c r="IU181" s="36"/>
      <c r="IV181" s="36"/>
      <c r="IW181" s="36"/>
      <c r="IX181" s="36"/>
      <c r="IY181" s="36"/>
      <c r="IZ181" s="36"/>
      <c r="JA181" s="36"/>
      <c r="JB181" s="36"/>
      <c r="JC181" s="36"/>
      <c r="JD181" s="36"/>
      <c r="JE181" s="36"/>
      <c r="JF181" s="36"/>
      <c r="JG181" s="36"/>
      <c r="JH181" s="36"/>
      <c r="JI181" s="36"/>
      <c r="JJ181" s="36"/>
      <c r="JK181" s="36"/>
      <c r="JL181" s="36"/>
      <c r="JM181" s="36"/>
      <c r="JN181" s="36"/>
      <c r="JO181" s="36"/>
      <c r="JP181" s="36"/>
      <c r="JQ181" s="36"/>
      <c r="JR181" s="36"/>
      <c r="JS181" s="36"/>
      <c r="JT181" s="36"/>
      <c r="JU181" s="36"/>
      <c r="JV181" s="36"/>
      <c r="JW181" s="36"/>
      <c r="JX181" s="36"/>
      <c r="JY181" s="36"/>
      <c r="JZ181" s="36"/>
      <c r="KA181" s="36"/>
      <c r="KB181" s="36"/>
      <c r="KC181" s="36"/>
      <c r="KD181" s="36"/>
      <c r="KE181" s="36"/>
      <c r="KF181" s="36"/>
      <c r="KG181" s="36"/>
      <c r="KH181" s="36"/>
      <c r="KI181" s="36"/>
      <c r="KJ181" s="36"/>
      <c r="KK181" s="36"/>
      <c r="KL181" s="36"/>
      <c r="KM181" s="36"/>
      <c r="KN181" s="36"/>
      <c r="KO181" s="36"/>
      <c r="KP181" s="36"/>
      <c r="KQ181" s="36"/>
      <c r="KR181" s="36"/>
      <c r="KS181" s="36"/>
      <c r="KT181" s="36"/>
      <c r="KU181" s="36"/>
      <c r="KV181" s="36"/>
      <c r="KW181" s="36"/>
      <c r="KX181" s="36"/>
      <c r="KY181" s="36"/>
      <c r="KZ181" s="36"/>
      <c r="LA181" s="36"/>
      <c r="LB181" s="36"/>
      <c r="LC181" s="36"/>
      <c r="LD181" s="36"/>
      <c r="LE181" s="36"/>
      <c r="LF181" s="36"/>
      <c r="LG181" s="36"/>
      <c r="LH181" s="36"/>
      <c r="LI181" s="36"/>
      <c r="LJ181" s="36"/>
      <c r="LK181" s="36"/>
      <c r="LL181" s="36"/>
      <c r="LM181" s="36"/>
      <c r="LN181" s="36"/>
      <c r="LO181" s="36"/>
      <c r="LP181" s="36"/>
      <c r="LQ181" s="36"/>
      <c r="LR181" s="36"/>
      <c r="LS181" s="36"/>
      <c r="LT181" s="36"/>
      <c r="LU181" s="36"/>
      <c r="LV181" s="36"/>
      <c r="LW181" s="36"/>
      <c r="LX181" s="36"/>
      <c r="LY181" s="36"/>
      <c r="LZ181" s="36"/>
      <c r="MA181" s="36"/>
      <c r="MB181" s="36"/>
      <c r="MC181" s="36"/>
      <c r="MD181" s="36"/>
      <c r="ME181" s="36"/>
      <c r="MF181" s="36"/>
      <c r="MG181" s="36"/>
      <c r="MH181" s="36"/>
      <c r="MI181" s="36"/>
      <c r="MJ181" s="36"/>
      <c r="MK181" s="36"/>
      <c r="ML181" s="36"/>
      <c r="MM181" s="36"/>
      <c r="MN181" s="36"/>
      <c r="MO181" s="36"/>
      <c r="MP181" s="36"/>
      <c r="MQ181" s="36"/>
      <c r="MR181" s="36"/>
      <c r="MS181" s="36"/>
      <c r="MT181" s="36"/>
      <c r="MU181" s="36"/>
      <c r="MV181" s="36"/>
      <c r="MW181" s="36"/>
      <c r="MX181" s="36"/>
      <c r="MY181" s="36"/>
      <c r="MZ181" s="36"/>
      <c r="NA181" s="36"/>
      <c r="NB181" s="36"/>
      <c r="NC181" s="36"/>
      <c r="ND181" s="36"/>
      <c r="NE181" s="36"/>
      <c r="NF181" s="36"/>
      <c r="NG181" s="36"/>
      <c r="NH181" s="36"/>
      <c r="NI181" s="36"/>
      <c r="NJ181" s="36"/>
      <c r="NK181" s="36"/>
      <c r="NL181" s="36"/>
      <c r="NM181" s="36"/>
      <c r="NN181" s="36"/>
      <c r="NO181" s="36"/>
      <c r="NP181" s="36"/>
      <c r="NQ181" s="36"/>
      <c r="NR181" s="36"/>
      <c r="NS181" s="36"/>
      <c r="NT181" s="36"/>
      <c r="NU181" s="36"/>
      <c r="NV181" s="36"/>
      <c r="NW181" s="36"/>
      <c r="NX181" s="36"/>
      <c r="NY181" s="36"/>
      <c r="NZ181" s="36"/>
      <c r="OA181" s="36"/>
      <c r="OB181" s="36"/>
      <c r="OC181" s="36"/>
      <c r="OD181" s="36"/>
      <c r="OE181" s="36"/>
      <c r="OF181" s="36"/>
      <c r="OG181" s="36"/>
      <c r="OH181" s="36"/>
      <c r="OI181" s="36"/>
      <c r="OJ181" s="36"/>
      <c r="OK181" s="36"/>
      <c r="OL181" s="36"/>
      <c r="OM181" s="36"/>
      <c r="ON181" s="36"/>
      <c r="OO181" s="36"/>
      <c r="OP181" s="36"/>
      <c r="OQ181" s="36"/>
      <c r="OR181" s="36"/>
      <c r="OS181" s="36"/>
      <c r="OT181" s="36"/>
      <c r="OU181" s="36"/>
      <c r="OV181" s="36"/>
      <c r="OW181" s="36"/>
      <c r="OX181" s="36"/>
      <c r="OY181" s="36"/>
      <c r="OZ181" s="36"/>
      <c r="PA181" s="36"/>
      <c r="PB181" s="36"/>
      <c r="PC181" s="36"/>
      <c r="PD181" s="36"/>
      <c r="PE181" s="36"/>
      <c r="PF181" s="36"/>
      <c r="PG181" s="36"/>
      <c r="PH181" s="36"/>
      <c r="PI181" s="36"/>
      <c r="PJ181" s="36"/>
      <c r="PK181" s="36"/>
      <c r="PL181" s="36"/>
      <c r="PM181" s="36"/>
      <c r="PN181" s="36"/>
      <c r="PO181" s="36"/>
      <c r="PP181" s="36"/>
      <c r="PQ181" s="36"/>
      <c r="PR181" s="36"/>
      <c r="PS181" s="36"/>
      <c r="PT181" s="36"/>
      <c r="PU181" s="36"/>
      <c r="PV181" s="36"/>
      <c r="PW181" s="36"/>
      <c r="PX181" s="36"/>
      <c r="PY181" s="36"/>
      <c r="PZ181" s="36"/>
      <c r="QA181" s="36"/>
      <c r="QB181" s="36"/>
      <c r="QC181" s="36"/>
      <c r="QD181" s="36"/>
      <c r="QE181" s="36"/>
      <c r="QF181" s="36"/>
      <c r="QG181" s="36"/>
      <c r="QH181" s="36"/>
      <c r="QI181" s="36"/>
      <c r="QJ181" s="36"/>
      <c r="QK181" s="36"/>
      <c r="QL181" s="36"/>
      <c r="QM181" s="36"/>
      <c r="QN181" s="36"/>
      <c r="QO181" s="36"/>
      <c r="QP181" s="36"/>
      <c r="QQ181" s="36"/>
      <c r="QR181" s="36"/>
      <c r="QS181" s="36"/>
      <c r="QT181" s="36"/>
      <c r="QU181" s="36"/>
      <c r="QV181" s="36"/>
      <c r="QW181" s="36"/>
      <c r="QX181" s="36"/>
      <c r="QY181" s="36"/>
      <c r="QZ181" s="36"/>
      <c r="RA181" s="36"/>
      <c r="RB181" s="36"/>
      <c r="RC181" s="36"/>
      <c r="RD181" s="36"/>
      <c r="RE181" s="36"/>
      <c r="RF181" s="36"/>
      <c r="RG181" s="36"/>
      <c r="RH181" s="36"/>
      <c r="RI181" s="36"/>
      <c r="RJ181" s="36"/>
      <c r="RK181" s="36"/>
      <c r="RL181" s="36"/>
      <c r="RM181" s="36"/>
      <c r="RN181" s="36"/>
      <c r="RO181" s="36"/>
      <c r="RP181" s="36"/>
      <c r="RQ181" s="36"/>
      <c r="RR181" s="36"/>
      <c r="RS181" s="36"/>
      <c r="RT181" s="36"/>
      <c r="RU181" s="36"/>
      <c r="RV181" s="36"/>
      <c r="RW181" s="36"/>
      <c r="RX181" s="36"/>
      <c r="RY181" s="36"/>
      <c r="RZ181" s="36"/>
      <c r="SA181" s="36"/>
      <c r="SB181" s="36"/>
      <c r="SC181" s="36"/>
      <c r="SD181" s="36"/>
      <c r="SE181" s="36"/>
      <c r="SF181" s="36"/>
      <c r="SG181" s="36"/>
      <c r="SH181" s="36"/>
      <c r="SI181" s="36"/>
      <c r="SJ181" s="36"/>
      <c r="SK181" s="36"/>
      <c r="SL181" s="36"/>
      <c r="SM181" s="36"/>
      <c r="SN181" s="36"/>
      <c r="SO181" s="36"/>
      <c r="SP181" s="36"/>
      <c r="SQ181" s="36"/>
      <c r="SR181" s="36"/>
      <c r="SS181" s="36"/>
      <c r="ST181" s="36"/>
      <c r="SU181" s="36"/>
      <c r="SV181" s="36"/>
      <c r="SW181" s="36"/>
      <c r="SX181" s="36"/>
      <c r="SY181" s="36"/>
      <c r="SZ181" s="36"/>
      <c r="TA181" s="36"/>
      <c r="TB181" s="36"/>
      <c r="TC181" s="36"/>
      <c r="TD181" s="36"/>
      <c r="TE181" s="36"/>
      <c r="TF181" s="36"/>
      <c r="TG181" s="36"/>
      <c r="TH181" s="36"/>
      <c r="TI181" s="36"/>
      <c r="TJ181" s="36"/>
      <c r="TK181" s="36"/>
      <c r="TL181" s="36"/>
      <c r="TM181" s="36"/>
      <c r="TN181" s="36"/>
      <c r="TO181" s="36"/>
      <c r="TP181" s="36"/>
      <c r="TQ181" s="36"/>
      <c r="TR181" s="36"/>
      <c r="TS181" s="36"/>
      <c r="TT181" s="36"/>
      <c r="TU181" s="36"/>
      <c r="TV181" s="36"/>
      <c r="TW181" s="36"/>
      <c r="TX181" s="36"/>
      <c r="TY181" s="36"/>
      <c r="TZ181" s="36"/>
      <c r="UA181" s="36"/>
      <c r="UB181" s="36"/>
      <c r="UC181" s="36"/>
      <c r="UD181" s="36"/>
      <c r="UE181" s="36"/>
      <c r="UF181" s="36"/>
      <c r="UG181" s="36"/>
      <c r="UH181" s="36"/>
      <c r="UI181" s="36"/>
      <c r="UJ181" s="36"/>
      <c r="UK181" s="36"/>
      <c r="UL181" s="36"/>
      <c r="UM181" s="36"/>
      <c r="UN181" s="36"/>
      <c r="UO181" s="36"/>
      <c r="UP181" s="36"/>
      <c r="UQ181" s="36"/>
      <c r="UR181" s="36"/>
      <c r="US181" s="36"/>
      <c r="UT181" s="36"/>
      <c r="UU181" s="36"/>
      <c r="UV181" s="36"/>
      <c r="UW181" s="36"/>
      <c r="UX181" s="36"/>
      <c r="UY181" s="36"/>
      <c r="UZ181" s="36"/>
      <c r="VA181" s="36"/>
      <c r="VB181" s="36"/>
      <c r="VC181" s="36"/>
      <c r="VD181" s="36"/>
      <c r="VE181" s="36"/>
      <c r="VF181" s="36"/>
      <c r="VG181" s="36"/>
      <c r="VH181" s="36"/>
      <c r="VI181" s="36"/>
      <c r="VJ181" s="36"/>
      <c r="VK181" s="36"/>
      <c r="VL181" s="36"/>
      <c r="VM181" s="36"/>
      <c r="VN181" s="36"/>
      <c r="VO181" s="36"/>
      <c r="VP181" s="36"/>
      <c r="VQ181" s="36"/>
      <c r="VR181" s="36"/>
      <c r="VS181" s="36"/>
      <c r="VT181" s="36"/>
      <c r="VU181" s="36"/>
      <c r="VV181" s="36"/>
      <c r="VW181" s="36"/>
      <c r="VX181" s="36"/>
      <c r="VY181" s="36"/>
      <c r="VZ181" s="36"/>
      <c r="WA181" s="36"/>
      <c r="WB181" s="36"/>
      <c r="WC181" s="36"/>
      <c r="WD181" s="36"/>
      <c r="WE181" s="36"/>
      <c r="WF181" s="36"/>
      <c r="WG181" s="36"/>
      <c r="WH181" s="36"/>
      <c r="WI181" s="36"/>
      <c r="WJ181" s="36"/>
      <c r="WK181" s="36"/>
      <c r="WL181" s="36"/>
      <c r="WM181" s="36"/>
      <c r="WN181" s="36"/>
      <c r="WO181" s="36"/>
      <c r="WP181" s="36"/>
      <c r="WQ181" s="36"/>
      <c r="WR181" s="36"/>
      <c r="WS181" s="36"/>
      <c r="WT181" s="36"/>
      <c r="WU181" s="36"/>
      <c r="WV181" s="36"/>
      <c r="WW181" s="36"/>
      <c r="WX181" s="36"/>
      <c r="WY181" s="36"/>
      <c r="WZ181" s="36"/>
      <c r="XA181" s="36"/>
      <c r="XB181" s="36"/>
      <c r="XC181" s="36"/>
      <c r="XD181" s="36"/>
      <c r="XE181" s="36"/>
      <c r="XF181" s="36"/>
      <c r="XG181" s="36"/>
      <c r="XH181" s="36"/>
      <c r="XI181" s="36"/>
      <c r="XJ181" s="36"/>
      <c r="XK181" s="36"/>
      <c r="XL181" s="36"/>
      <c r="XM181" s="36"/>
      <c r="XN181" s="36"/>
      <c r="XO181" s="36"/>
      <c r="XP181" s="36"/>
      <c r="XQ181" s="36"/>
      <c r="XR181" s="36"/>
      <c r="XS181" s="36"/>
      <c r="XT181" s="36"/>
      <c r="XU181" s="36"/>
      <c r="XV181" s="36"/>
      <c r="XW181" s="36"/>
      <c r="XX181" s="36"/>
      <c r="XY181" s="36"/>
      <c r="XZ181" s="36"/>
      <c r="YA181" s="36"/>
      <c r="YB181" s="36"/>
      <c r="YC181" s="36"/>
      <c r="YD181" s="36"/>
      <c r="YE181" s="36"/>
      <c r="YF181" s="36"/>
      <c r="YG181" s="36"/>
      <c r="YH181" s="36"/>
      <c r="YI181" s="36"/>
      <c r="YJ181" s="36"/>
      <c r="YK181" s="36"/>
      <c r="YL181" s="36"/>
      <c r="YM181" s="36"/>
      <c r="YN181" s="36"/>
      <c r="YO181" s="36"/>
      <c r="YP181" s="36"/>
      <c r="YQ181" s="36"/>
      <c r="YR181" s="36"/>
      <c r="YS181" s="36"/>
      <c r="YT181" s="36"/>
      <c r="YU181" s="36"/>
      <c r="YV181" s="36"/>
      <c r="YW181" s="36"/>
      <c r="YX181" s="36"/>
      <c r="YY181" s="36"/>
      <c r="YZ181" s="36"/>
      <c r="ZA181" s="36"/>
      <c r="ZB181" s="36"/>
      <c r="ZC181" s="36"/>
      <c r="ZD181" s="36"/>
      <c r="ZE181" s="36"/>
      <c r="ZF181" s="36"/>
      <c r="ZG181" s="36"/>
      <c r="ZH181" s="36"/>
      <c r="ZI181" s="36"/>
      <c r="ZJ181" s="36"/>
      <c r="ZK181" s="36"/>
      <c r="ZL181" s="36"/>
      <c r="ZM181" s="36"/>
      <c r="ZN181" s="36"/>
      <c r="ZO181" s="36"/>
      <c r="ZP181" s="36"/>
      <c r="ZQ181" s="36"/>
      <c r="ZR181" s="36"/>
      <c r="ZS181" s="36"/>
      <c r="ZT181" s="36"/>
      <c r="ZU181" s="36"/>
      <c r="ZV181" s="36"/>
      <c r="ZW181" s="36"/>
      <c r="ZX181" s="36"/>
      <c r="ZY181" s="36"/>
      <c r="ZZ181" s="36"/>
      <c r="AAA181" s="36"/>
      <c r="AAB181" s="36"/>
      <c r="AAC181" s="36"/>
      <c r="AAD181" s="36"/>
      <c r="AAE181" s="36"/>
      <c r="AAF181" s="36"/>
      <c r="AAG181" s="36"/>
      <c r="AAH181" s="36"/>
      <c r="AAI181" s="36"/>
      <c r="AAJ181" s="36"/>
      <c r="AAK181" s="36"/>
      <c r="AAL181" s="36"/>
      <c r="AAM181" s="36"/>
      <c r="AAN181" s="36"/>
      <c r="AAO181" s="36"/>
      <c r="AAP181" s="36"/>
      <c r="AAQ181" s="36"/>
      <c r="AAR181" s="36"/>
      <c r="AAS181" s="36"/>
      <c r="AAT181" s="36"/>
      <c r="AAU181" s="36"/>
      <c r="AAV181" s="36"/>
      <c r="AAW181" s="36"/>
      <c r="AAX181" s="36"/>
      <c r="AAY181" s="36"/>
      <c r="AAZ181" s="36"/>
      <c r="ABA181" s="36"/>
      <c r="ABB181" s="36"/>
      <c r="ABC181" s="36"/>
      <c r="ABD181" s="36"/>
      <c r="ABE181" s="36"/>
      <c r="ABF181" s="36"/>
      <c r="ABG181" s="36"/>
      <c r="ABH181" s="36"/>
      <c r="ABI181" s="36"/>
      <c r="ABJ181" s="36"/>
      <c r="ABK181" s="36"/>
      <c r="ABL181" s="36"/>
      <c r="ABM181" s="36"/>
      <c r="ABN181" s="36"/>
      <c r="ABO181" s="36"/>
      <c r="ABP181" s="36"/>
      <c r="ABQ181" s="36"/>
      <c r="ABR181" s="36"/>
      <c r="ABS181" s="36"/>
      <c r="ABT181" s="36"/>
      <c r="ABU181" s="36"/>
      <c r="ABV181" s="36"/>
      <c r="ABW181" s="36"/>
      <c r="ABX181" s="36"/>
      <c r="ABY181" s="36"/>
      <c r="ABZ181" s="36"/>
      <c r="ACA181" s="36"/>
      <c r="ACB181" s="36"/>
      <c r="ACC181" s="36"/>
      <c r="ACD181" s="36"/>
      <c r="ACE181" s="36"/>
      <c r="ACF181" s="36"/>
      <c r="ACG181" s="36"/>
      <c r="ACH181" s="36"/>
      <c r="ACI181" s="36"/>
      <c r="ACJ181" s="36"/>
      <c r="ACK181" s="36"/>
      <c r="ACL181" s="36"/>
      <c r="ACM181" s="36"/>
      <c r="ACN181" s="36"/>
      <c r="ACO181" s="36"/>
      <c r="ACP181" s="36"/>
      <c r="ACQ181" s="36"/>
      <c r="ACR181" s="36"/>
      <c r="ACS181" s="36"/>
      <c r="ACT181" s="36"/>
      <c r="ACU181" s="36"/>
      <c r="ACV181" s="36"/>
      <c r="ACW181" s="36"/>
      <c r="ACX181" s="36"/>
      <c r="ACY181" s="36"/>
      <c r="ACZ181" s="36"/>
      <c r="ADA181" s="36"/>
      <c r="ADB181" s="36"/>
      <c r="ADC181" s="36"/>
      <c r="ADD181" s="36"/>
      <c r="ADE181" s="36"/>
      <c r="ADF181" s="36"/>
      <c r="ADG181" s="36"/>
      <c r="ADH181" s="36"/>
      <c r="ADI181" s="36"/>
      <c r="ADJ181" s="36"/>
      <c r="ADK181" s="36"/>
      <c r="ADL181" s="36"/>
      <c r="ADM181" s="36"/>
      <c r="ADN181" s="36"/>
      <c r="ADO181" s="36"/>
      <c r="ADP181" s="36"/>
      <c r="ADQ181" s="36"/>
      <c r="ADR181" s="36"/>
      <c r="ADS181" s="36"/>
      <c r="ADT181" s="36"/>
      <c r="ADU181" s="36"/>
      <c r="ADV181" s="36"/>
      <c r="ADW181" s="36"/>
      <c r="ADX181" s="36"/>
      <c r="ADY181" s="36"/>
      <c r="ADZ181" s="36"/>
      <c r="AEA181" s="36"/>
      <c r="AEB181" s="36"/>
      <c r="AEC181" s="36"/>
      <c r="AED181" s="36"/>
      <c r="AEE181" s="36"/>
      <c r="AEF181" s="36"/>
      <c r="AEG181" s="36"/>
      <c r="AEH181" s="36"/>
      <c r="AEI181" s="36"/>
      <c r="AEJ181" s="36"/>
      <c r="AEK181" s="36"/>
      <c r="AEL181" s="36"/>
      <c r="AEM181" s="36"/>
      <c r="AEN181" s="36"/>
      <c r="AEO181" s="36"/>
      <c r="AEP181" s="36"/>
      <c r="AEQ181" s="36"/>
      <c r="AER181" s="36"/>
      <c r="AES181" s="36"/>
      <c r="AET181" s="36"/>
      <c r="AEU181" s="36"/>
      <c r="AEV181" s="36"/>
      <c r="AEW181" s="36"/>
      <c r="AEX181" s="36"/>
      <c r="AEY181" s="36"/>
      <c r="AEZ181" s="36"/>
      <c r="AFA181" s="36"/>
      <c r="AFB181" s="36"/>
      <c r="AFC181" s="36"/>
      <c r="AFD181" s="36"/>
      <c r="AFE181" s="36"/>
      <c r="AFF181" s="36"/>
      <c r="AFG181" s="36"/>
      <c r="AFH181" s="36"/>
      <c r="AFI181" s="36"/>
      <c r="AFJ181" s="36"/>
      <c r="AFK181" s="36"/>
      <c r="AFL181" s="36"/>
      <c r="AFM181" s="36"/>
      <c r="AFN181" s="36"/>
      <c r="AFO181" s="36"/>
      <c r="AFP181" s="36"/>
      <c r="AFQ181" s="36"/>
      <c r="AFR181" s="36"/>
      <c r="AFS181" s="36"/>
      <c r="AFT181" s="36"/>
      <c r="AFU181" s="36"/>
      <c r="AFV181" s="36"/>
      <c r="AFW181" s="36"/>
      <c r="AFX181" s="36"/>
      <c r="AFY181" s="36"/>
      <c r="AFZ181" s="36"/>
      <c r="AGA181" s="36"/>
      <c r="AGB181" s="36"/>
      <c r="AGC181" s="36"/>
      <c r="AGD181" s="36"/>
      <c r="AGE181" s="36"/>
      <c r="AGF181" s="36"/>
      <c r="AGG181" s="36"/>
      <c r="AGH181" s="36"/>
      <c r="AGI181" s="36"/>
      <c r="AGJ181" s="36"/>
      <c r="AGK181" s="36"/>
      <c r="AGL181" s="36"/>
      <c r="AGM181" s="36"/>
      <c r="AGN181" s="36"/>
      <c r="AGO181" s="36"/>
      <c r="AGP181" s="36"/>
      <c r="AGQ181" s="36"/>
      <c r="AGR181" s="36"/>
      <c r="AGS181" s="36"/>
      <c r="AGT181" s="36"/>
      <c r="AGU181" s="36"/>
      <c r="AGV181" s="36"/>
      <c r="AGW181" s="36"/>
      <c r="AGX181" s="36"/>
      <c r="AGY181" s="36"/>
      <c r="AGZ181" s="36"/>
      <c r="AHA181" s="36"/>
      <c r="AHB181" s="36"/>
      <c r="AHC181" s="36"/>
      <c r="AHD181" s="36"/>
      <c r="AHE181" s="36"/>
      <c r="AHF181" s="36"/>
      <c r="AHG181" s="36"/>
      <c r="AHH181" s="36"/>
      <c r="AHI181" s="36"/>
      <c r="AHJ181" s="36"/>
      <c r="AHK181" s="36"/>
      <c r="AHL181" s="36"/>
      <c r="AHM181" s="36"/>
      <c r="AHN181" s="36"/>
      <c r="AHO181" s="36"/>
      <c r="AHP181" s="36"/>
      <c r="AHQ181" s="36"/>
      <c r="AHR181" s="36"/>
      <c r="AHS181" s="36"/>
      <c r="AHT181" s="36"/>
      <c r="AHU181" s="36"/>
      <c r="AHV181" s="36"/>
      <c r="AHW181" s="36"/>
      <c r="AHX181" s="36"/>
      <c r="AHY181" s="36"/>
      <c r="AHZ181" s="36"/>
      <c r="AIA181" s="36"/>
      <c r="AIB181" s="36"/>
      <c r="AIC181" s="36"/>
      <c r="AID181" s="36"/>
      <c r="AIE181" s="36"/>
      <c r="AIF181" s="36"/>
      <c r="AIG181" s="36"/>
      <c r="AIH181" s="36"/>
      <c r="AII181" s="36"/>
      <c r="AIJ181" s="36"/>
      <c r="AIK181" s="36"/>
      <c r="AIL181" s="36"/>
      <c r="AIM181" s="36"/>
      <c r="AIN181" s="36"/>
      <c r="AIO181" s="36"/>
      <c r="AIP181" s="36"/>
      <c r="AIQ181" s="36"/>
      <c r="AIR181" s="36"/>
      <c r="AIS181" s="36"/>
      <c r="AIT181" s="36"/>
      <c r="AIU181" s="36"/>
      <c r="AIV181" s="36"/>
      <c r="AIW181" s="36"/>
      <c r="AIX181" s="36"/>
      <c r="AIY181" s="36"/>
      <c r="AIZ181" s="36"/>
      <c r="AJA181" s="36"/>
      <c r="AJB181" s="36"/>
      <c r="AJC181" s="36"/>
      <c r="AJD181" s="36"/>
      <c r="AJE181" s="36"/>
      <c r="AJF181" s="36"/>
      <c r="AJG181" s="36"/>
      <c r="AJH181" s="36"/>
      <c r="AJI181" s="36"/>
      <c r="AJJ181" s="36"/>
      <c r="AJK181" s="36"/>
      <c r="AJL181" s="36"/>
      <c r="AJM181" s="36"/>
      <c r="AJN181" s="36"/>
      <c r="AJO181" s="36"/>
      <c r="AJP181" s="36"/>
      <c r="AJQ181" s="36"/>
      <c r="AJR181" s="36"/>
      <c r="AJS181" s="36"/>
      <c r="AJT181" s="36"/>
      <c r="AJU181" s="36"/>
      <c r="AJV181" s="36"/>
      <c r="AJW181" s="36"/>
      <c r="AJX181" s="36"/>
      <c r="AJY181" s="36"/>
      <c r="AJZ181" s="36"/>
      <c r="AKA181" s="36"/>
      <c r="AKB181" s="36"/>
      <c r="AKC181" s="36"/>
      <c r="AKD181" s="36"/>
      <c r="AKE181" s="36"/>
      <c r="AKF181" s="36"/>
      <c r="AKG181" s="36"/>
      <c r="AKH181" s="36"/>
      <c r="AKI181" s="36"/>
      <c r="AKJ181" s="36"/>
      <c r="AKK181" s="36"/>
      <c r="AKL181" s="36"/>
      <c r="AKM181" s="36"/>
      <c r="AKN181" s="36"/>
      <c r="AKO181" s="36"/>
      <c r="AKP181" s="36"/>
      <c r="AKQ181" s="36"/>
      <c r="AKR181" s="36"/>
      <c r="AKS181" s="36"/>
      <c r="AKT181" s="36"/>
      <c r="AKU181" s="36"/>
      <c r="AKV181" s="36"/>
      <c r="AKW181" s="36"/>
      <c r="AKX181" s="36"/>
      <c r="AKY181" s="36"/>
      <c r="AKZ181" s="36"/>
      <c r="ALA181" s="36"/>
      <c r="ALB181" s="36"/>
      <c r="ALC181" s="36"/>
      <c r="ALD181" s="36"/>
      <c r="ALE181" s="36"/>
      <c r="ALF181" s="36"/>
      <c r="ALG181" s="36"/>
      <c r="ALH181" s="36"/>
      <c r="ALI181" s="36"/>
      <c r="ALJ181" s="36"/>
      <c r="ALK181" s="36"/>
      <c r="ALL181" s="36"/>
      <c r="ALM181" s="36"/>
      <c r="ALN181" s="36"/>
      <c r="ALO181" s="36"/>
      <c r="ALP181" s="36"/>
      <c r="ALQ181" s="36"/>
      <c r="ALR181" s="36"/>
      <c r="ALS181" s="36"/>
      <c r="ALT181" s="36"/>
      <c r="ALU181" s="36"/>
      <c r="ALV181" s="36"/>
      <c r="ALW181" s="36"/>
      <c r="ALX181" s="36"/>
      <c r="ALY181" s="36"/>
    </row>
    <row r="182" spans="1:1013" ht="17.25" customHeight="1" thickBot="1" x14ac:dyDescent="0.25">
      <c r="A182" s="499" t="s">
        <v>15</v>
      </c>
      <c r="B182" s="523" t="s">
        <v>16</v>
      </c>
      <c r="C182" s="514" t="s">
        <v>16</v>
      </c>
      <c r="D182" s="537" t="s">
        <v>174</v>
      </c>
      <c r="E182" s="541" t="s">
        <v>176</v>
      </c>
      <c r="F182" s="558" t="s">
        <v>264</v>
      </c>
      <c r="G182" s="508" t="s">
        <v>100</v>
      </c>
      <c r="H182" s="504" t="s">
        <v>19</v>
      </c>
      <c r="I182" s="505" t="s">
        <v>20</v>
      </c>
      <c r="J182" s="563" t="s">
        <v>295</v>
      </c>
      <c r="K182" s="209" t="s">
        <v>26</v>
      </c>
      <c r="L182" s="216">
        <f>+M182+O182</f>
        <v>20</v>
      </c>
      <c r="M182" s="211">
        <v>20</v>
      </c>
      <c r="N182" s="211">
        <v>0</v>
      </c>
      <c r="O182" s="217">
        <v>0</v>
      </c>
      <c r="P182" s="216">
        <f>+Q182+S182</f>
        <v>60</v>
      </c>
      <c r="Q182" s="211">
        <v>0</v>
      </c>
      <c r="R182" s="211">
        <v>0</v>
      </c>
      <c r="S182" s="217">
        <v>60</v>
      </c>
      <c r="T182" s="216">
        <f>+U182+W182</f>
        <v>0</v>
      </c>
      <c r="U182" s="211">
        <v>0</v>
      </c>
      <c r="V182" s="211">
        <v>0</v>
      </c>
      <c r="W182" s="217">
        <v>0</v>
      </c>
      <c r="X182" s="216">
        <f>+Y182+AA182</f>
        <v>0</v>
      </c>
      <c r="Y182" s="211">
        <v>0</v>
      </c>
      <c r="Z182" s="211">
        <v>0</v>
      </c>
      <c r="AA182" s="217">
        <v>0</v>
      </c>
      <c r="AB182" s="36"/>
      <c r="AC182" s="36"/>
      <c r="AD182" s="36"/>
      <c r="AE182" s="36"/>
      <c r="AF182" s="36"/>
      <c r="AG182" s="36"/>
      <c r="AH182" s="36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50"/>
      <c r="BB182" s="49"/>
      <c r="BC182" s="49"/>
      <c r="BD182" s="49"/>
      <c r="BE182" s="49"/>
      <c r="BF182" s="49"/>
      <c r="BG182" s="49"/>
      <c r="BH182" s="49"/>
      <c r="BI182" s="49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6"/>
      <c r="GC182" s="36"/>
      <c r="GD182" s="36"/>
      <c r="GE182" s="36"/>
      <c r="GF182" s="36"/>
      <c r="GG182" s="36"/>
      <c r="GH182" s="36"/>
      <c r="GI182" s="36"/>
      <c r="GJ182" s="36"/>
      <c r="GK182" s="36"/>
      <c r="GL182" s="36"/>
      <c r="GM182" s="36"/>
      <c r="GN182" s="36"/>
      <c r="GO182" s="36"/>
      <c r="GP182" s="36"/>
      <c r="GQ182" s="36"/>
      <c r="GR182" s="36"/>
      <c r="GS182" s="36"/>
      <c r="GT182" s="36"/>
      <c r="GU182" s="36"/>
      <c r="GV182" s="36"/>
      <c r="GW182" s="36"/>
      <c r="GX182" s="36"/>
      <c r="GY182" s="36"/>
      <c r="GZ182" s="36"/>
      <c r="HA182" s="36"/>
      <c r="HB182" s="36"/>
      <c r="HC182" s="36"/>
      <c r="HD182" s="36"/>
      <c r="HE182" s="36"/>
      <c r="HF182" s="36"/>
      <c r="HG182" s="36"/>
      <c r="HH182" s="36"/>
      <c r="HI182" s="36"/>
      <c r="HJ182" s="36"/>
      <c r="HK182" s="36"/>
      <c r="HL182" s="36"/>
      <c r="HM182" s="36"/>
      <c r="HN182" s="36"/>
      <c r="HO182" s="36"/>
      <c r="HP182" s="36"/>
      <c r="HQ182" s="36"/>
      <c r="HR182" s="36"/>
      <c r="HS182" s="36"/>
      <c r="HT182" s="36"/>
      <c r="HU182" s="36"/>
      <c r="HV182" s="36"/>
      <c r="HW182" s="36"/>
      <c r="HX182" s="36"/>
      <c r="HY182" s="36"/>
      <c r="HZ182" s="36"/>
      <c r="IA182" s="36"/>
      <c r="IB182" s="36"/>
      <c r="IC182" s="36"/>
      <c r="ID182" s="36"/>
      <c r="IE182" s="36"/>
      <c r="IF182" s="36"/>
      <c r="IG182" s="36"/>
      <c r="IH182" s="36"/>
      <c r="II182" s="36"/>
      <c r="IJ182" s="36"/>
      <c r="IK182" s="36"/>
      <c r="IL182" s="36"/>
      <c r="IM182" s="36"/>
      <c r="IN182" s="36"/>
      <c r="IO182" s="36"/>
      <c r="IP182" s="36"/>
      <c r="IQ182" s="36"/>
      <c r="IR182" s="36"/>
      <c r="IS182" s="36"/>
      <c r="IT182" s="36"/>
      <c r="IU182" s="36"/>
      <c r="IV182" s="36"/>
      <c r="IW182" s="36"/>
      <c r="IX182" s="36"/>
      <c r="IY182" s="36"/>
      <c r="IZ182" s="36"/>
      <c r="JA182" s="36"/>
      <c r="JB182" s="36"/>
      <c r="JC182" s="36"/>
      <c r="JD182" s="36"/>
      <c r="JE182" s="36"/>
      <c r="JF182" s="36"/>
      <c r="JG182" s="36"/>
      <c r="JH182" s="36"/>
      <c r="JI182" s="36"/>
      <c r="JJ182" s="36"/>
      <c r="JK182" s="36"/>
      <c r="JL182" s="36"/>
      <c r="JM182" s="36"/>
      <c r="JN182" s="36"/>
      <c r="JO182" s="36"/>
      <c r="JP182" s="36"/>
      <c r="JQ182" s="36"/>
      <c r="JR182" s="36"/>
      <c r="JS182" s="36"/>
      <c r="JT182" s="36"/>
      <c r="JU182" s="36"/>
      <c r="JV182" s="36"/>
      <c r="JW182" s="36"/>
      <c r="JX182" s="36"/>
      <c r="JY182" s="36"/>
      <c r="JZ182" s="36"/>
      <c r="KA182" s="36"/>
      <c r="KB182" s="36"/>
      <c r="KC182" s="36"/>
      <c r="KD182" s="36"/>
      <c r="KE182" s="36"/>
      <c r="KF182" s="36"/>
      <c r="KG182" s="36"/>
      <c r="KH182" s="36"/>
      <c r="KI182" s="36"/>
      <c r="KJ182" s="36"/>
      <c r="KK182" s="36"/>
      <c r="KL182" s="36"/>
      <c r="KM182" s="36"/>
      <c r="KN182" s="36"/>
      <c r="KO182" s="36"/>
      <c r="KP182" s="36"/>
      <c r="KQ182" s="36"/>
      <c r="KR182" s="36"/>
      <c r="KS182" s="36"/>
      <c r="KT182" s="36"/>
      <c r="KU182" s="36"/>
      <c r="KV182" s="36"/>
      <c r="KW182" s="36"/>
      <c r="KX182" s="36"/>
      <c r="KY182" s="36"/>
      <c r="KZ182" s="36"/>
      <c r="LA182" s="36"/>
      <c r="LB182" s="36"/>
      <c r="LC182" s="36"/>
      <c r="LD182" s="36"/>
      <c r="LE182" s="36"/>
      <c r="LF182" s="36"/>
      <c r="LG182" s="36"/>
      <c r="LH182" s="36"/>
      <c r="LI182" s="36"/>
      <c r="LJ182" s="36"/>
      <c r="LK182" s="36"/>
      <c r="LL182" s="36"/>
      <c r="LM182" s="36"/>
      <c r="LN182" s="36"/>
      <c r="LO182" s="36"/>
      <c r="LP182" s="36"/>
      <c r="LQ182" s="36"/>
      <c r="LR182" s="36"/>
      <c r="LS182" s="36"/>
      <c r="LT182" s="36"/>
      <c r="LU182" s="36"/>
      <c r="LV182" s="36"/>
      <c r="LW182" s="36"/>
      <c r="LX182" s="36"/>
      <c r="LY182" s="36"/>
      <c r="LZ182" s="36"/>
      <c r="MA182" s="36"/>
      <c r="MB182" s="36"/>
      <c r="MC182" s="36"/>
      <c r="MD182" s="36"/>
      <c r="ME182" s="36"/>
      <c r="MF182" s="36"/>
      <c r="MG182" s="36"/>
      <c r="MH182" s="36"/>
      <c r="MI182" s="36"/>
      <c r="MJ182" s="36"/>
      <c r="MK182" s="36"/>
      <c r="ML182" s="36"/>
      <c r="MM182" s="36"/>
      <c r="MN182" s="36"/>
      <c r="MO182" s="36"/>
      <c r="MP182" s="36"/>
      <c r="MQ182" s="36"/>
      <c r="MR182" s="36"/>
      <c r="MS182" s="36"/>
      <c r="MT182" s="36"/>
      <c r="MU182" s="36"/>
      <c r="MV182" s="36"/>
      <c r="MW182" s="36"/>
      <c r="MX182" s="36"/>
      <c r="MY182" s="36"/>
      <c r="MZ182" s="36"/>
      <c r="NA182" s="36"/>
      <c r="NB182" s="36"/>
      <c r="NC182" s="36"/>
      <c r="ND182" s="36"/>
      <c r="NE182" s="36"/>
      <c r="NF182" s="36"/>
      <c r="NG182" s="36"/>
      <c r="NH182" s="36"/>
      <c r="NI182" s="36"/>
      <c r="NJ182" s="36"/>
      <c r="NK182" s="36"/>
      <c r="NL182" s="36"/>
      <c r="NM182" s="36"/>
      <c r="NN182" s="36"/>
      <c r="NO182" s="36"/>
      <c r="NP182" s="36"/>
      <c r="NQ182" s="36"/>
      <c r="NR182" s="36"/>
      <c r="NS182" s="36"/>
      <c r="NT182" s="36"/>
      <c r="NU182" s="36"/>
      <c r="NV182" s="36"/>
      <c r="NW182" s="36"/>
      <c r="NX182" s="36"/>
      <c r="NY182" s="36"/>
      <c r="NZ182" s="36"/>
      <c r="OA182" s="36"/>
      <c r="OB182" s="36"/>
      <c r="OC182" s="36"/>
      <c r="OD182" s="36"/>
      <c r="OE182" s="36"/>
      <c r="OF182" s="36"/>
      <c r="OG182" s="36"/>
      <c r="OH182" s="36"/>
      <c r="OI182" s="36"/>
      <c r="OJ182" s="36"/>
      <c r="OK182" s="36"/>
      <c r="OL182" s="36"/>
      <c r="OM182" s="36"/>
      <c r="ON182" s="36"/>
      <c r="OO182" s="36"/>
      <c r="OP182" s="36"/>
      <c r="OQ182" s="36"/>
      <c r="OR182" s="36"/>
      <c r="OS182" s="36"/>
      <c r="OT182" s="36"/>
      <c r="OU182" s="36"/>
      <c r="OV182" s="36"/>
      <c r="OW182" s="36"/>
      <c r="OX182" s="36"/>
      <c r="OY182" s="36"/>
      <c r="OZ182" s="36"/>
      <c r="PA182" s="36"/>
      <c r="PB182" s="36"/>
      <c r="PC182" s="36"/>
      <c r="PD182" s="36"/>
      <c r="PE182" s="36"/>
      <c r="PF182" s="36"/>
      <c r="PG182" s="36"/>
      <c r="PH182" s="36"/>
      <c r="PI182" s="36"/>
      <c r="PJ182" s="36"/>
      <c r="PK182" s="36"/>
      <c r="PL182" s="36"/>
      <c r="PM182" s="36"/>
      <c r="PN182" s="36"/>
      <c r="PO182" s="36"/>
      <c r="PP182" s="36"/>
      <c r="PQ182" s="36"/>
      <c r="PR182" s="36"/>
      <c r="PS182" s="36"/>
      <c r="PT182" s="36"/>
      <c r="PU182" s="36"/>
      <c r="PV182" s="36"/>
      <c r="PW182" s="36"/>
      <c r="PX182" s="36"/>
      <c r="PY182" s="36"/>
      <c r="PZ182" s="36"/>
      <c r="QA182" s="36"/>
      <c r="QB182" s="36"/>
      <c r="QC182" s="36"/>
      <c r="QD182" s="36"/>
      <c r="QE182" s="36"/>
      <c r="QF182" s="36"/>
      <c r="QG182" s="36"/>
      <c r="QH182" s="36"/>
      <c r="QI182" s="36"/>
      <c r="QJ182" s="36"/>
      <c r="QK182" s="36"/>
      <c r="QL182" s="36"/>
      <c r="QM182" s="36"/>
      <c r="QN182" s="36"/>
      <c r="QO182" s="36"/>
      <c r="QP182" s="36"/>
      <c r="QQ182" s="36"/>
      <c r="QR182" s="36"/>
      <c r="QS182" s="36"/>
      <c r="QT182" s="36"/>
      <c r="QU182" s="36"/>
      <c r="QV182" s="36"/>
      <c r="QW182" s="36"/>
      <c r="QX182" s="36"/>
      <c r="QY182" s="36"/>
      <c r="QZ182" s="36"/>
      <c r="RA182" s="36"/>
      <c r="RB182" s="36"/>
      <c r="RC182" s="36"/>
      <c r="RD182" s="36"/>
      <c r="RE182" s="36"/>
      <c r="RF182" s="36"/>
      <c r="RG182" s="36"/>
      <c r="RH182" s="36"/>
      <c r="RI182" s="36"/>
      <c r="RJ182" s="36"/>
      <c r="RK182" s="36"/>
      <c r="RL182" s="36"/>
      <c r="RM182" s="36"/>
      <c r="RN182" s="36"/>
      <c r="RO182" s="36"/>
      <c r="RP182" s="36"/>
      <c r="RQ182" s="36"/>
      <c r="RR182" s="36"/>
      <c r="RS182" s="36"/>
      <c r="RT182" s="36"/>
      <c r="RU182" s="36"/>
      <c r="RV182" s="36"/>
      <c r="RW182" s="36"/>
      <c r="RX182" s="36"/>
      <c r="RY182" s="36"/>
      <c r="RZ182" s="36"/>
      <c r="SA182" s="36"/>
      <c r="SB182" s="36"/>
      <c r="SC182" s="36"/>
      <c r="SD182" s="36"/>
      <c r="SE182" s="36"/>
      <c r="SF182" s="36"/>
      <c r="SG182" s="36"/>
      <c r="SH182" s="36"/>
      <c r="SI182" s="36"/>
      <c r="SJ182" s="36"/>
      <c r="SK182" s="36"/>
      <c r="SL182" s="36"/>
      <c r="SM182" s="36"/>
      <c r="SN182" s="36"/>
      <c r="SO182" s="36"/>
      <c r="SP182" s="36"/>
      <c r="SQ182" s="36"/>
      <c r="SR182" s="36"/>
      <c r="SS182" s="36"/>
      <c r="ST182" s="36"/>
      <c r="SU182" s="36"/>
      <c r="SV182" s="36"/>
      <c r="SW182" s="36"/>
      <c r="SX182" s="36"/>
      <c r="SY182" s="36"/>
      <c r="SZ182" s="36"/>
      <c r="TA182" s="36"/>
      <c r="TB182" s="36"/>
      <c r="TC182" s="36"/>
      <c r="TD182" s="36"/>
      <c r="TE182" s="36"/>
      <c r="TF182" s="36"/>
      <c r="TG182" s="36"/>
      <c r="TH182" s="36"/>
      <c r="TI182" s="36"/>
      <c r="TJ182" s="36"/>
      <c r="TK182" s="36"/>
      <c r="TL182" s="36"/>
      <c r="TM182" s="36"/>
      <c r="TN182" s="36"/>
      <c r="TO182" s="36"/>
      <c r="TP182" s="36"/>
      <c r="TQ182" s="36"/>
      <c r="TR182" s="36"/>
      <c r="TS182" s="36"/>
      <c r="TT182" s="36"/>
      <c r="TU182" s="36"/>
      <c r="TV182" s="36"/>
      <c r="TW182" s="36"/>
      <c r="TX182" s="36"/>
      <c r="TY182" s="36"/>
      <c r="TZ182" s="36"/>
      <c r="UA182" s="36"/>
      <c r="UB182" s="36"/>
      <c r="UC182" s="36"/>
      <c r="UD182" s="36"/>
      <c r="UE182" s="36"/>
      <c r="UF182" s="36"/>
      <c r="UG182" s="36"/>
      <c r="UH182" s="36"/>
      <c r="UI182" s="36"/>
      <c r="UJ182" s="36"/>
      <c r="UK182" s="36"/>
      <c r="UL182" s="36"/>
      <c r="UM182" s="36"/>
      <c r="UN182" s="36"/>
      <c r="UO182" s="36"/>
      <c r="UP182" s="36"/>
      <c r="UQ182" s="36"/>
      <c r="UR182" s="36"/>
      <c r="US182" s="36"/>
      <c r="UT182" s="36"/>
      <c r="UU182" s="36"/>
      <c r="UV182" s="36"/>
      <c r="UW182" s="36"/>
      <c r="UX182" s="36"/>
      <c r="UY182" s="36"/>
      <c r="UZ182" s="36"/>
      <c r="VA182" s="36"/>
      <c r="VB182" s="36"/>
      <c r="VC182" s="36"/>
      <c r="VD182" s="36"/>
      <c r="VE182" s="36"/>
      <c r="VF182" s="36"/>
      <c r="VG182" s="36"/>
      <c r="VH182" s="36"/>
      <c r="VI182" s="36"/>
      <c r="VJ182" s="36"/>
      <c r="VK182" s="36"/>
      <c r="VL182" s="36"/>
      <c r="VM182" s="36"/>
      <c r="VN182" s="36"/>
      <c r="VO182" s="36"/>
      <c r="VP182" s="36"/>
      <c r="VQ182" s="36"/>
      <c r="VR182" s="36"/>
      <c r="VS182" s="36"/>
      <c r="VT182" s="36"/>
      <c r="VU182" s="36"/>
      <c r="VV182" s="36"/>
      <c r="VW182" s="36"/>
      <c r="VX182" s="36"/>
      <c r="VY182" s="36"/>
      <c r="VZ182" s="36"/>
      <c r="WA182" s="36"/>
      <c r="WB182" s="36"/>
      <c r="WC182" s="36"/>
      <c r="WD182" s="36"/>
      <c r="WE182" s="36"/>
      <c r="WF182" s="36"/>
      <c r="WG182" s="36"/>
      <c r="WH182" s="36"/>
      <c r="WI182" s="36"/>
      <c r="WJ182" s="36"/>
      <c r="WK182" s="36"/>
      <c r="WL182" s="36"/>
      <c r="WM182" s="36"/>
      <c r="WN182" s="36"/>
      <c r="WO182" s="36"/>
      <c r="WP182" s="36"/>
      <c r="WQ182" s="36"/>
      <c r="WR182" s="36"/>
      <c r="WS182" s="36"/>
      <c r="WT182" s="36"/>
      <c r="WU182" s="36"/>
      <c r="WV182" s="36"/>
      <c r="WW182" s="36"/>
      <c r="WX182" s="36"/>
      <c r="WY182" s="36"/>
      <c r="WZ182" s="36"/>
      <c r="XA182" s="36"/>
      <c r="XB182" s="36"/>
      <c r="XC182" s="36"/>
      <c r="XD182" s="36"/>
      <c r="XE182" s="36"/>
      <c r="XF182" s="36"/>
      <c r="XG182" s="36"/>
      <c r="XH182" s="36"/>
      <c r="XI182" s="36"/>
      <c r="XJ182" s="36"/>
      <c r="XK182" s="36"/>
      <c r="XL182" s="36"/>
      <c r="XM182" s="36"/>
      <c r="XN182" s="36"/>
      <c r="XO182" s="36"/>
      <c r="XP182" s="36"/>
      <c r="XQ182" s="36"/>
      <c r="XR182" s="36"/>
      <c r="XS182" s="36"/>
      <c r="XT182" s="36"/>
      <c r="XU182" s="36"/>
      <c r="XV182" s="36"/>
      <c r="XW182" s="36"/>
      <c r="XX182" s="36"/>
      <c r="XY182" s="36"/>
      <c r="XZ182" s="36"/>
      <c r="YA182" s="36"/>
      <c r="YB182" s="36"/>
      <c r="YC182" s="36"/>
      <c r="YD182" s="36"/>
      <c r="YE182" s="36"/>
      <c r="YF182" s="36"/>
      <c r="YG182" s="36"/>
      <c r="YH182" s="36"/>
      <c r="YI182" s="36"/>
      <c r="YJ182" s="36"/>
      <c r="YK182" s="36"/>
      <c r="YL182" s="36"/>
      <c r="YM182" s="36"/>
      <c r="YN182" s="36"/>
      <c r="YO182" s="36"/>
      <c r="YP182" s="36"/>
      <c r="YQ182" s="36"/>
      <c r="YR182" s="36"/>
      <c r="YS182" s="36"/>
      <c r="YT182" s="36"/>
      <c r="YU182" s="36"/>
      <c r="YV182" s="36"/>
      <c r="YW182" s="36"/>
      <c r="YX182" s="36"/>
      <c r="YY182" s="36"/>
      <c r="YZ182" s="36"/>
      <c r="ZA182" s="36"/>
      <c r="ZB182" s="36"/>
      <c r="ZC182" s="36"/>
      <c r="ZD182" s="36"/>
      <c r="ZE182" s="36"/>
      <c r="ZF182" s="36"/>
      <c r="ZG182" s="36"/>
      <c r="ZH182" s="36"/>
      <c r="ZI182" s="36"/>
      <c r="ZJ182" s="36"/>
      <c r="ZK182" s="36"/>
      <c r="ZL182" s="36"/>
      <c r="ZM182" s="36"/>
      <c r="ZN182" s="36"/>
      <c r="ZO182" s="36"/>
      <c r="ZP182" s="36"/>
      <c r="ZQ182" s="36"/>
      <c r="ZR182" s="36"/>
      <c r="ZS182" s="36"/>
      <c r="ZT182" s="36"/>
      <c r="ZU182" s="36"/>
      <c r="ZV182" s="36"/>
      <c r="ZW182" s="36"/>
      <c r="ZX182" s="36"/>
      <c r="ZY182" s="36"/>
      <c r="ZZ182" s="36"/>
      <c r="AAA182" s="36"/>
      <c r="AAB182" s="36"/>
      <c r="AAC182" s="36"/>
      <c r="AAD182" s="36"/>
      <c r="AAE182" s="36"/>
      <c r="AAF182" s="36"/>
      <c r="AAG182" s="36"/>
      <c r="AAH182" s="36"/>
      <c r="AAI182" s="36"/>
      <c r="AAJ182" s="36"/>
      <c r="AAK182" s="36"/>
      <c r="AAL182" s="36"/>
      <c r="AAM182" s="36"/>
      <c r="AAN182" s="36"/>
      <c r="AAO182" s="36"/>
      <c r="AAP182" s="36"/>
      <c r="AAQ182" s="36"/>
      <c r="AAR182" s="36"/>
      <c r="AAS182" s="36"/>
      <c r="AAT182" s="36"/>
      <c r="AAU182" s="36"/>
      <c r="AAV182" s="36"/>
      <c r="AAW182" s="36"/>
      <c r="AAX182" s="36"/>
      <c r="AAY182" s="36"/>
      <c r="AAZ182" s="36"/>
      <c r="ABA182" s="36"/>
      <c r="ABB182" s="36"/>
      <c r="ABC182" s="36"/>
      <c r="ABD182" s="36"/>
      <c r="ABE182" s="36"/>
      <c r="ABF182" s="36"/>
      <c r="ABG182" s="36"/>
      <c r="ABH182" s="36"/>
      <c r="ABI182" s="36"/>
      <c r="ABJ182" s="36"/>
      <c r="ABK182" s="36"/>
      <c r="ABL182" s="36"/>
      <c r="ABM182" s="36"/>
      <c r="ABN182" s="36"/>
      <c r="ABO182" s="36"/>
      <c r="ABP182" s="36"/>
      <c r="ABQ182" s="36"/>
      <c r="ABR182" s="36"/>
      <c r="ABS182" s="36"/>
      <c r="ABT182" s="36"/>
      <c r="ABU182" s="36"/>
      <c r="ABV182" s="36"/>
      <c r="ABW182" s="36"/>
      <c r="ABX182" s="36"/>
      <c r="ABY182" s="36"/>
      <c r="ABZ182" s="36"/>
      <c r="ACA182" s="36"/>
      <c r="ACB182" s="36"/>
      <c r="ACC182" s="36"/>
      <c r="ACD182" s="36"/>
      <c r="ACE182" s="36"/>
      <c r="ACF182" s="36"/>
      <c r="ACG182" s="36"/>
      <c r="ACH182" s="36"/>
      <c r="ACI182" s="36"/>
      <c r="ACJ182" s="36"/>
      <c r="ACK182" s="36"/>
      <c r="ACL182" s="36"/>
      <c r="ACM182" s="36"/>
      <c r="ACN182" s="36"/>
      <c r="ACO182" s="36"/>
      <c r="ACP182" s="36"/>
      <c r="ACQ182" s="36"/>
      <c r="ACR182" s="36"/>
      <c r="ACS182" s="36"/>
      <c r="ACT182" s="36"/>
      <c r="ACU182" s="36"/>
      <c r="ACV182" s="36"/>
      <c r="ACW182" s="36"/>
      <c r="ACX182" s="36"/>
      <c r="ACY182" s="36"/>
      <c r="ACZ182" s="36"/>
      <c r="ADA182" s="36"/>
      <c r="ADB182" s="36"/>
      <c r="ADC182" s="36"/>
      <c r="ADD182" s="36"/>
      <c r="ADE182" s="36"/>
      <c r="ADF182" s="36"/>
      <c r="ADG182" s="36"/>
      <c r="ADH182" s="36"/>
      <c r="ADI182" s="36"/>
      <c r="ADJ182" s="36"/>
      <c r="ADK182" s="36"/>
      <c r="ADL182" s="36"/>
      <c r="ADM182" s="36"/>
      <c r="ADN182" s="36"/>
      <c r="ADO182" s="36"/>
      <c r="ADP182" s="36"/>
      <c r="ADQ182" s="36"/>
      <c r="ADR182" s="36"/>
      <c r="ADS182" s="36"/>
      <c r="ADT182" s="36"/>
      <c r="ADU182" s="36"/>
      <c r="ADV182" s="36"/>
      <c r="ADW182" s="36"/>
      <c r="ADX182" s="36"/>
      <c r="ADY182" s="36"/>
      <c r="ADZ182" s="36"/>
      <c r="AEA182" s="36"/>
      <c r="AEB182" s="36"/>
      <c r="AEC182" s="36"/>
      <c r="AED182" s="36"/>
      <c r="AEE182" s="36"/>
      <c r="AEF182" s="36"/>
      <c r="AEG182" s="36"/>
      <c r="AEH182" s="36"/>
      <c r="AEI182" s="36"/>
      <c r="AEJ182" s="36"/>
      <c r="AEK182" s="36"/>
      <c r="AEL182" s="36"/>
      <c r="AEM182" s="36"/>
      <c r="AEN182" s="36"/>
      <c r="AEO182" s="36"/>
      <c r="AEP182" s="36"/>
      <c r="AEQ182" s="36"/>
      <c r="AER182" s="36"/>
      <c r="AES182" s="36"/>
      <c r="AET182" s="36"/>
      <c r="AEU182" s="36"/>
      <c r="AEV182" s="36"/>
      <c r="AEW182" s="36"/>
      <c r="AEX182" s="36"/>
      <c r="AEY182" s="36"/>
      <c r="AEZ182" s="36"/>
      <c r="AFA182" s="36"/>
      <c r="AFB182" s="36"/>
      <c r="AFC182" s="36"/>
      <c r="AFD182" s="36"/>
      <c r="AFE182" s="36"/>
      <c r="AFF182" s="36"/>
      <c r="AFG182" s="36"/>
      <c r="AFH182" s="36"/>
      <c r="AFI182" s="36"/>
      <c r="AFJ182" s="36"/>
      <c r="AFK182" s="36"/>
      <c r="AFL182" s="36"/>
      <c r="AFM182" s="36"/>
      <c r="AFN182" s="36"/>
      <c r="AFO182" s="36"/>
      <c r="AFP182" s="36"/>
      <c r="AFQ182" s="36"/>
      <c r="AFR182" s="36"/>
      <c r="AFS182" s="36"/>
      <c r="AFT182" s="36"/>
      <c r="AFU182" s="36"/>
      <c r="AFV182" s="36"/>
      <c r="AFW182" s="36"/>
      <c r="AFX182" s="36"/>
      <c r="AFY182" s="36"/>
      <c r="AFZ182" s="36"/>
      <c r="AGA182" s="36"/>
      <c r="AGB182" s="36"/>
      <c r="AGC182" s="36"/>
      <c r="AGD182" s="36"/>
      <c r="AGE182" s="36"/>
      <c r="AGF182" s="36"/>
      <c r="AGG182" s="36"/>
      <c r="AGH182" s="36"/>
      <c r="AGI182" s="36"/>
      <c r="AGJ182" s="36"/>
      <c r="AGK182" s="36"/>
      <c r="AGL182" s="36"/>
      <c r="AGM182" s="36"/>
      <c r="AGN182" s="36"/>
      <c r="AGO182" s="36"/>
      <c r="AGP182" s="36"/>
      <c r="AGQ182" s="36"/>
      <c r="AGR182" s="36"/>
      <c r="AGS182" s="36"/>
      <c r="AGT182" s="36"/>
      <c r="AGU182" s="36"/>
      <c r="AGV182" s="36"/>
      <c r="AGW182" s="36"/>
      <c r="AGX182" s="36"/>
      <c r="AGY182" s="36"/>
      <c r="AGZ182" s="36"/>
      <c r="AHA182" s="36"/>
      <c r="AHB182" s="36"/>
      <c r="AHC182" s="36"/>
      <c r="AHD182" s="36"/>
      <c r="AHE182" s="36"/>
      <c r="AHF182" s="36"/>
      <c r="AHG182" s="36"/>
      <c r="AHH182" s="36"/>
      <c r="AHI182" s="36"/>
      <c r="AHJ182" s="36"/>
      <c r="AHK182" s="36"/>
      <c r="AHL182" s="36"/>
      <c r="AHM182" s="36"/>
      <c r="AHN182" s="36"/>
      <c r="AHO182" s="36"/>
      <c r="AHP182" s="36"/>
      <c r="AHQ182" s="36"/>
      <c r="AHR182" s="36"/>
      <c r="AHS182" s="36"/>
      <c r="AHT182" s="36"/>
      <c r="AHU182" s="36"/>
      <c r="AHV182" s="36"/>
      <c r="AHW182" s="36"/>
      <c r="AHX182" s="36"/>
      <c r="AHY182" s="36"/>
      <c r="AHZ182" s="36"/>
      <c r="AIA182" s="36"/>
      <c r="AIB182" s="36"/>
      <c r="AIC182" s="36"/>
      <c r="AID182" s="36"/>
      <c r="AIE182" s="36"/>
      <c r="AIF182" s="36"/>
      <c r="AIG182" s="36"/>
      <c r="AIH182" s="36"/>
      <c r="AII182" s="36"/>
      <c r="AIJ182" s="36"/>
      <c r="AIK182" s="36"/>
      <c r="AIL182" s="36"/>
      <c r="AIM182" s="36"/>
      <c r="AIN182" s="36"/>
      <c r="AIO182" s="36"/>
      <c r="AIP182" s="36"/>
      <c r="AIQ182" s="36"/>
      <c r="AIR182" s="36"/>
      <c r="AIS182" s="36"/>
      <c r="AIT182" s="36"/>
      <c r="AIU182" s="36"/>
      <c r="AIV182" s="36"/>
      <c r="AIW182" s="36"/>
      <c r="AIX182" s="36"/>
      <c r="AIY182" s="36"/>
      <c r="AIZ182" s="36"/>
      <c r="AJA182" s="36"/>
      <c r="AJB182" s="36"/>
      <c r="AJC182" s="36"/>
      <c r="AJD182" s="36"/>
      <c r="AJE182" s="36"/>
      <c r="AJF182" s="36"/>
      <c r="AJG182" s="36"/>
      <c r="AJH182" s="36"/>
      <c r="AJI182" s="36"/>
      <c r="AJJ182" s="36"/>
      <c r="AJK182" s="36"/>
      <c r="AJL182" s="36"/>
      <c r="AJM182" s="36"/>
      <c r="AJN182" s="36"/>
      <c r="AJO182" s="36"/>
      <c r="AJP182" s="36"/>
      <c r="AJQ182" s="36"/>
      <c r="AJR182" s="36"/>
      <c r="AJS182" s="36"/>
      <c r="AJT182" s="36"/>
      <c r="AJU182" s="36"/>
      <c r="AJV182" s="36"/>
      <c r="AJW182" s="36"/>
      <c r="AJX182" s="36"/>
      <c r="AJY182" s="36"/>
      <c r="AJZ182" s="36"/>
      <c r="AKA182" s="36"/>
      <c r="AKB182" s="36"/>
      <c r="AKC182" s="36"/>
      <c r="AKD182" s="36"/>
      <c r="AKE182" s="36"/>
      <c r="AKF182" s="36"/>
      <c r="AKG182" s="36"/>
      <c r="AKH182" s="36"/>
      <c r="AKI182" s="36"/>
      <c r="AKJ182" s="36"/>
      <c r="AKK182" s="36"/>
      <c r="AKL182" s="36"/>
      <c r="AKM182" s="36"/>
      <c r="AKN182" s="36"/>
      <c r="AKO182" s="36"/>
      <c r="AKP182" s="36"/>
      <c r="AKQ182" s="36"/>
      <c r="AKR182" s="36"/>
      <c r="AKS182" s="36"/>
      <c r="AKT182" s="36"/>
      <c r="AKU182" s="36"/>
      <c r="AKV182" s="36"/>
      <c r="AKW182" s="36"/>
      <c r="AKX182" s="36"/>
      <c r="AKY182" s="36"/>
      <c r="AKZ182" s="36"/>
      <c r="ALA182" s="36"/>
      <c r="ALB182" s="36"/>
      <c r="ALC182" s="36"/>
      <c r="ALD182" s="36"/>
      <c r="ALE182" s="36"/>
      <c r="ALF182" s="36"/>
      <c r="ALG182" s="36"/>
      <c r="ALH182" s="36"/>
      <c r="ALI182" s="36"/>
      <c r="ALJ182" s="36"/>
      <c r="ALK182" s="36"/>
      <c r="ALL182" s="36"/>
      <c r="ALM182" s="36"/>
      <c r="ALN182" s="36"/>
      <c r="ALO182" s="36"/>
      <c r="ALP182" s="36"/>
      <c r="ALQ182" s="36"/>
      <c r="ALR182" s="36"/>
      <c r="ALS182" s="36"/>
      <c r="ALT182" s="36"/>
      <c r="ALU182" s="36"/>
      <c r="ALV182" s="36"/>
      <c r="ALW182" s="36"/>
      <c r="ALX182" s="36"/>
      <c r="ALY182" s="36"/>
    </row>
    <row r="183" spans="1:1013" ht="20.25" customHeight="1" thickBot="1" x14ac:dyDescent="0.25">
      <c r="A183" s="500"/>
      <c r="B183" s="524"/>
      <c r="C183" s="515"/>
      <c r="D183" s="538"/>
      <c r="E183" s="542"/>
      <c r="F183" s="480"/>
      <c r="G183" s="483"/>
      <c r="H183" s="486"/>
      <c r="I183" s="489"/>
      <c r="J183" s="564"/>
      <c r="K183" s="243" t="s">
        <v>175</v>
      </c>
      <c r="L183" s="445">
        <f>M183+O183</f>
        <v>161.80000000000001</v>
      </c>
      <c r="M183" s="155">
        <v>161.80000000000001</v>
      </c>
      <c r="N183" s="155">
        <v>0</v>
      </c>
      <c r="O183" s="156">
        <v>0</v>
      </c>
      <c r="P183" s="445">
        <f>Q183+S183</f>
        <v>0</v>
      </c>
      <c r="Q183" s="155">
        <v>0</v>
      </c>
      <c r="R183" s="155">
        <v>0</v>
      </c>
      <c r="S183" s="156">
        <v>0</v>
      </c>
      <c r="T183" s="445">
        <f>U183+W183</f>
        <v>0</v>
      </c>
      <c r="U183" s="155">
        <v>0</v>
      </c>
      <c r="V183" s="155">
        <v>0</v>
      </c>
      <c r="W183" s="156">
        <v>0</v>
      </c>
      <c r="X183" s="445">
        <f>Y183+AA183</f>
        <v>0</v>
      </c>
      <c r="Y183" s="155">
        <v>0</v>
      </c>
      <c r="Z183" s="155">
        <v>0</v>
      </c>
      <c r="AA183" s="156">
        <v>0</v>
      </c>
      <c r="AB183" s="36"/>
      <c r="AC183" s="36"/>
      <c r="AD183" s="36"/>
      <c r="AE183" s="36"/>
      <c r="AF183" s="36"/>
      <c r="AG183" s="36"/>
      <c r="AH183" s="36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50"/>
      <c r="BB183" s="49"/>
      <c r="BC183" s="49"/>
      <c r="BD183" s="49"/>
      <c r="BE183" s="49"/>
      <c r="BF183" s="49"/>
      <c r="BG183" s="49"/>
      <c r="BH183" s="49"/>
      <c r="BI183" s="49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  <c r="FY183" s="36"/>
      <c r="FZ183" s="36"/>
      <c r="GA183" s="36"/>
      <c r="GB183" s="36"/>
      <c r="GC183" s="36"/>
      <c r="GD183" s="36"/>
      <c r="GE183" s="36"/>
      <c r="GF183" s="36"/>
      <c r="GG183" s="36"/>
      <c r="GH183" s="36"/>
      <c r="GI183" s="36"/>
      <c r="GJ183" s="36"/>
      <c r="GK183" s="36"/>
      <c r="GL183" s="36"/>
      <c r="GM183" s="36"/>
      <c r="GN183" s="36"/>
      <c r="GO183" s="36"/>
      <c r="GP183" s="36"/>
      <c r="GQ183" s="36"/>
      <c r="GR183" s="36"/>
      <c r="GS183" s="36"/>
      <c r="GT183" s="36"/>
      <c r="GU183" s="36"/>
      <c r="GV183" s="36"/>
      <c r="GW183" s="36"/>
      <c r="GX183" s="36"/>
      <c r="GY183" s="36"/>
      <c r="GZ183" s="36"/>
      <c r="HA183" s="36"/>
      <c r="HB183" s="36"/>
      <c r="HC183" s="36"/>
      <c r="HD183" s="36"/>
      <c r="HE183" s="36"/>
      <c r="HF183" s="36"/>
      <c r="HG183" s="36"/>
      <c r="HH183" s="36"/>
      <c r="HI183" s="36"/>
      <c r="HJ183" s="36"/>
      <c r="HK183" s="36"/>
      <c r="HL183" s="36"/>
      <c r="HM183" s="36"/>
      <c r="HN183" s="36"/>
      <c r="HO183" s="36"/>
      <c r="HP183" s="36"/>
      <c r="HQ183" s="36"/>
      <c r="HR183" s="36"/>
      <c r="HS183" s="36"/>
      <c r="HT183" s="36"/>
      <c r="HU183" s="36"/>
      <c r="HV183" s="36"/>
      <c r="HW183" s="36"/>
      <c r="HX183" s="36"/>
      <c r="HY183" s="36"/>
      <c r="HZ183" s="36"/>
      <c r="IA183" s="36"/>
      <c r="IB183" s="36"/>
      <c r="IC183" s="36"/>
      <c r="ID183" s="36"/>
      <c r="IE183" s="36"/>
      <c r="IF183" s="36"/>
      <c r="IG183" s="36"/>
      <c r="IH183" s="36"/>
      <c r="II183" s="36"/>
      <c r="IJ183" s="36"/>
      <c r="IK183" s="36"/>
      <c r="IL183" s="36"/>
      <c r="IM183" s="36"/>
      <c r="IN183" s="36"/>
      <c r="IO183" s="36"/>
      <c r="IP183" s="36"/>
      <c r="IQ183" s="36"/>
      <c r="IR183" s="36"/>
      <c r="IS183" s="36"/>
      <c r="IT183" s="36"/>
      <c r="IU183" s="36"/>
      <c r="IV183" s="36"/>
      <c r="IW183" s="36"/>
      <c r="IX183" s="36"/>
      <c r="IY183" s="36"/>
      <c r="IZ183" s="36"/>
      <c r="JA183" s="36"/>
      <c r="JB183" s="36"/>
      <c r="JC183" s="36"/>
      <c r="JD183" s="36"/>
      <c r="JE183" s="36"/>
      <c r="JF183" s="36"/>
      <c r="JG183" s="36"/>
      <c r="JH183" s="36"/>
      <c r="JI183" s="36"/>
      <c r="JJ183" s="36"/>
      <c r="JK183" s="36"/>
      <c r="JL183" s="36"/>
      <c r="JM183" s="36"/>
      <c r="JN183" s="36"/>
      <c r="JO183" s="36"/>
      <c r="JP183" s="36"/>
      <c r="JQ183" s="36"/>
      <c r="JR183" s="36"/>
      <c r="JS183" s="36"/>
      <c r="JT183" s="36"/>
      <c r="JU183" s="36"/>
      <c r="JV183" s="36"/>
      <c r="JW183" s="36"/>
      <c r="JX183" s="36"/>
      <c r="JY183" s="36"/>
      <c r="JZ183" s="36"/>
      <c r="KA183" s="36"/>
      <c r="KB183" s="36"/>
      <c r="KC183" s="36"/>
      <c r="KD183" s="36"/>
      <c r="KE183" s="36"/>
      <c r="KF183" s="36"/>
      <c r="KG183" s="36"/>
      <c r="KH183" s="36"/>
      <c r="KI183" s="36"/>
      <c r="KJ183" s="36"/>
      <c r="KK183" s="36"/>
      <c r="KL183" s="36"/>
      <c r="KM183" s="36"/>
      <c r="KN183" s="36"/>
      <c r="KO183" s="36"/>
      <c r="KP183" s="36"/>
      <c r="KQ183" s="36"/>
      <c r="KR183" s="36"/>
      <c r="KS183" s="36"/>
      <c r="KT183" s="36"/>
      <c r="KU183" s="36"/>
      <c r="KV183" s="36"/>
      <c r="KW183" s="36"/>
      <c r="KX183" s="36"/>
      <c r="KY183" s="36"/>
      <c r="KZ183" s="36"/>
      <c r="LA183" s="36"/>
      <c r="LB183" s="36"/>
      <c r="LC183" s="36"/>
      <c r="LD183" s="36"/>
      <c r="LE183" s="36"/>
      <c r="LF183" s="36"/>
      <c r="LG183" s="36"/>
      <c r="LH183" s="36"/>
      <c r="LI183" s="36"/>
      <c r="LJ183" s="36"/>
      <c r="LK183" s="36"/>
      <c r="LL183" s="36"/>
      <c r="LM183" s="36"/>
      <c r="LN183" s="36"/>
      <c r="LO183" s="36"/>
      <c r="LP183" s="36"/>
      <c r="LQ183" s="36"/>
      <c r="LR183" s="36"/>
      <c r="LS183" s="36"/>
      <c r="LT183" s="36"/>
      <c r="LU183" s="36"/>
      <c r="LV183" s="36"/>
      <c r="LW183" s="36"/>
      <c r="LX183" s="36"/>
      <c r="LY183" s="36"/>
      <c r="LZ183" s="36"/>
      <c r="MA183" s="36"/>
      <c r="MB183" s="36"/>
      <c r="MC183" s="36"/>
      <c r="MD183" s="36"/>
      <c r="ME183" s="36"/>
      <c r="MF183" s="36"/>
      <c r="MG183" s="36"/>
      <c r="MH183" s="36"/>
      <c r="MI183" s="36"/>
      <c r="MJ183" s="36"/>
      <c r="MK183" s="36"/>
      <c r="ML183" s="36"/>
      <c r="MM183" s="36"/>
      <c r="MN183" s="36"/>
      <c r="MO183" s="36"/>
      <c r="MP183" s="36"/>
      <c r="MQ183" s="36"/>
      <c r="MR183" s="36"/>
      <c r="MS183" s="36"/>
      <c r="MT183" s="36"/>
      <c r="MU183" s="36"/>
      <c r="MV183" s="36"/>
      <c r="MW183" s="36"/>
      <c r="MX183" s="36"/>
      <c r="MY183" s="36"/>
      <c r="MZ183" s="36"/>
      <c r="NA183" s="36"/>
      <c r="NB183" s="36"/>
      <c r="NC183" s="36"/>
      <c r="ND183" s="36"/>
      <c r="NE183" s="36"/>
      <c r="NF183" s="36"/>
      <c r="NG183" s="36"/>
      <c r="NH183" s="36"/>
      <c r="NI183" s="36"/>
      <c r="NJ183" s="36"/>
      <c r="NK183" s="36"/>
      <c r="NL183" s="36"/>
      <c r="NM183" s="36"/>
      <c r="NN183" s="36"/>
      <c r="NO183" s="36"/>
      <c r="NP183" s="36"/>
      <c r="NQ183" s="36"/>
      <c r="NR183" s="36"/>
      <c r="NS183" s="36"/>
      <c r="NT183" s="36"/>
      <c r="NU183" s="36"/>
      <c r="NV183" s="36"/>
      <c r="NW183" s="36"/>
      <c r="NX183" s="36"/>
      <c r="NY183" s="36"/>
      <c r="NZ183" s="36"/>
      <c r="OA183" s="36"/>
      <c r="OB183" s="36"/>
      <c r="OC183" s="36"/>
      <c r="OD183" s="36"/>
      <c r="OE183" s="36"/>
      <c r="OF183" s="36"/>
      <c r="OG183" s="36"/>
      <c r="OH183" s="36"/>
      <c r="OI183" s="36"/>
      <c r="OJ183" s="36"/>
      <c r="OK183" s="36"/>
      <c r="OL183" s="36"/>
      <c r="OM183" s="36"/>
      <c r="ON183" s="36"/>
      <c r="OO183" s="36"/>
      <c r="OP183" s="36"/>
      <c r="OQ183" s="36"/>
      <c r="OR183" s="36"/>
      <c r="OS183" s="36"/>
      <c r="OT183" s="36"/>
      <c r="OU183" s="36"/>
      <c r="OV183" s="36"/>
      <c r="OW183" s="36"/>
      <c r="OX183" s="36"/>
      <c r="OY183" s="36"/>
      <c r="OZ183" s="36"/>
      <c r="PA183" s="36"/>
      <c r="PB183" s="36"/>
      <c r="PC183" s="36"/>
      <c r="PD183" s="36"/>
      <c r="PE183" s="36"/>
      <c r="PF183" s="36"/>
      <c r="PG183" s="36"/>
      <c r="PH183" s="36"/>
      <c r="PI183" s="36"/>
      <c r="PJ183" s="36"/>
      <c r="PK183" s="36"/>
      <c r="PL183" s="36"/>
      <c r="PM183" s="36"/>
      <c r="PN183" s="36"/>
      <c r="PO183" s="36"/>
      <c r="PP183" s="36"/>
      <c r="PQ183" s="36"/>
      <c r="PR183" s="36"/>
      <c r="PS183" s="36"/>
      <c r="PT183" s="36"/>
      <c r="PU183" s="36"/>
      <c r="PV183" s="36"/>
      <c r="PW183" s="36"/>
      <c r="PX183" s="36"/>
      <c r="PY183" s="36"/>
      <c r="PZ183" s="36"/>
      <c r="QA183" s="36"/>
      <c r="QB183" s="36"/>
      <c r="QC183" s="36"/>
      <c r="QD183" s="36"/>
      <c r="QE183" s="36"/>
      <c r="QF183" s="36"/>
      <c r="QG183" s="36"/>
      <c r="QH183" s="36"/>
      <c r="QI183" s="36"/>
      <c r="QJ183" s="36"/>
      <c r="QK183" s="36"/>
      <c r="QL183" s="36"/>
      <c r="QM183" s="36"/>
      <c r="QN183" s="36"/>
      <c r="QO183" s="36"/>
      <c r="QP183" s="36"/>
      <c r="QQ183" s="36"/>
      <c r="QR183" s="36"/>
      <c r="QS183" s="36"/>
      <c r="QT183" s="36"/>
      <c r="QU183" s="36"/>
      <c r="QV183" s="36"/>
      <c r="QW183" s="36"/>
      <c r="QX183" s="36"/>
      <c r="QY183" s="36"/>
      <c r="QZ183" s="36"/>
      <c r="RA183" s="36"/>
      <c r="RB183" s="36"/>
      <c r="RC183" s="36"/>
      <c r="RD183" s="36"/>
      <c r="RE183" s="36"/>
      <c r="RF183" s="36"/>
      <c r="RG183" s="36"/>
      <c r="RH183" s="36"/>
      <c r="RI183" s="36"/>
      <c r="RJ183" s="36"/>
      <c r="RK183" s="36"/>
      <c r="RL183" s="36"/>
      <c r="RM183" s="36"/>
      <c r="RN183" s="36"/>
      <c r="RO183" s="36"/>
      <c r="RP183" s="36"/>
      <c r="RQ183" s="36"/>
      <c r="RR183" s="36"/>
      <c r="RS183" s="36"/>
      <c r="RT183" s="36"/>
      <c r="RU183" s="36"/>
      <c r="RV183" s="36"/>
      <c r="RW183" s="36"/>
      <c r="RX183" s="36"/>
      <c r="RY183" s="36"/>
      <c r="RZ183" s="36"/>
      <c r="SA183" s="36"/>
      <c r="SB183" s="36"/>
      <c r="SC183" s="36"/>
      <c r="SD183" s="36"/>
      <c r="SE183" s="36"/>
      <c r="SF183" s="36"/>
      <c r="SG183" s="36"/>
      <c r="SH183" s="36"/>
      <c r="SI183" s="36"/>
      <c r="SJ183" s="36"/>
      <c r="SK183" s="36"/>
      <c r="SL183" s="36"/>
      <c r="SM183" s="36"/>
      <c r="SN183" s="36"/>
      <c r="SO183" s="36"/>
      <c r="SP183" s="36"/>
      <c r="SQ183" s="36"/>
      <c r="SR183" s="36"/>
      <c r="SS183" s="36"/>
      <c r="ST183" s="36"/>
      <c r="SU183" s="36"/>
      <c r="SV183" s="36"/>
      <c r="SW183" s="36"/>
      <c r="SX183" s="36"/>
      <c r="SY183" s="36"/>
      <c r="SZ183" s="36"/>
      <c r="TA183" s="36"/>
      <c r="TB183" s="36"/>
      <c r="TC183" s="36"/>
      <c r="TD183" s="36"/>
      <c r="TE183" s="36"/>
      <c r="TF183" s="36"/>
      <c r="TG183" s="36"/>
      <c r="TH183" s="36"/>
      <c r="TI183" s="36"/>
      <c r="TJ183" s="36"/>
      <c r="TK183" s="36"/>
      <c r="TL183" s="36"/>
      <c r="TM183" s="36"/>
      <c r="TN183" s="36"/>
      <c r="TO183" s="36"/>
      <c r="TP183" s="36"/>
      <c r="TQ183" s="36"/>
      <c r="TR183" s="36"/>
      <c r="TS183" s="36"/>
      <c r="TT183" s="36"/>
      <c r="TU183" s="36"/>
      <c r="TV183" s="36"/>
      <c r="TW183" s="36"/>
      <c r="TX183" s="36"/>
      <c r="TY183" s="36"/>
      <c r="TZ183" s="36"/>
      <c r="UA183" s="36"/>
      <c r="UB183" s="36"/>
      <c r="UC183" s="36"/>
      <c r="UD183" s="36"/>
      <c r="UE183" s="36"/>
      <c r="UF183" s="36"/>
      <c r="UG183" s="36"/>
      <c r="UH183" s="36"/>
      <c r="UI183" s="36"/>
      <c r="UJ183" s="36"/>
      <c r="UK183" s="36"/>
      <c r="UL183" s="36"/>
      <c r="UM183" s="36"/>
      <c r="UN183" s="36"/>
      <c r="UO183" s="36"/>
      <c r="UP183" s="36"/>
      <c r="UQ183" s="36"/>
      <c r="UR183" s="36"/>
      <c r="US183" s="36"/>
      <c r="UT183" s="36"/>
      <c r="UU183" s="36"/>
      <c r="UV183" s="36"/>
      <c r="UW183" s="36"/>
      <c r="UX183" s="36"/>
      <c r="UY183" s="36"/>
      <c r="UZ183" s="36"/>
      <c r="VA183" s="36"/>
      <c r="VB183" s="36"/>
      <c r="VC183" s="36"/>
      <c r="VD183" s="36"/>
      <c r="VE183" s="36"/>
      <c r="VF183" s="36"/>
      <c r="VG183" s="36"/>
      <c r="VH183" s="36"/>
      <c r="VI183" s="36"/>
      <c r="VJ183" s="36"/>
      <c r="VK183" s="36"/>
      <c r="VL183" s="36"/>
      <c r="VM183" s="36"/>
      <c r="VN183" s="36"/>
      <c r="VO183" s="36"/>
      <c r="VP183" s="36"/>
      <c r="VQ183" s="36"/>
      <c r="VR183" s="36"/>
      <c r="VS183" s="36"/>
      <c r="VT183" s="36"/>
      <c r="VU183" s="36"/>
      <c r="VV183" s="36"/>
      <c r="VW183" s="36"/>
      <c r="VX183" s="36"/>
      <c r="VY183" s="36"/>
      <c r="VZ183" s="36"/>
      <c r="WA183" s="36"/>
      <c r="WB183" s="36"/>
      <c r="WC183" s="36"/>
      <c r="WD183" s="36"/>
      <c r="WE183" s="36"/>
      <c r="WF183" s="36"/>
      <c r="WG183" s="36"/>
      <c r="WH183" s="36"/>
      <c r="WI183" s="36"/>
      <c r="WJ183" s="36"/>
      <c r="WK183" s="36"/>
      <c r="WL183" s="36"/>
      <c r="WM183" s="36"/>
      <c r="WN183" s="36"/>
      <c r="WO183" s="36"/>
      <c r="WP183" s="36"/>
      <c r="WQ183" s="36"/>
      <c r="WR183" s="36"/>
      <c r="WS183" s="36"/>
      <c r="WT183" s="36"/>
      <c r="WU183" s="36"/>
      <c r="WV183" s="36"/>
      <c r="WW183" s="36"/>
      <c r="WX183" s="36"/>
      <c r="WY183" s="36"/>
      <c r="WZ183" s="36"/>
      <c r="XA183" s="36"/>
      <c r="XB183" s="36"/>
      <c r="XC183" s="36"/>
      <c r="XD183" s="36"/>
      <c r="XE183" s="36"/>
      <c r="XF183" s="36"/>
      <c r="XG183" s="36"/>
      <c r="XH183" s="36"/>
      <c r="XI183" s="36"/>
      <c r="XJ183" s="36"/>
      <c r="XK183" s="36"/>
      <c r="XL183" s="36"/>
      <c r="XM183" s="36"/>
      <c r="XN183" s="36"/>
      <c r="XO183" s="36"/>
      <c r="XP183" s="36"/>
      <c r="XQ183" s="36"/>
      <c r="XR183" s="36"/>
      <c r="XS183" s="36"/>
      <c r="XT183" s="36"/>
      <c r="XU183" s="36"/>
      <c r="XV183" s="36"/>
      <c r="XW183" s="36"/>
      <c r="XX183" s="36"/>
      <c r="XY183" s="36"/>
      <c r="XZ183" s="36"/>
      <c r="YA183" s="36"/>
      <c r="YB183" s="36"/>
      <c r="YC183" s="36"/>
      <c r="YD183" s="36"/>
      <c r="YE183" s="36"/>
      <c r="YF183" s="36"/>
      <c r="YG183" s="36"/>
      <c r="YH183" s="36"/>
      <c r="YI183" s="36"/>
      <c r="YJ183" s="36"/>
      <c r="YK183" s="36"/>
      <c r="YL183" s="36"/>
      <c r="YM183" s="36"/>
      <c r="YN183" s="36"/>
      <c r="YO183" s="36"/>
      <c r="YP183" s="36"/>
      <c r="YQ183" s="36"/>
      <c r="YR183" s="36"/>
      <c r="YS183" s="36"/>
      <c r="YT183" s="36"/>
      <c r="YU183" s="36"/>
      <c r="YV183" s="36"/>
      <c r="YW183" s="36"/>
      <c r="YX183" s="36"/>
      <c r="YY183" s="36"/>
      <c r="YZ183" s="36"/>
      <c r="ZA183" s="36"/>
      <c r="ZB183" s="36"/>
      <c r="ZC183" s="36"/>
      <c r="ZD183" s="36"/>
      <c r="ZE183" s="36"/>
      <c r="ZF183" s="36"/>
      <c r="ZG183" s="36"/>
      <c r="ZH183" s="36"/>
      <c r="ZI183" s="36"/>
      <c r="ZJ183" s="36"/>
      <c r="ZK183" s="36"/>
      <c r="ZL183" s="36"/>
      <c r="ZM183" s="36"/>
      <c r="ZN183" s="36"/>
      <c r="ZO183" s="36"/>
      <c r="ZP183" s="36"/>
      <c r="ZQ183" s="36"/>
      <c r="ZR183" s="36"/>
      <c r="ZS183" s="36"/>
      <c r="ZT183" s="36"/>
      <c r="ZU183" s="36"/>
      <c r="ZV183" s="36"/>
      <c r="ZW183" s="36"/>
      <c r="ZX183" s="36"/>
      <c r="ZY183" s="36"/>
      <c r="ZZ183" s="36"/>
      <c r="AAA183" s="36"/>
      <c r="AAB183" s="36"/>
      <c r="AAC183" s="36"/>
      <c r="AAD183" s="36"/>
      <c r="AAE183" s="36"/>
      <c r="AAF183" s="36"/>
      <c r="AAG183" s="36"/>
      <c r="AAH183" s="36"/>
      <c r="AAI183" s="36"/>
      <c r="AAJ183" s="36"/>
      <c r="AAK183" s="36"/>
      <c r="AAL183" s="36"/>
      <c r="AAM183" s="36"/>
      <c r="AAN183" s="36"/>
      <c r="AAO183" s="36"/>
      <c r="AAP183" s="36"/>
      <c r="AAQ183" s="36"/>
      <c r="AAR183" s="36"/>
      <c r="AAS183" s="36"/>
      <c r="AAT183" s="36"/>
      <c r="AAU183" s="36"/>
      <c r="AAV183" s="36"/>
      <c r="AAW183" s="36"/>
      <c r="AAX183" s="36"/>
      <c r="AAY183" s="36"/>
      <c r="AAZ183" s="36"/>
      <c r="ABA183" s="36"/>
      <c r="ABB183" s="36"/>
      <c r="ABC183" s="36"/>
      <c r="ABD183" s="36"/>
      <c r="ABE183" s="36"/>
      <c r="ABF183" s="36"/>
      <c r="ABG183" s="36"/>
      <c r="ABH183" s="36"/>
      <c r="ABI183" s="36"/>
      <c r="ABJ183" s="36"/>
      <c r="ABK183" s="36"/>
      <c r="ABL183" s="36"/>
      <c r="ABM183" s="36"/>
      <c r="ABN183" s="36"/>
      <c r="ABO183" s="36"/>
      <c r="ABP183" s="36"/>
      <c r="ABQ183" s="36"/>
      <c r="ABR183" s="36"/>
      <c r="ABS183" s="36"/>
      <c r="ABT183" s="36"/>
      <c r="ABU183" s="36"/>
      <c r="ABV183" s="36"/>
      <c r="ABW183" s="36"/>
      <c r="ABX183" s="36"/>
      <c r="ABY183" s="36"/>
      <c r="ABZ183" s="36"/>
      <c r="ACA183" s="36"/>
      <c r="ACB183" s="36"/>
      <c r="ACC183" s="36"/>
      <c r="ACD183" s="36"/>
      <c r="ACE183" s="36"/>
      <c r="ACF183" s="36"/>
      <c r="ACG183" s="36"/>
      <c r="ACH183" s="36"/>
      <c r="ACI183" s="36"/>
      <c r="ACJ183" s="36"/>
      <c r="ACK183" s="36"/>
      <c r="ACL183" s="36"/>
      <c r="ACM183" s="36"/>
      <c r="ACN183" s="36"/>
      <c r="ACO183" s="36"/>
      <c r="ACP183" s="36"/>
      <c r="ACQ183" s="36"/>
      <c r="ACR183" s="36"/>
      <c r="ACS183" s="36"/>
      <c r="ACT183" s="36"/>
      <c r="ACU183" s="36"/>
      <c r="ACV183" s="36"/>
      <c r="ACW183" s="36"/>
      <c r="ACX183" s="36"/>
      <c r="ACY183" s="36"/>
      <c r="ACZ183" s="36"/>
      <c r="ADA183" s="36"/>
      <c r="ADB183" s="36"/>
      <c r="ADC183" s="36"/>
      <c r="ADD183" s="36"/>
      <c r="ADE183" s="36"/>
      <c r="ADF183" s="36"/>
      <c r="ADG183" s="36"/>
      <c r="ADH183" s="36"/>
      <c r="ADI183" s="36"/>
      <c r="ADJ183" s="36"/>
      <c r="ADK183" s="36"/>
      <c r="ADL183" s="36"/>
      <c r="ADM183" s="36"/>
      <c r="ADN183" s="36"/>
      <c r="ADO183" s="36"/>
      <c r="ADP183" s="36"/>
      <c r="ADQ183" s="36"/>
      <c r="ADR183" s="36"/>
      <c r="ADS183" s="36"/>
      <c r="ADT183" s="36"/>
      <c r="ADU183" s="36"/>
      <c r="ADV183" s="36"/>
      <c r="ADW183" s="36"/>
      <c r="ADX183" s="36"/>
      <c r="ADY183" s="36"/>
      <c r="ADZ183" s="36"/>
      <c r="AEA183" s="36"/>
      <c r="AEB183" s="36"/>
      <c r="AEC183" s="36"/>
      <c r="AED183" s="36"/>
      <c r="AEE183" s="36"/>
      <c r="AEF183" s="36"/>
      <c r="AEG183" s="36"/>
      <c r="AEH183" s="36"/>
      <c r="AEI183" s="36"/>
      <c r="AEJ183" s="36"/>
      <c r="AEK183" s="36"/>
      <c r="AEL183" s="36"/>
      <c r="AEM183" s="36"/>
      <c r="AEN183" s="36"/>
      <c r="AEO183" s="36"/>
      <c r="AEP183" s="36"/>
      <c r="AEQ183" s="36"/>
      <c r="AER183" s="36"/>
      <c r="AES183" s="36"/>
      <c r="AET183" s="36"/>
      <c r="AEU183" s="36"/>
      <c r="AEV183" s="36"/>
      <c r="AEW183" s="36"/>
      <c r="AEX183" s="36"/>
      <c r="AEY183" s="36"/>
      <c r="AEZ183" s="36"/>
      <c r="AFA183" s="36"/>
      <c r="AFB183" s="36"/>
      <c r="AFC183" s="36"/>
      <c r="AFD183" s="36"/>
      <c r="AFE183" s="36"/>
      <c r="AFF183" s="36"/>
      <c r="AFG183" s="36"/>
      <c r="AFH183" s="36"/>
      <c r="AFI183" s="36"/>
      <c r="AFJ183" s="36"/>
      <c r="AFK183" s="36"/>
      <c r="AFL183" s="36"/>
      <c r="AFM183" s="36"/>
      <c r="AFN183" s="36"/>
      <c r="AFO183" s="36"/>
      <c r="AFP183" s="36"/>
      <c r="AFQ183" s="36"/>
      <c r="AFR183" s="36"/>
      <c r="AFS183" s="36"/>
      <c r="AFT183" s="36"/>
      <c r="AFU183" s="36"/>
      <c r="AFV183" s="36"/>
      <c r="AFW183" s="36"/>
      <c r="AFX183" s="36"/>
      <c r="AFY183" s="36"/>
      <c r="AFZ183" s="36"/>
      <c r="AGA183" s="36"/>
      <c r="AGB183" s="36"/>
      <c r="AGC183" s="36"/>
      <c r="AGD183" s="36"/>
      <c r="AGE183" s="36"/>
      <c r="AGF183" s="36"/>
      <c r="AGG183" s="36"/>
      <c r="AGH183" s="36"/>
      <c r="AGI183" s="36"/>
      <c r="AGJ183" s="36"/>
      <c r="AGK183" s="36"/>
      <c r="AGL183" s="36"/>
      <c r="AGM183" s="36"/>
      <c r="AGN183" s="36"/>
      <c r="AGO183" s="36"/>
      <c r="AGP183" s="36"/>
      <c r="AGQ183" s="36"/>
      <c r="AGR183" s="36"/>
      <c r="AGS183" s="36"/>
      <c r="AGT183" s="36"/>
      <c r="AGU183" s="36"/>
      <c r="AGV183" s="36"/>
      <c r="AGW183" s="36"/>
      <c r="AGX183" s="36"/>
      <c r="AGY183" s="36"/>
      <c r="AGZ183" s="36"/>
      <c r="AHA183" s="36"/>
      <c r="AHB183" s="36"/>
      <c r="AHC183" s="36"/>
      <c r="AHD183" s="36"/>
      <c r="AHE183" s="36"/>
      <c r="AHF183" s="36"/>
      <c r="AHG183" s="36"/>
      <c r="AHH183" s="36"/>
      <c r="AHI183" s="36"/>
      <c r="AHJ183" s="36"/>
      <c r="AHK183" s="36"/>
      <c r="AHL183" s="36"/>
      <c r="AHM183" s="36"/>
      <c r="AHN183" s="36"/>
      <c r="AHO183" s="36"/>
      <c r="AHP183" s="36"/>
      <c r="AHQ183" s="36"/>
      <c r="AHR183" s="36"/>
      <c r="AHS183" s="36"/>
      <c r="AHT183" s="36"/>
      <c r="AHU183" s="36"/>
      <c r="AHV183" s="36"/>
      <c r="AHW183" s="36"/>
      <c r="AHX183" s="36"/>
      <c r="AHY183" s="36"/>
      <c r="AHZ183" s="36"/>
      <c r="AIA183" s="36"/>
      <c r="AIB183" s="36"/>
      <c r="AIC183" s="36"/>
      <c r="AID183" s="36"/>
      <c r="AIE183" s="36"/>
      <c r="AIF183" s="36"/>
      <c r="AIG183" s="36"/>
      <c r="AIH183" s="36"/>
      <c r="AII183" s="36"/>
      <c r="AIJ183" s="36"/>
      <c r="AIK183" s="36"/>
      <c r="AIL183" s="36"/>
      <c r="AIM183" s="36"/>
      <c r="AIN183" s="36"/>
      <c r="AIO183" s="36"/>
      <c r="AIP183" s="36"/>
      <c r="AIQ183" s="36"/>
      <c r="AIR183" s="36"/>
      <c r="AIS183" s="36"/>
      <c r="AIT183" s="36"/>
      <c r="AIU183" s="36"/>
      <c r="AIV183" s="36"/>
      <c r="AIW183" s="36"/>
      <c r="AIX183" s="36"/>
      <c r="AIY183" s="36"/>
      <c r="AIZ183" s="36"/>
      <c r="AJA183" s="36"/>
      <c r="AJB183" s="36"/>
      <c r="AJC183" s="36"/>
      <c r="AJD183" s="36"/>
      <c r="AJE183" s="36"/>
      <c r="AJF183" s="36"/>
      <c r="AJG183" s="36"/>
      <c r="AJH183" s="36"/>
      <c r="AJI183" s="36"/>
      <c r="AJJ183" s="36"/>
      <c r="AJK183" s="36"/>
      <c r="AJL183" s="36"/>
      <c r="AJM183" s="36"/>
      <c r="AJN183" s="36"/>
      <c r="AJO183" s="36"/>
      <c r="AJP183" s="36"/>
      <c r="AJQ183" s="36"/>
      <c r="AJR183" s="36"/>
      <c r="AJS183" s="36"/>
      <c r="AJT183" s="36"/>
      <c r="AJU183" s="36"/>
      <c r="AJV183" s="36"/>
      <c r="AJW183" s="36"/>
      <c r="AJX183" s="36"/>
      <c r="AJY183" s="36"/>
      <c r="AJZ183" s="36"/>
      <c r="AKA183" s="36"/>
      <c r="AKB183" s="36"/>
      <c r="AKC183" s="36"/>
      <c r="AKD183" s="36"/>
      <c r="AKE183" s="36"/>
      <c r="AKF183" s="36"/>
      <c r="AKG183" s="36"/>
      <c r="AKH183" s="36"/>
      <c r="AKI183" s="36"/>
      <c r="AKJ183" s="36"/>
      <c r="AKK183" s="36"/>
      <c r="AKL183" s="36"/>
      <c r="AKM183" s="36"/>
      <c r="AKN183" s="36"/>
      <c r="AKO183" s="36"/>
      <c r="AKP183" s="36"/>
      <c r="AKQ183" s="36"/>
      <c r="AKR183" s="36"/>
      <c r="AKS183" s="36"/>
      <c r="AKT183" s="36"/>
      <c r="AKU183" s="36"/>
      <c r="AKV183" s="36"/>
      <c r="AKW183" s="36"/>
      <c r="AKX183" s="36"/>
      <c r="AKY183" s="36"/>
      <c r="AKZ183" s="36"/>
      <c r="ALA183" s="36"/>
      <c r="ALB183" s="36"/>
      <c r="ALC183" s="36"/>
      <c r="ALD183" s="36"/>
      <c r="ALE183" s="36"/>
      <c r="ALF183" s="36"/>
      <c r="ALG183" s="36"/>
      <c r="ALH183" s="36"/>
      <c r="ALI183" s="36"/>
      <c r="ALJ183" s="36"/>
      <c r="ALK183" s="36"/>
      <c r="ALL183" s="36"/>
      <c r="ALM183" s="36"/>
      <c r="ALN183" s="36"/>
      <c r="ALO183" s="36"/>
      <c r="ALP183" s="36"/>
      <c r="ALQ183" s="36"/>
      <c r="ALR183" s="36"/>
      <c r="ALS183" s="36"/>
      <c r="ALT183" s="36"/>
      <c r="ALU183" s="36"/>
      <c r="ALV183" s="36"/>
      <c r="ALW183" s="36"/>
      <c r="ALX183" s="36"/>
      <c r="ALY183" s="36"/>
    </row>
    <row r="184" spans="1:1013" ht="24" customHeight="1" thickBot="1" x14ac:dyDescent="0.25">
      <c r="A184" s="500"/>
      <c r="B184" s="524"/>
      <c r="C184" s="515"/>
      <c r="D184" s="538"/>
      <c r="E184" s="542"/>
      <c r="F184" s="480"/>
      <c r="G184" s="483"/>
      <c r="H184" s="486"/>
      <c r="I184" s="489"/>
      <c r="J184" s="565"/>
      <c r="K184" s="281" t="s">
        <v>11</v>
      </c>
      <c r="L184" s="8">
        <f>SUM(L182:L183)</f>
        <v>181.8</v>
      </c>
      <c r="M184" s="2">
        <f t="shared" ref="M184:AA184" si="59">SUM(M182:M183)</f>
        <v>181.8</v>
      </c>
      <c r="N184" s="2">
        <f t="shared" si="59"/>
        <v>0</v>
      </c>
      <c r="O184" s="7">
        <f t="shared" si="59"/>
        <v>0</v>
      </c>
      <c r="P184" s="8">
        <f t="shared" si="59"/>
        <v>60</v>
      </c>
      <c r="Q184" s="2">
        <f t="shared" si="59"/>
        <v>0</v>
      </c>
      <c r="R184" s="2">
        <f t="shared" si="59"/>
        <v>0</v>
      </c>
      <c r="S184" s="7">
        <f t="shared" si="59"/>
        <v>60</v>
      </c>
      <c r="T184" s="8">
        <f t="shared" si="59"/>
        <v>0</v>
      </c>
      <c r="U184" s="2">
        <f t="shared" si="59"/>
        <v>0</v>
      </c>
      <c r="V184" s="2">
        <f t="shared" si="59"/>
        <v>0</v>
      </c>
      <c r="W184" s="7">
        <f t="shared" si="59"/>
        <v>0</v>
      </c>
      <c r="X184" s="8">
        <f t="shared" si="59"/>
        <v>0</v>
      </c>
      <c r="Y184" s="2">
        <f t="shared" si="59"/>
        <v>0</v>
      </c>
      <c r="Z184" s="2">
        <f t="shared" si="59"/>
        <v>0</v>
      </c>
      <c r="AA184" s="7">
        <f t="shared" si="59"/>
        <v>0</v>
      </c>
      <c r="AB184" s="36"/>
      <c r="AC184" s="36"/>
      <c r="AD184" s="36"/>
      <c r="AE184" s="36"/>
      <c r="AF184" s="36"/>
      <c r="AG184" s="36"/>
      <c r="AH184" s="36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50"/>
      <c r="BB184" s="49"/>
      <c r="BC184" s="49"/>
      <c r="BD184" s="49"/>
      <c r="BE184" s="49"/>
      <c r="BF184" s="49"/>
      <c r="BG184" s="49"/>
      <c r="BH184" s="49"/>
      <c r="BI184" s="49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  <c r="FY184" s="36"/>
      <c r="FZ184" s="36"/>
      <c r="GA184" s="36"/>
      <c r="GB184" s="36"/>
      <c r="GC184" s="36"/>
      <c r="GD184" s="36"/>
      <c r="GE184" s="36"/>
      <c r="GF184" s="36"/>
      <c r="GG184" s="36"/>
      <c r="GH184" s="36"/>
      <c r="GI184" s="36"/>
      <c r="GJ184" s="36"/>
      <c r="GK184" s="36"/>
      <c r="GL184" s="36"/>
      <c r="GM184" s="36"/>
      <c r="GN184" s="36"/>
      <c r="GO184" s="36"/>
      <c r="GP184" s="36"/>
      <c r="GQ184" s="36"/>
      <c r="GR184" s="36"/>
      <c r="GS184" s="36"/>
      <c r="GT184" s="36"/>
      <c r="GU184" s="36"/>
      <c r="GV184" s="36"/>
      <c r="GW184" s="36"/>
      <c r="GX184" s="36"/>
      <c r="GY184" s="36"/>
      <c r="GZ184" s="36"/>
      <c r="HA184" s="36"/>
      <c r="HB184" s="36"/>
      <c r="HC184" s="36"/>
      <c r="HD184" s="36"/>
      <c r="HE184" s="36"/>
      <c r="HF184" s="36"/>
      <c r="HG184" s="36"/>
      <c r="HH184" s="36"/>
      <c r="HI184" s="36"/>
      <c r="HJ184" s="36"/>
      <c r="HK184" s="36"/>
      <c r="HL184" s="36"/>
      <c r="HM184" s="36"/>
      <c r="HN184" s="36"/>
      <c r="HO184" s="36"/>
      <c r="HP184" s="36"/>
      <c r="HQ184" s="36"/>
      <c r="HR184" s="36"/>
      <c r="HS184" s="36"/>
      <c r="HT184" s="36"/>
      <c r="HU184" s="36"/>
      <c r="HV184" s="36"/>
      <c r="HW184" s="36"/>
      <c r="HX184" s="36"/>
      <c r="HY184" s="36"/>
      <c r="HZ184" s="36"/>
      <c r="IA184" s="36"/>
      <c r="IB184" s="36"/>
      <c r="IC184" s="36"/>
      <c r="ID184" s="36"/>
      <c r="IE184" s="36"/>
      <c r="IF184" s="36"/>
      <c r="IG184" s="36"/>
      <c r="IH184" s="36"/>
      <c r="II184" s="36"/>
      <c r="IJ184" s="36"/>
      <c r="IK184" s="36"/>
      <c r="IL184" s="36"/>
      <c r="IM184" s="36"/>
      <c r="IN184" s="36"/>
      <c r="IO184" s="36"/>
      <c r="IP184" s="36"/>
      <c r="IQ184" s="36"/>
      <c r="IR184" s="36"/>
      <c r="IS184" s="36"/>
      <c r="IT184" s="36"/>
      <c r="IU184" s="36"/>
      <c r="IV184" s="36"/>
      <c r="IW184" s="36"/>
      <c r="IX184" s="36"/>
      <c r="IY184" s="36"/>
      <c r="IZ184" s="36"/>
      <c r="JA184" s="36"/>
      <c r="JB184" s="36"/>
      <c r="JC184" s="36"/>
      <c r="JD184" s="36"/>
      <c r="JE184" s="36"/>
      <c r="JF184" s="36"/>
      <c r="JG184" s="36"/>
      <c r="JH184" s="36"/>
      <c r="JI184" s="36"/>
      <c r="JJ184" s="36"/>
      <c r="JK184" s="36"/>
      <c r="JL184" s="36"/>
      <c r="JM184" s="36"/>
      <c r="JN184" s="36"/>
      <c r="JO184" s="36"/>
      <c r="JP184" s="36"/>
      <c r="JQ184" s="36"/>
      <c r="JR184" s="36"/>
      <c r="JS184" s="36"/>
      <c r="JT184" s="36"/>
      <c r="JU184" s="36"/>
      <c r="JV184" s="36"/>
      <c r="JW184" s="36"/>
      <c r="JX184" s="36"/>
      <c r="JY184" s="36"/>
      <c r="JZ184" s="36"/>
      <c r="KA184" s="36"/>
      <c r="KB184" s="36"/>
      <c r="KC184" s="36"/>
      <c r="KD184" s="36"/>
      <c r="KE184" s="36"/>
      <c r="KF184" s="36"/>
      <c r="KG184" s="36"/>
      <c r="KH184" s="36"/>
      <c r="KI184" s="36"/>
      <c r="KJ184" s="36"/>
      <c r="KK184" s="36"/>
      <c r="KL184" s="36"/>
      <c r="KM184" s="36"/>
      <c r="KN184" s="36"/>
      <c r="KO184" s="36"/>
      <c r="KP184" s="36"/>
      <c r="KQ184" s="36"/>
      <c r="KR184" s="36"/>
      <c r="KS184" s="36"/>
      <c r="KT184" s="36"/>
      <c r="KU184" s="36"/>
      <c r="KV184" s="36"/>
      <c r="KW184" s="36"/>
      <c r="KX184" s="36"/>
      <c r="KY184" s="36"/>
      <c r="KZ184" s="36"/>
      <c r="LA184" s="36"/>
      <c r="LB184" s="36"/>
      <c r="LC184" s="36"/>
      <c r="LD184" s="36"/>
      <c r="LE184" s="36"/>
      <c r="LF184" s="36"/>
      <c r="LG184" s="36"/>
      <c r="LH184" s="36"/>
      <c r="LI184" s="36"/>
      <c r="LJ184" s="36"/>
      <c r="LK184" s="36"/>
      <c r="LL184" s="36"/>
      <c r="LM184" s="36"/>
      <c r="LN184" s="36"/>
      <c r="LO184" s="36"/>
      <c r="LP184" s="36"/>
      <c r="LQ184" s="36"/>
      <c r="LR184" s="36"/>
      <c r="LS184" s="36"/>
      <c r="LT184" s="36"/>
      <c r="LU184" s="36"/>
      <c r="LV184" s="36"/>
      <c r="LW184" s="36"/>
      <c r="LX184" s="36"/>
      <c r="LY184" s="36"/>
      <c r="LZ184" s="36"/>
      <c r="MA184" s="36"/>
      <c r="MB184" s="36"/>
      <c r="MC184" s="36"/>
      <c r="MD184" s="36"/>
      <c r="ME184" s="36"/>
      <c r="MF184" s="36"/>
      <c r="MG184" s="36"/>
      <c r="MH184" s="36"/>
      <c r="MI184" s="36"/>
      <c r="MJ184" s="36"/>
      <c r="MK184" s="36"/>
      <c r="ML184" s="36"/>
      <c r="MM184" s="36"/>
      <c r="MN184" s="36"/>
      <c r="MO184" s="36"/>
      <c r="MP184" s="36"/>
      <c r="MQ184" s="36"/>
      <c r="MR184" s="36"/>
      <c r="MS184" s="36"/>
      <c r="MT184" s="36"/>
      <c r="MU184" s="36"/>
      <c r="MV184" s="36"/>
      <c r="MW184" s="36"/>
      <c r="MX184" s="36"/>
      <c r="MY184" s="36"/>
      <c r="MZ184" s="36"/>
      <c r="NA184" s="36"/>
      <c r="NB184" s="36"/>
      <c r="NC184" s="36"/>
      <c r="ND184" s="36"/>
      <c r="NE184" s="36"/>
      <c r="NF184" s="36"/>
      <c r="NG184" s="36"/>
      <c r="NH184" s="36"/>
      <c r="NI184" s="36"/>
      <c r="NJ184" s="36"/>
      <c r="NK184" s="36"/>
      <c r="NL184" s="36"/>
      <c r="NM184" s="36"/>
      <c r="NN184" s="36"/>
      <c r="NO184" s="36"/>
      <c r="NP184" s="36"/>
      <c r="NQ184" s="36"/>
      <c r="NR184" s="36"/>
      <c r="NS184" s="36"/>
      <c r="NT184" s="36"/>
      <c r="NU184" s="36"/>
      <c r="NV184" s="36"/>
      <c r="NW184" s="36"/>
      <c r="NX184" s="36"/>
      <c r="NY184" s="36"/>
      <c r="NZ184" s="36"/>
      <c r="OA184" s="36"/>
      <c r="OB184" s="36"/>
      <c r="OC184" s="36"/>
      <c r="OD184" s="36"/>
      <c r="OE184" s="36"/>
      <c r="OF184" s="36"/>
      <c r="OG184" s="36"/>
      <c r="OH184" s="36"/>
      <c r="OI184" s="36"/>
      <c r="OJ184" s="36"/>
      <c r="OK184" s="36"/>
      <c r="OL184" s="36"/>
      <c r="OM184" s="36"/>
      <c r="ON184" s="36"/>
      <c r="OO184" s="36"/>
      <c r="OP184" s="36"/>
      <c r="OQ184" s="36"/>
      <c r="OR184" s="36"/>
      <c r="OS184" s="36"/>
      <c r="OT184" s="36"/>
      <c r="OU184" s="36"/>
      <c r="OV184" s="36"/>
      <c r="OW184" s="36"/>
      <c r="OX184" s="36"/>
      <c r="OY184" s="36"/>
      <c r="OZ184" s="36"/>
      <c r="PA184" s="36"/>
      <c r="PB184" s="36"/>
      <c r="PC184" s="36"/>
      <c r="PD184" s="36"/>
      <c r="PE184" s="36"/>
      <c r="PF184" s="36"/>
      <c r="PG184" s="36"/>
      <c r="PH184" s="36"/>
      <c r="PI184" s="36"/>
      <c r="PJ184" s="36"/>
      <c r="PK184" s="36"/>
      <c r="PL184" s="36"/>
      <c r="PM184" s="36"/>
      <c r="PN184" s="36"/>
      <c r="PO184" s="36"/>
      <c r="PP184" s="36"/>
      <c r="PQ184" s="36"/>
      <c r="PR184" s="36"/>
      <c r="PS184" s="36"/>
      <c r="PT184" s="36"/>
      <c r="PU184" s="36"/>
      <c r="PV184" s="36"/>
      <c r="PW184" s="36"/>
      <c r="PX184" s="36"/>
      <c r="PY184" s="36"/>
      <c r="PZ184" s="36"/>
      <c r="QA184" s="36"/>
      <c r="QB184" s="36"/>
      <c r="QC184" s="36"/>
      <c r="QD184" s="36"/>
      <c r="QE184" s="36"/>
      <c r="QF184" s="36"/>
      <c r="QG184" s="36"/>
      <c r="QH184" s="36"/>
      <c r="QI184" s="36"/>
      <c r="QJ184" s="36"/>
      <c r="QK184" s="36"/>
      <c r="QL184" s="36"/>
      <c r="QM184" s="36"/>
      <c r="QN184" s="36"/>
      <c r="QO184" s="36"/>
      <c r="QP184" s="36"/>
      <c r="QQ184" s="36"/>
      <c r="QR184" s="36"/>
      <c r="QS184" s="36"/>
      <c r="QT184" s="36"/>
      <c r="QU184" s="36"/>
      <c r="QV184" s="36"/>
      <c r="QW184" s="36"/>
      <c r="QX184" s="36"/>
      <c r="QY184" s="36"/>
      <c r="QZ184" s="36"/>
      <c r="RA184" s="36"/>
      <c r="RB184" s="36"/>
      <c r="RC184" s="36"/>
      <c r="RD184" s="36"/>
      <c r="RE184" s="36"/>
      <c r="RF184" s="36"/>
      <c r="RG184" s="36"/>
      <c r="RH184" s="36"/>
      <c r="RI184" s="36"/>
      <c r="RJ184" s="36"/>
      <c r="RK184" s="36"/>
      <c r="RL184" s="36"/>
      <c r="RM184" s="36"/>
      <c r="RN184" s="36"/>
      <c r="RO184" s="36"/>
      <c r="RP184" s="36"/>
      <c r="RQ184" s="36"/>
      <c r="RR184" s="36"/>
      <c r="RS184" s="36"/>
      <c r="RT184" s="36"/>
      <c r="RU184" s="36"/>
      <c r="RV184" s="36"/>
      <c r="RW184" s="36"/>
      <c r="RX184" s="36"/>
      <c r="RY184" s="36"/>
      <c r="RZ184" s="36"/>
      <c r="SA184" s="36"/>
      <c r="SB184" s="36"/>
      <c r="SC184" s="36"/>
      <c r="SD184" s="36"/>
      <c r="SE184" s="36"/>
      <c r="SF184" s="36"/>
      <c r="SG184" s="36"/>
      <c r="SH184" s="36"/>
      <c r="SI184" s="36"/>
      <c r="SJ184" s="36"/>
      <c r="SK184" s="36"/>
      <c r="SL184" s="36"/>
      <c r="SM184" s="36"/>
      <c r="SN184" s="36"/>
      <c r="SO184" s="36"/>
      <c r="SP184" s="36"/>
      <c r="SQ184" s="36"/>
      <c r="SR184" s="36"/>
      <c r="SS184" s="36"/>
      <c r="ST184" s="36"/>
      <c r="SU184" s="36"/>
      <c r="SV184" s="36"/>
      <c r="SW184" s="36"/>
      <c r="SX184" s="36"/>
      <c r="SY184" s="36"/>
      <c r="SZ184" s="36"/>
      <c r="TA184" s="36"/>
      <c r="TB184" s="36"/>
      <c r="TC184" s="36"/>
      <c r="TD184" s="36"/>
      <c r="TE184" s="36"/>
      <c r="TF184" s="36"/>
      <c r="TG184" s="36"/>
      <c r="TH184" s="36"/>
      <c r="TI184" s="36"/>
      <c r="TJ184" s="36"/>
      <c r="TK184" s="36"/>
      <c r="TL184" s="36"/>
      <c r="TM184" s="36"/>
      <c r="TN184" s="36"/>
      <c r="TO184" s="36"/>
      <c r="TP184" s="36"/>
      <c r="TQ184" s="36"/>
      <c r="TR184" s="36"/>
      <c r="TS184" s="36"/>
      <c r="TT184" s="36"/>
      <c r="TU184" s="36"/>
      <c r="TV184" s="36"/>
      <c r="TW184" s="36"/>
      <c r="TX184" s="36"/>
      <c r="TY184" s="36"/>
      <c r="TZ184" s="36"/>
      <c r="UA184" s="36"/>
      <c r="UB184" s="36"/>
      <c r="UC184" s="36"/>
      <c r="UD184" s="36"/>
      <c r="UE184" s="36"/>
      <c r="UF184" s="36"/>
      <c r="UG184" s="36"/>
      <c r="UH184" s="36"/>
      <c r="UI184" s="36"/>
      <c r="UJ184" s="36"/>
      <c r="UK184" s="36"/>
      <c r="UL184" s="36"/>
      <c r="UM184" s="36"/>
      <c r="UN184" s="36"/>
      <c r="UO184" s="36"/>
      <c r="UP184" s="36"/>
      <c r="UQ184" s="36"/>
      <c r="UR184" s="36"/>
      <c r="US184" s="36"/>
      <c r="UT184" s="36"/>
      <c r="UU184" s="36"/>
      <c r="UV184" s="36"/>
      <c r="UW184" s="36"/>
      <c r="UX184" s="36"/>
      <c r="UY184" s="36"/>
      <c r="UZ184" s="36"/>
      <c r="VA184" s="36"/>
      <c r="VB184" s="36"/>
      <c r="VC184" s="36"/>
      <c r="VD184" s="36"/>
      <c r="VE184" s="36"/>
      <c r="VF184" s="36"/>
      <c r="VG184" s="36"/>
      <c r="VH184" s="36"/>
      <c r="VI184" s="36"/>
      <c r="VJ184" s="36"/>
      <c r="VK184" s="36"/>
      <c r="VL184" s="36"/>
      <c r="VM184" s="36"/>
      <c r="VN184" s="36"/>
      <c r="VO184" s="36"/>
      <c r="VP184" s="36"/>
      <c r="VQ184" s="36"/>
      <c r="VR184" s="36"/>
      <c r="VS184" s="36"/>
      <c r="VT184" s="36"/>
      <c r="VU184" s="36"/>
      <c r="VV184" s="36"/>
      <c r="VW184" s="36"/>
      <c r="VX184" s="36"/>
      <c r="VY184" s="36"/>
      <c r="VZ184" s="36"/>
      <c r="WA184" s="36"/>
      <c r="WB184" s="36"/>
      <c r="WC184" s="36"/>
      <c r="WD184" s="36"/>
      <c r="WE184" s="36"/>
      <c r="WF184" s="36"/>
      <c r="WG184" s="36"/>
      <c r="WH184" s="36"/>
      <c r="WI184" s="36"/>
      <c r="WJ184" s="36"/>
      <c r="WK184" s="36"/>
      <c r="WL184" s="36"/>
      <c r="WM184" s="36"/>
      <c r="WN184" s="36"/>
      <c r="WO184" s="36"/>
      <c r="WP184" s="36"/>
      <c r="WQ184" s="36"/>
      <c r="WR184" s="36"/>
      <c r="WS184" s="36"/>
      <c r="WT184" s="36"/>
      <c r="WU184" s="36"/>
      <c r="WV184" s="36"/>
      <c r="WW184" s="36"/>
      <c r="WX184" s="36"/>
      <c r="WY184" s="36"/>
      <c r="WZ184" s="36"/>
      <c r="XA184" s="36"/>
      <c r="XB184" s="36"/>
      <c r="XC184" s="36"/>
      <c r="XD184" s="36"/>
      <c r="XE184" s="36"/>
      <c r="XF184" s="36"/>
      <c r="XG184" s="36"/>
      <c r="XH184" s="36"/>
      <c r="XI184" s="36"/>
      <c r="XJ184" s="36"/>
      <c r="XK184" s="36"/>
      <c r="XL184" s="36"/>
      <c r="XM184" s="36"/>
      <c r="XN184" s="36"/>
      <c r="XO184" s="36"/>
      <c r="XP184" s="36"/>
      <c r="XQ184" s="36"/>
      <c r="XR184" s="36"/>
      <c r="XS184" s="36"/>
      <c r="XT184" s="36"/>
      <c r="XU184" s="36"/>
      <c r="XV184" s="36"/>
      <c r="XW184" s="36"/>
      <c r="XX184" s="36"/>
      <c r="XY184" s="36"/>
      <c r="XZ184" s="36"/>
      <c r="YA184" s="36"/>
      <c r="YB184" s="36"/>
      <c r="YC184" s="36"/>
      <c r="YD184" s="36"/>
      <c r="YE184" s="36"/>
      <c r="YF184" s="36"/>
      <c r="YG184" s="36"/>
      <c r="YH184" s="36"/>
      <c r="YI184" s="36"/>
      <c r="YJ184" s="36"/>
      <c r="YK184" s="36"/>
      <c r="YL184" s="36"/>
      <c r="YM184" s="36"/>
      <c r="YN184" s="36"/>
      <c r="YO184" s="36"/>
      <c r="YP184" s="36"/>
      <c r="YQ184" s="36"/>
      <c r="YR184" s="36"/>
      <c r="YS184" s="36"/>
      <c r="YT184" s="36"/>
      <c r="YU184" s="36"/>
      <c r="YV184" s="36"/>
      <c r="YW184" s="36"/>
      <c r="YX184" s="36"/>
      <c r="YY184" s="36"/>
      <c r="YZ184" s="36"/>
      <c r="ZA184" s="36"/>
      <c r="ZB184" s="36"/>
      <c r="ZC184" s="36"/>
      <c r="ZD184" s="36"/>
      <c r="ZE184" s="36"/>
      <c r="ZF184" s="36"/>
      <c r="ZG184" s="36"/>
      <c r="ZH184" s="36"/>
      <c r="ZI184" s="36"/>
      <c r="ZJ184" s="36"/>
      <c r="ZK184" s="36"/>
      <c r="ZL184" s="36"/>
      <c r="ZM184" s="36"/>
      <c r="ZN184" s="36"/>
      <c r="ZO184" s="36"/>
      <c r="ZP184" s="36"/>
      <c r="ZQ184" s="36"/>
      <c r="ZR184" s="36"/>
      <c r="ZS184" s="36"/>
      <c r="ZT184" s="36"/>
      <c r="ZU184" s="36"/>
      <c r="ZV184" s="36"/>
      <c r="ZW184" s="36"/>
      <c r="ZX184" s="36"/>
      <c r="ZY184" s="36"/>
      <c r="ZZ184" s="36"/>
      <c r="AAA184" s="36"/>
      <c r="AAB184" s="36"/>
      <c r="AAC184" s="36"/>
      <c r="AAD184" s="36"/>
      <c r="AAE184" s="36"/>
      <c r="AAF184" s="36"/>
      <c r="AAG184" s="36"/>
      <c r="AAH184" s="36"/>
      <c r="AAI184" s="36"/>
      <c r="AAJ184" s="36"/>
      <c r="AAK184" s="36"/>
      <c r="AAL184" s="36"/>
      <c r="AAM184" s="36"/>
      <c r="AAN184" s="36"/>
      <c r="AAO184" s="36"/>
      <c r="AAP184" s="36"/>
      <c r="AAQ184" s="36"/>
      <c r="AAR184" s="36"/>
      <c r="AAS184" s="36"/>
      <c r="AAT184" s="36"/>
      <c r="AAU184" s="36"/>
      <c r="AAV184" s="36"/>
      <c r="AAW184" s="36"/>
      <c r="AAX184" s="36"/>
      <c r="AAY184" s="36"/>
      <c r="AAZ184" s="36"/>
      <c r="ABA184" s="36"/>
      <c r="ABB184" s="36"/>
      <c r="ABC184" s="36"/>
      <c r="ABD184" s="36"/>
      <c r="ABE184" s="36"/>
      <c r="ABF184" s="36"/>
      <c r="ABG184" s="36"/>
      <c r="ABH184" s="36"/>
      <c r="ABI184" s="36"/>
      <c r="ABJ184" s="36"/>
      <c r="ABK184" s="36"/>
      <c r="ABL184" s="36"/>
      <c r="ABM184" s="36"/>
      <c r="ABN184" s="36"/>
      <c r="ABO184" s="36"/>
      <c r="ABP184" s="36"/>
      <c r="ABQ184" s="36"/>
      <c r="ABR184" s="36"/>
      <c r="ABS184" s="36"/>
      <c r="ABT184" s="36"/>
      <c r="ABU184" s="36"/>
      <c r="ABV184" s="36"/>
      <c r="ABW184" s="36"/>
      <c r="ABX184" s="36"/>
      <c r="ABY184" s="36"/>
      <c r="ABZ184" s="36"/>
      <c r="ACA184" s="36"/>
      <c r="ACB184" s="36"/>
      <c r="ACC184" s="36"/>
      <c r="ACD184" s="36"/>
      <c r="ACE184" s="36"/>
      <c r="ACF184" s="36"/>
      <c r="ACG184" s="36"/>
      <c r="ACH184" s="36"/>
      <c r="ACI184" s="36"/>
      <c r="ACJ184" s="36"/>
      <c r="ACK184" s="36"/>
      <c r="ACL184" s="36"/>
      <c r="ACM184" s="36"/>
      <c r="ACN184" s="36"/>
      <c r="ACO184" s="36"/>
      <c r="ACP184" s="36"/>
      <c r="ACQ184" s="36"/>
      <c r="ACR184" s="36"/>
      <c r="ACS184" s="36"/>
      <c r="ACT184" s="36"/>
      <c r="ACU184" s="36"/>
      <c r="ACV184" s="36"/>
      <c r="ACW184" s="36"/>
      <c r="ACX184" s="36"/>
      <c r="ACY184" s="36"/>
      <c r="ACZ184" s="36"/>
      <c r="ADA184" s="36"/>
      <c r="ADB184" s="36"/>
      <c r="ADC184" s="36"/>
      <c r="ADD184" s="36"/>
      <c r="ADE184" s="36"/>
      <c r="ADF184" s="36"/>
      <c r="ADG184" s="36"/>
      <c r="ADH184" s="36"/>
      <c r="ADI184" s="36"/>
      <c r="ADJ184" s="36"/>
      <c r="ADK184" s="36"/>
      <c r="ADL184" s="36"/>
      <c r="ADM184" s="36"/>
      <c r="ADN184" s="36"/>
      <c r="ADO184" s="36"/>
      <c r="ADP184" s="36"/>
      <c r="ADQ184" s="36"/>
      <c r="ADR184" s="36"/>
      <c r="ADS184" s="36"/>
      <c r="ADT184" s="36"/>
      <c r="ADU184" s="36"/>
      <c r="ADV184" s="36"/>
      <c r="ADW184" s="36"/>
      <c r="ADX184" s="36"/>
      <c r="ADY184" s="36"/>
      <c r="ADZ184" s="36"/>
      <c r="AEA184" s="36"/>
      <c r="AEB184" s="36"/>
      <c r="AEC184" s="36"/>
      <c r="AED184" s="36"/>
      <c r="AEE184" s="36"/>
      <c r="AEF184" s="36"/>
      <c r="AEG184" s="36"/>
      <c r="AEH184" s="36"/>
      <c r="AEI184" s="36"/>
      <c r="AEJ184" s="36"/>
      <c r="AEK184" s="36"/>
      <c r="AEL184" s="36"/>
      <c r="AEM184" s="36"/>
      <c r="AEN184" s="36"/>
      <c r="AEO184" s="36"/>
      <c r="AEP184" s="36"/>
      <c r="AEQ184" s="36"/>
      <c r="AER184" s="36"/>
      <c r="AES184" s="36"/>
      <c r="AET184" s="36"/>
      <c r="AEU184" s="36"/>
      <c r="AEV184" s="36"/>
      <c r="AEW184" s="36"/>
      <c r="AEX184" s="36"/>
      <c r="AEY184" s="36"/>
      <c r="AEZ184" s="36"/>
      <c r="AFA184" s="36"/>
      <c r="AFB184" s="36"/>
      <c r="AFC184" s="36"/>
      <c r="AFD184" s="36"/>
      <c r="AFE184" s="36"/>
      <c r="AFF184" s="36"/>
      <c r="AFG184" s="36"/>
      <c r="AFH184" s="36"/>
      <c r="AFI184" s="36"/>
      <c r="AFJ184" s="36"/>
      <c r="AFK184" s="36"/>
      <c r="AFL184" s="36"/>
      <c r="AFM184" s="36"/>
      <c r="AFN184" s="36"/>
      <c r="AFO184" s="36"/>
      <c r="AFP184" s="36"/>
      <c r="AFQ184" s="36"/>
      <c r="AFR184" s="36"/>
      <c r="AFS184" s="36"/>
      <c r="AFT184" s="36"/>
      <c r="AFU184" s="36"/>
      <c r="AFV184" s="36"/>
      <c r="AFW184" s="36"/>
      <c r="AFX184" s="36"/>
      <c r="AFY184" s="36"/>
      <c r="AFZ184" s="36"/>
      <c r="AGA184" s="36"/>
      <c r="AGB184" s="36"/>
      <c r="AGC184" s="36"/>
      <c r="AGD184" s="36"/>
      <c r="AGE184" s="36"/>
      <c r="AGF184" s="36"/>
      <c r="AGG184" s="36"/>
      <c r="AGH184" s="36"/>
      <c r="AGI184" s="36"/>
      <c r="AGJ184" s="36"/>
      <c r="AGK184" s="36"/>
      <c r="AGL184" s="36"/>
      <c r="AGM184" s="36"/>
      <c r="AGN184" s="36"/>
      <c r="AGO184" s="36"/>
      <c r="AGP184" s="36"/>
      <c r="AGQ184" s="36"/>
      <c r="AGR184" s="36"/>
      <c r="AGS184" s="36"/>
      <c r="AGT184" s="36"/>
      <c r="AGU184" s="36"/>
      <c r="AGV184" s="36"/>
      <c r="AGW184" s="36"/>
      <c r="AGX184" s="36"/>
      <c r="AGY184" s="36"/>
      <c r="AGZ184" s="36"/>
      <c r="AHA184" s="36"/>
      <c r="AHB184" s="36"/>
      <c r="AHC184" s="36"/>
      <c r="AHD184" s="36"/>
      <c r="AHE184" s="36"/>
      <c r="AHF184" s="36"/>
      <c r="AHG184" s="36"/>
      <c r="AHH184" s="36"/>
      <c r="AHI184" s="36"/>
      <c r="AHJ184" s="36"/>
      <c r="AHK184" s="36"/>
      <c r="AHL184" s="36"/>
      <c r="AHM184" s="36"/>
      <c r="AHN184" s="36"/>
      <c r="AHO184" s="36"/>
      <c r="AHP184" s="36"/>
      <c r="AHQ184" s="36"/>
      <c r="AHR184" s="36"/>
      <c r="AHS184" s="36"/>
      <c r="AHT184" s="36"/>
      <c r="AHU184" s="36"/>
      <c r="AHV184" s="36"/>
      <c r="AHW184" s="36"/>
      <c r="AHX184" s="36"/>
      <c r="AHY184" s="36"/>
      <c r="AHZ184" s="36"/>
      <c r="AIA184" s="36"/>
      <c r="AIB184" s="36"/>
      <c r="AIC184" s="36"/>
      <c r="AID184" s="36"/>
      <c r="AIE184" s="36"/>
      <c r="AIF184" s="36"/>
      <c r="AIG184" s="36"/>
      <c r="AIH184" s="36"/>
      <c r="AII184" s="36"/>
      <c r="AIJ184" s="36"/>
      <c r="AIK184" s="36"/>
      <c r="AIL184" s="36"/>
      <c r="AIM184" s="36"/>
      <c r="AIN184" s="36"/>
      <c r="AIO184" s="36"/>
      <c r="AIP184" s="36"/>
      <c r="AIQ184" s="36"/>
      <c r="AIR184" s="36"/>
      <c r="AIS184" s="36"/>
      <c r="AIT184" s="36"/>
      <c r="AIU184" s="36"/>
      <c r="AIV184" s="36"/>
      <c r="AIW184" s="36"/>
      <c r="AIX184" s="36"/>
      <c r="AIY184" s="36"/>
      <c r="AIZ184" s="36"/>
      <c r="AJA184" s="36"/>
      <c r="AJB184" s="36"/>
      <c r="AJC184" s="36"/>
      <c r="AJD184" s="36"/>
      <c r="AJE184" s="36"/>
      <c r="AJF184" s="36"/>
      <c r="AJG184" s="36"/>
      <c r="AJH184" s="36"/>
      <c r="AJI184" s="36"/>
      <c r="AJJ184" s="36"/>
      <c r="AJK184" s="36"/>
      <c r="AJL184" s="36"/>
      <c r="AJM184" s="36"/>
      <c r="AJN184" s="36"/>
      <c r="AJO184" s="36"/>
      <c r="AJP184" s="36"/>
      <c r="AJQ184" s="36"/>
      <c r="AJR184" s="36"/>
      <c r="AJS184" s="36"/>
      <c r="AJT184" s="36"/>
      <c r="AJU184" s="36"/>
      <c r="AJV184" s="36"/>
      <c r="AJW184" s="36"/>
      <c r="AJX184" s="36"/>
      <c r="AJY184" s="36"/>
      <c r="AJZ184" s="36"/>
      <c r="AKA184" s="36"/>
      <c r="AKB184" s="36"/>
      <c r="AKC184" s="36"/>
      <c r="AKD184" s="36"/>
      <c r="AKE184" s="36"/>
      <c r="AKF184" s="36"/>
      <c r="AKG184" s="36"/>
      <c r="AKH184" s="36"/>
      <c r="AKI184" s="36"/>
      <c r="AKJ184" s="36"/>
      <c r="AKK184" s="36"/>
      <c r="AKL184" s="36"/>
      <c r="AKM184" s="36"/>
      <c r="AKN184" s="36"/>
      <c r="AKO184" s="36"/>
      <c r="AKP184" s="36"/>
      <c r="AKQ184" s="36"/>
      <c r="AKR184" s="36"/>
      <c r="AKS184" s="36"/>
      <c r="AKT184" s="36"/>
      <c r="AKU184" s="36"/>
      <c r="AKV184" s="36"/>
      <c r="AKW184" s="36"/>
      <c r="AKX184" s="36"/>
      <c r="AKY184" s="36"/>
      <c r="AKZ184" s="36"/>
      <c r="ALA184" s="36"/>
      <c r="ALB184" s="36"/>
      <c r="ALC184" s="36"/>
      <c r="ALD184" s="36"/>
      <c r="ALE184" s="36"/>
      <c r="ALF184" s="36"/>
      <c r="ALG184" s="36"/>
      <c r="ALH184" s="36"/>
      <c r="ALI184" s="36"/>
      <c r="ALJ184" s="36"/>
      <c r="ALK184" s="36"/>
      <c r="ALL184" s="36"/>
      <c r="ALM184" s="36"/>
      <c r="ALN184" s="36"/>
      <c r="ALO184" s="36"/>
      <c r="ALP184" s="36"/>
      <c r="ALQ184" s="36"/>
      <c r="ALR184" s="36"/>
      <c r="ALS184" s="36"/>
      <c r="ALT184" s="36"/>
      <c r="ALU184" s="36"/>
      <c r="ALV184" s="36"/>
      <c r="ALW184" s="36"/>
      <c r="ALX184" s="36"/>
      <c r="ALY184" s="36"/>
    </row>
    <row r="185" spans="1:1013" ht="19.5" customHeight="1" thickBot="1" x14ac:dyDescent="0.25">
      <c r="A185" s="499" t="s">
        <v>15</v>
      </c>
      <c r="B185" s="523" t="s">
        <v>16</v>
      </c>
      <c r="C185" s="514" t="s">
        <v>16</v>
      </c>
      <c r="D185" s="852" t="s">
        <v>223</v>
      </c>
      <c r="E185" s="854" t="s">
        <v>224</v>
      </c>
      <c r="F185" s="559" t="s">
        <v>264</v>
      </c>
      <c r="G185" s="520" t="s">
        <v>100</v>
      </c>
      <c r="H185" s="521" t="s">
        <v>19</v>
      </c>
      <c r="I185" s="522" t="s">
        <v>20</v>
      </c>
      <c r="J185" s="472" t="s">
        <v>270</v>
      </c>
      <c r="K185" s="186" t="s">
        <v>26</v>
      </c>
      <c r="L185" s="134">
        <f>+M185+O185</f>
        <v>0</v>
      </c>
      <c r="M185" s="143">
        <v>0</v>
      </c>
      <c r="N185" s="143">
        <v>0</v>
      </c>
      <c r="O185" s="214">
        <v>0</v>
      </c>
      <c r="P185" s="134">
        <f>+Q185+S185</f>
        <v>0</v>
      </c>
      <c r="Q185" s="143">
        <v>0</v>
      </c>
      <c r="R185" s="143">
        <v>0</v>
      </c>
      <c r="S185" s="214">
        <v>0</v>
      </c>
      <c r="T185" s="134">
        <f>+U185+W185</f>
        <v>0</v>
      </c>
      <c r="U185" s="143">
        <v>0</v>
      </c>
      <c r="V185" s="143">
        <v>0</v>
      </c>
      <c r="W185" s="214">
        <v>0</v>
      </c>
      <c r="X185" s="134">
        <f>+Y185+AA185</f>
        <v>0</v>
      </c>
      <c r="Y185" s="143">
        <v>0</v>
      </c>
      <c r="Z185" s="143">
        <v>0</v>
      </c>
      <c r="AA185" s="214">
        <v>0</v>
      </c>
      <c r="AB185" s="36"/>
      <c r="AC185" s="36"/>
      <c r="AD185" s="36"/>
      <c r="AE185" s="36"/>
      <c r="AF185" s="36"/>
      <c r="AG185" s="36"/>
      <c r="AH185" s="36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50"/>
      <c r="BB185" s="49"/>
      <c r="BC185" s="49"/>
      <c r="BD185" s="49"/>
      <c r="BE185" s="49"/>
      <c r="BF185" s="49"/>
      <c r="BG185" s="49"/>
      <c r="BH185" s="49"/>
      <c r="BI185" s="49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  <c r="FY185" s="36"/>
      <c r="FZ185" s="36"/>
      <c r="GA185" s="36"/>
      <c r="GB185" s="36"/>
      <c r="GC185" s="36"/>
      <c r="GD185" s="36"/>
      <c r="GE185" s="36"/>
      <c r="GF185" s="36"/>
      <c r="GG185" s="36"/>
      <c r="GH185" s="36"/>
      <c r="GI185" s="36"/>
      <c r="GJ185" s="36"/>
      <c r="GK185" s="36"/>
      <c r="GL185" s="36"/>
      <c r="GM185" s="36"/>
      <c r="GN185" s="36"/>
      <c r="GO185" s="36"/>
      <c r="GP185" s="36"/>
      <c r="GQ185" s="36"/>
      <c r="GR185" s="36"/>
      <c r="GS185" s="36"/>
      <c r="GT185" s="36"/>
      <c r="GU185" s="36"/>
      <c r="GV185" s="36"/>
      <c r="GW185" s="36"/>
      <c r="GX185" s="36"/>
      <c r="GY185" s="36"/>
      <c r="GZ185" s="36"/>
      <c r="HA185" s="36"/>
      <c r="HB185" s="36"/>
      <c r="HC185" s="36"/>
      <c r="HD185" s="36"/>
      <c r="HE185" s="36"/>
      <c r="HF185" s="36"/>
      <c r="HG185" s="36"/>
      <c r="HH185" s="36"/>
      <c r="HI185" s="36"/>
      <c r="HJ185" s="36"/>
      <c r="HK185" s="36"/>
      <c r="HL185" s="36"/>
      <c r="HM185" s="36"/>
      <c r="HN185" s="36"/>
      <c r="HO185" s="36"/>
      <c r="HP185" s="36"/>
      <c r="HQ185" s="36"/>
      <c r="HR185" s="36"/>
      <c r="HS185" s="36"/>
      <c r="HT185" s="36"/>
      <c r="HU185" s="36"/>
      <c r="HV185" s="36"/>
      <c r="HW185" s="36"/>
      <c r="HX185" s="36"/>
      <c r="HY185" s="36"/>
      <c r="HZ185" s="36"/>
      <c r="IA185" s="36"/>
      <c r="IB185" s="36"/>
      <c r="IC185" s="36"/>
      <c r="ID185" s="36"/>
      <c r="IE185" s="36"/>
      <c r="IF185" s="36"/>
      <c r="IG185" s="36"/>
      <c r="IH185" s="36"/>
      <c r="II185" s="36"/>
      <c r="IJ185" s="36"/>
      <c r="IK185" s="36"/>
      <c r="IL185" s="36"/>
      <c r="IM185" s="36"/>
      <c r="IN185" s="36"/>
      <c r="IO185" s="36"/>
      <c r="IP185" s="36"/>
      <c r="IQ185" s="36"/>
      <c r="IR185" s="36"/>
      <c r="IS185" s="36"/>
      <c r="IT185" s="36"/>
      <c r="IU185" s="36"/>
      <c r="IV185" s="36"/>
      <c r="IW185" s="36"/>
      <c r="IX185" s="36"/>
      <c r="IY185" s="36"/>
      <c r="IZ185" s="36"/>
      <c r="JA185" s="36"/>
      <c r="JB185" s="36"/>
      <c r="JC185" s="36"/>
      <c r="JD185" s="36"/>
      <c r="JE185" s="36"/>
      <c r="JF185" s="36"/>
      <c r="JG185" s="36"/>
      <c r="JH185" s="36"/>
      <c r="JI185" s="36"/>
      <c r="JJ185" s="36"/>
      <c r="JK185" s="36"/>
      <c r="JL185" s="36"/>
      <c r="JM185" s="36"/>
      <c r="JN185" s="36"/>
      <c r="JO185" s="36"/>
      <c r="JP185" s="36"/>
      <c r="JQ185" s="36"/>
      <c r="JR185" s="36"/>
      <c r="JS185" s="36"/>
      <c r="JT185" s="36"/>
      <c r="JU185" s="36"/>
      <c r="JV185" s="36"/>
      <c r="JW185" s="36"/>
      <c r="JX185" s="36"/>
      <c r="JY185" s="36"/>
      <c r="JZ185" s="36"/>
      <c r="KA185" s="36"/>
      <c r="KB185" s="36"/>
      <c r="KC185" s="36"/>
      <c r="KD185" s="36"/>
      <c r="KE185" s="36"/>
      <c r="KF185" s="36"/>
      <c r="KG185" s="36"/>
      <c r="KH185" s="36"/>
      <c r="KI185" s="36"/>
      <c r="KJ185" s="36"/>
      <c r="KK185" s="36"/>
      <c r="KL185" s="36"/>
      <c r="KM185" s="36"/>
      <c r="KN185" s="36"/>
      <c r="KO185" s="36"/>
      <c r="KP185" s="36"/>
      <c r="KQ185" s="36"/>
      <c r="KR185" s="36"/>
      <c r="KS185" s="36"/>
      <c r="KT185" s="36"/>
      <c r="KU185" s="36"/>
      <c r="KV185" s="36"/>
      <c r="KW185" s="36"/>
      <c r="KX185" s="36"/>
      <c r="KY185" s="36"/>
      <c r="KZ185" s="36"/>
      <c r="LA185" s="36"/>
      <c r="LB185" s="36"/>
      <c r="LC185" s="36"/>
      <c r="LD185" s="36"/>
      <c r="LE185" s="36"/>
      <c r="LF185" s="36"/>
      <c r="LG185" s="36"/>
      <c r="LH185" s="36"/>
      <c r="LI185" s="36"/>
      <c r="LJ185" s="36"/>
      <c r="LK185" s="36"/>
      <c r="LL185" s="36"/>
      <c r="LM185" s="36"/>
      <c r="LN185" s="36"/>
      <c r="LO185" s="36"/>
      <c r="LP185" s="36"/>
      <c r="LQ185" s="36"/>
      <c r="LR185" s="36"/>
      <c r="LS185" s="36"/>
      <c r="LT185" s="36"/>
      <c r="LU185" s="36"/>
      <c r="LV185" s="36"/>
      <c r="LW185" s="36"/>
      <c r="LX185" s="36"/>
      <c r="LY185" s="36"/>
      <c r="LZ185" s="36"/>
      <c r="MA185" s="36"/>
      <c r="MB185" s="36"/>
      <c r="MC185" s="36"/>
      <c r="MD185" s="36"/>
      <c r="ME185" s="36"/>
      <c r="MF185" s="36"/>
      <c r="MG185" s="36"/>
      <c r="MH185" s="36"/>
      <c r="MI185" s="36"/>
      <c r="MJ185" s="36"/>
      <c r="MK185" s="36"/>
      <c r="ML185" s="36"/>
      <c r="MM185" s="36"/>
      <c r="MN185" s="36"/>
      <c r="MO185" s="36"/>
      <c r="MP185" s="36"/>
      <c r="MQ185" s="36"/>
      <c r="MR185" s="36"/>
      <c r="MS185" s="36"/>
      <c r="MT185" s="36"/>
      <c r="MU185" s="36"/>
      <c r="MV185" s="36"/>
      <c r="MW185" s="36"/>
      <c r="MX185" s="36"/>
      <c r="MY185" s="36"/>
      <c r="MZ185" s="36"/>
      <c r="NA185" s="36"/>
      <c r="NB185" s="36"/>
      <c r="NC185" s="36"/>
      <c r="ND185" s="36"/>
      <c r="NE185" s="36"/>
      <c r="NF185" s="36"/>
      <c r="NG185" s="36"/>
      <c r="NH185" s="36"/>
      <c r="NI185" s="36"/>
      <c r="NJ185" s="36"/>
      <c r="NK185" s="36"/>
      <c r="NL185" s="36"/>
      <c r="NM185" s="36"/>
      <c r="NN185" s="36"/>
      <c r="NO185" s="36"/>
      <c r="NP185" s="36"/>
      <c r="NQ185" s="36"/>
      <c r="NR185" s="36"/>
      <c r="NS185" s="36"/>
      <c r="NT185" s="36"/>
      <c r="NU185" s="36"/>
      <c r="NV185" s="36"/>
      <c r="NW185" s="36"/>
      <c r="NX185" s="36"/>
      <c r="NY185" s="36"/>
      <c r="NZ185" s="36"/>
      <c r="OA185" s="36"/>
      <c r="OB185" s="36"/>
      <c r="OC185" s="36"/>
      <c r="OD185" s="36"/>
      <c r="OE185" s="36"/>
      <c r="OF185" s="36"/>
      <c r="OG185" s="36"/>
      <c r="OH185" s="36"/>
      <c r="OI185" s="36"/>
      <c r="OJ185" s="36"/>
      <c r="OK185" s="36"/>
      <c r="OL185" s="36"/>
      <c r="OM185" s="36"/>
      <c r="ON185" s="36"/>
      <c r="OO185" s="36"/>
      <c r="OP185" s="36"/>
      <c r="OQ185" s="36"/>
      <c r="OR185" s="36"/>
      <c r="OS185" s="36"/>
      <c r="OT185" s="36"/>
      <c r="OU185" s="36"/>
      <c r="OV185" s="36"/>
      <c r="OW185" s="36"/>
      <c r="OX185" s="36"/>
      <c r="OY185" s="36"/>
      <c r="OZ185" s="36"/>
      <c r="PA185" s="36"/>
      <c r="PB185" s="36"/>
      <c r="PC185" s="36"/>
      <c r="PD185" s="36"/>
      <c r="PE185" s="36"/>
      <c r="PF185" s="36"/>
      <c r="PG185" s="36"/>
      <c r="PH185" s="36"/>
      <c r="PI185" s="36"/>
      <c r="PJ185" s="36"/>
      <c r="PK185" s="36"/>
      <c r="PL185" s="36"/>
      <c r="PM185" s="36"/>
      <c r="PN185" s="36"/>
      <c r="PO185" s="36"/>
      <c r="PP185" s="36"/>
      <c r="PQ185" s="36"/>
      <c r="PR185" s="36"/>
      <c r="PS185" s="36"/>
      <c r="PT185" s="36"/>
      <c r="PU185" s="36"/>
      <c r="PV185" s="36"/>
      <c r="PW185" s="36"/>
      <c r="PX185" s="36"/>
      <c r="PY185" s="36"/>
      <c r="PZ185" s="36"/>
      <c r="QA185" s="36"/>
      <c r="QB185" s="36"/>
      <c r="QC185" s="36"/>
      <c r="QD185" s="36"/>
      <c r="QE185" s="36"/>
      <c r="QF185" s="36"/>
      <c r="QG185" s="36"/>
      <c r="QH185" s="36"/>
      <c r="QI185" s="36"/>
      <c r="QJ185" s="36"/>
      <c r="QK185" s="36"/>
      <c r="QL185" s="36"/>
      <c r="QM185" s="36"/>
      <c r="QN185" s="36"/>
      <c r="QO185" s="36"/>
      <c r="QP185" s="36"/>
      <c r="QQ185" s="36"/>
      <c r="QR185" s="36"/>
      <c r="QS185" s="36"/>
      <c r="QT185" s="36"/>
      <c r="QU185" s="36"/>
      <c r="QV185" s="36"/>
      <c r="QW185" s="36"/>
      <c r="QX185" s="36"/>
      <c r="QY185" s="36"/>
      <c r="QZ185" s="36"/>
      <c r="RA185" s="36"/>
      <c r="RB185" s="36"/>
      <c r="RC185" s="36"/>
      <c r="RD185" s="36"/>
      <c r="RE185" s="36"/>
      <c r="RF185" s="36"/>
      <c r="RG185" s="36"/>
      <c r="RH185" s="36"/>
      <c r="RI185" s="36"/>
      <c r="RJ185" s="36"/>
      <c r="RK185" s="36"/>
      <c r="RL185" s="36"/>
      <c r="RM185" s="36"/>
      <c r="RN185" s="36"/>
      <c r="RO185" s="36"/>
      <c r="RP185" s="36"/>
      <c r="RQ185" s="36"/>
      <c r="RR185" s="36"/>
      <c r="RS185" s="36"/>
      <c r="RT185" s="36"/>
      <c r="RU185" s="36"/>
      <c r="RV185" s="36"/>
      <c r="RW185" s="36"/>
      <c r="RX185" s="36"/>
      <c r="RY185" s="36"/>
      <c r="RZ185" s="36"/>
      <c r="SA185" s="36"/>
      <c r="SB185" s="36"/>
      <c r="SC185" s="36"/>
      <c r="SD185" s="36"/>
      <c r="SE185" s="36"/>
      <c r="SF185" s="36"/>
      <c r="SG185" s="36"/>
      <c r="SH185" s="36"/>
      <c r="SI185" s="36"/>
      <c r="SJ185" s="36"/>
      <c r="SK185" s="36"/>
      <c r="SL185" s="36"/>
      <c r="SM185" s="36"/>
      <c r="SN185" s="36"/>
      <c r="SO185" s="36"/>
      <c r="SP185" s="36"/>
      <c r="SQ185" s="36"/>
      <c r="SR185" s="36"/>
      <c r="SS185" s="36"/>
      <c r="ST185" s="36"/>
      <c r="SU185" s="36"/>
      <c r="SV185" s="36"/>
      <c r="SW185" s="36"/>
      <c r="SX185" s="36"/>
      <c r="SY185" s="36"/>
      <c r="SZ185" s="36"/>
      <c r="TA185" s="36"/>
      <c r="TB185" s="36"/>
      <c r="TC185" s="36"/>
      <c r="TD185" s="36"/>
      <c r="TE185" s="36"/>
      <c r="TF185" s="36"/>
      <c r="TG185" s="36"/>
      <c r="TH185" s="36"/>
      <c r="TI185" s="36"/>
      <c r="TJ185" s="36"/>
      <c r="TK185" s="36"/>
      <c r="TL185" s="36"/>
      <c r="TM185" s="36"/>
      <c r="TN185" s="36"/>
      <c r="TO185" s="36"/>
      <c r="TP185" s="36"/>
      <c r="TQ185" s="36"/>
      <c r="TR185" s="36"/>
      <c r="TS185" s="36"/>
      <c r="TT185" s="36"/>
      <c r="TU185" s="36"/>
      <c r="TV185" s="36"/>
      <c r="TW185" s="36"/>
      <c r="TX185" s="36"/>
      <c r="TY185" s="36"/>
      <c r="TZ185" s="36"/>
      <c r="UA185" s="36"/>
      <c r="UB185" s="36"/>
      <c r="UC185" s="36"/>
      <c r="UD185" s="36"/>
      <c r="UE185" s="36"/>
      <c r="UF185" s="36"/>
      <c r="UG185" s="36"/>
      <c r="UH185" s="36"/>
      <c r="UI185" s="36"/>
      <c r="UJ185" s="36"/>
      <c r="UK185" s="36"/>
      <c r="UL185" s="36"/>
      <c r="UM185" s="36"/>
      <c r="UN185" s="36"/>
      <c r="UO185" s="36"/>
      <c r="UP185" s="36"/>
      <c r="UQ185" s="36"/>
      <c r="UR185" s="36"/>
      <c r="US185" s="36"/>
      <c r="UT185" s="36"/>
      <c r="UU185" s="36"/>
      <c r="UV185" s="36"/>
      <c r="UW185" s="36"/>
      <c r="UX185" s="36"/>
      <c r="UY185" s="36"/>
      <c r="UZ185" s="36"/>
      <c r="VA185" s="36"/>
      <c r="VB185" s="36"/>
      <c r="VC185" s="36"/>
      <c r="VD185" s="36"/>
      <c r="VE185" s="36"/>
      <c r="VF185" s="36"/>
      <c r="VG185" s="36"/>
      <c r="VH185" s="36"/>
      <c r="VI185" s="36"/>
      <c r="VJ185" s="36"/>
      <c r="VK185" s="36"/>
      <c r="VL185" s="36"/>
      <c r="VM185" s="36"/>
      <c r="VN185" s="36"/>
      <c r="VO185" s="36"/>
      <c r="VP185" s="36"/>
      <c r="VQ185" s="36"/>
      <c r="VR185" s="36"/>
      <c r="VS185" s="36"/>
      <c r="VT185" s="36"/>
      <c r="VU185" s="36"/>
      <c r="VV185" s="36"/>
      <c r="VW185" s="36"/>
      <c r="VX185" s="36"/>
      <c r="VY185" s="36"/>
      <c r="VZ185" s="36"/>
      <c r="WA185" s="36"/>
      <c r="WB185" s="36"/>
      <c r="WC185" s="36"/>
      <c r="WD185" s="36"/>
      <c r="WE185" s="36"/>
      <c r="WF185" s="36"/>
      <c r="WG185" s="36"/>
      <c r="WH185" s="36"/>
      <c r="WI185" s="36"/>
      <c r="WJ185" s="36"/>
      <c r="WK185" s="36"/>
      <c r="WL185" s="36"/>
      <c r="WM185" s="36"/>
      <c r="WN185" s="36"/>
      <c r="WO185" s="36"/>
      <c r="WP185" s="36"/>
      <c r="WQ185" s="36"/>
      <c r="WR185" s="36"/>
      <c r="WS185" s="36"/>
      <c r="WT185" s="36"/>
      <c r="WU185" s="36"/>
      <c r="WV185" s="36"/>
      <c r="WW185" s="36"/>
      <c r="WX185" s="36"/>
      <c r="WY185" s="36"/>
      <c r="WZ185" s="36"/>
      <c r="XA185" s="36"/>
      <c r="XB185" s="36"/>
      <c r="XC185" s="36"/>
      <c r="XD185" s="36"/>
      <c r="XE185" s="36"/>
      <c r="XF185" s="36"/>
      <c r="XG185" s="36"/>
      <c r="XH185" s="36"/>
      <c r="XI185" s="36"/>
      <c r="XJ185" s="36"/>
      <c r="XK185" s="36"/>
      <c r="XL185" s="36"/>
      <c r="XM185" s="36"/>
      <c r="XN185" s="36"/>
      <c r="XO185" s="36"/>
      <c r="XP185" s="36"/>
      <c r="XQ185" s="36"/>
      <c r="XR185" s="36"/>
      <c r="XS185" s="36"/>
      <c r="XT185" s="36"/>
      <c r="XU185" s="36"/>
      <c r="XV185" s="36"/>
      <c r="XW185" s="36"/>
      <c r="XX185" s="36"/>
      <c r="XY185" s="36"/>
      <c r="XZ185" s="36"/>
      <c r="YA185" s="36"/>
      <c r="YB185" s="36"/>
      <c r="YC185" s="36"/>
      <c r="YD185" s="36"/>
      <c r="YE185" s="36"/>
      <c r="YF185" s="36"/>
      <c r="YG185" s="36"/>
      <c r="YH185" s="36"/>
      <c r="YI185" s="36"/>
      <c r="YJ185" s="36"/>
      <c r="YK185" s="36"/>
      <c r="YL185" s="36"/>
      <c r="YM185" s="36"/>
      <c r="YN185" s="36"/>
      <c r="YO185" s="36"/>
      <c r="YP185" s="36"/>
      <c r="YQ185" s="36"/>
      <c r="YR185" s="36"/>
      <c r="YS185" s="36"/>
      <c r="YT185" s="36"/>
      <c r="YU185" s="36"/>
      <c r="YV185" s="36"/>
      <c r="YW185" s="36"/>
      <c r="YX185" s="36"/>
      <c r="YY185" s="36"/>
      <c r="YZ185" s="36"/>
      <c r="ZA185" s="36"/>
      <c r="ZB185" s="36"/>
      <c r="ZC185" s="36"/>
      <c r="ZD185" s="36"/>
      <c r="ZE185" s="36"/>
      <c r="ZF185" s="36"/>
      <c r="ZG185" s="36"/>
      <c r="ZH185" s="36"/>
      <c r="ZI185" s="36"/>
      <c r="ZJ185" s="36"/>
      <c r="ZK185" s="36"/>
      <c r="ZL185" s="36"/>
      <c r="ZM185" s="36"/>
      <c r="ZN185" s="36"/>
      <c r="ZO185" s="36"/>
      <c r="ZP185" s="36"/>
      <c r="ZQ185" s="36"/>
      <c r="ZR185" s="36"/>
      <c r="ZS185" s="36"/>
      <c r="ZT185" s="36"/>
      <c r="ZU185" s="36"/>
      <c r="ZV185" s="36"/>
      <c r="ZW185" s="36"/>
      <c r="ZX185" s="36"/>
      <c r="ZY185" s="36"/>
      <c r="ZZ185" s="36"/>
      <c r="AAA185" s="36"/>
      <c r="AAB185" s="36"/>
      <c r="AAC185" s="36"/>
      <c r="AAD185" s="36"/>
      <c r="AAE185" s="36"/>
      <c r="AAF185" s="36"/>
      <c r="AAG185" s="36"/>
      <c r="AAH185" s="36"/>
      <c r="AAI185" s="36"/>
      <c r="AAJ185" s="36"/>
      <c r="AAK185" s="36"/>
      <c r="AAL185" s="36"/>
      <c r="AAM185" s="36"/>
      <c r="AAN185" s="36"/>
      <c r="AAO185" s="36"/>
      <c r="AAP185" s="36"/>
      <c r="AAQ185" s="36"/>
      <c r="AAR185" s="36"/>
      <c r="AAS185" s="36"/>
      <c r="AAT185" s="36"/>
      <c r="AAU185" s="36"/>
      <c r="AAV185" s="36"/>
      <c r="AAW185" s="36"/>
      <c r="AAX185" s="36"/>
      <c r="AAY185" s="36"/>
      <c r="AAZ185" s="36"/>
      <c r="ABA185" s="36"/>
      <c r="ABB185" s="36"/>
      <c r="ABC185" s="36"/>
      <c r="ABD185" s="36"/>
      <c r="ABE185" s="36"/>
      <c r="ABF185" s="36"/>
      <c r="ABG185" s="36"/>
      <c r="ABH185" s="36"/>
      <c r="ABI185" s="36"/>
      <c r="ABJ185" s="36"/>
      <c r="ABK185" s="36"/>
      <c r="ABL185" s="36"/>
      <c r="ABM185" s="36"/>
      <c r="ABN185" s="36"/>
      <c r="ABO185" s="36"/>
      <c r="ABP185" s="36"/>
      <c r="ABQ185" s="36"/>
      <c r="ABR185" s="36"/>
      <c r="ABS185" s="36"/>
      <c r="ABT185" s="36"/>
      <c r="ABU185" s="36"/>
      <c r="ABV185" s="36"/>
      <c r="ABW185" s="36"/>
      <c r="ABX185" s="36"/>
      <c r="ABY185" s="36"/>
      <c r="ABZ185" s="36"/>
      <c r="ACA185" s="36"/>
      <c r="ACB185" s="36"/>
      <c r="ACC185" s="36"/>
      <c r="ACD185" s="36"/>
      <c r="ACE185" s="36"/>
      <c r="ACF185" s="36"/>
      <c r="ACG185" s="36"/>
      <c r="ACH185" s="36"/>
      <c r="ACI185" s="36"/>
      <c r="ACJ185" s="36"/>
      <c r="ACK185" s="36"/>
      <c r="ACL185" s="36"/>
      <c r="ACM185" s="36"/>
      <c r="ACN185" s="36"/>
      <c r="ACO185" s="36"/>
      <c r="ACP185" s="36"/>
      <c r="ACQ185" s="36"/>
      <c r="ACR185" s="36"/>
      <c r="ACS185" s="36"/>
      <c r="ACT185" s="36"/>
      <c r="ACU185" s="36"/>
      <c r="ACV185" s="36"/>
      <c r="ACW185" s="36"/>
      <c r="ACX185" s="36"/>
      <c r="ACY185" s="36"/>
      <c r="ACZ185" s="36"/>
      <c r="ADA185" s="36"/>
      <c r="ADB185" s="36"/>
      <c r="ADC185" s="36"/>
      <c r="ADD185" s="36"/>
      <c r="ADE185" s="36"/>
      <c r="ADF185" s="36"/>
      <c r="ADG185" s="36"/>
      <c r="ADH185" s="36"/>
      <c r="ADI185" s="36"/>
      <c r="ADJ185" s="36"/>
      <c r="ADK185" s="36"/>
      <c r="ADL185" s="36"/>
      <c r="ADM185" s="36"/>
      <c r="ADN185" s="36"/>
      <c r="ADO185" s="36"/>
      <c r="ADP185" s="36"/>
      <c r="ADQ185" s="36"/>
      <c r="ADR185" s="36"/>
      <c r="ADS185" s="36"/>
      <c r="ADT185" s="36"/>
      <c r="ADU185" s="36"/>
      <c r="ADV185" s="36"/>
      <c r="ADW185" s="36"/>
      <c r="ADX185" s="36"/>
      <c r="ADY185" s="36"/>
      <c r="ADZ185" s="36"/>
      <c r="AEA185" s="36"/>
      <c r="AEB185" s="36"/>
      <c r="AEC185" s="36"/>
      <c r="AED185" s="36"/>
      <c r="AEE185" s="36"/>
      <c r="AEF185" s="36"/>
      <c r="AEG185" s="36"/>
      <c r="AEH185" s="36"/>
      <c r="AEI185" s="36"/>
      <c r="AEJ185" s="36"/>
      <c r="AEK185" s="36"/>
      <c r="AEL185" s="36"/>
      <c r="AEM185" s="36"/>
      <c r="AEN185" s="36"/>
      <c r="AEO185" s="36"/>
      <c r="AEP185" s="36"/>
      <c r="AEQ185" s="36"/>
      <c r="AER185" s="36"/>
      <c r="AES185" s="36"/>
      <c r="AET185" s="36"/>
      <c r="AEU185" s="36"/>
      <c r="AEV185" s="36"/>
      <c r="AEW185" s="36"/>
      <c r="AEX185" s="36"/>
      <c r="AEY185" s="36"/>
      <c r="AEZ185" s="36"/>
      <c r="AFA185" s="36"/>
      <c r="AFB185" s="36"/>
      <c r="AFC185" s="36"/>
      <c r="AFD185" s="36"/>
      <c r="AFE185" s="36"/>
      <c r="AFF185" s="36"/>
      <c r="AFG185" s="36"/>
      <c r="AFH185" s="36"/>
      <c r="AFI185" s="36"/>
      <c r="AFJ185" s="36"/>
      <c r="AFK185" s="36"/>
      <c r="AFL185" s="36"/>
      <c r="AFM185" s="36"/>
      <c r="AFN185" s="36"/>
      <c r="AFO185" s="36"/>
      <c r="AFP185" s="36"/>
      <c r="AFQ185" s="36"/>
      <c r="AFR185" s="36"/>
      <c r="AFS185" s="36"/>
      <c r="AFT185" s="36"/>
      <c r="AFU185" s="36"/>
      <c r="AFV185" s="36"/>
      <c r="AFW185" s="36"/>
      <c r="AFX185" s="36"/>
      <c r="AFY185" s="36"/>
      <c r="AFZ185" s="36"/>
      <c r="AGA185" s="36"/>
      <c r="AGB185" s="36"/>
      <c r="AGC185" s="36"/>
      <c r="AGD185" s="36"/>
      <c r="AGE185" s="36"/>
      <c r="AGF185" s="36"/>
      <c r="AGG185" s="36"/>
      <c r="AGH185" s="36"/>
      <c r="AGI185" s="36"/>
      <c r="AGJ185" s="36"/>
      <c r="AGK185" s="36"/>
      <c r="AGL185" s="36"/>
      <c r="AGM185" s="36"/>
      <c r="AGN185" s="36"/>
      <c r="AGO185" s="36"/>
      <c r="AGP185" s="36"/>
      <c r="AGQ185" s="36"/>
      <c r="AGR185" s="36"/>
      <c r="AGS185" s="36"/>
      <c r="AGT185" s="36"/>
      <c r="AGU185" s="36"/>
      <c r="AGV185" s="36"/>
      <c r="AGW185" s="36"/>
      <c r="AGX185" s="36"/>
      <c r="AGY185" s="36"/>
      <c r="AGZ185" s="36"/>
      <c r="AHA185" s="36"/>
      <c r="AHB185" s="36"/>
      <c r="AHC185" s="36"/>
      <c r="AHD185" s="36"/>
      <c r="AHE185" s="36"/>
      <c r="AHF185" s="36"/>
      <c r="AHG185" s="36"/>
      <c r="AHH185" s="36"/>
      <c r="AHI185" s="36"/>
      <c r="AHJ185" s="36"/>
      <c r="AHK185" s="36"/>
      <c r="AHL185" s="36"/>
      <c r="AHM185" s="36"/>
      <c r="AHN185" s="36"/>
      <c r="AHO185" s="36"/>
      <c r="AHP185" s="36"/>
      <c r="AHQ185" s="36"/>
      <c r="AHR185" s="36"/>
      <c r="AHS185" s="36"/>
      <c r="AHT185" s="36"/>
      <c r="AHU185" s="36"/>
      <c r="AHV185" s="36"/>
      <c r="AHW185" s="36"/>
      <c r="AHX185" s="36"/>
      <c r="AHY185" s="36"/>
      <c r="AHZ185" s="36"/>
      <c r="AIA185" s="36"/>
      <c r="AIB185" s="36"/>
      <c r="AIC185" s="36"/>
      <c r="AID185" s="36"/>
      <c r="AIE185" s="36"/>
      <c r="AIF185" s="36"/>
      <c r="AIG185" s="36"/>
      <c r="AIH185" s="36"/>
      <c r="AII185" s="36"/>
      <c r="AIJ185" s="36"/>
      <c r="AIK185" s="36"/>
      <c r="AIL185" s="36"/>
      <c r="AIM185" s="36"/>
      <c r="AIN185" s="36"/>
      <c r="AIO185" s="36"/>
      <c r="AIP185" s="36"/>
      <c r="AIQ185" s="36"/>
      <c r="AIR185" s="36"/>
      <c r="AIS185" s="36"/>
      <c r="AIT185" s="36"/>
      <c r="AIU185" s="36"/>
      <c r="AIV185" s="36"/>
      <c r="AIW185" s="36"/>
      <c r="AIX185" s="36"/>
      <c r="AIY185" s="36"/>
      <c r="AIZ185" s="36"/>
      <c r="AJA185" s="36"/>
      <c r="AJB185" s="36"/>
      <c r="AJC185" s="36"/>
      <c r="AJD185" s="36"/>
      <c r="AJE185" s="36"/>
      <c r="AJF185" s="36"/>
      <c r="AJG185" s="36"/>
      <c r="AJH185" s="36"/>
      <c r="AJI185" s="36"/>
      <c r="AJJ185" s="36"/>
      <c r="AJK185" s="36"/>
      <c r="AJL185" s="36"/>
      <c r="AJM185" s="36"/>
      <c r="AJN185" s="36"/>
      <c r="AJO185" s="36"/>
      <c r="AJP185" s="36"/>
      <c r="AJQ185" s="36"/>
      <c r="AJR185" s="36"/>
      <c r="AJS185" s="36"/>
      <c r="AJT185" s="36"/>
      <c r="AJU185" s="36"/>
      <c r="AJV185" s="36"/>
      <c r="AJW185" s="36"/>
      <c r="AJX185" s="36"/>
      <c r="AJY185" s="36"/>
      <c r="AJZ185" s="36"/>
      <c r="AKA185" s="36"/>
      <c r="AKB185" s="36"/>
      <c r="AKC185" s="36"/>
      <c r="AKD185" s="36"/>
      <c r="AKE185" s="36"/>
      <c r="AKF185" s="36"/>
      <c r="AKG185" s="36"/>
      <c r="AKH185" s="36"/>
      <c r="AKI185" s="36"/>
      <c r="AKJ185" s="36"/>
      <c r="AKK185" s="36"/>
      <c r="AKL185" s="36"/>
      <c r="AKM185" s="36"/>
      <c r="AKN185" s="36"/>
      <c r="AKO185" s="36"/>
      <c r="AKP185" s="36"/>
      <c r="AKQ185" s="36"/>
      <c r="AKR185" s="36"/>
      <c r="AKS185" s="36"/>
      <c r="AKT185" s="36"/>
      <c r="AKU185" s="36"/>
      <c r="AKV185" s="36"/>
      <c r="AKW185" s="36"/>
      <c r="AKX185" s="36"/>
      <c r="AKY185" s="36"/>
      <c r="AKZ185" s="36"/>
      <c r="ALA185" s="36"/>
      <c r="ALB185" s="36"/>
      <c r="ALC185" s="36"/>
      <c r="ALD185" s="36"/>
      <c r="ALE185" s="36"/>
      <c r="ALF185" s="36"/>
      <c r="ALG185" s="36"/>
      <c r="ALH185" s="36"/>
      <c r="ALI185" s="36"/>
      <c r="ALJ185" s="36"/>
      <c r="ALK185" s="36"/>
      <c r="ALL185" s="36"/>
      <c r="ALM185" s="36"/>
      <c r="ALN185" s="36"/>
      <c r="ALO185" s="36"/>
      <c r="ALP185" s="36"/>
      <c r="ALQ185" s="36"/>
      <c r="ALR185" s="36"/>
      <c r="ALS185" s="36"/>
      <c r="ALT185" s="36"/>
      <c r="ALU185" s="36"/>
      <c r="ALV185" s="36"/>
      <c r="ALW185" s="36"/>
      <c r="ALX185" s="36"/>
      <c r="ALY185" s="36"/>
    </row>
    <row r="186" spans="1:1013" ht="18" customHeight="1" thickBot="1" x14ac:dyDescent="0.25">
      <c r="A186" s="500"/>
      <c r="B186" s="524"/>
      <c r="C186" s="515"/>
      <c r="D186" s="853"/>
      <c r="E186" s="513"/>
      <c r="F186" s="498"/>
      <c r="G186" s="495"/>
      <c r="H186" s="492"/>
      <c r="I186" s="477"/>
      <c r="J186" s="473"/>
      <c r="K186" s="188" t="s">
        <v>23</v>
      </c>
      <c r="L186" s="135">
        <f>M186+O186</f>
        <v>0</v>
      </c>
      <c r="M186" s="13">
        <v>0</v>
      </c>
      <c r="N186" s="13">
        <v>0</v>
      </c>
      <c r="O186" s="197">
        <v>0</v>
      </c>
      <c r="P186" s="135">
        <f>Q186+S186</f>
        <v>0</v>
      </c>
      <c r="Q186" s="13">
        <v>0</v>
      </c>
      <c r="R186" s="13">
        <v>0</v>
      </c>
      <c r="S186" s="197">
        <v>0</v>
      </c>
      <c r="T186" s="135">
        <f>U186+W186</f>
        <v>0</v>
      </c>
      <c r="U186" s="13">
        <v>0</v>
      </c>
      <c r="V186" s="13">
        <v>0</v>
      </c>
      <c r="W186" s="197">
        <v>0</v>
      </c>
      <c r="X186" s="135">
        <f>Y186+AA186</f>
        <v>0</v>
      </c>
      <c r="Y186" s="13">
        <v>0</v>
      </c>
      <c r="Z186" s="13">
        <v>0</v>
      </c>
      <c r="AA186" s="197">
        <v>0</v>
      </c>
      <c r="AB186" s="36"/>
      <c r="AC186" s="36"/>
      <c r="AD186" s="36"/>
      <c r="AE186" s="36"/>
      <c r="AF186" s="36"/>
      <c r="AG186" s="36"/>
      <c r="AH186" s="36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50"/>
      <c r="BB186" s="49"/>
      <c r="BC186" s="49"/>
      <c r="BD186" s="49"/>
      <c r="BE186" s="49"/>
      <c r="BF186" s="49"/>
      <c r="BG186" s="49"/>
      <c r="BH186" s="49"/>
      <c r="BI186" s="49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6"/>
      <c r="GC186" s="36"/>
      <c r="GD186" s="36"/>
      <c r="GE186" s="36"/>
      <c r="GF186" s="36"/>
      <c r="GG186" s="36"/>
      <c r="GH186" s="36"/>
      <c r="GI186" s="36"/>
      <c r="GJ186" s="36"/>
      <c r="GK186" s="36"/>
      <c r="GL186" s="36"/>
      <c r="GM186" s="36"/>
      <c r="GN186" s="36"/>
      <c r="GO186" s="36"/>
      <c r="GP186" s="36"/>
      <c r="GQ186" s="36"/>
      <c r="GR186" s="36"/>
      <c r="GS186" s="36"/>
      <c r="GT186" s="36"/>
      <c r="GU186" s="36"/>
      <c r="GV186" s="36"/>
      <c r="GW186" s="36"/>
      <c r="GX186" s="36"/>
      <c r="GY186" s="36"/>
      <c r="GZ186" s="36"/>
      <c r="HA186" s="36"/>
      <c r="HB186" s="36"/>
      <c r="HC186" s="36"/>
      <c r="HD186" s="36"/>
      <c r="HE186" s="36"/>
      <c r="HF186" s="36"/>
      <c r="HG186" s="36"/>
      <c r="HH186" s="36"/>
      <c r="HI186" s="36"/>
      <c r="HJ186" s="36"/>
      <c r="HK186" s="36"/>
      <c r="HL186" s="36"/>
      <c r="HM186" s="36"/>
      <c r="HN186" s="36"/>
      <c r="HO186" s="36"/>
      <c r="HP186" s="36"/>
      <c r="HQ186" s="36"/>
      <c r="HR186" s="36"/>
      <c r="HS186" s="36"/>
      <c r="HT186" s="36"/>
      <c r="HU186" s="36"/>
      <c r="HV186" s="36"/>
      <c r="HW186" s="36"/>
      <c r="HX186" s="36"/>
      <c r="HY186" s="36"/>
      <c r="HZ186" s="36"/>
      <c r="IA186" s="36"/>
      <c r="IB186" s="36"/>
      <c r="IC186" s="36"/>
      <c r="ID186" s="36"/>
      <c r="IE186" s="36"/>
      <c r="IF186" s="36"/>
      <c r="IG186" s="36"/>
      <c r="IH186" s="36"/>
      <c r="II186" s="36"/>
      <c r="IJ186" s="36"/>
      <c r="IK186" s="36"/>
      <c r="IL186" s="36"/>
      <c r="IM186" s="36"/>
      <c r="IN186" s="36"/>
      <c r="IO186" s="36"/>
      <c r="IP186" s="36"/>
      <c r="IQ186" s="36"/>
      <c r="IR186" s="36"/>
      <c r="IS186" s="36"/>
      <c r="IT186" s="36"/>
      <c r="IU186" s="36"/>
      <c r="IV186" s="36"/>
      <c r="IW186" s="36"/>
      <c r="IX186" s="36"/>
      <c r="IY186" s="36"/>
      <c r="IZ186" s="36"/>
      <c r="JA186" s="36"/>
      <c r="JB186" s="36"/>
      <c r="JC186" s="36"/>
      <c r="JD186" s="36"/>
      <c r="JE186" s="36"/>
      <c r="JF186" s="36"/>
      <c r="JG186" s="36"/>
      <c r="JH186" s="36"/>
      <c r="JI186" s="36"/>
      <c r="JJ186" s="36"/>
      <c r="JK186" s="36"/>
      <c r="JL186" s="36"/>
      <c r="JM186" s="36"/>
      <c r="JN186" s="36"/>
      <c r="JO186" s="36"/>
      <c r="JP186" s="36"/>
      <c r="JQ186" s="36"/>
      <c r="JR186" s="36"/>
      <c r="JS186" s="36"/>
      <c r="JT186" s="36"/>
      <c r="JU186" s="36"/>
      <c r="JV186" s="36"/>
      <c r="JW186" s="36"/>
      <c r="JX186" s="36"/>
      <c r="JY186" s="36"/>
      <c r="JZ186" s="36"/>
      <c r="KA186" s="36"/>
      <c r="KB186" s="36"/>
      <c r="KC186" s="36"/>
      <c r="KD186" s="36"/>
      <c r="KE186" s="36"/>
      <c r="KF186" s="36"/>
      <c r="KG186" s="36"/>
      <c r="KH186" s="36"/>
      <c r="KI186" s="36"/>
      <c r="KJ186" s="36"/>
      <c r="KK186" s="36"/>
      <c r="KL186" s="36"/>
      <c r="KM186" s="36"/>
      <c r="KN186" s="36"/>
      <c r="KO186" s="36"/>
      <c r="KP186" s="36"/>
      <c r="KQ186" s="36"/>
      <c r="KR186" s="36"/>
      <c r="KS186" s="36"/>
      <c r="KT186" s="36"/>
      <c r="KU186" s="36"/>
      <c r="KV186" s="36"/>
      <c r="KW186" s="36"/>
      <c r="KX186" s="36"/>
      <c r="KY186" s="36"/>
      <c r="KZ186" s="36"/>
      <c r="LA186" s="36"/>
      <c r="LB186" s="36"/>
      <c r="LC186" s="36"/>
      <c r="LD186" s="36"/>
      <c r="LE186" s="36"/>
      <c r="LF186" s="36"/>
      <c r="LG186" s="36"/>
      <c r="LH186" s="36"/>
      <c r="LI186" s="36"/>
      <c r="LJ186" s="36"/>
      <c r="LK186" s="36"/>
      <c r="LL186" s="36"/>
      <c r="LM186" s="36"/>
      <c r="LN186" s="36"/>
      <c r="LO186" s="36"/>
      <c r="LP186" s="36"/>
      <c r="LQ186" s="36"/>
      <c r="LR186" s="36"/>
      <c r="LS186" s="36"/>
      <c r="LT186" s="36"/>
      <c r="LU186" s="36"/>
      <c r="LV186" s="36"/>
      <c r="LW186" s="36"/>
      <c r="LX186" s="36"/>
      <c r="LY186" s="36"/>
      <c r="LZ186" s="36"/>
      <c r="MA186" s="36"/>
      <c r="MB186" s="36"/>
      <c r="MC186" s="36"/>
      <c r="MD186" s="36"/>
      <c r="ME186" s="36"/>
      <c r="MF186" s="36"/>
      <c r="MG186" s="36"/>
      <c r="MH186" s="36"/>
      <c r="MI186" s="36"/>
      <c r="MJ186" s="36"/>
      <c r="MK186" s="36"/>
      <c r="ML186" s="36"/>
      <c r="MM186" s="36"/>
      <c r="MN186" s="36"/>
      <c r="MO186" s="36"/>
      <c r="MP186" s="36"/>
      <c r="MQ186" s="36"/>
      <c r="MR186" s="36"/>
      <c r="MS186" s="36"/>
      <c r="MT186" s="36"/>
      <c r="MU186" s="36"/>
      <c r="MV186" s="36"/>
      <c r="MW186" s="36"/>
      <c r="MX186" s="36"/>
      <c r="MY186" s="36"/>
      <c r="MZ186" s="36"/>
      <c r="NA186" s="36"/>
      <c r="NB186" s="36"/>
      <c r="NC186" s="36"/>
      <c r="ND186" s="36"/>
      <c r="NE186" s="36"/>
      <c r="NF186" s="36"/>
      <c r="NG186" s="36"/>
      <c r="NH186" s="36"/>
      <c r="NI186" s="36"/>
      <c r="NJ186" s="36"/>
      <c r="NK186" s="36"/>
      <c r="NL186" s="36"/>
      <c r="NM186" s="36"/>
      <c r="NN186" s="36"/>
      <c r="NO186" s="36"/>
      <c r="NP186" s="36"/>
      <c r="NQ186" s="36"/>
      <c r="NR186" s="36"/>
      <c r="NS186" s="36"/>
      <c r="NT186" s="36"/>
      <c r="NU186" s="36"/>
      <c r="NV186" s="36"/>
      <c r="NW186" s="36"/>
      <c r="NX186" s="36"/>
      <c r="NY186" s="36"/>
      <c r="NZ186" s="36"/>
      <c r="OA186" s="36"/>
      <c r="OB186" s="36"/>
      <c r="OC186" s="36"/>
      <c r="OD186" s="36"/>
      <c r="OE186" s="36"/>
      <c r="OF186" s="36"/>
      <c r="OG186" s="36"/>
      <c r="OH186" s="36"/>
      <c r="OI186" s="36"/>
      <c r="OJ186" s="36"/>
      <c r="OK186" s="36"/>
      <c r="OL186" s="36"/>
      <c r="OM186" s="36"/>
      <c r="ON186" s="36"/>
      <c r="OO186" s="36"/>
      <c r="OP186" s="36"/>
      <c r="OQ186" s="36"/>
      <c r="OR186" s="36"/>
      <c r="OS186" s="36"/>
      <c r="OT186" s="36"/>
      <c r="OU186" s="36"/>
      <c r="OV186" s="36"/>
      <c r="OW186" s="36"/>
      <c r="OX186" s="36"/>
      <c r="OY186" s="36"/>
      <c r="OZ186" s="36"/>
      <c r="PA186" s="36"/>
      <c r="PB186" s="36"/>
      <c r="PC186" s="36"/>
      <c r="PD186" s="36"/>
      <c r="PE186" s="36"/>
      <c r="PF186" s="36"/>
      <c r="PG186" s="36"/>
      <c r="PH186" s="36"/>
      <c r="PI186" s="36"/>
      <c r="PJ186" s="36"/>
      <c r="PK186" s="36"/>
      <c r="PL186" s="36"/>
      <c r="PM186" s="36"/>
      <c r="PN186" s="36"/>
      <c r="PO186" s="36"/>
      <c r="PP186" s="36"/>
      <c r="PQ186" s="36"/>
      <c r="PR186" s="36"/>
      <c r="PS186" s="36"/>
      <c r="PT186" s="36"/>
      <c r="PU186" s="36"/>
      <c r="PV186" s="36"/>
      <c r="PW186" s="36"/>
      <c r="PX186" s="36"/>
      <c r="PY186" s="36"/>
      <c r="PZ186" s="36"/>
      <c r="QA186" s="36"/>
      <c r="QB186" s="36"/>
      <c r="QC186" s="36"/>
      <c r="QD186" s="36"/>
      <c r="QE186" s="36"/>
      <c r="QF186" s="36"/>
      <c r="QG186" s="36"/>
      <c r="QH186" s="36"/>
      <c r="QI186" s="36"/>
      <c r="QJ186" s="36"/>
      <c r="QK186" s="36"/>
      <c r="QL186" s="36"/>
      <c r="QM186" s="36"/>
      <c r="QN186" s="36"/>
      <c r="QO186" s="36"/>
      <c r="QP186" s="36"/>
      <c r="QQ186" s="36"/>
      <c r="QR186" s="36"/>
      <c r="QS186" s="36"/>
      <c r="QT186" s="36"/>
      <c r="QU186" s="36"/>
      <c r="QV186" s="36"/>
      <c r="QW186" s="36"/>
      <c r="QX186" s="36"/>
      <c r="QY186" s="36"/>
      <c r="QZ186" s="36"/>
      <c r="RA186" s="36"/>
      <c r="RB186" s="36"/>
      <c r="RC186" s="36"/>
      <c r="RD186" s="36"/>
      <c r="RE186" s="36"/>
      <c r="RF186" s="36"/>
      <c r="RG186" s="36"/>
      <c r="RH186" s="36"/>
      <c r="RI186" s="36"/>
      <c r="RJ186" s="36"/>
      <c r="RK186" s="36"/>
      <c r="RL186" s="36"/>
      <c r="RM186" s="36"/>
      <c r="RN186" s="36"/>
      <c r="RO186" s="36"/>
      <c r="RP186" s="36"/>
      <c r="RQ186" s="36"/>
      <c r="RR186" s="36"/>
      <c r="RS186" s="36"/>
      <c r="RT186" s="36"/>
      <c r="RU186" s="36"/>
      <c r="RV186" s="36"/>
      <c r="RW186" s="36"/>
      <c r="RX186" s="36"/>
      <c r="RY186" s="36"/>
      <c r="RZ186" s="36"/>
      <c r="SA186" s="36"/>
      <c r="SB186" s="36"/>
      <c r="SC186" s="36"/>
      <c r="SD186" s="36"/>
      <c r="SE186" s="36"/>
      <c r="SF186" s="36"/>
      <c r="SG186" s="36"/>
      <c r="SH186" s="36"/>
      <c r="SI186" s="36"/>
      <c r="SJ186" s="36"/>
      <c r="SK186" s="36"/>
      <c r="SL186" s="36"/>
      <c r="SM186" s="36"/>
      <c r="SN186" s="36"/>
      <c r="SO186" s="36"/>
      <c r="SP186" s="36"/>
      <c r="SQ186" s="36"/>
      <c r="SR186" s="36"/>
      <c r="SS186" s="36"/>
      <c r="ST186" s="36"/>
      <c r="SU186" s="36"/>
      <c r="SV186" s="36"/>
      <c r="SW186" s="36"/>
      <c r="SX186" s="36"/>
      <c r="SY186" s="36"/>
      <c r="SZ186" s="36"/>
      <c r="TA186" s="36"/>
      <c r="TB186" s="36"/>
      <c r="TC186" s="36"/>
      <c r="TD186" s="36"/>
      <c r="TE186" s="36"/>
      <c r="TF186" s="36"/>
      <c r="TG186" s="36"/>
      <c r="TH186" s="36"/>
      <c r="TI186" s="36"/>
      <c r="TJ186" s="36"/>
      <c r="TK186" s="36"/>
      <c r="TL186" s="36"/>
      <c r="TM186" s="36"/>
      <c r="TN186" s="36"/>
      <c r="TO186" s="36"/>
      <c r="TP186" s="36"/>
      <c r="TQ186" s="36"/>
      <c r="TR186" s="36"/>
      <c r="TS186" s="36"/>
      <c r="TT186" s="36"/>
      <c r="TU186" s="36"/>
      <c r="TV186" s="36"/>
      <c r="TW186" s="36"/>
      <c r="TX186" s="36"/>
      <c r="TY186" s="36"/>
      <c r="TZ186" s="36"/>
      <c r="UA186" s="36"/>
      <c r="UB186" s="36"/>
      <c r="UC186" s="36"/>
      <c r="UD186" s="36"/>
      <c r="UE186" s="36"/>
      <c r="UF186" s="36"/>
      <c r="UG186" s="36"/>
      <c r="UH186" s="36"/>
      <c r="UI186" s="36"/>
      <c r="UJ186" s="36"/>
      <c r="UK186" s="36"/>
      <c r="UL186" s="36"/>
      <c r="UM186" s="36"/>
      <c r="UN186" s="36"/>
      <c r="UO186" s="36"/>
      <c r="UP186" s="36"/>
      <c r="UQ186" s="36"/>
      <c r="UR186" s="36"/>
      <c r="US186" s="36"/>
      <c r="UT186" s="36"/>
      <c r="UU186" s="36"/>
      <c r="UV186" s="36"/>
      <c r="UW186" s="36"/>
      <c r="UX186" s="36"/>
      <c r="UY186" s="36"/>
      <c r="UZ186" s="36"/>
      <c r="VA186" s="36"/>
      <c r="VB186" s="36"/>
      <c r="VC186" s="36"/>
      <c r="VD186" s="36"/>
      <c r="VE186" s="36"/>
      <c r="VF186" s="36"/>
      <c r="VG186" s="36"/>
      <c r="VH186" s="36"/>
      <c r="VI186" s="36"/>
      <c r="VJ186" s="36"/>
      <c r="VK186" s="36"/>
      <c r="VL186" s="36"/>
      <c r="VM186" s="36"/>
      <c r="VN186" s="36"/>
      <c r="VO186" s="36"/>
      <c r="VP186" s="36"/>
      <c r="VQ186" s="36"/>
      <c r="VR186" s="36"/>
      <c r="VS186" s="36"/>
      <c r="VT186" s="36"/>
      <c r="VU186" s="36"/>
      <c r="VV186" s="36"/>
      <c r="VW186" s="36"/>
      <c r="VX186" s="36"/>
      <c r="VY186" s="36"/>
      <c r="VZ186" s="36"/>
      <c r="WA186" s="36"/>
      <c r="WB186" s="36"/>
      <c r="WC186" s="36"/>
      <c r="WD186" s="36"/>
      <c r="WE186" s="36"/>
      <c r="WF186" s="36"/>
      <c r="WG186" s="36"/>
      <c r="WH186" s="36"/>
      <c r="WI186" s="36"/>
      <c r="WJ186" s="36"/>
      <c r="WK186" s="36"/>
      <c r="WL186" s="36"/>
      <c r="WM186" s="36"/>
      <c r="WN186" s="36"/>
      <c r="WO186" s="36"/>
      <c r="WP186" s="36"/>
      <c r="WQ186" s="36"/>
      <c r="WR186" s="36"/>
      <c r="WS186" s="36"/>
      <c r="WT186" s="36"/>
      <c r="WU186" s="36"/>
      <c r="WV186" s="36"/>
      <c r="WW186" s="36"/>
      <c r="WX186" s="36"/>
      <c r="WY186" s="36"/>
      <c r="WZ186" s="36"/>
      <c r="XA186" s="36"/>
      <c r="XB186" s="36"/>
      <c r="XC186" s="36"/>
      <c r="XD186" s="36"/>
      <c r="XE186" s="36"/>
      <c r="XF186" s="36"/>
      <c r="XG186" s="36"/>
      <c r="XH186" s="36"/>
      <c r="XI186" s="36"/>
      <c r="XJ186" s="36"/>
      <c r="XK186" s="36"/>
      <c r="XL186" s="36"/>
      <c r="XM186" s="36"/>
      <c r="XN186" s="36"/>
      <c r="XO186" s="36"/>
      <c r="XP186" s="36"/>
      <c r="XQ186" s="36"/>
      <c r="XR186" s="36"/>
      <c r="XS186" s="36"/>
      <c r="XT186" s="36"/>
      <c r="XU186" s="36"/>
      <c r="XV186" s="36"/>
      <c r="XW186" s="36"/>
      <c r="XX186" s="36"/>
      <c r="XY186" s="36"/>
      <c r="XZ186" s="36"/>
      <c r="YA186" s="36"/>
      <c r="YB186" s="36"/>
      <c r="YC186" s="36"/>
      <c r="YD186" s="36"/>
      <c r="YE186" s="36"/>
      <c r="YF186" s="36"/>
      <c r="YG186" s="36"/>
      <c r="YH186" s="36"/>
      <c r="YI186" s="36"/>
      <c r="YJ186" s="36"/>
      <c r="YK186" s="36"/>
      <c r="YL186" s="36"/>
      <c r="YM186" s="36"/>
      <c r="YN186" s="36"/>
      <c r="YO186" s="36"/>
      <c r="YP186" s="36"/>
      <c r="YQ186" s="36"/>
      <c r="YR186" s="36"/>
      <c r="YS186" s="36"/>
      <c r="YT186" s="36"/>
      <c r="YU186" s="36"/>
      <c r="YV186" s="36"/>
      <c r="YW186" s="36"/>
      <c r="YX186" s="36"/>
      <c r="YY186" s="36"/>
      <c r="YZ186" s="36"/>
      <c r="ZA186" s="36"/>
      <c r="ZB186" s="36"/>
      <c r="ZC186" s="36"/>
      <c r="ZD186" s="36"/>
      <c r="ZE186" s="36"/>
      <c r="ZF186" s="36"/>
      <c r="ZG186" s="36"/>
      <c r="ZH186" s="36"/>
      <c r="ZI186" s="36"/>
      <c r="ZJ186" s="36"/>
      <c r="ZK186" s="36"/>
      <c r="ZL186" s="36"/>
      <c r="ZM186" s="36"/>
      <c r="ZN186" s="36"/>
      <c r="ZO186" s="36"/>
      <c r="ZP186" s="36"/>
      <c r="ZQ186" s="36"/>
      <c r="ZR186" s="36"/>
      <c r="ZS186" s="36"/>
      <c r="ZT186" s="36"/>
      <c r="ZU186" s="36"/>
      <c r="ZV186" s="36"/>
      <c r="ZW186" s="36"/>
      <c r="ZX186" s="36"/>
      <c r="ZY186" s="36"/>
      <c r="ZZ186" s="36"/>
      <c r="AAA186" s="36"/>
      <c r="AAB186" s="36"/>
      <c r="AAC186" s="36"/>
      <c r="AAD186" s="36"/>
      <c r="AAE186" s="36"/>
      <c r="AAF186" s="36"/>
      <c r="AAG186" s="36"/>
      <c r="AAH186" s="36"/>
      <c r="AAI186" s="36"/>
      <c r="AAJ186" s="36"/>
      <c r="AAK186" s="36"/>
      <c r="AAL186" s="36"/>
      <c r="AAM186" s="36"/>
      <c r="AAN186" s="36"/>
      <c r="AAO186" s="36"/>
      <c r="AAP186" s="36"/>
      <c r="AAQ186" s="36"/>
      <c r="AAR186" s="36"/>
      <c r="AAS186" s="36"/>
      <c r="AAT186" s="36"/>
      <c r="AAU186" s="36"/>
      <c r="AAV186" s="36"/>
      <c r="AAW186" s="36"/>
      <c r="AAX186" s="36"/>
      <c r="AAY186" s="36"/>
      <c r="AAZ186" s="36"/>
      <c r="ABA186" s="36"/>
      <c r="ABB186" s="36"/>
      <c r="ABC186" s="36"/>
      <c r="ABD186" s="36"/>
      <c r="ABE186" s="36"/>
      <c r="ABF186" s="36"/>
      <c r="ABG186" s="36"/>
      <c r="ABH186" s="36"/>
      <c r="ABI186" s="36"/>
      <c r="ABJ186" s="36"/>
      <c r="ABK186" s="36"/>
      <c r="ABL186" s="36"/>
      <c r="ABM186" s="36"/>
      <c r="ABN186" s="36"/>
      <c r="ABO186" s="36"/>
      <c r="ABP186" s="36"/>
      <c r="ABQ186" s="36"/>
      <c r="ABR186" s="36"/>
      <c r="ABS186" s="36"/>
      <c r="ABT186" s="36"/>
      <c r="ABU186" s="36"/>
      <c r="ABV186" s="36"/>
      <c r="ABW186" s="36"/>
      <c r="ABX186" s="36"/>
      <c r="ABY186" s="36"/>
      <c r="ABZ186" s="36"/>
      <c r="ACA186" s="36"/>
      <c r="ACB186" s="36"/>
      <c r="ACC186" s="36"/>
      <c r="ACD186" s="36"/>
      <c r="ACE186" s="36"/>
      <c r="ACF186" s="36"/>
      <c r="ACG186" s="36"/>
      <c r="ACH186" s="36"/>
      <c r="ACI186" s="36"/>
      <c r="ACJ186" s="36"/>
      <c r="ACK186" s="36"/>
      <c r="ACL186" s="36"/>
      <c r="ACM186" s="36"/>
      <c r="ACN186" s="36"/>
      <c r="ACO186" s="36"/>
      <c r="ACP186" s="36"/>
      <c r="ACQ186" s="36"/>
      <c r="ACR186" s="36"/>
      <c r="ACS186" s="36"/>
      <c r="ACT186" s="36"/>
      <c r="ACU186" s="36"/>
      <c r="ACV186" s="36"/>
      <c r="ACW186" s="36"/>
      <c r="ACX186" s="36"/>
      <c r="ACY186" s="36"/>
      <c r="ACZ186" s="36"/>
      <c r="ADA186" s="36"/>
      <c r="ADB186" s="36"/>
      <c r="ADC186" s="36"/>
      <c r="ADD186" s="36"/>
      <c r="ADE186" s="36"/>
      <c r="ADF186" s="36"/>
      <c r="ADG186" s="36"/>
      <c r="ADH186" s="36"/>
      <c r="ADI186" s="36"/>
      <c r="ADJ186" s="36"/>
      <c r="ADK186" s="36"/>
      <c r="ADL186" s="36"/>
      <c r="ADM186" s="36"/>
      <c r="ADN186" s="36"/>
      <c r="ADO186" s="36"/>
      <c r="ADP186" s="36"/>
      <c r="ADQ186" s="36"/>
      <c r="ADR186" s="36"/>
      <c r="ADS186" s="36"/>
      <c r="ADT186" s="36"/>
      <c r="ADU186" s="36"/>
      <c r="ADV186" s="36"/>
      <c r="ADW186" s="36"/>
      <c r="ADX186" s="36"/>
      <c r="ADY186" s="36"/>
      <c r="ADZ186" s="36"/>
      <c r="AEA186" s="36"/>
      <c r="AEB186" s="36"/>
      <c r="AEC186" s="36"/>
      <c r="AED186" s="36"/>
      <c r="AEE186" s="36"/>
      <c r="AEF186" s="36"/>
      <c r="AEG186" s="36"/>
      <c r="AEH186" s="36"/>
      <c r="AEI186" s="36"/>
      <c r="AEJ186" s="36"/>
      <c r="AEK186" s="36"/>
      <c r="AEL186" s="36"/>
      <c r="AEM186" s="36"/>
      <c r="AEN186" s="36"/>
      <c r="AEO186" s="36"/>
      <c r="AEP186" s="36"/>
      <c r="AEQ186" s="36"/>
      <c r="AER186" s="36"/>
      <c r="AES186" s="36"/>
      <c r="AET186" s="36"/>
      <c r="AEU186" s="36"/>
      <c r="AEV186" s="36"/>
      <c r="AEW186" s="36"/>
      <c r="AEX186" s="36"/>
      <c r="AEY186" s="36"/>
      <c r="AEZ186" s="36"/>
      <c r="AFA186" s="36"/>
      <c r="AFB186" s="36"/>
      <c r="AFC186" s="36"/>
      <c r="AFD186" s="36"/>
      <c r="AFE186" s="36"/>
      <c r="AFF186" s="36"/>
      <c r="AFG186" s="36"/>
      <c r="AFH186" s="36"/>
      <c r="AFI186" s="36"/>
      <c r="AFJ186" s="36"/>
      <c r="AFK186" s="36"/>
      <c r="AFL186" s="36"/>
      <c r="AFM186" s="36"/>
      <c r="AFN186" s="36"/>
      <c r="AFO186" s="36"/>
      <c r="AFP186" s="36"/>
      <c r="AFQ186" s="36"/>
      <c r="AFR186" s="36"/>
      <c r="AFS186" s="36"/>
      <c r="AFT186" s="36"/>
      <c r="AFU186" s="36"/>
      <c r="AFV186" s="36"/>
      <c r="AFW186" s="36"/>
      <c r="AFX186" s="36"/>
      <c r="AFY186" s="36"/>
      <c r="AFZ186" s="36"/>
      <c r="AGA186" s="36"/>
      <c r="AGB186" s="36"/>
      <c r="AGC186" s="36"/>
      <c r="AGD186" s="36"/>
      <c r="AGE186" s="36"/>
      <c r="AGF186" s="36"/>
      <c r="AGG186" s="36"/>
      <c r="AGH186" s="36"/>
      <c r="AGI186" s="36"/>
      <c r="AGJ186" s="36"/>
      <c r="AGK186" s="36"/>
      <c r="AGL186" s="36"/>
      <c r="AGM186" s="36"/>
      <c r="AGN186" s="36"/>
      <c r="AGO186" s="36"/>
      <c r="AGP186" s="36"/>
      <c r="AGQ186" s="36"/>
      <c r="AGR186" s="36"/>
      <c r="AGS186" s="36"/>
      <c r="AGT186" s="36"/>
      <c r="AGU186" s="36"/>
      <c r="AGV186" s="36"/>
      <c r="AGW186" s="36"/>
      <c r="AGX186" s="36"/>
      <c r="AGY186" s="36"/>
      <c r="AGZ186" s="36"/>
      <c r="AHA186" s="36"/>
      <c r="AHB186" s="36"/>
      <c r="AHC186" s="36"/>
      <c r="AHD186" s="36"/>
      <c r="AHE186" s="36"/>
      <c r="AHF186" s="36"/>
      <c r="AHG186" s="36"/>
      <c r="AHH186" s="36"/>
      <c r="AHI186" s="36"/>
      <c r="AHJ186" s="36"/>
      <c r="AHK186" s="36"/>
      <c r="AHL186" s="36"/>
      <c r="AHM186" s="36"/>
      <c r="AHN186" s="36"/>
      <c r="AHO186" s="36"/>
      <c r="AHP186" s="36"/>
      <c r="AHQ186" s="36"/>
      <c r="AHR186" s="36"/>
      <c r="AHS186" s="36"/>
      <c r="AHT186" s="36"/>
      <c r="AHU186" s="36"/>
      <c r="AHV186" s="36"/>
      <c r="AHW186" s="36"/>
      <c r="AHX186" s="36"/>
      <c r="AHY186" s="36"/>
      <c r="AHZ186" s="36"/>
      <c r="AIA186" s="36"/>
      <c r="AIB186" s="36"/>
      <c r="AIC186" s="36"/>
      <c r="AID186" s="36"/>
      <c r="AIE186" s="36"/>
      <c r="AIF186" s="36"/>
      <c r="AIG186" s="36"/>
      <c r="AIH186" s="36"/>
      <c r="AII186" s="36"/>
      <c r="AIJ186" s="36"/>
      <c r="AIK186" s="36"/>
      <c r="AIL186" s="36"/>
      <c r="AIM186" s="36"/>
      <c r="AIN186" s="36"/>
      <c r="AIO186" s="36"/>
      <c r="AIP186" s="36"/>
      <c r="AIQ186" s="36"/>
      <c r="AIR186" s="36"/>
      <c r="AIS186" s="36"/>
      <c r="AIT186" s="36"/>
      <c r="AIU186" s="36"/>
      <c r="AIV186" s="36"/>
      <c r="AIW186" s="36"/>
      <c r="AIX186" s="36"/>
      <c r="AIY186" s="36"/>
      <c r="AIZ186" s="36"/>
      <c r="AJA186" s="36"/>
      <c r="AJB186" s="36"/>
      <c r="AJC186" s="36"/>
      <c r="AJD186" s="36"/>
      <c r="AJE186" s="36"/>
      <c r="AJF186" s="36"/>
      <c r="AJG186" s="36"/>
      <c r="AJH186" s="36"/>
      <c r="AJI186" s="36"/>
      <c r="AJJ186" s="36"/>
      <c r="AJK186" s="36"/>
      <c r="AJL186" s="36"/>
      <c r="AJM186" s="36"/>
      <c r="AJN186" s="36"/>
      <c r="AJO186" s="36"/>
      <c r="AJP186" s="36"/>
      <c r="AJQ186" s="36"/>
      <c r="AJR186" s="36"/>
      <c r="AJS186" s="36"/>
      <c r="AJT186" s="36"/>
      <c r="AJU186" s="36"/>
      <c r="AJV186" s="36"/>
      <c r="AJW186" s="36"/>
      <c r="AJX186" s="36"/>
      <c r="AJY186" s="36"/>
      <c r="AJZ186" s="36"/>
      <c r="AKA186" s="36"/>
      <c r="AKB186" s="36"/>
      <c r="AKC186" s="36"/>
      <c r="AKD186" s="36"/>
      <c r="AKE186" s="36"/>
      <c r="AKF186" s="36"/>
      <c r="AKG186" s="36"/>
      <c r="AKH186" s="36"/>
      <c r="AKI186" s="36"/>
      <c r="AKJ186" s="36"/>
      <c r="AKK186" s="36"/>
      <c r="AKL186" s="36"/>
      <c r="AKM186" s="36"/>
      <c r="AKN186" s="36"/>
      <c r="AKO186" s="36"/>
      <c r="AKP186" s="36"/>
      <c r="AKQ186" s="36"/>
      <c r="AKR186" s="36"/>
      <c r="AKS186" s="36"/>
      <c r="AKT186" s="36"/>
      <c r="AKU186" s="36"/>
      <c r="AKV186" s="36"/>
      <c r="AKW186" s="36"/>
      <c r="AKX186" s="36"/>
      <c r="AKY186" s="36"/>
      <c r="AKZ186" s="36"/>
      <c r="ALA186" s="36"/>
      <c r="ALB186" s="36"/>
      <c r="ALC186" s="36"/>
      <c r="ALD186" s="36"/>
      <c r="ALE186" s="36"/>
      <c r="ALF186" s="36"/>
      <c r="ALG186" s="36"/>
      <c r="ALH186" s="36"/>
      <c r="ALI186" s="36"/>
      <c r="ALJ186" s="36"/>
      <c r="ALK186" s="36"/>
      <c r="ALL186" s="36"/>
      <c r="ALM186" s="36"/>
      <c r="ALN186" s="36"/>
      <c r="ALO186" s="36"/>
      <c r="ALP186" s="36"/>
      <c r="ALQ186" s="36"/>
      <c r="ALR186" s="36"/>
      <c r="ALS186" s="36"/>
      <c r="ALT186" s="36"/>
      <c r="ALU186" s="36"/>
      <c r="ALV186" s="36"/>
      <c r="ALW186" s="36"/>
      <c r="ALX186" s="36"/>
      <c r="ALY186" s="36"/>
    </row>
    <row r="187" spans="1:1013" ht="24" customHeight="1" thickBot="1" x14ac:dyDescent="0.25">
      <c r="A187" s="500"/>
      <c r="B187" s="524"/>
      <c r="C187" s="515"/>
      <c r="D187" s="853"/>
      <c r="E187" s="513"/>
      <c r="F187" s="498"/>
      <c r="G187" s="495"/>
      <c r="H187" s="492"/>
      <c r="I187" s="477"/>
      <c r="J187" s="474"/>
      <c r="K187" s="311" t="s">
        <v>11</v>
      </c>
      <c r="L187" s="18">
        <f>SUM(L185:L186)</f>
        <v>0</v>
      </c>
      <c r="M187" s="3">
        <f t="shared" ref="M187:AA187" si="60">SUM(M185:M186)</f>
        <v>0</v>
      </c>
      <c r="N187" s="3">
        <f t="shared" si="60"/>
        <v>0</v>
      </c>
      <c r="O187" s="19">
        <f t="shared" si="60"/>
        <v>0</v>
      </c>
      <c r="P187" s="18">
        <f t="shared" si="60"/>
        <v>0</v>
      </c>
      <c r="Q187" s="3">
        <f t="shared" si="60"/>
        <v>0</v>
      </c>
      <c r="R187" s="3">
        <f t="shared" si="60"/>
        <v>0</v>
      </c>
      <c r="S187" s="19">
        <f t="shared" si="60"/>
        <v>0</v>
      </c>
      <c r="T187" s="18">
        <f t="shared" si="60"/>
        <v>0</v>
      </c>
      <c r="U187" s="3">
        <f t="shared" si="60"/>
        <v>0</v>
      </c>
      <c r="V187" s="3">
        <f t="shared" si="60"/>
        <v>0</v>
      </c>
      <c r="W187" s="19">
        <f t="shared" si="60"/>
        <v>0</v>
      </c>
      <c r="X187" s="18">
        <f t="shared" si="60"/>
        <v>0</v>
      </c>
      <c r="Y187" s="3">
        <f t="shared" si="60"/>
        <v>0</v>
      </c>
      <c r="Z187" s="3">
        <f t="shared" si="60"/>
        <v>0</v>
      </c>
      <c r="AA187" s="19">
        <f t="shared" si="60"/>
        <v>0</v>
      </c>
      <c r="AB187" s="36"/>
      <c r="AC187" s="36"/>
      <c r="AD187" s="36"/>
      <c r="AE187" s="36"/>
      <c r="AF187" s="36"/>
      <c r="AG187" s="36"/>
      <c r="AH187" s="36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50"/>
      <c r="BB187" s="49"/>
      <c r="BC187" s="49"/>
      <c r="BD187" s="49"/>
      <c r="BE187" s="49"/>
      <c r="BF187" s="49"/>
      <c r="BG187" s="49"/>
      <c r="BH187" s="49"/>
      <c r="BI187" s="49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6"/>
      <c r="GC187" s="36"/>
      <c r="GD187" s="36"/>
      <c r="GE187" s="36"/>
      <c r="GF187" s="36"/>
      <c r="GG187" s="36"/>
      <c r="GH187" s="36"/>
      <c r="GI187" s="36"/>
      <c r="GJ187" s="36"/>
      <c r="GK187" s="36"/>
      <c r="GL187" s="36"/>
      <c r="GM187" s="36"/>
      <c r="GN187" s="36"/>
      <c r="GO187" s="36"/>
      <c r="GP187" s="36"/>
      <c r="GQ187" s="36"/>
      <c r="GR187" s="36"/>
      <c r="GS187" s="36"/>
      <c r="GT187" s="36"/>
      <c r="GU187" s="36"/>
      <c r="GV187" s="36"/>
      <c r="GW187" s="36"/>
      <c r="GX187" s="36"/>
      <c r="GY187" s="36"/>
      <c r="GZ187" s="36"/>
      <c r="HA187" s="36"/>
      <c r="HB187" s="36"/>
      <c r="HC187" s="36"/>
      <c r="HD187" s="36"/>
      <c r="HE187" s="36"/>
      <c r="HF187" s="36"/>
      <c r="HG187" s="36"/>
      <c r="HH187" s="36"/>
      <c r="HI187" s="36"/>
      <c r="HJ187" s="36"/>
      <c r="HK187" s="36"/>
      <c r="HL187" s="36"/>
      <c r="HM187" s="36"/>
      <c r="HN187" s="36"/>
      <c r="HO187" s="36"/>
      <c r="HP187" s="36"/>
      <c r="HQ187" s="36"/>
      <c r="HR187" s="36"/>
      <c r="HS187" s="36"/>
      <c r="HT187" s="36"/>
      <c r="HU187" s="36"/>
      <c r="HV187" s="36"/>
      <c r="HW187" s="36"/>
      <c r="HX187" s="36"/>
      <c r="HY187" s="36"/>
      <c r="HZ187" s="36"/>
      <c r="IA187" s="36"/>
      <c r="IB187" s="36"/>
      <c r="IC187" s="36"/>
      <c r="ID187" s="36"/>
      <c r="IE187" s="36"/>
      <c r="IF187" s="36"/>
      <c r="IG187" s="36"/>
      <c r="IH187" s="36"/>
      <c r="II187" s="36"/>
      <c r="IJ187" s="36"/>
      <c r="IK187" s="36"/>
      <c r="IL187" s="36"/>
      <c r="IM187" s="36"/>
      <c r="IN187" s="36"/>
      <c r="IO187" s="36"/>
      <c r="IP187" s="36"/>
      <c r="IQ187" s="36"/>
      <c r="IR187" s="36"/>
      <c r="IS187" s="36"/>
      <c r="IT187" s="36"/>
      <c r="IU187" s="36"/>
      <c r="IV187" s="36"/>
      <c r="IW187" s="36"/>
      <c r="IX187" s="36"/>
      <c r="IY187" s="36"/>
      <c r="IZ187" s="36"/>
      <c r="JA187" s="36"/>
      <c r="JB187" s="36"/>
      <c r="JC187" s="36"/>
      <c r="JD187" s="36"/>
      <c r="JE187" s="36"/>
      <c r="JF187" s="36"/>
      <c r="JG187" s="36"/>
      <c r="JH187" s="36"/>
      <c r="JI187" s="36"/>
      <c r="JJ187" s="36"/>
      <c r="JK187" s="36"/>
      <c r="JL187" s="36"/>
      <c r="JM187" s="36"/>
      <c r="JN187" s="36"/>
      <c r="JO187" s="36"/>
      <c r="JP187" s="36"/>
      <c r="JQ187" s="36"/>
      <c r="JR187" s="36"/>
      <c r="JS187" s="36"/>
      <c r="JT187" s="36"/>
      <c r="JU187" s="36"/>
      <c r="JV187" s="36"/>
      <c r="JW187" s="36"/>
      <c r="JX187" s="36"/>
      <c r="JY187" s="36"/>
      <c r="JZ187" s="36"/>
      <c r="KA187" s="36"/>
      <c r="KB187" s="36"/>
      <c r="KC187" s="36"/>
      <c r="KD187" s="36"/>
      <c r="KE187" s="36"/>
      <c r="KF187" s="36"/>
      <c r="KG187" s="36"/>
      <c r="KH187" s="36"/>
      <c r="KI187" s="36"/>
      <c r="KJ187" s="36"/>
      <c r="KK187" s="36"/>
      <c r="KL187" s="36"/>
      <c r="KM187" s="36"/>
      <c r="KN187" s="36"/>
      <c r="KO187" s="36"/>
      <c r="KP187" s="36"/>
      <c r="KQ187" s="36"/>
      <c r="KR187" s="36"/>
      <c r="KS187" s="36"/>
      <c r="KT187" s="36"/>
      <c r="KU187" s="36"/>
      <c r="KV187" s="36"/>
      <c r="KW187" s="36"/>
      <c r="KX187" s="36"/>
      <c r="KY187" s="36"/>
      <c r="KZ187" s="36"/>
      <c r="LA187" s="36"/>
      <c r="LB187" s="36"/>
      <c r="LC187" s="36"/>
      <c r="LD187" s="36"/>
      <c r="LE187" s="36"/>
      <c r="LF187" s="36"/>
      <c r="LG187" s="36"/>
      <c r="LH187" s="36"/>
      <c r="LI187" s="36"/>
      <c r="LJ187" s="36"/>
      <c r="LK187" s="36"/>
      <c r="LL187" s="36"/>
      <c r="LM187" s="36"/>
      <c r="LN187" s="36"/>
      <c r="LO187" s="36"/>
      <c r="LP187" s="36"/>
      <c r="LQ187" s="36"/>
      <c r="LR187" s="36"/>
      <c r="LS187" s="36"/>
      <c r="LT187" s="36"/>
      <c r="LU187" s="36"/>
      <c r="LV187" s="36"/>
      <c r="LW187" s="36"/>
      <c r="LX187" s="36"/>
      <c r="LY187" s="36"/>
      <c r="LZ187" s="36"/>
      <c r="MA187" s="36"/>
      <c r="MB187" s="36"/>
      <c r="MC187" s="36"/>
      <c r="MD187" s="36"/>
      <c r="ME187" s="36"/>
      <c r="MF187" s="36"/>
      <c r="MG187" s="36"/>
      <c r="MH187" s="36"/>
      <c r="MI187" s="36"/>
      <c r="MJ187" s="36"/>
      <c r="MK187" s="36"/>
      <c r="ML187" s="36"/>
      <c r="MM187" s="36"/>
      <c r="MN187" s="36"/>
      <c r="MO187" s="36"/>
      <c r="MP187" s="36"/>
      <c r="MQ187" s="36"/>
      <c r="MR187" s="36"/>
      <c r="MS187" s="36"/>
      <c r="MT187" s="36"/>
      <c r="MU187" s="36"/>
      <c r="MV187" s="36"/>
      <c r="MW187" s="36"/>
      <c r="MX187" s="36"/>
      <c r="MY187" s="36"/>
      <c r="MZ187" s="36"/>
      <c r="NA187" s="36"/>
      <c r="NB187" s="36"/>
      <c r="NC187" s="36"/>
      <c r="ND187" s="36"/>
      <c r="NE187" s="36"/>
      <c r="NF187" s="36"/>
      <c r="NG187" s="36"/>
      <c r="NH187" s="36"/>
      <c r="NI187" s="36"/>
      <c r="NJ187" s="36"/>
      <c r="NK187" s="36"/>
      <c r="NL187" s="36"/>
      <c r="NM187" s="36"/>
      <c r="NN187" s="36"/>
      <c r="NO187" s="36"/>
      <c r="NP187" s="36"/>
      <c r="NQ187" s="36"/>
      <c r="NR187" s="36"/>
      <c r="NS187" s="36"/>
      <c r="NT187" s="36"/>
      <c r="NU187" s="36"/>
      <c r="NV187" s="36"/>
      <c r="NW187" s="36"/>
      <c r="NX187" s="36"/>
      <c r="NY187" s="36"/>
      <c r="NZ187" s="36"/>
      <c r="OA187" s="36"/>
      <c r="OB187" s="36"/>
      <c r="OC187" s="36"/>
      <c r="OD187" s="36"/>
      <c r="OE187" s="36"/>
      <c r="OF187" s="36"/>
      <c r="OG187" s="36"/>
      <c r="OH187" s="36"/>
      <c r="OI187" s="36"/>
      <c r="OJ187" s="36"/>
      <c r="OK187" s="36"/>
      <c r="OL187" s="36"/>
      <c r="OM187" s="36"/>
      <c r="ON187" s="36"/>
      <c r="OO187" s="36"/>
      <c r="OP187" s="36"/>
      <c r="OQ187" s="36"/>
      <c r="OR187" s="36"/>
      <c r="OS187" s="36"/>
      <c r="OT187" s="36"/>
      <c r="OU187" s="36"/>
      <c r="OV187" s="36"/>
      <c r="OW187" s="36"/>
      <c r="OX187" s="36"/>
      <c r="OY187" s="36"/>
      <c r="OZ187" s="36"/>
      <c r="PA187" s="36"/>
      <c r="PB187" s="36"/>
      <c r="PC187" s="36"/>
      <c r="PD187" s="36"/>
      <c r="PE187" s="36"/>
      <c r="PF187" s="36"/>
      <c r="PG187" s="36"/>
      <c r="PH187" s="36"/>
      <c r="PI187" s="36"/>
      <c r="PJ187" s="36"/>
      <c r="PK187" s="36"/>
      <c r="PL187" s="36"/>
      <c r="PM187" s="36"/>
      <c r="PN187" s="36"/>
      <c r="PO187" s="36"/>
      <c r="PP187" s="36"/>
      <c r="PQ187" s="36"/>
      <c r="PR187" s="36"/>
      <c r="PS187" s="36"/>
      <c r="PT187" s="36"/>
      <c r="PU187" s="36"/>
      <c r="PV187" s="36"/>
      <c r="PW187" s="36"/>
      <c r="PX187" s="36"/>
      <c r="PY187" s="36"/>
      <c r="PZ187" s="36"/>
      <c r="QA187" s="36"/>
      <c r="QB187" s="36"/>
      <c r="QC187" s="36"/>
      <c r="QD187" s="36"/>
      <c r="QE187" s="36"/>
      <c r="QF187" s="36"/>
      <c r="QG187" s="36"/>
      <c r="QH187" s="36"/>
      <c r="QI187" s="36"/>
      <c r="QJ187" s="36"/>
      <c r="QK187" s="36"/>
      <c r="QL187" s="36"/>
      <c r="QM187" s="36"/>
      <c r="QN187" s="36"/>
      <c r="QO187" s="36"/>
      <c r="QP187" s="36"/>
      <c r="QQ187" s="36"/>
      <c r="QR187" s="36"/>
      <c r="QS187" s="36"/>
      <c r="QT187" s="36"/>
      <c r="QU187" s="36"/>
      <c r="QV187" s="36"/>
      <c r="QW187" s="36"/>
      <c r="QX187" s="36"/>
      <c r="QY187" s="36"/>
      <c r="QZ187" s="36"/>
      <c r="RA187" s="36"/>
      <c r="RB187" s="36"/>
      <c r="RC187" s="36"/>
      <c r="RD187" s="36"/>
      <c r="RE187" s="36"/>
      <c r="RF187" s="36"/>
      <c r="RG187" s="36"/>
      <c r="RH187" s="36"/>
      <c r="RI187" s="36"/>
      <c r="RJ187" s="36"/>
      <c r="RK187" s="36"/>
      <c r="RL187" s="36"/>
      <c r="RM187" s="36"/>
      <c r="RN187" s="36"/>
      <c r="RO187" s="36"/>
      <c r="RP187" s="36"/>
      <c r="RQ187" s="36"/>
      <c r="RR187" s="36"/>
      <c r="RS187" s="36"/>
      <c r="RT187" s="36"/>
      <c r="RU187" s="36"/>
      <c r="RV187" s="36"/>
      <c r="RW187" s="36"/>
      <c r="RX187" s="36"/>
      <c r="RY187" s="36"/>
      <c r="RZ187" s="36"/>
      <c r="SA187" s="36"/>
      <c r="SB187" s="36"/>
      <c r="SC187" s="36"/>
      <c r="SD187" s="36"/>
      <c r="SE187" s="36"/>
      <c r="SF187" s="36"/>
      <c r="SG187" s="36"/>
      <c r="SH187" s="36"/>
      <c r="SI187" s="36"/>
      <c r="SJ187" s="36"/>
      <c r="SK187" s="36"/>
      <c r="SL187" s="36"/>
      <c r="SM187" s="36"/>
      <c r="SN187" s="36"/>
      <c r="SO187" s="36"/>
      <c r="SP187" s="36"/>
      <c r="SQ187" s="36"/>
      <c r="SR187" s="36"/>
      <c r="SS187" s="36"/>
      <c r="ST187" s="36"/>
      <c r="SU187" s="36"/>
      <c r="SV187" s="36"/>
      <c r="SW187" s="36"/>
      <c r="SX187" s="36"/>
      <c r="SY187" s="36"/>
      <c r="SZ187" s="36"/>
      <c r="TA187" s="36"/>
      <c r="TB187" s="36"/>
      <c r="TC187" s="36"/>
      <c r="TD187" s="36"/>
      <c r="TE187" s="36"/>
      <c r="TF187" s="36"/>
      <c r="TG187" s="36"/>
      <c r="TH187" s="36"/>
      <c r="TI187" s="36"/>
      <c r="TJ187" s="36"/>
      <c r="TK187" s="36"/>
      <c r="TL187" s="36"/>
      <c r="TM187" s="36"/>
      <c r="TN187" s="36"/>
      <c r="TO187" s="36"/>
      <c r="TP187" s="36"/>
      <c r="TQ187" s="36"/>
      <c r="TR187" s="36"/>
      <c r="TS187" s="36"/>
      <c r="TT187" s="36"/>
      <c r="TU187" s="36"/>
      <c r="TV187" s="36"/>
      <c r="TW187" s="36"/>
      <c r="TX187" s="36"/>
      <c r="TY187" s="36"/>
      <c r="TZ187" s="36"/>
      <c r="UA187" s="36"/>
      <c r="UB187" s="36"/>
      <c r="UC187" s="36"/>
      <c r="UD187" s="36"/>
      <c r="UE187" s="36"/>
      <c r="UF187" s="36"/>
      <c r="UG187" s="36"/>
      <c r="UH187" s="36"/>
      <c r="UI187" s="36"/>
      <c r="UJ187" s="36"/>
      <c r="UK187" s="36"/>
      <c r="UL187" s="36"/>
      <c r="UM187" s="36"/>
      <c r="UN187" s="36"/>
      <c r="UO187" s="36"/>
      <c r="UP187" s="36"/>
      <c r="UQ187" s="36"/>
      <c r="UR187" s="36"/>
      <c r="US187" s="36"/>
      <c r="UT187" s="36"/>
      <c r="UU187" s="36"/>
      <c r="UV187" s="36"/>
      <c r="UW187" s="36"/>
      <c r="UX187" s="36"/>
      <c r="UY187" s="36"/>
      <c r="UZ187" s="36"/>
      <c r="VA187" s="36"/>
      <c r="VB187" s="36"/>
      <c r="VC187" s="36"/>
      <c r="VD187" s="36"/>
      <c r="VE187" s="36"/>
      <c r="VF187" s="36"/>
      <c r="VG187" s="36"/>
      <c r="VH187" s="36"/>
      <c r="VI187" s="36"/>
      <c r="VJ187" s="36"/>
      <c r="VK187" s="36"/>
      <c r="VL187" s="36"/>
      <c r="VM187" s="36"/>
      <c r="VN187" s="36"/>
      <c r="VO187" s="36"/>
      <c r="VP187" s="36"/>
      <c r="VQ187" s="36"/>
      <c r="VR187" s="36"/>
      <c r="VS187" s="36"/>
      <c r="VT187" s="36"/>
      <c r="VU187" s="36"/>
      <c r="VV187" s="36"/>
      <c r="VW187" s="36"/>
      <c r="VX187" s="36"/>
      <c r="VY187" s="36"/>
      <c r="VZ187" s="36"/>
      <c r="WA187" s="36"/>
      <c r="WB187" s="36"/>
      <c r="WC187" s="36"/>
      <c r="WD187" s="36"/>
      <c r="WE187" s="36"/>
      <c r="WF187" s="36"/>
      <c r="WG187" s="36"/>
      <c r="WH187" s="36"/>
      <c r="WI187" s="36"/>
      <c r="WJ187" s="36"/>
      <c r="WK187" s="36"/>
      <c r="WL187" s="36"/>
      <c r="WM187" s="36"/>
      <c r="WN187" s="36"/>
      <c r="WO187" s="36"/>
      <c r="WP187" s="36"/>
      <c r="WQ187" s="36"/>
      <c r="WR187" s="36"/>
      <c r="WS187" s="36"/>
      <c r="WT187" s="36"/>
      <c r="WU187" s="36"/>
      <c r="WV187" s="36"/>
      <c r="WW187" s="36"/>
      <c r="WX187" s="36"/>
      <c r="WY187" s="36"/>
      <c r="WZ187" s="36"/>
      <c r="XA187" s="36"/>
      <c r="XB187" s="36"/>
      <c r="XC187" s="36"/>
      <c r="XD187" s="36"/>
      <c r="XE187" s="36"/>
      <c r="XF187" s="36"/>
      <c r="XG187" s="36"/>
      <c r="XH187" s="36"/>
      <c r="XI187" s="36"/>
      <c r="XJ187" s="36"/>
      <c r="XK187" s="36"/>
      <c r="XL187" s="36"/>
      <c r="XM187" s="36"/>
      <c r="XN187" s="36"/>
      <c r="XO187" s="36"/>
      <c r="XP187" s="36"/>
      <c r="XQ187" s="36"/>
      <c r="XR187" s="36"/>
      <c r="XS187" s="36"/>
      <c r="XT187" s="36"/>
      <c r="XU187" s="36"/>
      <c r="XV187" s="36"/>
      <c r="XW187" s="36"/>
      <c r="XX187" s="36"/>
      <c r="XY187" s="36"/>
      <c r="XZ187" s="36"/>
      <c r="YA187" s="36"/>
      <c r="YB187" s="36"/>
      <c r="YC187" s="36"/>
      <c r="YD187" s="36"/>
      <c r="YE187" s="36"/>
      <c r="YF187" s="36"/>
      <c r="YG187" s="36"/>
      <c r="YH187" s="36"/>
      <c r="YI187" s="36"/>
      <c r="YJ187" s="36"/>
      <c r="YK187" s="36"/>
      <c r="YL187" s="36"/>
      <c r="YM187" s="36"/>
      <c r="YN187" s="36"/>
      <c r="YO187" s="36"/>
      <c r="YP187" s="36"/>
      <c r="YQ187" s="36"/>
      <c r="YR187" s="36"/>
      <c r="YS187" s="36"/>
      <c r="YT187" s="36"/>
      <c r="YU187" s="36"/>
      <c r="YV187" s="36"/>
      <c r="YW187" s="36"/>
      <c r="YX187" s="36"/>
      <c r="YY187" s="36"/>
      <c r="YZ187" s="36"/>
      <c r="ZA187" s="36"/>
      <c r="ZB187" s="36"/>
      <c r="ZC187" s="36"/>
      <c r="ZD187" s="36"/>
      <c r="ZE187" s="36"/>
      <c r="ZF187" s="36"/>
      <c r="ZG187" s="36"/>
      <c r="ZH187" s="36"/>
      <c r="ZI187" s="36"/>
      <c r="ZJ187" s="36"/>
      <c r="ZK187" s="36"/>
      <c r="ZL187" s="36"/>
      <c r="ZM187" s="36"/>
      <c r="ZN187" s="36"/>
      <c r="ZO187" s="36"/>
      <c r="ZP187" s="36"/>
      <c r="ZQ187" s="36"/>
      <c r="ZR187" s="36"/>
      <c r="ZS187" s="36"/>
      <c r="ZT187" s="36"/>
      <c r="ZU187" s="36"/>
      <c r="ZV187" s="36"/>
      <c r="ZW187" s="36"/>
      <c r="ZX187" s="36"/>
      <c r="ZY187" s="36"/>
      <c r="ZZ187" s="36"/>
      <c r="AAA187" s="36"/>
      <c r="AAB187" s="36"/>
      <c r="AAC187" s="36"/>
      <c r="AAD187" s="36"/>
      <c r="AAE187" s="36"/>
      <c r="AAF187" s="36"/>
      <c r="AAG187" s="36"/>
      <c r="AAH187" s="36"/>
      <c r="AAI187" s="36"/>
      <c r="AAJ187" s="36"/>
      <c r="AAK187" s="36"/>
      <c r="AAL187" s="36"/>
      <c r="AAM187" s="36"/>
      <c r="AAN187" s="36"/>
      <c r="AAO187" s="36"/>
      <c r="AAP187" s="36"/>
      <c r="AAQ187" s="36"/>
      <c r="AAR187" s="36"/>
      <c r="AAS187" s="36"/>
      <c r="AAT187" s="36"/>
      <c r="AAU187" s="36"/>
      <c r="AAV187" s="36"/>
      <c r="AAW187" s="36"/>
      <c r="AAX187" s="36"/>
      <c r="AAY187" s="36"/>
      <c r="AAZ187" s="36"/>
      <c r="ABA187" s="36"/>
      <c r="ABB187" s="36"/>
      <c r="ABC187" s="36"/>
      <c r="ABD187" s="36"/>
      <c r="ABE187" s="36"/>
      <c r="ABF187" s="36"/>
      <c r="ABG187" s="36"/>
      <c r="ABH187" s="36"/>
      <c r="ABI187" s="36"/>
      <c r="ABJ187" s="36"/>
      <c r="ABK187" s="36"/>
      <c r="ABL187" s="36"/>
      <c r="ABM187" s="36"/>
      <c r="ABN187" s="36"/>
      <c r="ABO187" s="36"/>
      <c r="ABP187" s="36"/>
      <c r="ABQ187" s="36"/>
      <c r="ABR187" s="36"/>
      <c r="ABS187" s="36"/>
      <c r="ABT187" s="36"/>
      <c r="ABU187" s="36"/>
      <c r="ABV187" s="36"/>
      <c r="ABW187" s="36"/>
      <c r="ABX187" s="36"/>
      <c r="ABY187" s="36"/>
      <c r="ABZ187" s="36"/>
      <c r="ACA187" s="36"/>
      <c r="ACB187" s="36"/>
      <c r="ACC187" s="36"/>
      <c r="ACD187" s="36"/>
      <c r="ACE187" s="36"/>
      <c r="ACF187" s="36"/>
      <c r="ACG187" s="36"/>
      <c r="ACH187" s="36"/>
      <c r="ACI187" s="36"/>
      <c r="ACJ187" s="36"/>
      <c r="ACK187" s="36"/>
      <c r="ACL187" s="36"/>
      <c r="ACM187" s="36"/>
      <c r="ACN187" s="36"/>
      <c r="ACO187" s="36"/>
      <c r="ACP187" s="36"/>
      <c r="ACQ187" s="36"/>
      <c r="ACR187" s="36"/>
      <c r="ACS187" s="36"/>
      <c r="ACT187" s="36"/>
      <c r="ACU187" s="36"/>
      <c r="ACV187" s="36"/>
      <c r="ACW187" s="36"/>
      <c r="ACX187" s="36"/>
      <c r="ACY187" s="36"/>
      <c r="ACZ187" s="36"/>
      <c r="ADA187" s="36"/>
      <c r="ADB187" s="36"/>
      <c r="ADC187" s="36"/>
      <c r="ADD187" s="36"/>
      <c r="ADE187" s="36"/>
      <c r="ADF187" s="36"/>
      <c r="ADG187" s="36"/>
      <c r="ADH187" s="36"/>
      <c r="ADI187" s="36"/>
      <c r="ADJ187" s="36"/>
      <c r="ADK187" s="36"/>
      <c r="ADL187" s="36"/>
      <c r="ADM187" s="36"/>
      <c r="ADN187" s="36"/>
      <c r="ADO187" s="36"/>
      <c r="ADP187" s="36"/>
      <c r="ADQ187" s="36"/>
      <c r="ADR187" s="36"/>
      <c r="ADS187" s="36"/>
      <c r="ADT187" s="36"/>
      <c r="ADU187" s="36"/>
      <c r="ADV187" s="36"/>
      <c r="ADW187" s="36"/>
      <c r="ADX187" s="36"/>
      <c r="ADY187" s="36"/>
      <c r="ADZ187" s="36"/>
      <c r="AEA187" s="36"/>
      <c r="AEB187" s="36"/>
      <c r="AEC187" s="36"/>
      <c r="AED187" s="36"/>
      <c r="AEE187" s="36"/>
      <c r="AEF187" s="36"/>
      <c r="AEG187" s="36"/>
      <c r="AEH187" s="36"/>
      <c r="AEI187" s="36"/>
      <c r="AEJ187" s="36"/>
      <c r="AEK187" s="36"/>
      <c r="AEL187" s="36"/>
      <c r="AEM187" s="36"/>
      <c r="AEN187" s="36"/>
      <c r="AEO187" s="36"/>
      <c r="AEP187" s="36"/>
      <c r="AEQ187" s="36"/>
      <c r="AER187" s="36"/>
      <c r="AES187" s="36"/>
      <c r="AET187" s="36"/>
      <c r="AEU187" s="36"/>
      <c r="AEV187" s="36"/>
      <c r="AEW187" s="36"/>
      <c r="AEX187" s="36"/>
      <c r="AEY187" s="36"/>
      <c r="AEZ187" s="36"/>
      <c r="AFA187" s="36"/>
      <c r="AFB187" s="36"/>
      <c r="AFC187" s="36"/>
      <c r="AFD187" s="36"/>
      <c r="AFE187" s="36"/>
      <c r="AFF187" s="36"/>
      <c r="AFG187" s="36"/>
      <c r="AFH187" s="36"/>
      <c r="AFI187" s="36"/>
      <c r="AFJ187" s="36"/>
      <c r="AFK187" s="36"/>
      <c r="AFL187" s="36"/>
      <c r="AFM187" s="36"/>
      <c r="AFN187" s="36"/>
      <c r="AFO187" s="36"/>
      <c r="AFP187" s="36"/>
      <c r="AFQ187" s="36"/>
      <c r="AFR187" s="36"/>
      <c r="AFS187" s="36"/>
      <c r="AFT187" s="36"/>
      <c r="AFU187" s="36"/>
      <c r="AFV187" s="36"/>
      <c r="AFW187" s="36"/>
      <c r="AFX187" s="36"/>
      <c r="AFY187" s="36"/>
      <c r="AFZ187" s="36"/>
      <c r="AGA187" s="36"/>
      <c r="AGB187" s="36"/>
      <c r="AGC187" s="36"/>
      <c r="AGD187" s="36"/>
      <c r="AGE187" s="36"/>
      <c r="AGF187" s="36"/>
      <c r="AGG187" s="36"/>
      <c r="AGH187" s="36"/>
      <c r="AGI187" s="36"/>
      <c r="AGJ187" s="36"/>
      <c r="AGK187" s="36"/>
      <c r="AGL187" s="36"/>
      <c r="AGM187" s="36"/>
      <c r="AGN187" s="36"/>
      <c r="AGO187" s="36"/>
      <c r="AGP187" s="36"/>
      <c r="AGQ187" s="36"/>
      <c r="AGR187" s="36"/>
      <c r="AGS187" s="36"/>
      <c r="AGT187" s="36"/>
      <c r="AGU187" s="36"/>
      <c r="AGV187" s="36"/>
      <c r="AGW187" s="36"/>
      <c r="AGX187" s="36"/>
      <c r="AGY187" s="36"/>
      <c r="AGZ187" s="36"/>
      <c r="AHA187" s="36"/>
      <c r="AHB187" s="36"/>
      <c r="AHC187" s="36"/>
      <c r="AHD187" s="36"/>
      <c r="AHE187" s="36"/>
      <c r="AHF187" s="36"/>
      <c r="AHG187" s="36"/>
      <c r="AHH187" s="36"/>
      <c r="AHI187" s="36"/>
      <c r="AHJ187" s="36"/>
      <c r="AHK187" s="36"/>
      <c r="AHL187" s="36"/>
      <c r="AHM187" s="36"/>
      <c r="AHN187" s="36"/>
      <c r="AHO187" s="36"/>
      <c r="AHP187" s="36"/>
      <c r="AHQ187" s="36"/>
      <c r="AHR187" s="36"/>
      <c r="AHS187" s="36"/>
      <c r="AHT187" s="36"/>
      <c r="AHU187" s="36"/>
      <c r="AHV187" s="36"/>
      <c r="AHW187" s="36"/>
      <c r="AHX187" s="36"/>
      <c r="AHY187" s="36"/>
      <c r="AHZ187" s="36"/>
      <c r="AIA187" s="36"/>
      <c r="AIB187" s="36"/>
      <c r="AIC187" s="36"/>
      <c r="AID187" s="36"/>
      <c r="AIE187" s="36"/>
      <c r="AIF187" s="36"/>
      <c r="AIG187" s="36"/>
      <c r="AIH187" s="36"/>
      <c r="AII187" s="36"/>
      <c r="AIJ187" s="36"/>
      <c r="AIK187" s="36"/>
      <c r="AIL187" s="36"/>
      <c r="AIM187" s="36"/>
      <c r="AIN187" s="36"/>
      <c r="AIO187" s="36"/>
      <c r="AIP187" s="36"/>
      <c r="AIQ187" s="36"/>
      <c r="AIR187" s="36"/>
      <c r="AIS187" s="36"/>
      <c r="AIT187" s="36"/>
      <c r="AIU187" s="36"/>
      <c r="AIV187" s="36"/>
      <c r="AIW187" s="36"/>
      <c r="AIX187" s="36"/>
      <c r="AIY187" s="36"/>
      <c r="AIZ187" s="36"/>
      <c r="AJA187" s="36"/>
      <c r="AJB187" s="36"/>
      <c r="AJC187" s="36"/>
      <c r="AJD187" s="36"/>
      <c r="AJE187" s="36"/>
      <c r="AJF187" s="36"/>
      <c r="AJG187" s="36"/>
      <c r="AJH187" s="36"/>
      <c r="AJI187" s="36"/>
      <c r="AJJ187" s="36"/>
      <c r="AJK187" s="36"/>
      <c r="AJL187" s="36"/>
      <c r="AJM187" s="36"/>
      <c r="AJN187" s="36"/>
      <c r="AJO187" s="36"/>
      <c r="AJP187" s="36"/>
      <c r="AJQ187" s="36"/>
      <c r="AJR187" s="36"/>
      <c r="AJS187" s="36"/>
      <c r="AJT187" s="36"/>
      <c r="AJU187" s="36"/>
      <c r="AJV187" s="36"/>
      <c r="AJW187" s="36"/>
      <c r="AJX187" s="36"/>
      <c r="AJY187" s="36"/>
      <c r="AJZ187" s="36"/>
      <c r="AKA187" s="36"/>
      <c r="AKB187" s="36"/>
      <c r="AKC187" s="36"/>
      <c r="AKD187" s="36"/>
      <c r="AKE187" s="36"/>
      <c r="AKF187" s="36"/>
      <c r="AKG187" s="36"/>
      <c r="AKH187" s="36"/>
      <c r="AKI187" s="36"/>
      <c r="AKJ187" s="36"/>
      <c r="AKK187" s="36"/>
      <c r="AKL187" s="36"/>
      <c r="AKM187" s="36"/>
      <c r="AKN187" s="36"/>
      <c r="AKO187" s="36"/>
      <c r="AKP187" s="36"/>
      <c r="AKQ187" s="36"/>
      <c r="AKR187" s="36"/>
      <c r="AKS187" s="36"/>
      <c r="AKT187" s="36"/>
      <c r="AKU187" s="36"/>
      <c r="AKV187" s="36"/>
      <c r="AKW187" s="36"/>
      <c r="AKX187" s="36"/>
      <c r="AKY187" s="36"/>
      <c r="AKZ187" s="36"/>
      <c r="ALA187" s="36"/>
      <c r="ALB187" s="36"/>
      <c r="ALC187" s="36"/>
      <c r="ALD187" s="36"/>
      <c r="ALE187" s="36"/>
      <c r="ALF187" s="36"/>
      <c r="ALG187" s="36"/>
      <c r="ALH187" s="36"/>
      <c r="ALI187" s="36"/>
      <c r="ALJ187" s="36"/>
      <c r="ALK187" s="36"/>
      <c r="ALL187" s="36"/>
      <c r="ALM187" s="36"/>
      <c r="ALN187" s="36"/>
      <c r="ALO187" s="36"/>
      <c r="ALP187" s="36"/>
      <c r="ALQ187" s="36"/>
      <c r="ALR187" s="36"/>
      <c r="ALS187" s="36"/>
      <c r="ALT187" s="36"/>
      <c r="ALU187" s="36"/>
      <c r="ALV187" s="36"/>
      <c r="ALW187" s="36"/>
      <c r="ALX187" s="36"/>
      <c r="ALY187" s="36"/>
    </row>
    <row r="188" spans="1:1013" ht="19.5" customHeight="1" thickBot="1" x14ac:dyDescent="0.25">
      <c r="A188" s="499" t="s">
        <v>15</v>
      </c>
      <c r="B188" s="523" t="s">
        <v>16</v>
      </c>
      <c r="C188" s="514" t="s">
        <v>16</v>
      </c>
      <c r="D188" s="539" t="s">
        <v>226</v>
      </c>
      <c r="E188" s="541" t="s">
        <v>227</v>
      </c>
      <c r="F188" s="558" t="s">
        <v>268</v>
      </c>
      <c r="G188" s="508" t="s">
        <v>214</v>
      </c>
      <c r="H188" s="504" t="s">
        <v>19</v>
      </c>
      <c r="I188" s="505" t="s">
        <v>20</v>
      </c>
      <c r="J188" s="563" t="s">
        <v>296</v>
      </c>
      <c r="K188" s="209" t="s">
        <v>26</v>
      </c>
      <c r="L188" s="216">
        <f>+M188+O188</f>
        <v>0</v>
      </c>
      <c r="M188" s="211">
        <v>0</v>
      </c>
      <c r="N188" s="211">
        <v>0</v>
      </c>
      <c r="O188" s="217">
        <v>0</v>
      </c>
      <c r="P188" s="216">
        <f>+Q188+S188</f>
        <v>70</v>
      </c>
      <c r="Q188" s="211">
        <v>0</v>
      </c>
      <c r="R188" s="211">
        <v>0</v>
      </c>
      <c r="S188" s="217">
        <v>70</v>
      </c>
      <c r="T188" s="216">
        <f>+U188+W188</f>
        <v>80</v>
      </c>
      <c r="U188" s="211">
        <v>0</v>
      </c>
      <c r="V188" s="211">
        <v>0</v>
      </c>
      <c r="W188" s="217">
        <v>80</v>
      </c>
      <c r="X188" s="216">
        <f>+Y188+AA188</f>
        <v>36</v>
      </c>
      <c r="Y188" s="211">
        <v>0</v>
      </c>
      <c r="Z188" s="211">
        <v>0</v>
      </c>
      <c r="AA188" s="217">
        <v>36</v>
      </c>
      <c r="AB188" s="36"/>
      <c r="AC188" s="36"/>
      <c r="AD188" s="36"/>
      <c r="AE188" s="36"/>
      <c r="AF188" s="36"/>
      <c r="AG188" s="36"/>
      <c r="AH188" s="36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50"/>
      <c r="BB188" s="49"/>
      <c r="BC188" s="49"/>
      <c r="BD188" s="49"/>
      <c r="BE188" s="49"/>
      <c r="BF188" s="49"/>
      <c r="BG188" s="49"/>
      <c r="BH188" s="49"/>
      <c r="BI188" s="49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6"/>
      <c r="GC188" s="36"/>
      <c r="GD188" s="36"/>
      <c r="GE188" s="36"/>
      <c r="GF188" s="36"/>
      <c r="GG188" s="36"/>
      <c r="GH188" s="36"/>
      <c r="GI188" s="36"/>
      <c r="GJ188" s="36"/>
      <c r="GK188" s="36"/>
      <c r="GL188" s="36"/>
      <c r="GM188" s="36"/>
      <c r="GN188" s="36"/>
      <c r="GO188" s="36"/>
      <c r="GP188" s="36"/>
      <c r="GQ188" s="36"/>
      <c r="GR188" s="36"/>
      <c r="GS188" s="36"/>
      <c r="GT188" s="36"/>
      <c r="GU188" s="36"/>
      <c r="GV188" s="36"/>
      <c r="GW188" s="36"/>
      <c r="GX188" s="36"/>
      <c r="GY188" s="36"/>
      <c r="GZ188" s="36"/>
      <c r="HA188" s="36"/>
      <c r="HB188" s="36"/>
      <c r="HC188" s="36"/>
      <c r="HD188" s="36"/>
      <c r="HE188" s="36"/>
      <c r="HF188" s="36"/>
      <c r="HG188" s="36"/>
      <c r="HH188" s="36"/>
      <c r="HI188" s="36"/>
      <c r="HJ188" s="36"/>
      <c r="HK188" s="36"/>
      <c r="HL188" s="36"/>
      <c r="HM188" s="36"/>
      <c r="HN188" s="36"/>
      <c r="HO188" s="36"/>
      <c r="HP188" s="36"/>
      <c r="HQ188" s="36"/>
      <c r="HR188" s="36"/>
      <c r="HS188" s="36"/>
      <c r="HT188" s="36"/>
      <c r="HU188" s="36"/>
      <c r="HV188" s="36"/>
      <c r="HW188" s="36"/>
      <c r="HX188" s="36"/>
      <c r="HY188" s="36"/>
      <c r="HZ188" s="36"/>
      <c r="IA188" s="36"/>
      <c r="IB188" s="36"/>
      <c r="IC188" s="36"/>
      <c r="ID188" s="36"/>
      <c r="IE188" s="36"/>
      <c r="IF188" s="36"/>
      <c r="IG188" s="36"/>
      <c r="IH188" s="36"/>
      <c r="II188" s="36"/>
      <c r="IJ188" s="36"/>
      <c r="IK188" s="36"/>
      <c r="IL188" s="36"/>
      <c r="IM188" s="36"/>
      <c r="IN188" s="36"/>
      <c r="IO188" s="36"/>
      <c r="IP188" s="36"/>
      <c r="IQ188" s="36"/>
      <c r="IR188" s="36"/>
      <c r="IS188" s="36"/>
      <c r="IT188" s="36"/>
      <c r="IU188" s="36"/>
      <c r="IV188" s="36"/>
      <c r="IW188" s="36"/>
      <c r="IX188" s="36"/>
      <c r="IY188" s="36"/>
      <c r="IZ188" s="36"/>
      <c r="JA188" s="36"/>
      <c r="JB188" s="36"/>
      <c r="JC188" s="36"/>
      <c r="JD188" s="36"/>
      <c r="JE188" s="36"/>
      <c r="JF188" s="36"/>
      <c r="JG188" s="36"/>
      <c r="JH188" s="36"/>
      <c r="JI188" s="36"/>
      <c r="JJ188" s="36"/>
      <c r="JK188" s="36"/>
      <c r="JL188" s="36"/>
      <c r="JM188" s="36"/>
      <c r="JN188" s="36"/>
      <c r="JO188" s="36"/>
      <c r="JP188" s="36"/>
      <c r="JQ188" s="36"/>
      <c r="JR188" s="36"/>
      <c r="JS188" s="36"/>
      <c r="JT188" s="36"/>
      <c r="JU188" s="36"/>
      <c r="JV188" s="36"/>
      <c r="JW188" s="36"/>
      <c r="JX188" s="36"/>
      <c r="JY188" s="36"/>
      <c r="JZ188" s="36"/>
      <c r="KA188" s="36"/>
      <c r="KB188" s="36"/>
      <c r="KC188" s="36"/>
      <c r="KD188" s="36"/>
      <c r="KE188" s="36"/>
      <c r="KF188" s="36"/>
      <c r="KG188" s="36"/>
      <c r="KH188" s="36"/>
      <c r="KI188" s="36"/>
      <c r="KJ188" s="36"/>
      <c r="KK188" s="36"/>
      <c r="KL188" s="36"/>
      <c r="KM188" s="36"/>
      <c r="KN188" s="36"/>
      <c r="KO188" s="36"/>
      <c r="KP188" s="36"/>
      <c r="KQ188" s="36"/>
      <c r="KR188" s="36"/>
      <c r="KS188" s="36"/>
      <c r="KT188" s="36"/>
      <c r="KU188" s="36"/>
      <c r="KV188" s="36"/>
      <c r="KW188" s="36"/>
      <c r="KX188" s="36"/>
      <c r="KY188" s="36"/>
      <c r="KZ188" s="36"/>
      <c r="LA188" s="36"/>
      <c r="LB188" s="36"/>
      <c r="LC188" s="36"/>
      <c r="LD188" s="36"/>
      <c r="LE188" s="36"/>
      <c r="LF188" s="36"/>
      <c r="LG188" s="36"/>
      <c r="LH188" s="36"/>
      <c r="LI188" s="36"/>
      <c r="LJ188" s="36"/>
      <c r="LK188" s="36"/>
      <c r="LL188" s="36"/>
      <c r="LM188" s="36"/>
      <c r="LN188" s="36"/>
      <c r="LO188" s="36"/>
      <c r="LP188" s="36"/>
      <c r="LQ188" s="36"/>
      <c r="LR188" s="36"/>
      <c r="LS188" s="36"/>
      <c r="LT188" s="36"/>
      <c r="LU188" s="36"/>
      <c r="LV188" s="36"/>
      <c r="LW188" s="36"/>
      <c r="LX188" s="36"/>
      <c r="LY188" s="36"/>
      <c r="LZ188" s="36"/>
      <c r="MA188" s="36"/>
      <c r="MB188" s="36"/>
      <c r="MC188" s="36"/>
      <c r="MD188" s="36"/>
      <c r="ME188" s="36"/>
      <c r="MF188" s="36"/>
      <c r="MG188" s="36"/>
      <c r="MH188" s="36"/>
      <c r="MI188" s="36"/>
      <c r="MJ188" s="36"/>
      <c r="MK188" s="36"/>
      <c r="ML188" s="36"/>
      <c r="MM188" s="36"/>
      <c r="MN188" s="36"/>
      <c r="MO188" s="36"/>
      <c r="MP188" s="36"/>
      <c r="MQ188" s="36"/>
      <c r="MR188" s="36"/>
      <c r="MS188" s="36"/>
      <c r="MT188" s="36"/>
      <c r="MU188" s="36"/>
      <c r="MV188" s="36"/>
      <c r="MW188" s="36"/>
      <c r="MX188" s="36"/>
      <c r="MY188" s="36"/>
      <c r="MZ188" s="36"/>
      <c r="NA188" s="36"/>
      <c r="NB188" s="36"/>
      <c r="NC188" s="36"/>
      <c r="ND188" s="36"/>
      <c r="NE188" s="36"/>
      <c r="NF188" s="36"/>
      <c r="NG188" s="36"/>
      <c r="NH188" s="36"/>
      <c r="NI188" s="36"/>
      <c r="NJ188" s="36"/>
      <c r="NK188" s="36"/>
      <c r="NL188" s="36"/>
      <c r="NM188" s="36"/>
      <c r="NN188" s="36"/>
      <c r="NO188" s="36"/>
      <c r="NP188" s="36"/>
      <c r="NQ188" s="36"/>
      <c r="NR188" s="36"/>
      <c r="NS188" s="36"/>
      <c r="NT188" s="36"/>
      <c r="NU188" s="36"/>
      <c r="NV188" s="36"/>
      <c r="NW188" s="36"/>
      <c r="NX188" s="36"/>
      <c r="NY188" s="36"/>
      <c r="NZ188" s="36"/>
      <c r="OA188" s="36"/>
      <c r="OB188" s="36"/>
      <c r="OC188" s="36"/>
      <c r="OD188" s="36"/>
      <c r="OE188" s="36"/>
      <c r="OF188" s="36"/>
      <c r="OG188" s="36"/>
      <c r="OH188" s="36"/>
      <c r="OI188" s="36"/>
      <c r="OJ188" s="36"/>
      <c r="OK188" s="36"/>
      <c r="OL188" s="36"/>
      <c r="OM188" s="36"/>
      <c r="ON188" s="36"/>
      <c r="OO188" s="36"/>
      <c r="OP188" s="36"/>
      <c r="OQ188" s="36"/>
      <c r="OR188" s="36"/>
      <c r="OS188" s="36"/>
      <c r="OT188" s="36"/>
      <c r="OU188" s="36"/>
      <c r="OV188" s="36"/>
      <c r="OW188" s="36"/>
      <c r="OX188" s="36"/>
      <c r="OY188" s="36"/>
      <c r="OZ188" s="36"/>
      <c r="PA188" s="36"/>
      <c r="PB188" s="36"/>
      <c r="PC188" s="36"/>
      <c r="PD188" s="36"/>
      <c r="PE188" s="36"/>
      <c r="PF188" s="36"/>
      <c r="PG188" s="36"/>
      <c r="PH188" s="36"/>
      <c r="PI188" s="36"/>
      <c r="PJ188" s="36"/>
      <c r="PK188" s="36"/>
      <c r="PL188" s="36"/>
      <c r="PM188" s="36"/>
      <c r="PN188" s="36"/>
      <c r="PO188" s="36"/>
      <c r="PP188" s="36"/>
      <c r="PQ188" s="36"/>
      <c r="PR188" s="36"/>
      <c r="PS188" s="36"/>
      <c r="PT188" s="36"/>
      <c r="PU188" s="36"/>
      <c r="PV188" s="36"/>
      <c r="PW188" s="36"/>
      <c r="PX188" s="36"/>
      <c r="PY188" s="36"/>
      <c r="PZ188" s="36"/>
      <c r="QA188" s="36"/>
      <c r="QB188" s="36"/>
      <c r="QC188" s="36"/>
      <c r="QD188" s="36"/>
      <c r="QE188" s="36"/>
      <c r="QF188" s="36"/>
      <c r="QG188" s="36"/>
      <c r="QH188" s="36"/>
      <c r="QI188" s="36"/>
      <c r="QJ188" s="36"/>
      <c r="QK188" s="36"/>
      <c r="QL188" s="36"/>
      <c r="QM188" s="36"/>
      <c r="QN188" s="36"/>
      <c r="QO188" s="36"/>
      <c r="QP188" s="36"/>
      <c r="QQ188" s="36"/>
      <c r="QR188" s="36"/>
      <c r="QS188" s="36"/>
      <c r="QT188" s="36"/>
      <c r="QU188" s="36"/>
      <c r="QV188" s="36"/>
      <c r="QW188" s="36"/>
      <c r="QX188" s="36"/>
      <c r="QY188" s="36"/>
      <c r="QZ188" s="36"/>
      <c r="RA188" s="36"/>
      <c r="RB188" s="36"/>
      <c r="RC188" s="36"/>
      <c r="RD188" s="36"/>
      <c r="RE188" s="36"/>
      <c r="RF188" s="36"/>
      <c r="RG188" s="36"/>
      <c r="RH188" s="36"/>
      <c r="RI188" s="36"/>
      <c r="RJ188" s="36"/>
      <c r="RK188" s="36"/>
      <c r="RL188" s="36"/>
      <c r="RM188" s="36"/>
      <c r="RN188" s="36"/>
      <c r="RO188" s="36"/>
      <c r="RP188" s="36"/>
      <c r="RQ188" s="36"/>
      <c r="RR188" s="36"/>
      <c r="RS188" s="36"/>
      <c r="RT188" s="36"/>
      <c r="RU188" s="36"/>
      <c r="RV188" s="36"/>
      <c r="RW188" s="36"/>
      <c r="RX188" s="36"/>
      <c r="RY188" s="36"/>
      <c r="RZ188" s="36"/>
      <c r="SA188" s="36"/>
      <c r="SB188" s="36"/>
      <c r="SC188" s="36"/>
      <c r="SD188" s="36"/>
      <c r="SE188" s="36"/>
      <c r="SF188" s="36"/>
      <c r="SG188" s="36"/>
      <c r="SH188" s="36"/>
      <c r="SI188" s="36"/>
      <c r="SJ188" s="36"/>
      <c r="SK188" s="36"/>
      <c r="SL188" s="36"/>
      <c r="SM188" s="36"/>
      <c r="SN188" s="36"/>
      <c r="SO188" s="36"/>
      <c r="SP188" s="36"/>
      <c r="SQ188" s="36"/>
      <c r="SR188" s="36"/>
      <c r="SS188" s="36"/>
      <c r="ST188" s="36"/>
      <c r="SU188" s="36"/>
      <c r="SV188" s="36"/>
      <c r="SW188" s="36"/>
      <c r="SX188" s="36"/>
      <c r="SY188" s="36"/>
      <c r="SZ188" s="36"/>
      <c r="TA188" s="36"/>
      <c r="TB188" s="36"/>
      <c r="TC188" s="36"/>
      <c r="TD188" s="36"/>
      <c r="TE188" s="36"/>
      <c r="TF188" s="36"/>
      <c r="TG188" s="36"/>
      <c r="TH188" s="36"/>
      <c r="TI188" s="36"/>
      <c r="TJ188" s="36"/>
      <c r="TK188" s="36"/>
      <c r="TL188" s="36"/>
      <c r="TM188" s="36"/>
      <c r="TN188" s="36"/>
      <c r="TO188" s="36"/>
      <c r="TP188" s="36"/>
      <c r="TQ188" s="36"/>
      <c r="TR188" s="36"/>
      <c r="TS188" s="36"/>
      <c r="TT188" s="36"/>
      <c r="TU188" s="36"/>
      <c r="TV188" s="36"/>
      <c r="TW188" s="36"/>
      <c r="TX188" s="36"/>
      <c r="TY188" s="36"/>
      <c r="TZ188" s="36"/>
      <c r="UA188" s="36"/>
      <c r="UB188" s="36"/>
      <c r="UC188" s="36"/>
      <c r="UD188" s="36"/>
      <c r="UE188" s="36"/>
      <c r="UF188" s="36"/>
      <c r="UG188" s="36"/>
      <c r="UH188" s="36"/>
      <c r="UI188" s="36"/>
      <c r="UJ188" s="36"/>
      <c r="UK188" s="36"/>
      <c r="UL188" s="36"/>
      <c r="UM188" s="36"/>
      <c r="UN188" s="36"/>
      <c r="UO188" s="36"/>
      <c r="UP188" s="36"/>
      <c r="UQ188" s="36"/>
      <c r="UR188" s="36"/>
      <c r="US188" s="36"/>
      <c r="UT188" s="36"/>
      <c r="UU188" s="36"/>
      <c r="UV188" s="36"/>
      <c r="UW188" s="36"/>
      <c r="UX188" s="36"/>
      <c r="UY188" s="36"/>
      <c r="UZ188" s="36"/>
      <c r="VA188" s="36"/>
      <c r="VB188" s="36"/>
      <c r="VC188" s="36"/>
      <c r="VD188" s="36"/>
      <c r="VE188" s="36"/>
      <c r="VF188" s="36"/>
      <c r="VG188" s="36"/>
      <c r="VH188" s="36"/>
      <c r="VI188" s="36"/>
      <c r="VJ188" s="36"/>
      <c r="VK188" s="36"/>
      <c r="VL188" s="36"/>
      <c r="VM188" s="36"/>
      <c r="VN188" s="36"/>
      <c r="VO188" s="36"/>
      <c r="VP188" s="36"/>
      <c r="VQ188" s="36"/>
      <c r="VR188" s="36"/>
      <c r="VS188" s="36"/>
      <c r="VT188" s="36"/>
      <c r="VU188" s="36"/>
      <c r="VV188" s="36"/>
      <c r="VW188" s="36"/>
      <c r="VX188" s="36"/>
      <c r="VY188" s="36"/>
      <c r="VZ188" s="36"/>
      <c r="WA188" s="36"/>
      <c r="WB188" s="36"/>
      <c r="WC188" s="36"/>
      <c r="WD188" s="36"/>
      <c r="WE188" s="36"/>
      <c r="WF188" s="36"/>
      <c r="WG188" s="36"/>
      <c r="WH188" s="36"/>
      <c r="WI188" s="36"/>
      <c r="WJ188" s="36"/>
      <c r="WK188" s="36"/>
      <c r="WL188" s="36"/>
      <c r="WM188" s="36"/>
      <c r="WN188" s="36"/>
      <c r="WO188" s="36"/>
      <c r="WP188" s="36"/>
      <c r="WQ188" s="36"/>
      <c r="WR188" s="36"/>
      <c r="WS188" s="36"/>
      <c r="WT188" s="36"/>
      <c r="WU188" s="36"/>
      <c r="WV188" s="36"/>
      <c r="WW188" s="36"/>
      <c r="WX188" s="36"/>
      <c r="WY188" s="36"/>
      <c r="WZ188" s="36"/>
      <c r="XA188" s="36"/>
      <c r="XB188" s="36"/>
      <c r="XC188" s="36"/>
      <c r="XD188" s="36"/>
      <c r="XE188" s="36"/>
      <c r="XF188" s="36"/>
      <c r="XG188" s="36"/>
      <c r="XH188" s="36"/>
      <c r="XI188" s="36"/>
      <c r="XJ188" s="36"/>
      <c r="XK188" s="36"/>
      <c r="XL188" s="36"/>
      <c r="XM188" s="36"/>
      <c r="XN188" s="36"/>
      <c r="XO188" s="36"/>
      <c r="XP188" s="36"/>
      <c r="XQ188" s="36"/>
      <c r="XR188" s="36"/>
      <c r="XS188" s="36"/>
      <c r="XT188" s="36"/>
      <c r="XU188" s="36"/>
      <c r="XV188" s="36"/>
      <c r="XW188" s="36"/>
      <c r="XX188" s="36"/>
      <c r="XY188" s="36"/>
      <c r="XZ188" s="36"/>
      <c r="YA188" s="36"/>
      <c r="YB188" s="36"/>
      <c r="YC188" s="36"/>
      <c r="YD188" s="36"/>
      <c r="YE188" s="36"/>
      <c r="YF188" s="36"/>
      <c r="YG188" s="36"/>
      <c r="YH188" s="36"/>
      <c r="YI188" s="36"/>
      <c r="YJ188" s="36"/>
      <c r="YK188" s="36"/>
      <c r="YL188" s="36"/>
      <c r="YM188" s="36"/>
      <c r="YN188" s="36"/>
      <c r="YO188" s="36"/>
      <c r="YP188" s="36"/>
      <c r="YQ188" s="36"/>
      <c r="YR188" s="36"/>
      <c r="YS188" s="36"/>
      <c r="YT188" s="36"/>
      <c r="YU188" s="36"/>
      <c r="YV188" s="36"/>
      <c r="YW188" s="36"/>
      <c r="YX188" s="36"/>
      <c r="YY188" s="36"/>
      <c r="YZ188" s="36"/>
      <c r="ZA188" s="36"/>
      <c r="ZB188" s="36"/>
      <c r="ZC188" s="36"/>
      <c r="ZD188" s="36"/>
      <c r="ZE188" s="36"/>
      <c r="ZF188" s="36"/>
      <c r="ZG188" s="36"/>
      <c r="ZH188" s="36"/>
      <c r="ZI188" s="36"/>
      <c r="ZJ188" s="36"/>
      <c r="ZK188" s="36"/>
      <c r="ZL188" s="36"/>
      <c r="ZM188" s="36"/>
      <c r="ZN188" s="36"/>
      <c r="ZO188" s="36"/>
      <c r="ZP188" s="36"/>
      <c r="ZQ188" s="36"/>
      <c r="ZR188" s="36"/>
      <c r="ZS188" s="36"/>
      <c r="ZT188" s="36"/>
      <c r="ZU188" s="36"/>
      <c r="ZV188" s="36"/>
      <c r="ZW188" s="36"/>
      <c r="ZX188" s="36"/>
      <c r="ZY188" s="36"/>
      <c r="ZZ188" s="36"/>
      <c r="AAA188" s="36"/>
      <c r="AAB188" s="36"/>
      <c r="AAC188" s="36"/>
      <c r="AAD188" s="36"/>
      <c r="AAE188" s="36"/>
      <c r="AAF188" s="36"/>
      <c r="AAG188" s="36"/>
      <c r="AAH188" s="36"/>
      <c r="AAI188" s="36"/>
      <c r="AAJ188" s="36"/>
      <c r="AAK188" s="36"/>
      <c r="AAL188" s="36"/>
      <c r="AAM188" s="36"/>
      <c r="AAN188" s="36"/>
      <c r="AAO188" s="36"/>
      <c r="AAP188" s="36"/>
      <c r="AAQ188" s="36"/>
      <c r="AAR188" s="36"/>
      <c r="AAS188" s="36"/>
      <c r="AAT188" s="36"/>
      <c r="AAU188" s="36"/>
      <c r="AAV188" s="36"/>
      <c r="AAW188" s="36"/>
      <c r="AAX188" s="36"/>
      <c r="AAY188" s="36"/>
      <c r="AAZ188" s="36"/>
      <c r="ABA188" s="36"/>
      <c r="ABB188" s="36"/>
      <c r="ABC188" s="36"/>
      <c r="ABD188" s="36"/>
      <c r="ABE188" s="36"/>
      <c r="ABF188" s="36"/>
      <c r="ABG188" s="36"/>
      <c r="ABH188" s="36"/>
      <c r="ABI188" s="36"/>
      <c r="ABJ188" s="36"/>
      <c r="ABK188" s="36"/>
      <c r="ABL188" s="36"/>
      <c r="ABM188" s="36"/>
      <c r="ABN188" s="36"/>
      <c r="ABO188" s="36"/>
      <c r="ABP188" s="36"/>
      <c r="ABQ188" s="36"/>
      <c r="ABR188" s="36"/>
      <c r="ABS188" s="36"/>
      <c r="ABT188" s="36"/>
      <c r="ABU188" s="36"/>
      <c r="ABV188" s="36"/>
      <c r="ABW188" s="36"/>
      <c r="ABX188" s="36"/>
      <c r="ABY188" s="36"/>
      <c r="ABZ188" s="36"/>
      <c r="ACA188" s="36"/>
      <c r="ACB188" s="36"/>
      <c r="ACC188" s="36"/>
      <c r="ACD188" s="36"/>
      <c r="ACE188" s="36"/>
      <c r="ACF188" s="36"/>
      <c r="ACG188" s="36"/>
      <c r="ACH188" s="36"/>
      <c r="ACI188" s="36"/>
      <c r="ACJ188" s="36"/>
      <c r="ACK188" s="36"/>
      <c r="ACL188" s="36"/>
      <c r="ACM188" s="36"/>
      <c r="ACN188" s="36"/>
      <c r="ACO188" s="36"/>
      <c r="ACP188" s="36"/>
      <c r="ACQ188" s="36"/>
      <c r="ACR188" s="36"/>
      <c r="ACS188" s="36"/>
      <c r="ACT188" s="36"/>
      <c r="ACU188" s="36"/>
      <c r="ACV188" s="36"/>
      <c r="ACW188" s="36"/>
      <c r="ACX188" s="36"/>
      <c r="ACY188" s="36"/>
      <c r="ACZ188" s="36"/>
      <c r="ADA188" s="36"/>
      <c r="ADB188" s="36"/>
      <c r="ADC188" s="36"/>
      <c r="ADD188" s="36"/>
      <c r="ADE188" s="36"/>
      <c r="ADF188" s="36"/>
      <c r="ADG188" s="36"/>
      <c r="ADH188" s="36"/>
      <c r="ADI188" s="36"/>
      <c r="ADJ188" s="36"/>
      <c r="ADK188" s="36"/>
      <c r="ADL188" s="36"/>
      <c r="ADM188" s="36"/>
      <c r="ADN188" s="36"/>
      <c r="ADO188" s="36"/>
      <c r="ADP188" s="36"/>
      <c r="ADQ188" s="36"/>
      <c r="ADR188" s="36"/>
      <c r="ADS188" s="36"/>
      <c r="ADT188" s="36"/>
      <c r="ADU188" s="36"/>
      <c r="ADV188" s="36"/>
      <c r="ADW188" s="36"/>
      <c r="ADX188" s="36"/>
      <c r="ADY188" s="36"/>
      <c r="ADZ188" s="36"/>
      <c r="AEA188" s="36"/>
      <c r="AEB188" s="36"/>
      <c r="AEC188" s="36"/>
      <c r="AED188" s="36"/>
      <c r="AEE188" s="36"/>
      <c r="AEF188" s="36"/>
      <c r="AEG188" s="36"/>
      <c r="AEH188" s="36"/>
      <c r="AEI188" s="36"/>
      <c r="AEJ188" s="36"/>
      <c r="AEK188" s="36"/>
      <c r="AEL188" s="36"/>
      <c r="AEM188" s="36"/>
      <c r="AEN188" s="36"/>
      <c r="AEO188" s="36"/>
      <c r="AEP188" s="36"/>
      <c r="AEQ188" s="36"/>
      <c r="AER188" s="36"/>
      <c r="AES188" s="36"/>
      <c r="AET188" s="36"/>
      <c r="AEU188" s="36"/>
      <c r="AEV188" s="36"/>
      <c r="AEW188" s="36"/>
      <c r="AEX188" s="36"/>
      <c r="AEY188" s="36"/>
      <c r="AEZ188" s="36"/>
      <c r="AFA188" s="36"/>
      <c r="AFB188" s="36"/>
      <c r="AFC188" s="36"/>
      <c r="AFD188" s="36"/>
      <c r="AFE188" s="36"/>
      <c r="AFF188" s="36"/>
      <c r="AFG188" s="36"/>
      <c r="AFH188" s="36"/>
      <c r="AFI188" s="36"/>
      <c r="AFJ188" s="36"/>
      <c r="AFK188" s="36"/>
      <c r="AFL188" s="36"/>
      <c r="AFM188" s="36"/>
      <c r="AFN188" s="36"/>
      <c r="AFO188" s="36"/>
      <c r="AFP188" s="36"/>
      <c r="AFQ188" s="36"/>
      <c r="AFR188" s="36"/>
      <c r="AFS188" s="36"/>
      <c r="AFT188" s="36"/>
      <c r="AFU188" s="36"/>
      <c r="AFV188" s="36"/>
      <c r="AFW188" s="36"/>
      <c r="AFX188" s="36"/>
      <c r="AFY188" s="36"/>
      <c r="AFZ188" s="36"/>
      <c r="AGA188" s="36"/>
      <c r="AGB188" s="36"/>
      <c r="AGC188" s="36"/>
      <c r="AGD188" s="36"/>
      <c r="AGE188" s="36"/>
      <c r="AGF188" s="36"/>
      <c r="AGG188" s="36"/>
      <c r="AGH188" s="36"/>
      <c r="AGI188" s="36"/>
      <c r="AGJ188" s="36"/>
      <c r="AGK188" s="36"/>
      <c r="AGL188" s="36"/>
      <c r="AGM188" s="36"/>
      <c r="AGN188" s="36"/>
      <c r="AGO188" s="36"/>
      <c r="AGP188" s="36"/>
      <c r="AGQ188" s="36"/>
      <c r="AGR188" s="36"/>
      <c r="AGS188" s="36"/>
      <c r="AGT188" s="36"/>
      <c r="AGU188" s="36"/>
      <c r="AGV188" s="36"/>
      <c r="AGW188" s="36"/>
      <c r="AGX188" s="36"/>
      <c r="AGY188" s="36"/>
      <c r="AGZ188" s="36"/>
      <c r="AHA188" s="36"/>
      <c r="AHB188" s="36"/>
      <c r="AHC188" s="36"/>
      <c r="AHD188" s="36"/>
      <c r="AHE188" s="36"/>
      <c r="AHF188" s="36"/>
      <c r="AHG188" s="36"/>
      <c r="AHH188" s="36"/>
      <c r="AHI188" s="36"/>
      <c r="AHJ188" s="36"/>
      <c r="AHK188" s="36"/>
      <c r="AHL188" s="36"/>
      <c r="AHM188" s="36"/>
      <c r="AHN188" s="36"/>
      <c r="AHO188" s="36"/>
      <c r="AHP188" s="36"/>
      <c r="AHQ188" s="36"/>
      <c r="AHR188" s="36"/>
      <c r="AHS188" s="36"/>
      <c r="AHT188" s="36"/>
      <c r="AHU188" s="36"/>
      <c r="AHV188" s="36"/>
      <c r="AHW188" s="36"/>
      <c r="AHX188" s="36"/>
      <c r="AHY188" s="36"/>
      <c r="AHZ188" s="36"/>
      <c r="AIA188" s="36"/>
      <c r="AIB188" s="36"/>
      <c r="AIC188" s="36"/>
      <c r="AID188" s="36"/>
      <c r="AIE188" s="36"/>
      <c r="AIF188" s="36"/>
      <c r="AIG188" s="36"/>
      <c r="AIH188" s="36"/>
      <c r="AII188" s="36"/>
      <c r="AIJ188" s="36"/>
      <c r="AIK188" s="36"/>
      <c r="AIL188" s="36"/>
      <c r="AIM188" s="36"/>
      <c r="AIN188" s="36"/>
      <c r="AIO188" s="36"/>
      <c r="AIP188" s="36"/>
      <c r="AIQ188" s="36"/>
      <c r="AIR188" s="36"/>
      <c r="AIS188" s="36"/>
      <c r="AIT188" s="36"/>
      <c r="AIU188" s="36"/>
      <c r="AIV188" s="36"/>
      <c r="AIW188" s="36"/>
      <c r="AIX188" s="36"/>
      <c r="AIY188" s="36"/>
      <c r="AIZ188" s="36"/>
      <c r="AJA188" s="36"/>
      <c r="AJB188" s="36"/>
      <c r="AJC188" s="36"/>
      <c r="AJD188" s="36"/>
      <c r="AJE188" s="36"/>
      <c r="AJF188" s="36"/>
      <c r="AJG188" s="36"/>
      <c r="AJH188" s="36"/>
      <c r="AJI188" s="36"/>
      <c r="AJJ188" s="36"/>
      <c r="AJK188" s="36"/>
      <c r="AJL188" s="36"/>
      <c r="AJM188" s="36"/>
      <c r="AJN188" s="36"/>
      <c r="AJO188" s="36"/>
      <c r="AJP188" s="36"/>
      <c r="AJQ188" s="36"/>
      <c r="AJR188" s="36"/>
      <c r="AJS188" s="36"/>
      <c r="AJT188" s="36"/>
      <c r="AJU188" s="36"/>
      <c r="AJV188" s="36"/>
      <c r="AJW188" s="36"/>
      <c r="AJX188" s="36"/>
      <c r="AJY188" s="36"/>
      <c r="AJZ188" s="36"/>
      <c r="AKA188" s="36"/>
      <c r="AKB188" s="36"/>
      <c r="AKC188" s="36"/>
      <c r="AKD188" s="36"/>
      <c r="AKE188" s="36"/>
      <c r="AKF188" s="36"/>
      <c r="AKG188" s="36"/>
      <c r="AKH188" s="36"/>
      <c r="AKI188" s="36"/>
      <c r="AKJ188" s="36"/>
      <c r="AKK188" s="36"/>
      <c r="AKL188" s="36"/>
      <c r="AKM188" s="36"/>
      <c r="AKN188" s="36"/>
      <c r="AKO188" s="36"/>
      <c r="AKP188" s="36"/>
      <c r="AKQ188" s="36"/>
      <c r="AKR188" s="36"/>
      <c r="AKS188" s="36"/>
      <c r="AKT188" s="36"/>
      <c r="AKU188" s="36"/>
      <c r="AKV188" s="36"/>
      <c r="AKW188" s="36"/>
      <c r="AKX188" s="36"/>
      <c r="AKY188" s="36"/>
      <c r="AKZ188" s="36"/>
      <c r="ALA188" s="36"/>
      <c r="ALB188" s="36"/>
      <c r="ALC188" s="36"/>
      <c r="ALD188" s="36"/>
      <c r="ALE188" s="36"/>
      <c r="ALF188" s="36"/>
      <c r="ALG188" s="36"/>
      <c r="ALH188" s="36"/>
      <c r="ALI188" s="36"/>
      <c r="ALJ188" s="36"/>
      <c r="ALK188" s="36"/>
      <c r="ALL188" s="36"/>
      <c r="ALM188" s="36"/>
      <c r="ALN188" s="36"/>
      <c r="ALO188" s="36"/>
      <c r="ALP188" s="36"/>
      <c r="ALQ188" s="36"/>
      <c r="ALR188" s="36"/>
      <c r="ALS188" s="36"/>
      <c r="ALT188" s="36"/>
      <c r="ALU188" s="36"/>
      <c r="ALV188" s="36"/>
      <c r="ALW188" s="36"/>
      <c r="ALX188" s="36"/>
      <c r="ALY188" s="36"/>
    </row>
    <row r="189" spans="1:1013" ht="20.25" customHeight="1" thickBot="1" x14ac:dyDescent="0.25">
      <c r="A189" s="500"/>
      <c r="B189" s="524"/>
      <c r="C189" s="515"/>
      <c r="D189" s="540"/>
      <c r="E189" s="542"/>
      <c r="F189" s="480"/>
      <c r="G189" s="483"/>
      <c r="H189" s="486"/>
      <c r="I189" s="489"/>
      <c r="J189" s="564"/>
      <c r="K189" s="243" t="s">
        <v>23</v>
      </c>
      <c r="L189" s="445">
        <f>M189+O189</f>
        <v>0</v>
      </c>
      <c r="M189" s="155">
        <v>0</v>
      </c>
      <c r="N189" s="155">
        <v>0</v>
      </c>
      <c r="O189" s="156">
        <v>0</v>
      </c>
      <c r="P189" s="445">
        <f>Q189+S189</f>
        <v>300</v>
      </c>
      <c r="Q189" s="155">
        <v>0</v>
      </c>
      <c r="R189" s="155">
        <v>0</v>
      </c>
      <c r="S189" s="156">
        <v>300</v>
      </c>
      <c r="T189" s="445">
        <f>U189+W189</f>
        <v>400</v>
      </c>
      <c r="U189" s="155">
        <v>0</v>
      </c>
      <c r="V189" s="155">
        <v>0</v>
      </c>
      <c r="W189" s="156">
        <v>400</v>
      </c>
      <c r="X189" s="445">
        <f>Y189+AA189</f>
        <v>300</v>
      </c>
      <c r="Y189" s="155">
        <v>0</v>
      </c>
      <c r="Z189" s="155">
        <v>0</v>
      </c>
      <c r="AA189" s="156">
        <v>300</v>
      </c>
      <c r="AB189" s="36"/>
      <c r="AC189" s="36"/>
      <c r="AD189" s="36"/>
      <c r="AE189" s="36"/>
      <c r="AF189" s="36"/>
      <c r="AG189" s="36"/>
      <c r="AH189" s="36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50"/>
      <c r="BB189" s="49"/>
      <c r="BC189" s="49"/>
      <c r="BD189" s="49"/>
      <c r="BE189" s="49"/>
      <c r="BF189" s="49"/>
      <c r="BG189" s="49"/>
      <c r="BH189" s="49"/>
      <c r="BI189" s="49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36"/>
      <c r="GO189" s="36"/>
      <c r="GP189" s="36"/>
      <c r="GQ189" s="36"/>
      <c r="GR189" s="36"/>
      <c r="GS189" s="36"/>
      <c r="GT189" s="36"/>
      <c r="GU189" s="36"/>
      <c r="GV189" s="36"/>
      <c r="GW189" s="36"/>
      <c r="GX189" s="36"/>
      <c r="GY189" s="36"/>
      <c r="GZ189" s="36"/>
      <c r="HA189" s="36"/>
      <c r="HB189" s="36"/>
      <c r="HC189" s="36"/>
      <c r="HD189" s="36"/>
      <c r="HE189" s="36"/>
      <c r="HF189" s="36"/>
      <c r="HG189" s="36"/>
      <c r="HH189" s="36"/>
      <c r="HI189" s="36"/>
      <c r="HJ189" s="36"/>
      <c r="HK189" s="36"/>
      <c r="HL189" s="36"/>
      <c r="HM189" s="36"/>
      <c r="HN189" s="36"/>
      <c r="HO189" s="36"/>
      <c r="HP189" s="36"/>
      <c r="HQ189" s="36"/>
      <c r="HR189" s="36"/>
      <c r="HS189" s="36"/>
      <c r="HT189" s="36"/>
      <c r="HU189" s="36"/>
      <c r="HV189" s="36"/>
      <c r="HW189" s="36"/>
      <c r="HX189" s="36"/>
      <c r="HY189" s="36"/>
      <c r="HZ189" s="36"/>
      <c r="IA189" s="36"/>
      <c r="IB189" s="36"/>
      <c r="IC189" s="36"/>
      <c r="ID189" s="36"/>
      <c r="IE189" s="36"/>
      <c r="IF189" s="36"/>
      <c r="IG189" s="36"/>
      <c r="IH189" s="36"/>
      <c r="II189" s="36"/>
      <c r="IJ189" s="36"/>
      <c r="IK189" s="36"/>
      <c r="IL189" s="36"/>
      <c r="IM189" s="36"/>
      <c r="IN189" s="36"/>
      <c r="IO189" s="36"/>
      <c r="IP189" s="36"/>
      <c r="IQ189" s="36"/>
      <c r="IR189" s="36"/>
      <c r="IS189" s="36"/>
      <c r="IT189" s="36"/>
      <c r="IU189" s="36"/>
      <c r="IV189" s="36"/>
      <c r="IW189" s="36"/>
      <c r="IX189" s="36"/>
      <c r="IY189" s="36"/>
      <c r="IZ189" s="36"/>
      <c r="JA189" s="36"/>
      <c r="JB189" s="36"/>
      <c r="JC189" s="36"/>
      <c r="JD189" s="36"/>
      <c r="JE189" s="36"/>
      <c r="JF189" s="36"/>
      <c r="JG189" s="36"/>
      <c r="JH189" s="36"/>
      <c r="JI189" s="36"/>
      <c r="JJ189" s="36"/>
      <c r="JK189" s="36"/>
      <c r="JL189" s="36"/>
      <c r="JM189" s="36"/>
      <c r="JN189" s="36"/>
      <c r="JO189" s="36"/>
      <c r="JP189" s="36"/>
      <c r="JQ189" s="36"/>
      <c r="JR189" s="36"/>
      <c r="JS189" s="36"/>
      <c r="JT189" s="36"/>
      <c r="JU189" s="36"/>
      <c r="JV189" s="36"/>
      <c r="JW189" s="36"/>
      <c r="JX189" s="36"/>
      <c r="JY189" s="36"/>
      <c r="JZ189" s="36"/>
      <c r="KA189" s="36"/>
      <c r="KB189" s="36"/>
      <c r="KC189" s="36"/>
      <c r="KD189" s="36"/>
      <c r="KE189" s="36"/>
      <c r="KF189" s="36"/>
      <c r="KG189" s="36"/>
      <c r="KH189" s="36"/>
      <c r="KI189" s="36"/>
      <c r="KJ189" s="36"/>
      <c r="KK189" s="36"/>
      <c r="KL189" s="36"/>
      <c r="KM189" s="36"/>
      <c r="KN189" s="36"/>
      <c r="KO189" s="36"/>
      <c r="KP189" s="36"/>
      <c r="KQ189" s="36"/>
      <c r="KR189" s="36"/>
      <c r="KS189" s="36"/>
      <c r="KT189" s="36"/>
      <c r="KU189" s="36"/>
      <c r="KV189" s="36"/>
      <c r="KW189" s="36"/>
      <c r="KX189" s="36"/>
      <c r="KY189" s="36"/>
      <c r="KZ189" s="36"/>
      <c r="LA189" s="36"/>
      <c r="LB189" s="36"/>
      <c r="LC189" s="36"/>
      <c r="LD189" s="36"/>
      <c r="LE189" s="36"/>
      <c r="LF189" s="36"/>
      <c r="LG189" s="36"/>
      <c r="LH189" s="36"/>
      <c r="LI189" s="36"/>
      <c r="LJ189" s="36"/>
      <c r="LK189" s="36"/>
      <c r="LL189" s="36"/>
      <c r="LM189" s="36"/>
      <c r="LN189" s="36"/>
      <c r="LO189" s="36"/>
      <c r="LP189" s="36"/>
      <c r="LQ189" s="36"/>
      <c r="LR189" s="36"/>
      <c r="LS189" s="36"/>
      <c r="LT189" s="36"/>
      <c r="LU189" s="36"/>
      <c r="LV189" s="36"/>
      <c r="LW189" s="36"/>
      <c r="LX189" s="36"/>
      <c r="LY189" s="36"/>
      <c r="LZ189" s="36"/>
      <c r="MA189" s="36"/>
      <c r="MB189" s="36"/>
      <c r="MC189" s="36"/>
      <c r="MD189" s="36"/>
      <c r="ME189" s="36"/>
      <c r="MF189" s="36"/>
      <c r="MG189" s="36"/>
      <c r="MH189" s="36"/>
      <c r="MI189" s="36"/>
      <c r="MJ189" s="36"/>
      <c r="MK189" s="36"/>
      <c r="ML189" s="36"/>
      <c r="MM189" s="36"/>
      <c r="MN189" s="36"/>
      <c r="MO189" s="36"/>
      <c r="MP189" s="36"/>
      <c r="MQ189" s="36"/>
      <c r="MR189" s="36"/>
      <c r="MS189" s="36"/>
      <c r="MT189" s="36"/>
      <c r="MU189" s="36"/>
      <c r="MV189" s="36"/>
      <c r="MW189" s="36"/>
      <c r="MX189" s="36"/>
      <c r="MY189" s="36"/>
      <c r="MZ189" s="36"/>
      <c r="NA189" s="36"/>
      <c r="NB189" s="36"/>
      <c r="NC189" s="36"/>
      <c r="ND189" s="36"/>
      <c r="NE189" s="36"/>
      <c r="NF189" s="36"/>
      <c r="NG189" s="36"/>
      <c r="NH189" s="36"/>
      <c r="NI189" s="36"/>
      <c r="NJ189" s="36"/>
      <c r="NK189" s="36"/>
      <c r="NL189" s="36"/>
      <c r="NM189" s="36"/>
      <c r="NN189" s="36"/>
      <c r="NO189" s="36"/>
      <c r="NP189" s="36"/>
      <c r="NQ189" s="36"/>
      <c r="NR189" s="36"/>
      <c r="NS189" s="36"/>
      <c r="NT189" s="36"/>
      <c r="NU189" s="36"/>
      <c r="NV189" s="36"/>
      <c r="NW189" s="36"/>
      <c r="NX189" s="36"/>
      <c r="NY189" s="36"/>
      <c r="NZ189" s="36"/>
      <c r="OA189" s="36"/>
      <c r="OB189" s="36"/>
      <c r="OC189" s="36"/>
      <c r="OD189" s="36"/>
      <c r="OE189" s="36"/>
      <c r="OF189" s="36"/>
      <c r="OG189" s="36"/>
      <c r="OH189" s="36"/>
      <c r="OI189" s="36"/>
      <c r="OJ189" s="36"/>
      <c r="OK189" s="36"/>
      <c r="OL189" s="36"/>
      <c r="OM189" s="36"/>
      <c r="ON189" s="36"/>
      <c r="OO189" s="36"/>
      <c r="OP189" s="36"/>
      <c r="OQ189" s="36"/>
      <c r="OR189" s="36"/>
      <c r="OS189" s="36"/>
      <c r="OT189" s="36"/>
      <c r="OU189" s="36"/>
      <c r="OV189" s="36"/>
      <c r="OW189" s="36"/>
      <c r="OX189" s="36"/>
      <c r="OY189" s="36"/>
      <c r="OZ189" s="36"/>
      <c r="PA189" s="36"/>
      <c r="PB189" s="36"/>
      <c r="PC189" s="36"/>
      <c r="PD189" s="36"/>
      <c r="PE189" s="36"/>
      <c r="PF189" s="36"/>
      <c r="PG189" s="36"/>
      <c r="PH189" s="36"/>
      <c r="PI189" s="36"/>
      <c r="PJ189" s="36"/>
      <c r="PK189" s="36"/>
      <c r="PL189" s="36"/>
      <c r="PM189" s="36"/>
      <c r="PN189" s="36"/>
      <c r="PO189" s="36"/>
      <c r="PP189" s="36"/>
      <c r="PQ189" s="36"/>
      <c r="PR189" s="36"/>
      <c r="PS189" s="36"/>
      <c r="PT189" s="36"/>
      <c r="PU189" s="36"/>
      <c r="PV189" s="36"/>
      <c r="PW189" s="36"/>
      <c r="PX189" s="36"/>
      <c r="PY189" s="36"/>
      <c r="PZ189" s="36"/>
      <c r="QA189" s="36"/>
      <c r="QB189" s="36"/>
      <c r="QC189" s="36"/>
      <c r="QD189" s="36"/>
      <c r="QE189" s="36"/>
      <c r="QF189" s="36"/>
      <c r="QG189" s="36"/>
      <c r="QH189" s="36"/>
      <c r="QI189" s="36"/>
      <c r="QJ189" s="36"/>
      <c r="QK189" s="36"/>
      <c r="QL189" s="36"/>
      <c r="QM189" s="36"/>
      <c r="QN189" s="36"/>
      <c r="QO189" s="36"/>
      <c r="QP189" s="36"/>
      <c r="QQ189" s="36"/>
      <c r="QR189" s="36"/>
      <c r="QS189" s="36"/>
      <c r="QT189" s="36"/>
      <c r="QU189" s="36"/>
      <c r="QV189" s="36"/>
      <c r="QW189" s="36"/>
      <c r="QX189" s="36"/>
      <c r="QY189" s="36"/>
      <c r="QZ189" s="36"/>
      <c r="RA189" s="36"/>
      <c r="RB189" s="36"/>
      <c r="RC189" s="36"/>
      <c r="RD189" s="36"/>
      <c r="RE189" s="36"/>
      <c r="RF189" s="36"/>
      <c r="RG189" s="36"/>
      <c r="RH189" s="36"/>
      <c r="RI189" s="36"/>
      <c r="RJ189" s="36"/>
      <c r="RK189" s="36"/>
      <c r="RL189" s="36"/>
      <c r="RM189" s="36"/>
      <c r="RN189" s="36"/>
      <c r="RO189" s="36"/>
      <c r="RP189" s="36"/>
      <c r="RQ189" s="36"/>
      <c r="RR189" s="36"/>
      <c r="RS189" s="36"/>
      <c r="RT189" s="36"/>
      <c r="RU189" s="36"/>
      <c r="RV189" s="36"/>
      <c r="RW189" s="36"/>
      <c r="RX189" s="36"/>
      <c r="RY189" s="36"/>
      <c r="RZ189" s="36"/>
      <c r="SA189" s="36"/>
      <c r="SB189" s="36"/>
      <c r="SC189" s="36"/>
      <c r="SD189" s="36"/>
      <c r="SE189" s="36"/>
      <c r="SF189" s="36"/>
      <c r="SG189" s="36"/>
      <c r="SH189" s="36"/>
      <c r="SI189" s="36"/>
      <c r="SJ189" s="36"/>
      <c r="SK189" s="36"/>
      <c r="SL189" s="36"/>
      <c r="SM189" s="36"/>
      <c r="SN189" s="36"/>
      <c r="SO189" s="36"/>
      <c r="SP189" s="36"/>
      <c r="SQ189" s="36"/>
      <c r="SR189" s="36"/>
      <c r="SS189" s="36"/>
      <c r="ST189" s="36"/>
      <c r="SU189" s="36"/>
      <c r="SV189" s="36"/>
      <c r="SW189" s="36"/>
      <c r="SX189" s="36"/>
      <c r="SY189" s="36"/>
      <c r="SZ189" s="36"/>
      <c r="TA189" s="36"/>
      <c r="TB189" s="36"/>
      <c r="TC189" s="36"/>
      <c r="TD189" s="36"/>
      <c r="TE189" s="36"/>
      <c r="TF189" s="36"/>
      <c r="TG189" s="36"/>
      <c r="TH189" s="36"/>
      <c r="TI189" s="36"/>
      <c r="TJ189" s="36"/>
      <c r="TK189" s="36"/>
      <c r="TL189" s="36"/>
      <c r="TM189" s="36"/>
      <c r="TN189" s="36"/>
      <c r="TO189" s="36"/>
      <c r="TP189" s="36"/>
      <c r="TQ189" s="36"/>
      <c r="TR189" s="36"/>
      <c r="TS189" s="36"/>
      <c r="TT189" s="36"/>
      <c r="TU189" s="36"/>
      <c r="TV189" s="36"/>
      <c r="TW189" s="36"/>
      <c r="TX189" s="36"/>
      <c r="TY189" s="36"/>
      <c r="TZ189" s="36"/>
      <c r="UA189" s="36"/>
      <c r="UB189" s="36"/>
      <c r="UC189" s="36"/>
      <c r="UD189" s="36"/>
      <c r="UE189" s="36"/>
      <c r="UF189" s="36"/>
      <c r="UG189" s="36"/>
      <c r="UH189" s="36"/>
      <c r="UI189" s="36"/>
      <c r="UJ189" s="36"/>
      <c r="UK189" s="36"/>
      <c r="UL189" s="36"/>
      <c r="UM189" s="36"/>
      <c r="UN189" s="36"/>
      <c r="UO189" s="36"/>
      <c r="UP189" s="36"/>
      <c r="UQ189" s="36"/>
      <c r="UR189" s="36"/>
      <c r="US189" s="36"/>
      <c r="UT189" s="36"/>
      <c r="UU189" s="36"/>
      <c r="UV189" s="36"/>
      <c r="UW189" s="36"/>
      <c r="UX189" s="36"/>
      <c r="UY189" s="36"/>
      <c r="UZ189" s="36"/>
      <c r="VA189" s="36"/>
      <c r="VB189" s="36"/>
      <c r="VC189" s="36"/>
      <c r="VD189" s="36"/>
      <c r="VE189" s="36"/>
      <c r="VF189" s="36"/>
      <c r="VG189" s="36"/>
      <c r="VH189" s="36"/>
      <c r="VI189" s="36"/>
      <c r="VJ189" s="36"/>
      <c r="VK189" s="36"/>
      <c r="VL189" s="36"/>
      <c r="VM189" s="36"/>
      <c r="VN189" s="36"/>
      <c r="VO189" s="36"/>
      <c r="VP189" s="36"/>
      <c r="VQ189" s="36"/>
      <c r="VR189" s="36"/>
      <c r="VS189" s="36"/>
      <c r="VT189" s="36"/>
      <c r="VU189" s="36"/>
      <c r="VV189" s="36"/>
      <c r="VW189" s="36"/>
      <c r="VX189" s="36"/>
      <c r="VY189" s="36"/>
      <c r="VZ189" s="36"/>
      <c r="WA189" s="36"/>
      <c r="WB189" s="36"/>
      <c r="WC189" s="36"/>
      <c r="WD189" s="36"/>
      <c r="WE189" s="36"/>
      <c r="WF189" s="36"/>
      <c r="WG189" s="36"/>
      <c r="WH189" s="36"/>
      <c r="WI189" s="36"/>
      <c r="WJ189" s="36"/>
      <c r="WK189" s="36"/>
      <c r="WL189" s="36"/>
      <c r="WM189" s="36"/>
      <c r="WN189" s="36"/>
      <c r="WO189" s="36"/>
      <c r="WP189" s="36"/>
      <c r="WQ189" s="36"/>
      <c r="WR189" s="36"/>
      <c r="WS189" s="36"/>
      <c r="WT189" s="36"/>
      <c r="WU189" s="36"/>
      <c r="WV189" s="36"/>
      <c r="WW189" s="36"/>
      <c r="WX189" s="36"/>
      <c r="WY189" s="36"/>
      <c r="WZ189" s="36"/>
      <c r="XA189" s="36"/>
      <c r="XB189" s="36"/>
      <c r="XC189" s="36"/>
      <c r="XD189" s="36"/>
      <c r="XE189" s="36"/>
      <c r="XF189" s="36"/>
      <c r="XG189" s="36"/>
      <c r="XH189" s="36"/>
      <c r="XI189" s="36"/>
      <c r="XJ189" s="36"/>
      <c r="XK189" s="36"/>
      <c r="XL189" s="36"/>
      <c r="XM189" s="36"/>
      <c r="XN189" s="36"/>
      <c r="XO189" s="36"/>
      <c r="XP189" s="36"/>
      <c r="XQ189" s="36"/>
      <c r="XR189" s="36"/>
      <c r="XS189" s="36"/>
      <c r="XT189" s="36"/>
      <c r="XU189" s="36"/>
      <c r="XV189" s="36"/>
      <c r="XW189" s="36"/>
      <c r="XX189" s="36"/>
      <c r="XY189" s="36"/>
      <c r="XZ189" s="36"/>
      <c r="YA189" s="36"/>
      <c r="YB189" s="36"/>
      <c r="YC189" s="36"/>
      <c r="YD189" s="36"/>
      <c r="YE189" s="36"/>
      <c r="YF189" s="36"/>
      <c r="YG189" s="36"/>
      <c r="YH189" s="36"/>
      <c r="YI189" s="36"/>
      <c r="YJ189" s="36"/>
      <c r="YK189" s="36"/>
      <c r="YL189" s="36"/>
      <c r="YM189" s="36"/>
      <c r="YN189" s="36"/>
      <c r="YO189" s="36"/>
      <c r="YP189" s="36"/>
      <c r="YQ189" s="36"/>
      <c r="YR189" s="36"/>
      <c r="YS189" s="36"/>
      <c r="YT189" s="36"/>
      <c r="YU189" s="36"/>
      <c r="YV189" s="36"/>
      <c r="YW189" s="36"/>
      <c r="YX189" s="36"/>
      <c r="YY189" s="36"/>
      <c r="YZ189" s="36"/>
      <c r="ZA189" s="36"/>
      <c r="ZB189" s="36"/>
      <c r="ZC189" s="36"/>
      <c r="ZD189" s="36"/>
      <c r="ZE189" s="36"/>
      <c r="ZF189" s="36"/>
      <c r="ZG189" s="36"/>
      <c r="ZH189" s="36"/>
      <c r="ZI189" s="36"/>
      <c r="ZJ189" s="36"/>
      <c r="ZK189" s="36"/>
      <c r="ZL189" s="36"/>
      <c r="ZM189" s="36"/>
      <c r="ZN189" s="36"/>
      <c r="ZO189" s="36"/>
      <c r="ZP189" s="36"/>
      <c r="ZQ189" s="36"/>
      <c r="ZR189" s="36"/>
      <c r="ZS189" s="36"/>
      <c r="ZT189" s="36"/>
      <c r="ZU189" s="36"/>
      <c r="ZV189" s="36"/>
      <c r="ZW189" s="36"/>
      <c r="ZX189" s="36"/>
      <c r="ZY189" s="36"/>
      <c r="ZZ189" s="36"/>
      <c r="AAA189" s="36"/>
      <c r="AAB189" s="36"/>
      <c r="AAC189" s="36"/>
      <c r="AAD189" s="36"/>
      <c r="AAE189" s="36"/>
      <c r="AAF189" s="36"/>
      <c r="AAG189" s="36"/>
      <c r="AAH189" s="36"/>
      <c r="AAI189" s="36"/>
      <c r="AAJ189" s="36"/>
      <c r="AAK189" s="36"/>
      <c r="AAL189" s="36"/>
      <c r="AAM189" s="36"/>
      <c r="AAN189" s="36"/>
      <c r="AAO189" s="36"/>
      <c r="AAP189" s="36"/>
      <c r="AAQ189" s="36"/>
      <c r="AAR189" s="36"/>
      <c r="AAS189" s="36"/>
      <c r="AAT189" s="36"/>
      <c r="AAU189" s="36"/>
      <c r="AAV189" s="36"/>
      <c r="AAW189" s="36"/>
      <c r="AAX189" s="36"/>
      <c r="AAY189" s="36"/>
      <c r="AAZ189" s="36"/>
      <c r="ABA189" s="36"/>
      <c r="ABB189" s="36"/>
      <c r="ABC189" s="36"/>
      <c r="ABD189" s="36"/>
      <c r="ABE189" s="36"/>
      <c r="ABF189" s="36"/>
      <c r="ABG189" s="36"/>
      <c r="ABH189" s="36"/>
      <c r="ABI189" s="36"/>
      <c r="ABJ189" s="36"/>
      <c r="ABK189" s="36"/>
      <c r="ABL189" s="36"/>
      <c r="ABM189" s="36"/>
      <c r="ABN189" s="36"/>
      <c r="ABO189" s="36"/>
      <c r="ABP189" s="36"/>
      <c r="ABQ189" s="36"/>
      <c r="ABR189" s="36"/>
      <c r="ABS189" s="36"/>
      <c r="ABT189" s="36"/>
      <c r="ABU189" s="36"/>
      <c r="ABV189" s="36"/>
      <c r="ABW189" s="36"/>
      <c r="ABX189" s="36"/>
      <c r="ABY189" s="36"/>
      <c r="ABZ189" s="36"/>
      <c r="ACA189" s="36"/>
      <c r="ACB189" s="36"/>
      <c r="ACC189" s="36"/>
      <c r="ACD189" s="36"/>
      <c r="ACE189" s="36"/>
      <c r="ACF189" s="36"/>
      <c r="ACG189" s="36"/>
      <c r="ACH189" s="36"/>
      <c r="ACI189" s="36"/>
      <c r="ACJ189" s="36"/>
      <c r="ACK189" s="36"/>
      <c r="ACL189" s="36"/>
      <c r="ACM189" s="36"/>
      <c r="ACN189" s="36"/>
      <c r="ACO189" s="36"/>
      <c r="ACP189" s="36"/>
      <c r="ACQ189" s="36"/>
      <c r="ACR189" s="36"/>
      <c r="ACS189" s="36"/>
      <c r="ACT189" s="36"/>
      <c r="ACU189" s="36"/>
      <c r="ACV189" s="36"/>
      <c r="ACW189" s="36"/>
      <c r="ACX189" s="36"/>
      <c r="ACY189" s="36"/>
      <c r="ACZ189" s="36"/>
      <c r="ADA189" s="36"/>
      <c r="ADB189" s="36"/>
      <c r="ADC189" s="36"/>
      <c r="ADD189" s="36"/>
      <c r="ADE189" s="36"/>
      <c r="ADF189" s="36"/>
      <c r="ADG189" s="36"/>
      <c r="ADH189" s="36"/>
      <c r="ADI189" s="36"/>
      <c r="ADJ189" s="36"/>
      <c r="ADK189" s="36"/>
      <c r="ADL189" s="36"/>
      <c r="ADM189" s="36"/>
      <c r="ADN189" s="36"/>
      <c r="ADO189" s="36"/>
      <c r="ADP189" s="36"/>
      <c r="ADQ189" s="36"/>
      <c r="ADR189" s="36"/>
      <c r="ADS189" s="36"/>
      <c r="ADT189" s="36"/>
      <c r="ADU189" s="36"/>
      <c r="ADV189" s="36"/>
      <c r="ADW189" s="36"/>
      <c r="ADX189" s="36"/>
      <c r="ADY189" s="36"/>
      <c r="ADZ189" s="36"/>
      <c r="AEA189" s="36"/>
      <c r="AEB189" s="36"/>
      <c r="AEC189" s="36"/>
      <c r="AED189" s="36"/>
      <c r="AEE189" s="36"/>
      <c r="AEF189" s="36"/>
      <c r="AEG189" s="36"/>
      <c r="AEH189" s="36"/>
      <c r="AEI189" s="36"/>
      <c r="AEJ189" s="36"/>
      <c r="AEK189" s="36"/>
      <c r="AEL189" s="36"/>
      <c r="AEM189" s="36"/>
      <c r="AEN189" s="36"/>
      <c r="AEO189" s="36"/>
      <c r="AEP189" s="36"/>
      <c r="AEQ189" s="36"/>
      <c r="AER189" s="36"/>
      <c r="AES189" s="36"/>
      <c r="AET189" s="36"/>
      <c r="AEU189" s="36"/>
      <c r="AEV189" s="36"/>
      <c r="AEW189" s="36"/>
      <c r="AEX189" s="36"/>
      <c r="AEY189" s="36"/>
      <c r="AEZ189" s="36"/>
      <c r="AFA189" s="36"/>
      <c r="AFB189" s="36"/>
      <c r="AFC189" s="36"/>
      <c r="AFD189" s="36"/>
      <c r="AFE189" s="36"/>
      <c r="AFF189" s="36"/>
      <c r="AFG189" s="36"/>
      <c r="AFH189" s="36"/>
      <c r="AFI189" s="36"/>
      <c r="AFJ189" s="36"/>
      <c r="AFK189" s="36"/>
      <c r="AFL189" s="36"/>
      <c r="AFM189" s="36"/>
      <c r="AFN189" s="36"/>
      <c r="AFO189" s="36"/>
      <c r="AFP189" s="36"/>
      <c r="AFQ189" s="36"/>
      <c r="AFR189" s="36"/>
      <c r="AFS189" s="36"/>
      <c r="AFT189" s="36"/>
      <c r="AFU189" s="36"/>
      <c r="AFV189" s="36"/>
      <c r="AFW189" s="36"/>
      <c r="AFX189" s="36"/>
      <c r="AFY189" s="36"/>
      <c r="AFZ189" s="36"/>
      <c r="AGA189" s="36"/>
      <c r="AGB189" s="36"/>
      <c r="AGC189" s="36"/>
      <c r="AGD189" s="36"/>
      <c r="AGE189" s="36"/>
      <c r="AGF189" s="36"/>
      <c r="AGG189" s="36"/>
      <c r="AGH189" s="36"/>
      <c r="AGI189" s="36"/>
      <c r="AGJ189" s="36"/>
      <c r="AGK189" s="36"/>
      <c r="AGL189" s="36"/>
      <c r="AGM189" s="36"/>
      <c r="AGN189" s="36"/>
      <c r="AGO189" s="36"/>
      <c r="AGP189" s="36"/>
      <c r="AGQ189" s="36"/>
      <c r="AGR189" s="36"/>
      <c r="AGS189" s="36"/>
      <c r="AGT189" s="36"/>
      <c r="AGU189" s="36"/>
      <c r="AGV189" s="36"/>
      <c r="AGW189" s="36"/>
      <c r="AGX189" s="36"/>
      <c r="AGY189" s="36"/>
      <c r="AGZ189" s="36"/>
      <c r="AHA189" s="36"/>
      <c r="AHB189" s="36"/>
      <c r="AHC189" s="36"/>
      <c r="AHD189" s="36"/>
      <c r="AHE189" s="36"/>
      <c r="AHF189" s="36"/>
      <c r="AHG189" s="36"/>
      <c r="AHH189" s="36"/>
      <c r="AHI189" s="36"/>
      <c r="AHJ189" s="36"/>
      <c r="AHK189" s="36"/>
      <c r="AHL189" s="36"/>
      <c r="AHM189" s="36"/>
      <c r="AHN189" s="36"/>
      <c r="AHO189" s="36"/>
      <c r="AHP189" s="36"/>
      <c r="AHQ189" s="36"/>
      <c r="AHR189" s="36"/>
      <c r="AHS189" s="36"/>
      <c r="AHT189" s="36"/>
      <c r="AHU189" s="36"/>
      <c r="AHV189" s="36"/>
      <c r="AHW189" s="36"/>
      <c r="AHX189" s="36"/>
      <c r="AHY189" s="36"/>
      <c r="AHZ189" s="36"/>
      <c r="AIA189" s="36"/>
      <c r="AIB189" s="36"/>
      <c r="AIC189" s="36"/>
      <c r="AID189" s="36"/>
      <c r="AIE189" s="36"/>
      <c r="AIF189" s="36"/>
      <c r="AIG189" s="36"/>
      <c r="AIH189" s="36"/>
      <c r="AII189" s="36"/>
      <c r="AIJ189" s="36"/>
      <c r="AIK189" s="36"/>
      <c r="AIL189" s="36"/>
      <c r="AIM189" s="36"/>
      <c r="AIN189" s="36"/>
      <c r="AIO189" s="36"/>
      <c r="AIP189" s="36"/>
      <c r="AIQ189" s="36"/>
      <c r="AIR189" s="36"/>
      <c r="AIS189" s="36"/>
      <c r="AIT189" s="36"/>
      <c r="AIU189" s="36"/>
      <c r="AIV189" s="36"/>
      <c r="AIW189" s="36"/>
      <c r="AIX189" s="36"/>
      <c r="AIY189" s="36"/>
      <c r="AIZ189" s="36"/>
      <c r="AJA189" s="36"/>
      <c r="AJB189" s="36"/>
      <c r="AJC189" s="36"/>
      <c r="AJD189" s="36"/>
      <c r="AJE189" s="36"/>
      <c r="AJF189" s="36"/>
      <c r="AJG189" s="36"/>
      <c r="AJH189" s="36"/>
      <c r="AJI189" s="36"/>
      <c r="AJJ189" s="36"/>
      <c r="AJK189" s="36"/>
      <c r="AJL189" s="36"/>
      <c r="AJM189" s="36"/>
      <c r="AJN189" s="36"/>
      <c r="AJO189" s="36"/>
      <c r="AJP189" s="36"/>
      <c r="AJQ189" s="36"/>
      <c r="AJR189" s="36"/>
      <c r="AJS189" s="36"/>
      <c r="AJT189" s="36"/>
      <c r="AJU189" s="36"/>
      <c r="AJV189" s="36"/>
      <c r="AJW189" s="36"/>
      <c r="AJX189" s="36"/>
      <c r="AJY189" s="36"/>
      <c r="AJZ189" s="36"/>
      <c r="AKA189" s="36"/>
      <c r="AKB189" s="36"/>
      <c r="AKC189" s="36"/>
      <c r="AKD189" s="36"/>
      <c r="AKE189" s="36"/>
      <c r="AKF189" s="36"/>
      <c r="AKG189" s="36"/>
      <c r="AKH189" s="36"/>
      <c r="AKI189" s="36"/>
      <c r="AKJ189" s="36"/>
      <c r="AKK189" s="36"/>
      <c r="AKL189" s="36"/>
      <c r="AKM189" s="36"/>
      <c r="AKN189" s="36"/>
      <c r="AKO189" s="36"/>
      <c r="AKP189" s="36"/>
      <c r="AKQ189" s="36"/>
      <c r="AKR189" s="36"/>
      <c r="AKS189" s="36"/>
      <c r="AKT189" s="36"/>
      <c r="AKU189" s="36"/>
      <c r="AKV189" s="36"/>
      <c r="AKW189" s="36"/>
      <c r="AKX189" s="36"/>
      <c r="AKY189" s="36"/>
      <c r="AKZ189" s="36"/>
      <c r="ALA189" s="36"/>
      <c r="ALB189" s="36"/>
      <c r="ALC189" s="36"/>
      <c r="ALD189" s="36"/>
      <c r="ALE189" s="36"/>
      <c r="ALF189" s="36"/>
      <c r="ALG189" s="36"/>
      <c r="ALH189" s="36"/>
      <c r="ALI189" s="36"/>
      <c r="ALJ189" s="36"/>
      <c r="ALK189" s="36"/>
      <c r="ALL189" s="36"/>
      <c r="ALM189" s="36"/>
      <c r="ALN189" s="36"/>
      <c r="ALO189" s="36"/>
      <c r="ALP189" s="36"/>
      <c r="ALQ189" s="36"/>
      <c r="ALR189" s="36"/>
      <c r="ALS189" s="36"/>
      <c r="ALT189" s="36"/>
      <c r="ALU189" s="36"/>
      <c r="ALV189" s="36"/>
      <c r="ALW189" s="36"/>
      <c r="ALX189" s="36"/>
      <c r="ALY189" s="36"/>
    </row>
    <row r="190" spans="1:1013" ht="24" customHeight="1" thickBot="1" x14ac:dyDescent="0.25">
      <c r="A190" s="500"/>
      <c r="B190" s="524"/>
      <c r="C190" s="515"/>
      <c r="D190" s="540"/>
      <c r="E190" s="542"/>
      <c r="F190" s="480"/>
      <c r="G190" s="483"/>
      <c r="H190" s="486"/>
      <c r="I190" s="489"/>
      <c r="J190" s="565"/>
      <c r="K190" s="311" t="s">
        <v>11</v>
      </c>
      <c r="L190" s="18">
        <f>SUM(L188:L189)</f>
        <v>0</v>
      </c>
      <c r="M190" s="3">
        <f t="shared" ref="M190:AA190" si="61">SUM(M188:M189)</f>
        <v>0</v>
      </c>
      <c r="N190" s="3">
        <f t="shared" si="61"/>
        <v>0</v>
      </c>
      <c r="O190" s="19">
        <f t="shared" si="61"/>
        <v>0</v>
      </c>
      <c r="P190" s="18">
        <f t="shared" si="61"/>
        <v>370</v>
      </c>
      <c r="Q190" s="3">
        <f t="shared" si="61"/>
        <v>0</v>
      </c>
      <c r="R190" s="3">
        <f t="shared" si="61"/>
        <v>0</v>
      </c>
      <c r="S190" s="19">
        <f t="shared" si="61"/>
        <v>370</v>
      </c>
      <c r="T190" s="18">
        <f t="shared" si="61"/>
        <v>480</v>
      </c>
      <c r="U190" s="3">
        <f t="shared" si="61"/>
        <v>0</v>
      </c>
      <c r="V190" s="3">
        <f t="shared" si="61"/>
        <v>0</v>
      </c>
      <c r="W190" s="19">
        <f t="shared" si="61"/>
        <v>480</v>
      </c>
      <c r="X190" s="18">
        <f t="shared" si="61"/>
        <v>336</v>
      </c>
      <c r="Y190" s="3">
        <f t="shared" si="61"/>
        <v>0</v>
      </c>
      <c r="Z190" s="3">
        <f t="shared" si="61"/>
        <v>0</v>
      </c>
      <c r="AA190" s="19">
        <f t="shared" si="61"/>
        <v>336</v>
      </c>
      <c r="AB190" s="36"/>
      <c r="AC190" s="36"/>
      <c r="AD190" s="36"/>
      <c r="AE190" s="36"/>
      <c r="AF190" s="36"/>
      <c r="AG190" s="36"/>
      <c r="AH190" s="36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50"/>
      <c r="BB190" s="49"/>
      <c r="BC190" s="49"/>
      <c r="BD190" s="49"/>
      <c r="BE190" s="49"/>
      <c r="BF190" s="49"/>
      <c r="BG190" s="49"/>
      <c r="BH190" s="49"/>
      <c r="BI190" s="49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36"/>
      <c r="GO190" s="36"/>
      <c r="GP190" s="36"/>
      <c r="GQ190" s="36"/>
      <c r="GR190" s="36"/>
      <c r="GS190" s="36"/>
      <c r="GT190" s="36"/>
      <c r="GU190" s="36"/>
      <c r="GV190" s="36"/>
      <c r="GW190" s="36"/>
      <c r="GX190" s="36"/>
      <c r="GY190" s="36"/>
      <c r="GZ190" s="36"/>
      <c r="HA190" s="36"/>
      <c r="HB190" s="36"/>
      <c r="HC190" s="36"/>
      <c r="HD190" s="36"/>
      <c r="HE190" s="36"/>
      <c r="HF190" s="36"/>
      <c r="HG190" s="36"/>
      <c r="HH190" s="36"/>
      <c r="HI190" s="36"/>
      <c r="HJ190" s="36"/>
      <c r="HK190" s="36"/>
      <c r="HL190" s="36"/>
      <c r="HM190" s="36"/>
      <c r="HN190" s="36"/>
      <c r="HO190" s="36"/>
      <c r="HP190" s="36"/>
      <c r="HQ190" s="36"/>
      <c r="HR190" s="36"/>
      <c r="HS190" s="36"/>
      <c r="HT190" s="36"/>
      <c r="HU190" s="36"/>
      <c r="HV190" s="36"/>
      <c r="HW190" s="36"/>
      <c r="HX190" s="36"/>
      <c r="HY190" s="36"/>
      <c r="HZ190" s="36"/>
      <c r="IA190" s="36"/>
      <c r="IB190" s="36"/>
      <c r="IC190" s="36"/>
      <c r="ID190" s="36"/>
      <c r="IE190" s="36"/>
      <c r="IF190" s="36"/>
      <c r="IG190" s="36"/>
      <c r="IH190" s="36"/>
      <c r="II190" s="36"/>
      <c r="IJ190" s="36"/>
      <c r="IK190" s="36"/>
      <c r="IL190" s="36"/>
      <c r="IM190" s="36"/>
      <c r="IN190" s="36"/>
      <c r="IO190" s="36"/>
      <c r="IP190" s="36"/>
      <c r="IQ190" s="36"/>
      <c r="IR190" s="36"/>
      <c r="IS190" s="36"/>
      <c r="IT190" s="36"/>
      <c r="IU190" s="36"/>
      <c r="IV190" s="36"/>
      <c r="IW190" s="36"/>
      <c r="IX190" s="36"/>
      <c r="IY190" s="36"/>
      <c r="IZ190" s="36"/>
      <c r="JA190" s="36"/>
      <c r="JB190" s="36"/>
      <c r="JC190" s="36"/>
      <c r="JD190" s="36"/>
      <c r="JE190" s="36"/>
      <c r="JF190" s="36"/>
      <c r="JG190" s="36"/>
      <c r="JH190" s="36"/>
      <c r="JI190" s="36"/>
      <c r="JJ190" s="36"/>
      <c r="JK190" s="36"/>
      <c r="JL190" s="36"/>
      <c r="JM190" s="36"/>
      <c r="JN190" s="36"/>
      <c r="JO190" s="36"/>
      <c r="JP190" s="36"/>
      <c r="JQ190" s="36"/>
      <c r="JR190" s="36"/>
      <c r="JS190" s="36"/>
      <c r="JT190" s="36"/>
      <c r="JU190" s="36"/>
      <c r="JV190" s="36"/>
      <c r="JW190" s="36"/>
      <c r="JX190" s="36"/>
      <c r="JY190" s="36"/>
      <c r="JZ190" s="36"/>
      <c r="KA190" s="36"/>
      <c r="KB190" s="36"/>
      <c r="KC190" s="36"/>
      <c r="KD190" s="36"/>
      <c r="KE190" s="36"/>
      <c r="KF190" s="36"/>
      <c r="KG190" s="36"/>
      <c r="KH190" s="36"/>
      <c r="KI190" s="36"/>
      <c r="KJ190" s="36"/>
      <c r="KK190" s="36"/>
      <c r="KL190" s="36"/>
      <c r="KM190" s="36"/>
      <c r="KN190" s="36"/>
      <c r="KO190" s="36"/>
      <c r="KP190" s="36"/>
      <c r="KQ190" s="36"/>
      <c r="KR190" s="36"/>
      <c r="KS190" s="36"/>
      <c r="KT190" s="36"/>
      <c r="KU190" s="36"/>
      <c r="KV190" s="36"/>
      <c r="KW190" s="36"/>
      <c r="KX190" s="36"/>
      <c r="KY190" s="36"/>
      <c r="KZ190" s="36"/>
      <c r="LA190" s="36"/>
      <c r="LB190" s="36"/>
      <c r="LC190" s="36"/>
      <c r="LD190" s="36"/>
      <c r="LE190" s="36"/>
      <c r="LF190" s="36"/>
      <c r="LG190" s="36"/>
      <c r="LH190" s="36"/>
      <c r="LI190" s="36"/>
      <c r="LJ190" s="36"/>
      <c r="LK190" s="36"/>
      <c r="LL190" s="36"/>
      <c r="LM190" s="36"/>
      <c r="LN190" s="36"/>
      <c r="LO190" s="36"/>
      <c r="LP190" s="36"/>
      <c r="LQ190" s="36"/>
      <c r="LR190" s="36"/>
      <c r="LS190" s="36"/>
      <c r="LT190" s="36"/>
      <c r="LU190" s="36"/>
      <c r="LV190" s="36"/>
      <c r="LW190" s="36"/>
      <c r="LX190" s="36"/>
      <c r="LY190" s="36"/>
      <c r="LZ190" s="36"/>
      <c r="MA190" s="36"/>
      <c r="MB190" s="36"/>
      <c r="MC190" s="36"/>
      <c r="MD190" s="36"/>
      <c r="ME190" s="36"/>
      <c r="MF190" s="36"/>
      <c r="MG190" s="36"/>
      <c r="MH190" s="36"/>
      <c r="MI190" s="36"/>
      <c r="MJ190" s="36"/>
      <c r="MK190" s="36"/>
      <c r="ML190" s="36"/>
      <c r="MM190" s="36"/>
      <c r="MN190" s="36"/>
      <c r="MO190" s="36"/>
      <c r="MP190" s="36"/>
      <c r="MQ190" s="36"/>
      <c r="MR190" s="36"/>
      <c r="MS190" s="36"/>
      <c r="MT190" s="36"/>
      <c r="MU190" s="36"/>
      <c r="MV190" s="36"/>
      <c r="MW190" s="36"/>
      <c r="MX190" s="36"/>
      <c r="MY190" s="36"/>
      <c r="MZ190" s="36"/>
      <c r="NA190" s="36"/>
      <c r="NB190" s="36"/>
      <c r="NC190" s="36"/>
      <c r="ND190" s="36"/>
      <c r="NE190" s="36"/>
      <c r="NF190" s="36"/>
      <c r="NG190" s="36"/>
      <c r="NH190" s="36"/>
      <c r="NI190" s="36"/>
      <c r="NJ190" s="36"/>
      <c r="NK190" s="36"/>
      <c r="NL190" s="36"/>
      <c r="NM190" s="36"/>
      <c r="NN190" s="36"/>
      <c r="NO190" s="36"/>
      <c r="NP190" s="36"/>
      <c r="NQ190" s="36"/>
      <c r="NR190" s="36"/>
      <c r="NS190" s="36"/>
      <c r="NT190" s="36"/>
      <c r="NU190" s="36"/>
      <c r="NV190" s="36"/>
      <c r="NW190" s="36"/>
      <c r="NX190" s="36"/>
      <c r="NY190" s="36"/>
      <c r="NZ190" s="36"/>
      <c r="OA190" s="36"/>
      <c r="OB190" s="36"/>
      <c r="OC190" s="36"/>
      <c r="OD190" s="36"/>
      <c r="OE190" s="36"/>
      <c r="OF190" s="36"/>
      <c r="OG190" s="36"/>
      <c r="OH190" s="36"/>
      <c r="OI190" s="36"/>
      <c r="OJ190" s="36"/>
      <c r="OK190" s="36"/>
      <c r="OL190" s="36"/>
      <c r="OM190" s="36"/>
      <c r="ON190" s="36"/>
      <c r="OO190" s="36"/>
      <c r="OP190" s="36"/>
      <c r="OQ190" s="36"/>
      <c r="OR190" s="36"/>
      <c r="OS190" s="36"/>
      <c r="OT190" s="36"/>
      <c r="OU190" s="36"/>
      <c r="OV190" s="36"/>
      <c r="OW190" s="36"/>
      <c r="OX190" s="36"/>
      <c r="OY190" s="36"/>
      <c r="OZ190" s="36"/>
      <c r="PA190" s="36"/>
      <c r="PB190" s="36"/>
      <c r="PC190" s="36"/>
      <c r="PD190" s="36"/>
      <c r="PE190" s="36"/>
      <c r="PF190" s="36"/>
      <c r="PG190" s="36"/>
      <c r="PH190" s="36"/>
      <c r="PI190" s="36"/>
      <c r="PJ190" s="36"/>
      <c r="PK190" s="36"/>
      <c r="PL190" s="36"/>
      <c r="PM190" s="36"/>
      <c r="PN190" s="36"/>
      <c r="PO190" s="36"/>
      <c r="PP190" s="36"/>
      <c r="PQ190" s="36"/>
      <c r="PR190" s="36"/>
      <c r="PS190" s="36"/>
      <c r="PT190" s="36"/>
      <c r="PU190" s="36"/>
      <c r="PV190" s="36"/>
      <c r="PW190" s="36"/>
      <c r="PX190" s="36"/>
      <c r="PY190" s="36"/>
      <c r="PZ190" s="36"/>
      <c r="QA190" s="36"/>
      <c r="QB190" s="36"/>
      <c r="QC190" s="36"/>
      <c r="QD190" s="36"/>
      <c r="QE190" s="36"/>
      <c r="QF190" s="36"/>
      <c r="QG190" s="36"/>
      <c r="QH190" s="36"/>
      <c r="QI190" s="36"/>
      <c r="QJ190" s="36"/>
      <c r="QK190" s="36"/>
      <c r="QL190" s="36"/>
      <c r="QM190" s="36"/>
      <c r="QN190" s="36"/>
      <c r="QO190" s="36"/>
      <c r="QP190" s="36"/>
      <c r="QQ190" s="36"/>
      <c r="QR190" s="36"/>
      <c r="QS190" s="36"/>
      <c r="QT190" s="36"/>
      <c r="QU190" s="36"/>
      <c r="QV190" s="36"/>
      <c r="QW190" s="36"/>
      <c r="QX190" s="36"/>
      <c r="QY190" s="36"/>
      <c r="QZ190" s="36"/>
      <c r="RA190" s="36"/>
      <c r="RB190" s="36"/>
      <c r="RC190" s="36"/>
      <c r="RD190" s="36"/>
      <c r="RE190" s="36"/>
      <c r="RF190" s="36"/>
      <c r="RG190" s="36"/>
      <c r="RH190" s="36"/>
      <c r="RI190" s="36"/>
      <c r="RJ190" s="36"/>
      <c r="RK190" s="36"/>
      <c r="RL190" s="36"/>
      <c r="RM190" s="36"/>
      <c r="RN190" s="36"/>
      <c r="RO190" s="36"/>
      <c r="RP190" s="36"/>
      <c r="RQ190" s="36"/>
      <c r="RR190" s="36"/>
      <c r="RS190" s="36"/>
      <c r="RT190" s="36"/>
      <c r="RU190" s="36"/>
      <c r="RV190" s="36"/>
      <c r="RW190" s="36"/>
      <c r="RX190" s="36"/>
      <c r="RY190" s="36"/>
      <c r="RZ190" s="36"/>
      <c r="SA190" s="36"/>
      <c r="SB190" s="36"/>
      <c r="SC190" s="36"/>
      <c r="SD190" s="36"/>
      <c r="SE190" s="36"/>
      <c r="SF190" s="36"/>
      <c r="SG190" s="36"/>
      <c r="SH190" s="36"/>
      <c r="SI190" s="36"/>
      <c r="SJ190" s="36"/>
      <c r="SK190" s="36"/>
      <c r="SL190" s="36"/>
      <c r="SM190" s="36"/>
      <c r="SN190" s="36"/>
      <c r="SO190" s="36"/>
      <c r="SP190" s="36"/>
      <c r="SQ190" s="36"/>
      <c r="SR190" s="36"/>
      <c r="SS190" s="36"/>
      <c r="ST190" s="36"/>
      <c r="SU190" s="36"/>
      <c r="SV190" s="36"/>
      <c r="SW190" s="36"/>
      <c r="SX190" s="36"/>
      <c r="SY190" s="36"/>
      <c r="SZ190" s="36"/>
      <c r="TA190" s="36"/>
      <c r="TB190" s="36"/>
      <c r="TC190" s="36"/>
      <c r="TD190" s="36"/>
      <c r="TE190" s="36"/>
      <c r="TF190" s="36"/>
      <c r="TG190" s="36"/>
      <c r="TH190" s="36"/>
      <c r="TI190" s="36"/>
      <c r="TJ190" s="36"/>
      <c r="TK190" s="36"/>
      <c r="TL190" s="36"/>
      <c r="TM190" s="36"/>
      <c r="TN190" s="36"/>
      <c r="TO190" s="36"/>
      <c r="TP190" s="36"/>
      <c r="TQ190" s="36"/>
      <c r="TR190" s="36"/>
      <c r="TS190" s="36"/>
      <c r="TT190" s="36"/>
      <c r="TU190" s="36"/>
      <c r="TV190" s="36"/>
      <c r="TW190" s="36"/>
      <c r="TX190" s="36"/>
      <c r="TY190" s="36"/>
      <c r="TZ190" s="36"/>
      <c r="UA190" s="36"/>
      <c r="UB190" s="36"/>
      <c r="UC190" s="36"/>
      <c r="UD190" s="36"/>
      <c r="UE190" s="36"/>
      <c r="UF190" s="36"/>
      <c r="UG190" s="36"/>
      <c r="UH190" s="36"/>
      <c r="UI190" s="36"/>
      <c r="UJ190" s="36"/>
      <c r="UK190" s="36"/>
      <c r="UL190" s="36"/>
      <c r="UM190" s="36"/>
      <c r="UN190" s="36"/>
      <c r="UO190" s="36"/>
      <c r="UP190" s="36"/>
      <c r="UQ190" s="36"/>
      <c r="UR190" s="36"/>
      <c r="US190" s="36"/>
      <c r="UT190" s="36"/>
      <c r="UU190" s="36"/>
      <c r="UV190" s="36"/>
      <c r="UW190" s="36"/>
      <c r="UX190" s="36"/>
      <c r="UY190" s="36"/>
      <c r="UZ190" s="36"/>
      <c r="VA190" s="36"/>
      <c r="VB190" s="36"/>
      <c r="VC190" s="36"/>
      <c r="VD190" s="36"/>
      <c r="VE190" s="36"/>
      <c r="VF190" s="36"/>
      <c r="VG190" s="36"/>
      <c r="VH190" s="36"/>
      <c r="VI190" s="36"/>
      <c r="VJ190" s="36"/>
      <c r="VK190" s="36"/>
      <c r="VL190" s="36"/>
      <c r="VM190" s="36"/>
      <c r="VN190" s="36"/>
      <c r="VO190" s="36"/>
      <c r="VP190" s="36"/>
      <c r="VQ190" s="36"/>
      <c r="VR190" s="36"/>
      <c r="VS190" s="36"/>
      <c r="VT190" s="36"/>
      <c r="VU190" s="36"/>
      <c r="VV190" s="36"/>
      <c r="VW190" s="36"/>
      <c r="VX190" s="36"/>
      <c r="VY190" s="36"/>
      <c r="VZ190" s="36"/>
      <c r="WA190" s="36"/>
      <c r="WB190" s="36"/>
      <c r="WC190" s="36"/>
      <c r="WD190" s="36"/>
      <c r="WE190" s="36"/>
      <c r="WF190" s="36"/>
      <c r="WG190" s="36"/>
      <c r="WH190" s="36"/>
      <c r="WI190" s="36"/>
      <c r="WJ190" s="36"/>
      <c r="WK190" s="36"/>
      <c r="WL190" s="36"/>
      <c r="WM190" s="36"/>
      <c r="WN190" s="36"/>
      <c r="WO190" s="36"/>
      <c r="WP190" s="36"/>
      <c r="WQ190" s="36"/>
      <c r="WR190" s="36"/>
      <c r="WS190" s="36"/>
      <c r="WT190" s="36"/>
      <c r="WU190" s="36"/>
      <c r="WV190" s="36"/>
      <c r="WW190" s="36"/>
      <c r="WX190" s="36"/>
      <c r="WY190" s="36"/>
      <c r="WZ190" s="36"/>
      <c r="XA190" s="36"/>
      <c r="XB190" s="36"/>
      <c r="XC190" s="36"/>
      <c r="XD190" s="36"/>
      <c r="XE190" s="36"/>
      <c r="XF190" s="36"/>
      <c r="XG190" s="36"/>
      <c r="XH190" s="36"/>
      <c r="XI190" s="36"/>
      <c r="XJ190" s="36"/>
      <c r="XK190" s="36"/>
      <c r="XL190" s="36"/>
      <c r="XM190" s="36"/>
      <c r="XN190" s="36"/>
      <c r="XO190" s="36"/>
      <c r="XP190" s="36"/>
      <c r="XQ190" s="36"/>
      <c r="XR190" s="36"/>
      <c r="XS190" s="36"/>
      <c r="XT190" s="36"/>
      <c r="XU190" s="36"/>
      <c r="XV190" s="36"/>
      <c r="XW190" s="36"/>
      <c r="XX190" s="36"/>
      <c r="XY190" s="36"/>
      <c r="XZ190" s="36"/>
      <c r="YA190" s="36"/>
      <c r="YB190" s="36"/>
      <c r="YC190" s="36"/>
      <c r="YD190" s="36"/>
      <c r="YE190" s="36"/>
      <c r="YF190" s="36"/>
      <c r="YG190" s="36"/>
      <c r="YH190" s="36"/>
      <c r="YI190" s="36"/>
      <c r="YJ190" s="36"/>
      <c r="YK190" s="36"/>
      <c r="YL190" s="36"/>
      <c r="YM190" s="36"/>
      <c r="YN190" s="36"/>
      <c r="YO190" s="36"/>
      <c r="YP190" s="36"/>
      <c r="YQ190" s="36"/>
      <c r="YR190" s="36"/>
      <c r="YS190" s="36"/>
      <c r="YT190" s="36"/>
      <c r="YU190" s="36"/>
      <c r="YV190" s="36"/>
      <c r="YW190" s="36"/>
      <c r="YX190" s="36"/>
      <c r="YY190" s="36"/>
      <c r="YZ190" s="36"/>
      <c r="ZA190" s="36"/>
      <c r="ZB190" s="36"/>
      <c r="ZC190" s="36"/>
      <c r="ZD190" s="36"/>
      <c r="ZE190" s="36"/>
      <c r="ZF190" s="36"/>
      <c r="ZG190" s="36"/>
      <c r="ZH190" s="36"/>
      <c r="ZI190" s="36"/>
      <c r="ZJ190" s="36"/>
      <c r="ZK190" s="36"/>
      <c r="ZL190" s="36"/>
      <c r="ZM190" s="36"/>
      <c r="ZN190" s="36"/>
      <c r="ZO190" s="36"/>
      <c r="ZP190" s="36"/>
      <c r="ZQ190" s="36"/>
      <c r="ZR190" s="36"/>
      <c r="ZS190" s="36"/>
      <c r="ZT190" s="36"/>
      <c r="ZU190" s="36"/>
      <c r="ZV190" s="36"/>
      <c r="ZW190" s="36"/>
      <c r="ZX190" s="36"/>
      <c r="ZY190" s="36"/>
      <c r="ZZ190" s="36"/>
      <c r="AAA190" s="36"/>
      <c r="AAB190" s="36"/>
      <c r="AAC190" s="36"/>
      <c r="AAD190" s="36"/>
      <c r="AAE190" s="36"/>
      <c r="AAF190" s="36"/>
      <c r="AAG190" s="36"/>
      <c r="AAH190" s="36"/>
      <c r="AAI190" s="36"/>
      <c r="AAJ190" s="36"/>
      <c r="AAK190" s="36"/>
      <c r="AAL190" s="36"/>
      <c r="AAM190" s="36"/>
      <c r="AAN190" s="36"/>
      <c r="AAO190" s="36"/>
      <c r="AAP190" s="36"/>
      <c r="AAQ190" s="36"/>
      <c r="AAR190" s="36"/>
      <c r="AAS190" s="36"/>
      <c r="AAT190" s="36"/>
      <c r="AAU190" s="36"/>
      <c r="AAV190" s="36"/>
      <c r="AAW190" s="36"/>
      <c r="AAX190" s="36"/>
      <c r="AAY190" s="36"/>
      <c r="AAZ190" s="36"/>
      <c r="ABA190" s="36"/>
      <c r="ABB190" s="36"/>
      <c r="ABC190" s="36"/>
      <c r="ABD190" s="36"/>
      <c r="ABE190" s="36"/>
      <c r="ABF190" s="36"/>
      <c r="ABG190" s="36"/>
      <c r="ABH190" s="36"/>
      <c r="ABI190" s="36"/>
      <c r="ABJ190" s="36"/>
      <c r="ABK190" s="36"/>
      <c r="ABL190" s="36"/>
      <c r="ABM190" s="36"/>
      <c r="ABN190" s="36"/>
      <c r="ABO190" s="36"/>
      <c r="ABP190" s="36"/>
      <c r="ABQ190" s="36"/>
      <c r="ABR190" s="36"/>
      <c r="ABS190" s="36"/>
      <c r="ABT190" s="36"/>
      <c r="ABU190" s="36"/>
      <c r="ABV190" s="36"/>
      <c r="ABW190" s="36"/>
      <c r="ABX190" s="36"/>
      <c r="ABY190" s="36"/>
      <c r="ABZ190" s="36"/>
      <c r="ACA190" s="36"/>
      <c r="ACB190" s="36"/>
      <c r="ACC190" s="36"/>
      <c r="ACD190" s="36"/>
      <c r="ACE190" s="36"/>
      <c r="ACF190" s="36"/>
      <c r="ACG190" s="36"/>
      <c r="ACH190" s="36"/>
      <c r="ACI190" s="36"/>
      <c r="ACJ190" s="36"/>
      <c r="ACK190" s="36"/>
      <c r="ACL190" s="36"/>
      <c r="ACM190" s="36"/>
      <c r="ACN190" s="36"/>
      <c r="ACO190" s="36"/>
      <c r="ACP190" s="36"/>
      <c r="ACQ190" s="36"/>
      <c r="ACR190" s="36"/>
      <c r="ACS190" s="36"/>
      <c r="ACT190" s="36"/>
      <c r="ACU190" s="36"/>
      <c r="ACV190" s="36"/>
      <c r="ACW190" s="36"/>
      <c r="ACX190" s="36"/>
      <c r="ACY190" s="36"/>
      <c r="ACZ190" s="36"/>
      <c r="ADA190" s="36"/>
      <c r="ADB190" s="36"/>
      <c r="ADC190" s="36"/>
      <c r="ADD190" s="36"/>
      <c r="ADE190" s="36"/>
      <c r="ADF190" s="36"/>
      <c r="ADG190" s="36"/>
      <c r="ADH190" s="36"/>
      <c r="ADI190" s="36"/>
      <c r="ADJ190" s="36"/>
      <c r="ADK190" s="36"/>
      <c r="ADL190" s="36"/>
      <c r="ADM190" s="36"/>
      <c r="ADN190" s="36"/>
      <c r="ADO190" s="36"/>
      <c r="ADP190" s="36"/>
      <c r="ADQ190" s="36"/>
      <c r="ADR190" s="36"/>
      <c r="ADS190" s="36"/>
      <c r="ADT190" s="36"/>
      <c r="ADU190" s="36"/>
      <c r="ADV190" s="36"/>
      <c r="ADW190" s="36"/>
      <c r="ADX190" s="36"/>
      <c r="ADY190" s="36"/>
      <c r="ADZ190" s="36"/>
      <c r="AEA190" s="36"/>
      <c r="AEB190" s="36"/>
      <c r="AEC190" s="36"/>
      <c r="AED190" s="36"/>
      <c r="AEE190" s="36"/>
      <c r="AEF190" s="36"/>
      <c r="AEG190" s="36"/>
      <c r="AEH190" s="36"/>
      <c r="AEI190" s="36"/>
      <c r="AEJ190" s="36"/>
      <c r="AEK190" s="36"/>
      <c r="AEL190" s="36"/>
      <c r="AEM190" s="36"/>
      <c r="AEN190" s="36"/>
      <c r="AEO190" s="36"/>
      <c r="AEP190" s="36"/>
      <c r="AEQ190" s="36"/>
      <c r="AER190" s="36"/>
      <c r="AES190" s="36"/>
      <c r="AET190" s="36"/>
      <c r="AEU190" s="36"/>
      <c r="AEV190" s="36"/>
      <c r="AEW190" s="36"/>
      <c r="AEX190" s="36"/>
      <c r="AEY190" s="36"/>
      <c r="AEZ190" s="36"/>
      <c r="AFA190" s="36"/>
      <c r="AFB190" s="36"/>
      <c r="AFC190" s="36"/>
      <c r="AFD190" s="36"/>
      <c r="AFE190" s="36"/>
      <c r="AFF190" s="36"/>
      <c r="AFG190" s="36"/>
      <c r="AFH190" s="36"/>
      <c r="AFI190" s="36"/>
      <c r="AFJ190" s="36"/>
      <c r="AFK190" s="36"/>
      <c r="AFL190" s="36"/>
      <c r="AFM190" s="36"/>
      <c r="AFN190" s="36"/>
      <c r="AFO190" s="36"/>
      <c r="AFP190" s="36"/>
      <c r="AFQ190" s="36"/>
      <c r="AFR190" s="36"/>
      <c r="AFS190" s="36"/>
      <c r="AFT190" s="36"/>
      <c r="AFU190" s="36"/>
      <c r="AFV190" s="36"/>
      <c r="AFW190" s="36"/>
      <c r="AFX190" s="36"/>
      <c r="AFY190" s="36"/>
      <c r="AFZ190" s="36"/>
      <c r="AGA190" s="36"/>
      <c r="AGB190" s="36"/>
      <c r="AGC190" s="36"/>
      <c r="AGD190" s="36"/>
      <c r="AGE190" s="36"/>
      <c r="AGF190" s="36"/>
      <c r="AGG190" s="36"/>
      <c r="AGH190" s="36"/>
      <c r="AGI190" s="36"/>
      <c r="AGJ190" s="36"/>
      <c r="AGK190" s="36"/>
      <c r="AGL190" s="36"/>
      <c r="AGM190" s="36"/>
      <c r="AGN190" s="36"/>
      <c r="AGO190" s="36"/>
      <c r="AGP190" s="36"/>
      <c r="AGQ190" s="36"/>
      <c r="AGR190" s="36"/>
      <c r="AGS190" s="36"/>
      <c r="AGT190" s="36"/>
      <c r="AGU190" s="36"/>
      <c r="AGV190" s="36"/>
      <c r="AGW190" s="36"/>
      <c r="AGX190" s="36"/>
      <c r="AGY190" s="36"/>
      <c r="AGZ190" s="36"/>
      <c r="AHA190" s="36"/>
      <c r="AHB190" s="36"/>
      <c r="AHC190" s="36"/>
      <c r="AHD190" s="36"/>
      <c r="AHE190" s="36"/>
      <c r="AHF190" s="36"/>
      <c r="AHG190" s="36"/>
      <c r="AHH190" s="36"/>
      <c r="AHI190" s="36"/>
      <c r="AHJ190" s="36"/>
      <c r="AHK190" s="36"/>
      <c r="AHL190" s="36"/>
      <c r="AHM190" s="36"/>
      <c r="AHN190" s="36"/>
      <c r="AHO190" s="36"/>
      <c r="AHP190" s="36"/>
      <c r="AHQ190" s="36"/>
      <c r="AHR190" s="36"/>
      <c r="AHS190" s="36"/>
      <c r="AHT190" s="36"/>
      <c r="AHU190" s="36"/>
      <c r="AHV190" s="36"/>
      <c r="AHW190" s="36"/>
      <c r="AHX190" s="36"/>
      <c r="AHY190" s="36"/>
      <c r="AHZ190" s="36"/>
      <c r="AIA190" s="36"/>
      <c r="AIB190" s="36"/>
      <c r="AIC190" s="36"/>
      <c r="AID190" s="36"/>
      <c r="AIE190" s="36"/>
      <c r="AIF190" s="36"/>
      <c r="AIG190" s="36"/>
      <c r="AIH190" s="36"/>
      <c r="AII190" s="36"/>
      <c r="AIJ190" s="36"/>
      <c r="AIK190" s="36"/>
      <c r="AIL190" s="36"/>
      <c r="AIM190" s="36"/>
      <c r="AIN190" s="36"/>
      <c r="AIO190" s="36"/>
      <c r="AIP190" s="36"/>
      <c r="AIQ190" s="36"/>
      <c r="AIR190" s="36"/>
      <c r="AIS190" s="36"/>
      <c r="AIT190" s="36"/>
      <c r="AIU190" s="36"/>
      <c r="AIV190" s="36"/>
      <c r="AIW190" s="36"/>
      <c r="AIX190" s="36"/>
      <c r="AIY190" s="36"/>
      <c r="AIZ190" s="36"/>
      <c r="AJA190" s="36"/>
      <c r="AJB190" s="36"/>
      <c r="AJC190" s="36"/>
      <c r="AJD190" s="36"/>
      <c r="AJE190" s="36"/>
      <c r="AJF190" s="36"/>
      <c r="AJG190" s="36"/>
      <c r="AJH190" s="36"/>
      <c r="AJI190" s="36"/>
      <c r="AJJ190" s="36"/>
      <c r="AJK190" s="36"/>
      <c r="AJL190" s="36"/>
      <c r="AJM190" s="36"/>
      <c r="AJN190" s="36"/>
      <c r="AJO190" s="36"/>
      <c r="AJP190" s="36"/>
      <c r="AJQ190" s="36"/>
      <c r="AJR190" s="36"/>
      <c r="AJS190" s="36"/>
      <c r="AJT190" s="36"/>
      <c r="AJU190" s="36"/>
      <c r="AJV190" s="36"/>
      <c r="AJW190" s="36"/>
      <c r="AJX190" s="36"/>
      <c r="AJY190" s="36"/>
      <c r="AJZ190" s="36"/>
      <c r="AKA190" s="36"/>
      <c r="AKB190" s="36"/>
      <c r="AKC190" s="36"/>
      <c r="AKD190" s="36"/>
      <c r="AKE190" s="36"/>
      <c r="AKF190" s="36"/>
      <c r="AKG190" s="36"/>
      <c r="AKH190" s="36"/>
      <c r="AKI190" s="36"/>
      <c r="AKJ190" s="36"/>
      <c r="AKK190" s="36"/>
      <c r="AKL190" s="36"/>
      <c r="AKM190" s="36"/>
      <c r="AKN190" s="36"/>
      <c r="AKO190" s="36"/>
      <c r="AKP190" s="36"/>
      <c r="AKQ190" s="36"/>
      <c r="AKR190" s="36"/>
      <c r="AKS190" s="36"/>
      <c r="AKT190" s="36"/>
      <c r="AKU190" s="36"/>
      <c r="AKV190" s="36"/>
      <c r="AKW190" s="36"/>
      <c r="AKX190" s="36"/>
      <c r="AKY190" s="36"/>
      <c r="AKZ190" s="36"/>
      <c r="ALA190" s="36"/>
      <c r="ALB190" s="36"/>
      <c r="ALC190" s="36"/>
      <c r="ALD190" s="36"/>
      <c r="ALE190" s="36"/>
      <c r="ALF190" s="36"/>
      <c r="ALG190" s="36"/>
      <c r="ALH190" s="36"/>
      <c r="ALI190" s="36"/>
      <c r="ALJ190" s="36"/>
      <c r="ALK190" s="36"/>
      <c r="ALL190" s="36"/>
      <c r="ALM190" s="36"/>
      <c r="ALN190" s="36"/>
      <c r="ALO190" s="36"/>
      <c r="ALP190" s="36"/>
      <c r="ALQ190" s="36"/>
      <c r="ALR190" s="36"/>
      <c r="ALS190" s="36"/>
      <c r="ALT190" s="36"/>
      <c r="ALU190" s="36"/>
      <c r="ALV190" s="36"/>
      <c r="ALW190" s="36"/>
      <c r="ALX190" s="36"/>
      <c r="ALY190" s="36"/>
    </row>
    <row r="191" spans="1:1013" ht="21" customHeight="1" thickBot="1" x14ac:dyDescent="0.25">
      <c r="A191" s="499" t="s">
        <v>15</v>
      </c>
      <c r="B191" s="523" t="s">
        <v>16</v>
      </c>
      <c r="C191" s="514" t="s">
        <v>16</v>
      </c>
      <c r="D191" s="539" t="s">
        <v>228</v>
      </c>
      <c r="E191" s="541" t="s">
        <v>229</v>
      </c>
      <c r="F191" s="558" t="s">
        <v>268</v>
      </c>
      <c r="G191" s="508" t="s">
        <v>164</v>
      </c>
      <c r="H191" s="504" t="s">
        <v>19</v>
      </c>
      <c r="I191" s="505" t="s">
        <v>20</v>
      </c>
      <c r="J191" s="563" t="s">
        <v>297</v>
      </c>
      <c r="K191" s="209" t="s">
        <v>26</v>
      </c>
      <c r="L191" s="216">
        <f>+M191+O191</f>
        <v>0</v>
      </c>
      <c r="M191" s="211">
        <v>0</v>
      </c>
      <c r="N191" s="211">
        <v>0</v>
      </c>
      <c r="O191" s="217">
        <v>0</v>
      </c>
      <c r="P191" s="216">
        <f>+Q191+S191</f>
        <v>150</v>
      </c>
      <c r="Q191" s="211">
        <v>0</v>
      </c>
      <c r="R191" s="211">
        <v>0</v>
      </c>
      <c r="S191" s="217">
        <v>150</v>
      </c>
      <c r="T191" s="216">
        <f>+U191+W191</f>
        <v>100</v>
      </c>
      <c r="U191" s="211">
        <v>0</v>
      </c>
      <c r="V191" s="211">
        <v>0</v>
      </c>
      <c r="W191" s="217">
        <v>100</v>
      </c>
      <c r="X191" s="216">
        <f>+Y191+AA191</f>
        <v>100</v>
      </c>
      <c r="Y191" s="211">
        <v>0</v>
      </c>
      <c r="Z191" s="211">
        <v>0</v>
      </c>
      <c r="AA191" s="217">
        <v>100</v>
      </c>
      <c r="AB191" s="36"/>
      <c r="AC191" s="36"/>
      <c r="AD191" s="36"/>
      <c r="AE191" s="36"/>
      <c r="AF191" s="36"/>
      <c r="AG191" s="36"/>
      <c r="AH191" s="36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50"/>
      <c r="BB191" s="49"/>
      <c r="BC191" s="49"/>
      <c r="BD191" s="49"/>
      <c r="BE191" s="49"/>
      <c r="BF191" s="49"/>
      <c r="BG191" s="49"/>
      <c r="BH191" s="49"/>
      <c r="BI191" s="49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36"/>
      <c r="GO191" s="36"/>
      <c r="GP191" s="36"/>
      <c r="GQ191" s="36"/>
      <c r="GR191" s="36"/>
      <c r="GS191" s="36"/>
      <c r="GT191" s="36"/>
      <c r="GU191" s="36"/>
      <c r="GV191" s="36"/>
      <c r="GW191" s="36"/>
      <c r="GX191" s="36"/>
      <c r="GY191" s="36"/>
      <c r="GZ191" s="36"/>
      <c r="HA191" s="36"/>
      <c r="HB191" s="36"/>
      <c r="HC191" s="36"/>
      <c r="HD191" s="36"/>
      <c r="HE191" s="36"/>
      <c r="HF191" s="36"/>
      <c r="HG191" s="36"/>
      <c r="HH191" s="36"/>
      <c r="HI191" s="36"/>
      <c r="HJ191" s="36"/>
      <c r="HK191" s="36"/>
      <c r="HL191" s="36"/>
      <c r="HM191" s="36"/>
      <c r="HN191" s="36"/>
      <c r="HO191" s="36"/>
      <c r="HP191" s="36"/>
      <c r="HQ191" s="36"/>
      <c r="HR191" s="36"/>
      <c r="HS191" s="36"/>
      <c r="HT191" s="36"/>
      <c r="HU191" s="36"/>
      <c r="HV191" s="36"/>
      <c r="HW191" s="36"/>
      <c r="HX191" s="36"/>
      <c r="HY191" s="36"/>
      <c r="HZ191" s="36"/>
      <c r="IA191" s="36"/>
      <c r="IB191" s="36"/>
      <c r="IC191" s="36"/>
      <c r="ID191" s="36"/>
      <c r="IE191" s="36"/>
      <c r="IF191" s="36"/>
      <c r="IG191" s="36"/>
      <c r="IH191" s="36"/>
      <c r="II191" s="36"/>
      <c r="IJ191" s="36"/>
      <c r="IK191" s="36"/>
      <c r="IL191" s="36"/>
      <c r="IM191" s="36"/>
      <c r="IN191" s="36"/>
      <c r="IO191" s="36"/>
      <c r="IP191" s="36"/>
      <c r="IQ191" s="36"/>
      <c r="IR191" s="36"/>
      <c r="IS191" s="36"/>
      <c r="IT191" s="36"/>
      <c r="IU191" s="36"/>
      <c r="IV191" s="36"/>
      <c r="IW191" s="36"/>
      <c r="IX191" s="36"/>
      <c r="IY191" s="36"/>
      <c r="IZ191" s="36"/>
      <c r="JA191" s="36"/>
      <c r="JB191" s="36"/>
      <c r="JC191" s="36"/>
      <c r="JD191" s="36"/>
      <c r="JE191" s="36"/>
      <c r="JF191" s="36"/>
      <c r="JG191" s="36"/>
      <c r="JH191" s="36"/>
      <c r="JI191" s="36"/>
      <c r="JJ191" s="36"/>
      <c r="JK191" s="36"/>
      <c r="JL191" s="36"/>
      <c r="JM191" s="36"/>
      <c r="JN191" s="36"/>
      <c r="JO191" s="36"/>
      <c r="JP191" s="36"/>
      <c r="JQ191" s="36"/>
      <c r="JR191" s="36"/>
      <c r="JS191" s="36"/>
      <c r="JT191" s="36"/>
      <c r="JU191" s="36"/>
      <c r="JV191" s="36"/>
      <c r="JW191" s="36"/>
      <c r="JX191" s="36"/>
      <c r="JY191" s="36"/>
      <c r="JZ191" s="36"/>
      <c r="KA191" s="36"/>
      <c r="KB191" s="36"/>
      <c r="KC191" s="36"/>
      <c r="KD191" s="36"/>
      <c r="KE191" s="36"/>
      <c r="KF191" s="36"/>
      <c r="KG191" s="36"/>
      <c r="KH191" s="36"/>
      <c r="KI191" s="36"/>
      <c r="KJ191" s="36"/>
      <c r="KK191" s="36"/>
      <c r="KL191" s="36"/>
      <c r="KM191" s="36"/>
      <c r="KN191" s="36"/>
      <c r="KO191" s="36"/>
      <c r="KP191" s="36"/>
      <c r="KQ191" s="36"/>
      <c r="KR191" s="36"/>
      <c r="KS191" s="36"/>
      <c r="KT191" s="36"/>
      <c r="KU191" s="36"/>
      <c r="KV191" s="36"/>
      <c r="KW191" s="36"/>
      <c r="KX191" s="36"/>
      <c r="KY191" s="36"/>
      <c r="KZ191" s="36"/>
      <c r="LA191" s="36"/>
      <c r="LB191" s="36"/>
      <c r="LC191" s="36"/>
      <c r="LD191" s="36"/>
      <c r="LE191" s="36"/>
      <c r="LF191" s="36"/>
      <c r="LG191" s="36"/>
      <c r="LH191" s="36"/>
      <c r="LI191" s="36"/>
      <c r="LJ191" s="36"/>
      <c r="LK191" s="36"/>
      <c r="LL191" s="36"/>
      <c r="LM191" s="36"/>
      <c r="LN191" s="36"/>
      <c r="LO191" s="36"/>
      <c r="LP191" s="36"/>
      <c r="LQ191" s="36"/>
      <c r="LR191" s="36"/>
      <c r="LS191" s="36"/>
      <c r="LT191" s="36"/>
      <c r="LU191" s="36"/>
      <c r="LV191" s="36"/>
      <c r="LW191" s="36"/>
      <c r="LX191" s="36"/>
      <c r="LY191" s="36"/>
      <c r="LZ191" s="36"/>
      <c r="MA191" s="36"/>
      <c r="MB191" s="36"/>
      <c r="MC191" s="36"/>
      <c r="MD191" s="36"/>
      <c r="ME191" s="36"/>
      <c r="MF191" s="36"/>
      <c r="MG191" s="36"/>
      <c r="MH191" s="36"/>
      <c r="MI191" s="36"/>
      <c r="MJ191" s="36"/>
      <c r="MK191" s="36"/>
      <c r="ML191" s="36"/>
      <c r="MM191" s="36"/>
      <c r="MN191" s="36"/>
      <c r="MO191" s="36"/>
      <c r="MP191" s="36"/>
      <c r="MQ191" s="36"/>
      <c r="MR191" s="36"/>
      <c r="MS191" s="36"/>
      <c r="MT191" s="36"/>
      <c r="MU191" s="36"/>
      <c r="MV191" s="36"/>
      <c r="MW191" s="36"/>
      <c r="MX191" s="36"/>
      <c r="MY191" s="36"/>
      <c r="MZ191" s="36"/>
      <c r="NA191" s="36"/>
      <c r="NB191" s="36"/>
      <c r="NC191" s="36"/>
      <c r="ND191" s="36"/>
      <c r="NE191" s="36"/>
      <c r="NF191" s="36"/>
      <c r="NG191" s="36"/>
      <c r="NH191" s="36"/>
      <c r="NI191" s="36"/>
      <c r="NJ191" s="36"/>
      <c r="NK191" s="36"/>
      <c r="NL191" s="36"/>
      <c r="NM191" s="36"/>
      <c r="NN191" s="36"/>
      <c r="NO191" s="36"/>
      <c r="NP191" s="36"/>
      <c r="NQ191" s="36"/>
      <c r="NR191" s="36"/>
      <c r="NS191" s="36"/>
      <c r="NT191" s="36"/>
      <c r="NU191" s="36"/>
      <c r="NV191" s="36"/>
      <c r="NW191" s="36"/>
      <c r="NX191" s="36"/>
      <c r="NY191" s="36"/>
      <c r="NZ191" s="36"/>
      <c r="OA191" s="36"/>
      <c r="OB191" s="36"/>
      <c r="OC191" s="36"/>
      <c r="OD191" s="36"/>
      <c r="OE191" s="36"/>
      <c r="OF191" s="36"/>
      <c r="OG191" s="36"/>
      <c r="OH191" s="36"/>
      <c r="OI191" s="36"/>
      <c r="OJ191" s="36"/>
      <c r="OK191" s="36"/>
      <c r="OL191" s="36"/>
      <c r="OM191" s="36"/>
      <c r="ON191" s="36"/>
      <c r="OO191" s="36"/>
      <c r="OP191" s="36"/>
      <c r="OQ191" s="36"/>
      <c r="OR191" s="36"/>
      <c r="OS191" s="36"/>
      <c r="OT191" s="36"/>
      <c r="OU191" s="36"/>
      <c r="OV191" s="36"/>
      <c r="OW191" s="36"/>
      <c r="OX191" s="36"/>
      <c r="OY191" s="36"/>
      <c r="OZ191" s="36"/>
      <c r="PA191" s="36"/>
      <c r="PB191" s="36"/>
      <c r="PC191" s="36"/>
      <c r="PD191" s="36"/>
      <c r="PE191" s="36"/>
      <c r="PF191" s="36"/>
      <c r="PG191" s="36"/>
      <c r="PH191" s="36"/>
      <c r="PI191" s="36"/>
      <c r="PJ191" s="36"/>
      <c r="PK191" s="36"/>
      <c r="PL191" s="36"/>
      <c r="PM191" s="36"/>
      <c r="PN191" s="36"/>
      <c r="PO191" s="36"/>
      <c r="PP191" s="36"/>
      <c r="PQ191" s="36"/>
      <c r="PR191" s="36"/>
      <c r="PS191" s="36"/>
      <c r="PT191" s="36"/>
      <c r="PU191" s="36"/>
      <c r="PV191" s="36"/>
      <c r="PW191" s="36"/>
      <c r="PX191" s="36"/>
      <c r="PY191" s="36"/>
      <c r="PZ191" s="36"/>
      <c r="QA191" s="36"/>
      <c r="QB191" s="36"/>
      <c r="QC191" s="36"/>
      <c r="QD191" s="36"/>
      <c r="QE191" s="36"/>
      <c r="QF191" s="36"/>
      <c r="QG191" s="36"/>
      <c r="QH191" s="36"/>
      <c r="QI191" s="36"/>
      <c r="QJ191" s="36"/>
      <c r="QK191" s="36"/>
      <c r="QL191" s="36"/>
      <c r="QM191" s="36"/>
      <c r="QN191" s="36"/>
      <c r="QO191" s="36"/>
      <c r="QP191" s="36"/>
      <c r="QQ191" s="36"/>
      <c r="QR191" s="36"/>
      <c r="QS191" s="36"/>
      <c r="QT191" s="36"/>
      <c r="QU191" s="36"/>
      <c r="QV191" s="36"/>
      <c r="QW191" s="36"/>
      <c r="QX191" s="36"/>
      <c r="QY191" s="36"/>
      <c r="QZ191" s="36"/>
      <c r="RA191" s="36"/>
      <c r="RB191" s="36"/>
      <c r="RC191" s="36"/>
      <c r="RD191" s="36"/>
      <c r="RE191" s="36"/>
      <c r="RF191" s="36"/>
      <c r="RG191" s="36"/>
      <c r="RH191" s="36"/>
      <c r="RI191" s="36"/>
      <c r="RJ191" s="36"/>
      <c r="RK191" s="36"/>
      <c r="RL191" s="36"/>
      <c r="RM191" s="36"/>
      <c r="RN191" s="36"/>
      <c r="RO191" s="36"/>
      <c r="RP191" s="36"/>
      <c r="RQ191" s="36"/>
      <c r="RR191" s="36"/>
      <c r="RS191" s="36"/>
      <c r="RT191" s="36"/>
      <c r="RU191" s="36"/>
      <c r="RV191" s="36"/>
      <c r="RW191" s="36"/>
      <c r="RX191" s="36"/>
      <c r="RY191" s="36"/>
      <c r="RZ191" s="36"/>
      <c r="SA191" s="36"/>
      <c r="SB191" s="36"/>
      <c r="SC191" s="36"/>
      <c r="SD191" s="36"/>
      <c r="SE191" s="36"/>
      <c r="SF191" s="36"/>
      <c r="SG191" s="36"/>
      <c r="SH191" s="36"/>
      <c r="SI191" s="36"/>
      <c r="SJ191" s="36"/>
      <c r="SK191" s="36"/>
      <c r="SL191" s="36"/>
      <c r="SM191" s="36"/>
      <c r="SN191" s="36"/>
      <c r="SO191" s="36"/>
      <c r="SP191" s="36"/>
      <c r="SQ191" s="36"/>
      <c r="SR191" s="36"/>
      <c r="SS191" s="36"/>
      <c r="ST191" s="36"/>
      <c r="SU191" s="36"/>
      <c r="SV191" s="36"/>
      <c r="SW191" s="36"/>
      <c r="SX191" s="36"/>
      <c r="SY191" s="36"/>
      <c r="SZ191" s="36"/>
      <c r="TA191" s="36"/>
      <c r="TB191" s="36"/>
      <c r="TC191" s="36"/>
      <c r="TD191" s="36"/>
      <c r="TE191" s="36"/>
      <c r="TF191" s="36"/>
      <c r="TG191" s="36"/>
      <c r="TH191" s="36"/>
      <c r="TI191" s="36"/>
      <c r="TJ191" s="36"/>
      <c r="TK191" s="36"/>
      <c r="TL191" s="36"/>
      <c r="TM191" s="36"/>
      <c r="TN191" s="36"/>
      <c r="TO191" s="36"/>
      <c r="TP191" s="36"/>
      <c r="TQ191" s="36"/>
      <c r="TR191" s="36"/>
      <c r="TS191" s="36"/>
      <c r="TT191" s="36"/>
      <c r="TU191" s="36"/>
      <c r="TV191" s="36"/>
      <c r="TW191" s="36"/>
      <c r="TX191" s="36"/>
      <c r="TY191" s="36"/>
      <c r="TZ191" s="36"/>
      <c r="UA191" s="36"/>
      <c r="UB191" s="36"/>
      <c r="UC191" s="36"/>
      <c r="UD191" s="36"/>
      <c r="UE191" s="36"/>
      <c r="UF191" s="36"/>
      <c r="UG191" s="36"/>
      <c r="UH191" s="36"/>
      <c r="UI191" s="36"/>
      <c r="UJ191" s="36"/>
      <c r="UK191" s="36"/>
      <c r="UL191" s="36"/>
      <c r="UM191" s="36"/>
      <c r="UN191" s="36"/>
      <c r="UO191" s="36"/>
      <c r="UP191" s="36"/>
      <c r="UQ191" s="36"/>
      <c r="UR191" s="36"/>
      <c r="US191" s="36"/>
      <c r="UT191" s="36"/>
      <c r="UU191" s="36"/>
      <c r="UV191" s="36"/>
      <c r="UW191" s="36"/>
      <c r="UX191" s="36"/>
      <c r="UY191" s="36"/>
      <c r="UZ191" s="36"/>
      <c r="VA191" s="36"/>
      <c r="VB191" s="36"/>
      <c r="VC191" s="36"/>
      <c r="VD191" s="36"/>
      <c r="VE191" s="36"/>
      <c r="VF191" s="36"/>
      <c r="VG191" s="36"/>
      <c r="VH191" s="36"/>
      <c r="VI191" s="36"/>
      <c r="VJ191" s="36"/>
      <c r="VK191" s="36"/>
      <c r="VL191" s="36"/>
      <c r="VM191" s="36"/>
      <c r="VN191" s="36"/>
      <c r="VO191" s="36"/>
      <c r="VP191" s="36"/>
      <c r="VQ191" s="36"/>
      <c r="VR191" s="36"/>
      <c r="VS191" s="36"/>
      <c r="VT191" s="36"/>
      <c r="VU191" s="36"/>
      <c r="VV191" s="36"/>
      <c r="VW191" s="36"/>
      <c r="VX191" s="36"/>
      <c r="VY191" s="36"/>
      <c r="VZ191" s="36"/>
      <c r="WA191" s="36"/>
      <c r="WB191" s="36"/>
      <c r="WC191" s="36"/>
      <c r="WD191" s="36"/>
      <c r="WE191" s="36"/>
      <c r="WF191" s="36"/>
      <c r="WG191" s="36"/>
      <c r="WH191" s="36"/>
      <c r="WI191" s="36"/>
      <c r="WJ191" s="36"/>
      <c r="WK191" s="36"/>
      <c r="WL191" s="36"/>
      <c r="WM191" s="36"/>
      <c r="WN191" s="36"/>
      <c r="WO191" s="36"/>
      <c r="WP191" s="36"/>
      <c r="WQ191" s="36"/>
      <c r="WR191" s="36"/>
      <c r="WS191" s="36"/>
      <c r="WT191" s="36"/>
      <c r="WU191" s="36"/>
      <c r="WV191" s="36"/>
      <c r="WW191" s="36"/>
      <c r="WX191" s="36"/>
      <c r="WY191" s="36"/>
      <c r="WZ191" s="36"/>
      <c r="XA191" s="36"/>
      <c r="XB191" s="36"/>
      <c r="XC191" s="36"/>
      <c r="XD191" s="36"/>
      <c r="XE191" s="36"/>
      <c r="XF191" s="36"/>
      <c r="XG191" s="36"/>
      <c r="XH191" s="36"/>
      <c r="XI191" s="36"/>
      <c r="XJ191" s="36"/>
      <c r="XK191" s="36"/>
      <c r="XL191" s="36"/>
      <c r="XM191" s="36"/>
      <c r="XN191" s="36"/>
      <c r="XO191" s="36"/>
      <c r="XP191" s="36"/>
      <c r="XQ191" s="36"/>
      <c r="XR191" s="36"/>
      <c r="XS191" s="36"/>
      <c r="XT191" s="36"/>
      <c r="XU191" s="36"/>
      <c r="XV191" s="36"/>
      <c r="XW191" s="36"/>
      <c r="XX191" s="36"/>
      <c r="XY191" s="36"/>
      <c r="XZ191" s="36"/>
      <c r="YA191" s="36"/>
      <c r="YB191" s="36"/>
      <c r="YC191" s="36"/>
      <c r="YD191" s="36"/>
      <c r="YE191" s="36"/>
      <c r="YF191" s="36"/>
      <c r="YG191" s="36"/>
      <c r="YH191" s="36"/>
      <c r="YI191" s="36"/>
      <c r="YJ191" s="36"/>
      <c r="YK191" s="36"/>
      <c r="YL191" s="36"/>
      <c r="YM191" s="36"/>
      <c r="YN191" s="36"/>
      <c r="YO191" s="36"/>
      <c r="YP191" s="36"/>
      <c r="YQ191" s="36"/>
      <c r="YR191" s="36"/>
      <c r="YS191" s="36"/>
      <c r="YT191" s="36"/>
      <c r="YU191" s="36"/>
      <c r="YV191" s="36"/>
      <c r="YW191" s="36"/>
      <c r="YX191" s="36"/>
      <c r="YY191" s="36"/>
      <c r="YZ191" s="36"/>
      <c r="ZA191" s="36"/>
      <c r="ZB191" s="36"/>
      <c r="ZC191" s="36"/>
      <c r="ZD191" s="36"/>
      <c r="ZE191" s="36"/>
      <c r="ZF191" s="36"/>
      <c r="ZG191" s="36"/>
      <c r="ZH191" s="36"/>
      <c r="ZI191" s="36"/>
      <c r="ZJ191" s="36"/>
      <c r="ZK191" s="36"/>
      <c r="ZL191" s="36"/>
      <c r="ZM191" s="36"/>
      <c r="ZN191" s="36"/>
      <c r="ZO191" s="36"/>
      <c r="ZP191" s="36"/>
      <c r="ZQ191" s="36"/>
      <c r="ZR191" s="36"/>
      <c r="ZS191" s="36"/>
      <c r="ZT191" s="36"/>
      <c r="ZU191" s="36"/>
      <c r="ZV191" s="36"/>
      <c r="ZW191" s="36"/>
      <c r="ZX191" s="36"/>
      <c r="ZY191" s="36"/>
      <c r="ZZ191" s="36"/>
      <c r="AAA191" s="36"/>
      <c r="AAB191" s="36"/>
      <c r="AAC191" s="36"/>
      <c r="AAD191" s="36"/>
      <c r="AAE191" s="36"/>
      <c r="AAF191" s="36"/>
      <c r="AAG191" s="36"/>
      <c r="AAH191" s="36"/>
      <c r="AAI191" s="36"/>
      <c r="AAJ191" s="36"/>
      <c r="AAK191" s="36"/>
      <c r="AAL191" s="36"/>
      <c r="AAM191" s="36"/>
      <c r="AAN191" s="36"/>
      <c r="AAO191" s="36"/>
      <c r="AAP191" s="36"/>
      <c r="AAQ191" s="36"/>
      <c r="AAR191" s="36"/>
      <c r="AAS191" s="36"/>
      <c r="AAT191" s="36"/>
      <c r="AAU191" s="36"/>
      <c r="AAV191" s="36"/>
      <c r="AAW191" s="36"/>
      <c r="AAX191" s="36"/>
      <c r="AAY191" s="36"/>
      <c r="AAZ191" s="36"/>
      <c r="ABA191" s="36"/>
      <c r="ABB191" s="36"/>
      <c r="ABC191" s="36"/>
      <c r="ABD191" s="36"/>
      <c r="ABE191" s="36"/>
      <c r="ABF191" s="36"/>
      <c r="ABG191" s="36"/>
      <c r="ABH191" s="36"/>
      <c r="ABI191" s="36"/>
      <c r="ABJ191" s="36"/>
      <c r="ABK191" s="36"/>
      <c r="ABL191" s="36"/>
      <c r="ABM191" s="36"/>
      <c r="ABN191" s="36"/>
      <c r="ABO191" s="36"/>
      <c r="ABP191" s="36"/>
      <c r="ABQ191" s="36"/>
      <c r="ABR191" s="36"/>
      <c r="ABS191" s="36"/>
      <c r="ABT191" s="36"/>
      <c r="ABU191" s="36"/>
      <c r="ABV191" s="36"/>
      <c r="ABW191" s="36"/>
      <c r="ABX191" s="36"/>
      <c r="ABY191" s="36"/>
      <c r="ABZ191" s="36"/>
      <c r="ACA191" s="36"/>
      <c r="ACB191" s="36"/>
      <c r="ACC191" s="36"/>
      <c r="ACD191" s="36"/>
      <c r="ACE191" s="36"/>
      <c r="ACF191" s="36"/>
      <c r="ACG191" s="36"/>
      <c r="ACH191" s="36"/>
      <c r="ACI191" s="36"/>
      <c r="ACJ191" s="36"/>
      <c r="ACK191" s="36"/>
      <c r="ACL191" s="36"/>
      <c r="ACM191" s="36"/>
      <c r="ACN191" s="36"/>
      <c r="ACO191" s="36"/>
      <c r="ACP191" s="36"/>
      <c r="ACQ191" s="36"/>
      <c r="ACR191" s="36"/>
      <c r="ACS191" s="36"/>
      <c r="ACT191" s="36"/>
      <c r="ACU191" s="36"/>
      <c r="ACV191" s="36"/>
      <c r="ACW191" s="36"/>
      <c r="ACX191" s="36"/>
      <c r="ACY191" s="36"/>
      <c r="ACZ191" s="36"/>
      <c r="ADA191" s="36"/>
      <c r="ADB191" s="36"/>
      <c r="ADC191" s="36"/>
      <c r="ADD191" s="36"/>
      <c r="ADE191" s="36"/>
      <c r="ADF191" s="36"/>
      <c r="ADG191" s="36"/>
      <c r="ADH191" s="36"/>
      <c r="ADI191" s="36"/>
      <c r="ADJ191" s="36"/>
      <c r="ADK191" s="36"/>
      <c r="ADL191" s="36"/>
      <c r="ADM191" s="36"/>
      <c r="ADN191" s="36"/>
      <c r="ADO191" s="36"/>
      <c r="ADP191" s="36"/>
      <c r="ADQ191" s="36"/>
      <c r="ADR191" s="36"/>
      <c r="ADS191" s="36"/>
      <c r="ADT191" s="36"/>
      <c r="ADU191" s="36"/>
      <c r="ADV191" s="36"/>
      <c r="ADW191" s="36"/>
      <c r="ADX191" s="36"/>
      <c r="ADY191" s="36"/>
      <c r="ADZ191" s="36"/>
      <c r="AEA191" s="36"/>
      <c r="AEB191" s="36"/>
      <c r="AEC191" s="36"/>
      <c r="AED191" s="36"/>
      <c r="AEE191" s="36"/>
      <c r="AEF191" s="36"/>
      <c r="AEG191" s="36"/>
      <c r="AEH191" s="36"/>
      <c r="AEI191" s="36"/>
      <c r="AEJ191" s="36"/>
      <c r="AEK191" s="36"/>
      <c r="AEL191" s="36"/>
      <c r="AEM191" s="36"/>
      <c r="AEN191" s="36"/>
      <c r="AEO191" s="36"/>
      <c r="AEP191" s="36"/>
      <c r="AEQ191" s="36"/>
      <c r="AER191" s="36"/>
      <c r="AES191" s="36"/>
      <c r="AET191" s="36"/>
      <c r="AEU191" s="36"/>
      <c r="AEV191" s="36"/>
      <c r="AEW191" s="36"/>
      <c r="AEX191" s="36"/>
      <c r="AEY191" s="36"/>
      <c r="AEZ191" s="36"/>
      <c r="AFA191" s="36"/>
      <c r="AFB191" s="36"/>
      <c r="AFC191" s="36"/>
      <c r="AFD191" s="36"/>
      <c r="AFE191" s="36"/>
      <c r="AFF191" s="36"/>
      <c r="AFG191" s="36"/>
      <c r="AFH191" s="36"/>
      <c r="AFI191" s="36"/>
      <c r="AFJ191" s="36"/>
      <c r="AFK191" s="36"/>
      <c r="AFL191" s="36"/>
      <c r="AFM191" s="36"/>
      <c r="AFN191" s="36"/>
      <c r="AFO191" s="36"/>
      <c r="AFP191" s="36"/>
      <c r="AFQ191" s="36"/>
      <c r="AFR191" s="36"/>
      <c r="AFS191" s="36"/>
      <c r="AFT191" s="36"/>
      <c r="AFU191" s="36"/>
      <c r="AFV191" s="36"/>
      <c r="AFW191" s="36"/>
      <c r="AFX191" s="36"/>
      <c r="AFY191" s="36"/>
      <c r="AFZ191" s="36"/>
      <c r="AGA191" s="36"/>
      <c r="AGB191" s="36"/>
      <c r="AGC191" s="36"/>
      <c r="AGD191" s="36"/>
      <c r="AGE191" s="36"/>
      <c r="AGF191" s="36"/>
      <c r="AGG191" s="36"/>
      <c r="AGH191" s="36"/>
      <c r="AGI191" s="36"/>
      <c r="AGJ191" s="36"/>
      <c r="AGK191" s="36"/>
      <c r="AGL191" s="36"/>
      <c r="AGM191" s="36"/>
      <c r="AGN191" s="36"/>
      <c r="AGO191" s="36"/>
      <c r="AGP191" s="36"/>
      <c r="AGQ191" s="36"/>
      <c r="AGR191" s="36"/>
      <c r="AGS191" s="36"/>
      <c r="AGT191" s="36"/>
      <c r="AGU191" s="36"/>
      <c r="AGV191" s="36"/>
      <c r="AGW191" s="36"/>
      <c r="AGX191" s="36"/>
      <c r="AGY191" s="36"/>
      <c r="AGZ191" s="36"/>
      <c r="AHA191" s="36"/>
      <c r="AHB191" s="36"/>
      <c r="AHC191" s="36"/>
      <c r="AHD191" s="36"/>
      <c r="AHE191" s="36"/>
      <c r="AHF191" s="36"/>
      <c r="AHG191" s="36"/>
      <c r="AHH191" s="36"/>
      <c r="AHI191" s="36"/>
      <c r="AHJ191" s="36"/>
      <c r="AHK191" s="36"/>
      <c r="AHL191" s="36"/>
      <c r="AHM191" s="36"/>
      <c r="AHN191" s="36"/>
      <c r="AHO191" s="36"/>
      <c r="AHP191" s="36"/>
      <c r="AHQ191" s="36"/>
      <c r="AHR191" s="36"/>
      <c r="AHS191" s="36"/>
      <c r="AHT191" s="36"/>
      <c r="AHU191" s="36"/>
      <c r="AHV191" s="36"/>
      <c r="AHW191" s="36"/>
      <c r="AHX191" s="36"/>
      <c r="AHY191" s="36"/>
      <c r="AHZ191" s="36"/>
      <c r="AIA191" s="36"/>
      <c r="AIB191" s="36"/>
      <c r="AIC191" s="36"/>
      <c r="AID191" s="36"/>
      <c r="AIE191" s="36"/>
      <c r="AIF191" s="36"/>
      <c r="AIG191" s="36"/>
      <c r="AIH191" s="36"/>
      <c r="AII191" s="36"/>
      <c r="AIJ191" s="36"/>
      <c r="AIK191" s="36"/>
      <c r="AIL191" s="36"/>
      <c r="AIM191" s="36"/>
      <c r="AIN191" s="36"/>
      <c r="AIO191" s="36"/>
      <c r="AIP191" s="36"/>
      <c r="AIQ191" s="36"/>
      <c r="AIR191" s="36"/>
      <c r="AIS191" s="36"/>
      <c r="AIT191" s="36"/>
      <c r="AIU191" s="36"/>
      <c r="AIV191" s="36"/>
      <c r="AIW191" s="36"/>
      <c r="AIX191" s="36"/>
      <c r="AIY191" s="36"/>
      <c r="AIZ191" s="36"/>
      <c r="AJA191" s="36"/>
      <c r="AJB191" s="36"/>
      <c r="AJC191" s="36"/>
      <c r="AJD191" s="36"/>
      <c r="AJE191" s="36"/>
      <c r="AJF191" s="36"/>
      <c r="AJG191" s="36"/>
      <c r="AJH191" s="36"/>
      <c r="AJI191" s="36"/>
      <c r="AJJ191" s="36"/>
      <c r="AJK191" s="36"/>
      <c r="AJL191" s="36"/>
      <c r="AJM191" s="36"/>
      <c r="AJN191" s="36"/>
      <c r="AJO191" s="36"/>
      <c r="AJP191" s="36"/>
      <c r="AJQ191" s="36"/>
      <c r="AJR191" s="36"/>
      <c r="AJS191" s="36"/>
      <c r="AJT191" s="36"/>
      <c r="AJU191" s="36"/>
      <c r="AJV191" s="36"/>
      <c r="AJW191" s="36"/>
      <c r="AJX191" s="36"/>
      <c r="AJY191" s="36"/>
      <c r="AJZ191" s="36"/>
      <c r="AKA191" s="36"/>
      <c r="AKB191" s="36"/>
      <c r="AKC191" s="36"/>
      <c r="AKD191" s="36"/>
      <c r="AKE191" s="36"/>
      <c r="AKF191" s="36"/>
      <c r="AKG191" s="36"/>
      <c r="AKH191" s="36"/>
      <c r="AKI191" s="36"/>
      <c r="AKJ191" s="36"/>
      <c r="AKK191" s="36"/>
      <c r="AKL191" s="36"/>
      <c r="AKM191" s="36"/>
      <c r="AKN191" s="36"/>
      <c r="AKO191" s="36"/>
      <c r="AKP191" s="36"/>
      <c r="AKQ191" s="36"/>
      <c r="AKR191" s="36"/>
      <c r="AKS191" s="36"/>
      <c r="AKT191" s="36"/>
      <c r="AKU191" s="36"/>
      <c r="AKV191" s="36"/>
      <c r="AKW191" s="36"/>
      <c r="AKX191" s="36"/>
      <c r="AKY191" s="36"/>
      <c r="AKZ191" s="36"/>
      <c r="ALA191" s="36"/>
      <c r="ALB191" s="36"/>
      <c r="ALC191" s="36"/>
      <c r="ALD191" s="36"/>
      <c r="ALE191" s="36"/>
      <c r="ALF191" s="36"/>
      <c r="ALG191" s="36"/>
      <c r="ALH191" s="36"/>
      <c r="ALI191" s="36"/>
      <c r="ALJ191" s="36"/>
      <c r="ALK191" s="36"/>
      <c r="ALL191" s="36"/>
      <c r="ALM191" s="36"/>
      <c r="ALN191" s="36"/>
      <c r="ALO191" s="36"/>
      <c r="ALP191" s="36"/>
      <c r="ALQ191" s="36"/>
      <c r="ALR191" s="36"/>
      <c r="ALS191" s="36"/>
      <c r="ALT191" s="36"/>
      <c r="ALU191" s="36"/>
      <c r="ALV191" s="36"/>
      <c r="ALW191" s="36"/>
      <c r="ALX191" s="36"/>
      <c r="ALY191" s="36"/>
    </row>
    <row r="192" spans="1:1013" ht="23.25" customHeight="1" thickBot="1" x14ac:dyDescent="0.25">
      <c r="A192" s="500"/>
      <c r="B192" s="524"/>
      <c r="C192" s="515"/>
      <c r="D192" s="540"/>
      <c r="E192" s="542"/>
      <c r="F192" s="480"/>
      <c r="G192" s="483"/>
      <c r="H192" s="486"/>
      <c r="I192" s="489"/>
      <c r="J192" s="564"/>
      <c r="K192" s="243" t="s">
        <v>23</v>
      </c>
      <c r="L192" s="445">
        <f>M192+O192</f>
        <v>0</v>
      </c>
      <c r="M192" s="155">
        <v>0</v>
      </c>
      <c r="N192" s="155">
        <v>0</v>
      </c>
      <c r="O192" s="156">
        <v>0</v>
      </c>
      <c r="P192" s="445">
        <f>Q192+S192</f>
        <v>600</v>
      </c>
      <c r="Q192" s="155">
        <v>0</v>
      </c>
      <c r="R192" s="155">
        <v>0</v>
      </c>
      <c r="S192" s="156">
        <v>600</v>
      </c>
      <c r="T192" s="445">
        <f>U192+W192</f>
        <v>600</v>
      </c>
      <c r="U192" s="155">
        <v>0</v>
      </c>
      <c r="V192" s="155">
        <v>0</v>
      </c>
      <c r="W192" s="156">
        <v>600</v>
      </c>
      <c r="X192" s="445">
        <f>Y192+AA192</f>
        <v>600</v>
      </c>
      <c r="Y192" s="155">
        <v>0</v>
      </c>
      <c r="Z192" s="155">
        <v>0</v>
      </c>
      <c r="AA192" s="156">
        <v>600</v>
      </c>
      <c r="AB192" s="36"/>
      <c r="AC192" s="36"/>
      <c r="AD192" s="36"/>
      <c r="AE192" s="36"/>
      <c r="AF192" s="36"/>
      <c r="AG192" s="36"/>
      <c r="AH192" s="36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50"/>
      <c r="BB192" s="49"/>
      <c r="BC192" s="49"/>
      <c r="BD192" s="49"/>
      <c r="BE192" s="49"/>
      <c r="BF192" s="49"/>
      <c r="BG192" s="49"/>
      <c r="BH192" s="49"/>
      <c r="BI192" s="49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36"/>
      <c r="GO192" s="36"/>
      <c r="GP192" s="36"/>
      <c r="GQ192" s="36"/>
      <c r="GR192" s="36"/>
      <c r="GS192" s="36"/>
      <c r="GT192" s="36"/>
      <c r="GU192" s="36"/>
      <c r="GV192" s="36"/>
      <c r="GW192" s="36"/>
      <c r="GX192" s="36"/>
      <c r="GY192" s="36"/>
      <c r="GZ192" s="36"/>
      <c r="HA192" s="36"/>
      <c r="HB192" s="36"/>
      <c r="HC192" s="36"/>
      <c r="HD192" s="36"/>
      <c r="HE192" s="36"/>
      <c r="HF192" s="36"/>
      <c r="HG192" s="36"/>
      <c r="HH192" s="36"/>
      <c r="HI192" s="36"/>
      <c r="HJ192" s="36"/>
      <c r="HK192" s="36"/>
      <c r="HL192" s="36"/>
      <c r="HM192" s="36"/>
      <c r="HN192" s="36"/>
      <c r="HO192" s="36"/>
      <c r="HP192" s="36"/>
      <c r="HQ192" s="36"/>
      <c r="HR192" s="36"/>
      <c r="HS192" s="36"/>
      <c r="HT192" s="36"/>
      <c r="HU192" s="36"/>
      <c r="HV192" s="36"/>
      <c r="HW192" s="36"/>
      <c r="HX192" s="36"/>
      <c r="HY192" s="36"/>
      <c r="HZ192" s="36"/>
      <c r="IA192" s="36"/>
      <c r="IB192" s="36"/>
      <c r="IC192" s="36"/>
      <c r="ID192" s="36"/>
      <c r="IE192" s="36"/>
      <c r="IF192" s="36"/>
      <c r="IG192" s="36"/>
      <c r="IH192" s="36"/>
      <c r="II192" s="36"/>
      <c r="IJ192" s="36"/>
      <c r="IK192" s="36"/>
      <c r="IL192" s="36"/>
      <c r="IM192" s="36"/>
      <c r="IN192" s="36"/>
      <c r="IO192" s="36"/>
      <c r="IP192" s="36"/>
      <c r="IQ192" s="36"/>
      <c r="IR192" s="36"/>
      <c r="IS192" s="36"/>
      <c r="IT192" s="36"/>
      <c r="IU192" s="36"/>
      <c r="IV192" s="36"/>
      <c r="IW192" s="36"/>
      <c r="IX192" s="36"/>
      <c r="IY192" s="36"/>
      <c r="IZ192" s="36"/>
      <c r="JA192" s="36"/>
      <c r="JB192" s="36"/>
      <c r="JC192" s="36"/>
      <c r="JD192" s="36"/>
      <c r="JE192" s="36"/>
      <c r="JF192" s="36"/>
      <c r="JG192" s="36"/>
      <c r="JH192" s="36"/>
      <c r="JI192" s="36"/>
      <c r="JJ192" s="36"/>
      <c r="JK192" s="36"/>
      <c r="JL192" s="36"/>
      <c r="JM192" s="36"/>
      <c r="JN192" s="36"/>
      <c r="JO192" s="36"/>
      <c r="JP192" s="36"/>
      <c r="JQ192" s="36"/>
      <c r="JR192" s="36"/>
      <c r="JS192" s="36"/>
      <c r="JT192" s="36"/>
      <c r="JU192" s="36"/>
      <c r="JV192" s="36"/>
      <c r="JW192" s="36"/>
      <c r="JX192" s="36"/>
      <c r="JY192" s="36"/>
      <c r="JZ192" s="36"/>
      <c r="KA192" s="36"/>
      <c r="KB192" s="36"/>
      <c r="KC192" s="36"/>
      <c r="KD192" s="36"/>
      <c r="KE192" s="36"/>
      <c r="KF192" s="36"/>
      <c r="KG192" s="36"/>
      <c r="KH192" s="36"/>
      <c r="KI192" s="36"/>
      <c r="KJ192" s="36"/>
      <c r="KK192" s="36"/>
      <c r="KL192" s="36"/>
      <c r="KM192" s="36"/>
      <c r="KN192" s="36"/>
      <c r="KO192" s="36"/>
      <c r="KP192" s="36"/>
      <c r="KQ192" s="36"/>
      <c r="KR192" s="36"/>
      <c r="KS192" s="36"/>
      <c r="KT192" s="36"/>
      <c r="KU192" s="36"/>
      <c r="KV192" s="36"/>
      <c r="KW192" s="36"/>
      <c r="KX192" s="36"/>
      <c r="KY192" s="36"/>
      <c r="KZ192" s="36"/>
      <c r="LA192" s="36"/>
      <c r="LB192" s="36"/>
      <c r="LC192" s="36"/>
      <c r="LD192" s="36"/>
      <c r="LE192" s="36"/>
      <c r="LF192" s="36"/>
      <c r="LG192" s="36"/>
      <c r="LH192" s="36"/>
      <c r="LI192" s="36"/>
      <c r="LJ192" s="36"/>
      <c r="LK192" s="36"/>
      <c r="LL192" s="36"/>
      <c r="LM192" s="36"/>
      <c r="LN192" s="36"/>
      <c r="LO192" s="36"/>
      <c r="LP192" s="36"/>
      <c r="LQ192" s="36"/>
      <c r="LR192" s="36"/>
      <c r="LS192" s="36"/>
      <c r="LT192" s="36"/>
      <c r="LU192" s="36"/>
      <c r="LV192" s="36"/>
      <c r="LW192" s="36"/>
      <c r="LX192" s="36"/>
      <c r="LY192" s="36"/>
      <c r="LZ192" s="36"/>
      <c r="MA192" s="36"/>
      <c r="MB192" s="36"/>
      <c r="MC192" s="36"/>
      <c r="MD192" s="36"/>
      <c r="ME192" s="36"/>
      <c r="MF192" s="36"/>
      <c r="MG192" s="36"/>
      <c r="MH192" s="36"/>
      <c r="MI192" s="36"/>
      <c r="MJ192" s="36"/>
      <c r="MK192" s="36"/>
      <c r="ML192" s="36"/>
      <c r="MM192" s="36"/>
      <c r="MN192" s="36"/>
      <c r="MO192" s="36"/>
      <c r="MP192" s="36"/>
      <c r="MQ192" s="36"/>
      <c r="MR192" s="36"/>
      <c r="MS192" s="36"/>
      <c r="MT192" s="36"/>
      <c r="MU192" s="36"/>
      <c r="MV192" s="36"/>
      <c r="MW192" s="36"/>
      <c r="MX192" s="36"/>
      <c r="MY192" s="36"/>
      <c r="MZ192" s="36"/>
      <c r="NA192" s="36"/>
      <c r="NB192" s="36"/>
      <c r="NC192" s="36"/>
      <c r="ND192" s="36"/>
      <c r="NE192" s="36"/>
      <c r="NF192" s="36"/>
      <c r="NG192" s="36"/>
      <c r="NH192" s="36"/>
      <c r="NI192" s="36"/>
      <c r="NJ192" s="36"/>
      <c r="NK192" s="36"/>
      <c r="NL192" s="36"/>
      <c r="NM192" s="36"/>
      <c r="NN192" s="36"/>
      <c r="NO192" s="36"/>
      <c r="NP192" s="36"/>
      <c r="NQ192" s="36"/>
      <c r="NR192" s="36"/>
      <c r="NS192" s="36"/>
      <c r="NT192" s="36"/>
      <c r="NU192" s="36"/>
      <c r="NV192" s="36"/>
      <c r="NW192" s="36"/>
      <c r="NX192" s="36"/>
      <c r="NY192" s="36"/>
      <c r="NZ192" s="36"/>
      <c r="OA192" s="36"/>
      <c r="OB192" s="36"/>
      <c r="OC192" s="36"/>
      <c r="OD192" s="36"/>
      <c r="OE192" s="36"/>
      <c r="OF192" s="36"/>
      <c r="OG192" s="36"/>
      <c r="OH192" s="36"/>
      <c r="OI192" s="36"/>
      <c r="OJ192" s="36"/>
      <c r="OK192" s="36"/>
      <c r="OL192" s="36"/>
      <c r="OM192" s="36"/>
      <c r="ON192" s="36"/>
      <c r="OO192" s="36"/>
      <c r="OP192" s="36"/>
      <c r="OQ192" s="36"/>
      <c r="OR192" s="36"/>
      <c r="OS192" s="36"/>
      <c r="OT192" s="36"/>
      <c r="OU192" s="36"/>
      <c r="OV192" s="36"/>
      <c r="OW192" s="36"/>
      <c r="OX192" s="36"/>
      <c r="OY192" s="36"/>
      <c r="OZ192" s="36"/>
      <c r="PA192" s="36"/>
      <c r="PB192" s="36"/>
      <c r="PC192" s="36"/>
      <c r="PD192" s="36"/>
      <c r="PE192" s="36"/>
      <c r="PF192" s="36"/>
      <c r="PG192" s="36"/>
      <c r="PH192" s="36"/>
      <c r="PI192" s="36"/>
      <c r="PJ192" s="36"/>
      <c r="PK192" s="36"/>
      <c r="PL192" s="36"/>
      <c r="PM192" s="36"/>
      <c r="PN192" s="36"/>
      <c r="PO192" s="36"/>
      <c r="PP192" s="36"/>
      <c r="PQ192" s="36"/>
      <c r="PR192" s="36"/>
      <c r="PS192" s="36"/>
      <c r="PT192" s="36"/>
      <c r="PU192" s="36"/>
      <c r="PV192" s="36"/>
      <c r="PW192" s="36"/>
      <c r="PX192" s="36"/>
      <c r="PY192" s="36"/>
      <c r="PZ192" s="36"/>
      <c r="QA192" s="36"/>
      <c r="QB192" s="36"/>
      <c r="QC192" s="36"/>
      <c r="QD192" s="36"/>
      <c r="QE192" s="36"/>
      <c r="QF192" s="36"/>
      <c r="QG192" s="36"/>
      <c r="QH192" s="36"/>
      <c r="QI192" s="36"/>
      <c r="QJ192" s="36"/>
      <c r="QK192" s="36"/>
      <c r="QL192" s="36"/>
      <c r="QM192" s="36"/>
      <c r="QN192" s="36"/>
      <c r="QO192" s="36"/>
      <c r="QP192" s="36"/>
      <c r="QQ192" s="36"/>
      <c r="QR192" s="36"/>
      <c r="QS192" s="36"/>
      <c r="QT192" s="36"/>
      <c r="QU192" s="36"/>
      <c r="QV192" s="36"/>
      <c r="QW192" s="36"/>
      <c r="QX192" s="36"/>
      <c r="QY192" s="36"/>
      <c r="QZ192" s="36"/>
      <c r="RA192" s="36"/>
      <c r="RB192" s="36"/>
      <c r="RC192" s="36"/>
      <c r="RD192" s="36"/>
      <c r="RE192" s="36"/>
      <c r="RF192" s="36"/>
      <c r="RG192" s="36"/>
      <c r="RH192" s="36"/>
      <c r="RI192" s="36"/>
      <c r="RJ192" s="36"/>
      <c r="RK192" s="36"/>
      <c r="RL192" s="36"/>
      <c r="RM192" s="36"/>
      <c r="RN192" s="36"/>
      <c r="RO192" s="36"/>
      <c r="RP192" s="36"/>
      <c r="RQ192" s="36"/>
      <c r="RR192" s="36"/>
      <c r="RS192" s="36"/>
      <c r="RT192" s="36"/>
      <c r="RU192" s="36"/>
      <c r="RV192" s="36"/>
      <c r="RW192" s="36"/>
      <c r="RX192" s="36"/>
      <c r="RY192" s="36"/>
      <c r="RZ192" s="36"/>
      <c r="SA192" s="36"/>
      <c r="SB192" s="36"/>
      <c r="SC192" s="36"/>
      <c r="SD192" s="36"/>
      <c r="SE192" s="36"/>
      <c r="SF192" s="36"/>
      <c r="SG192" s="36"/>
      <c r="SH192" s="36"/>
      <c r="SI192" s="36"/>
      <c r="SJ192" s="36"/>
      <c r="SK192" s="36"/>
      <c r="SL192" s="36"/>
      <c r="SM192" s="36"/>
      <c r="SN192" s="36"/>
      <c r="SO192" s="36"/>
      <c r="SP192" s="36"/>
      <c r="SQ192" s="36"/>
      <c r="SR192" s="36"/>
      <c r="SS192" s="36"/>
      <c r="ST192" s="36"/>
      <c r="SU192" s="36"/>
      <c r="SV192" s="36"/>
      <c r="SW192" s="36"/>
      <c r="SX192" s="36"/>
      <c r="SY192" s="36"/>
      <c r="SZ192" s="36"/>
      <c r="TA192" s="36"/>
      <c r="TB192" s="36"/>
      <c r="TC192" s="36"/>
      <c r="TD192" s="36"/>
      <c r="TE192" s="36"/>
      <c r="TF192" s="36"/>
      <c r="TG192" s="36"/>
      <c r="TH192" s="36"/>
      <c r="TI192" s="36"/>
      <c r="TJ192" s="36"/>
      <c r="TK192" s="36"/>
      <c r="TL192" s="36"/>
      <c r="TM192" s="36"/>
      <c r="TN192" s="36"/>
      <c r="TO192" s="36"/>
      <c r="TP192" s="36"/>
      <c r="TQ192" s="36"/>
      <c r="TR192" s="36"/>
      <c r="TS192" s="36"/>
      <c r="TT192" s="36"/>
      <c r="TU192" s="36"/>
      <c r="TV192" s="36"/>
      <c r="TW192" s="36"/>
      <c r="TX192" s="36"/>
      <c r="TY192" s="36"/>
      <c r="TZ192" s="36"/>
      <c r="UA192" s="36"/>
      <c r="UB192" s="36"/>
      <c r="UC192" s="36"/>
      <c r="UD192" s="36"/>
      <c r="UE192" s="36"/>
      <c r="UF192" s="36"/>
      <c r="UG192" s="36"/>
      <c r="UH192" s="36"/>
      <c r="UI192" s="36"/>
      <c r="UJ192" s="36"/>
      <c r="UK192" s="36"/>
      <c r="UL192" s="36"/>
      <c r="UM192" s="36"/>
      <c r="UN192" s="36"/>
      <c r="UO192" s="36"/>
      <c r="UP192" s="36"/>
      <c r="UQ192" s="36"/>
      <c r="UR192" s="36"/>
      <c r="US192" s="36"/>
      <c r="UT192" s="36"/>
      <c r="UU192" s="36"/>
      <c r="UV192" s="36"/>
      <c r="UW192" s="36"/>
      <c r="UX192" s="36"/>
      <c r="UY192" s="36"/>
      <c r="UZ192" s="36"/>
      <c r="VA192" s="36"/>
      <c r="VB192" s="36"/>
      <c r="VC192" s="36"/>
      <c r="VD192" s="36"/>
      <c r="VE192" s="36"/>
      <c r="VF192" s="36"/>
      <c r="VG192" s="36"/>
      <c r="VH192" s="36"/>
      <c r="VI192" s="36"/>
      <c r="VJ192" s="36"/>
      <c r="VK192" s="36"/>
      <c r="VL192" s="36"/>
      <c r="VM192" s="36"/>
      <c r="VN192" s="36"/>
      <c r="VO192" s="36"/>
      <c r="VP192" s="36"/>
      <c r="VQ192" s="36"/>
      <c r="VR192" s="36"/>
      <c r="VS192" s="36"/>
      <c r="VT192" s="36"/>
      <c r="VU192" s="36"/>
      <c r="VV192" s="36"/>
      <c r="VW192" s="36"/>
      <c r="VX192" s="36"/>
      <c r="VY192" s="36"/>
      <c r="VZ192" s="36"/>
      <c r="WA192" s="36"/>
      <c r="WB192" s="36"/>
      <c r="WC192" s="36"/>
      <c r="WD192" s="36"/>
      <c r="WE192" s="36"/>
      <c r="WF192" s="36"/>
      <c r="WG192" s="36"/>
      <c r="WH192" s="36"/>
      <c r="WI192" s="36"/>
      <c r="WJ192" s="36"/>
      <c r="WK192" s="36"/>
      <c r="WL192" s="36"/>
      <c r="WM192" s="36"/>
      <c r="WN192" s="36"/>
      <c r="WO192" s="36"/>
      <c r="WP192" s="36"/>
      <c r="WQ192" s="36"/>
      <c r="WR192" s="36"/>
      <c r="WS192" s="36"/>
      <c r="WT192" s="36"/>
      <c r="WU192" s="36"/>
      <c r="WV192" s="36"/>
      <c r="WW192" s="36"/>
      <c r="WX192" s="36"/>
      <c r="WY192" s="36"/>
      <c r="WZ192" s="36"/>
      <c r="XA192" s="36"/>
      <c r="XB192" s="36"/>
      <c r="XC192" s="36"/>
      <c r="XD192" s="36"/>
      <c r="XE192" s="36"/>
      <c r="XF192" s="36"/>
      <c r="XG192" s="36"/>
      <c r="XH192" s="36"/>
      <c r="XI192" s="36"/>
      <c r="XJ192" s="36"/>
      <c r="XK192" s="36"/>
      <c r="XL192" s="36"/>
      <c r="XM192" s="36"/>
      <c r="XN192" s="36"/>
      <c r="XO192" s="36"/>
      <c r="XP192" s="36"/>
      <c r="XQ192" s="36"/>
      <c r="XR192" s="36"/>
      <c r="XS192" s="36"/>
      <c r="XT192" s="36"/>
      <c r="XU192" s="36"/>
      <c r="XV192" s="36"/>
      <c r="XW192" s="36"/>
      <c r="XX192" s="36"/>
      <c r="XY192" s="36"/>
      <c r="XZ192" s="36"/>
      <c r="YA192" s="36"/>
      <c r="YB192" s="36"/>
      <c r="YC192" s="36"/>
      <c r="YD192" s="36"/>
      <c r="YE192" s="36"/>
      <c r="YF192" s="36"/>
      <c r="YG192" s="36"/>
      <c r="YH192" s="36"/>
      <c r="YI192" s="36"/>
      <c r="YJ192" s="36"/>
      <c r="YK192" s="36"/>
      <c r="YL192" s="36"/>
      <c r="YM192" s="36"/>
      <c r="YN192" s="36"/>
      <c r="YO192" s="36"/>
      <c r="YP192" s="36"/>
      <c r="YQ192" s="36"/>
      <c r="YR192" s="36"/>
      <c r="YS192" s="36"/>
      <c r="YT192" s="36"/>
      <c r="YU192" s="36"/>
      <c r="YV192" s="36"/>
      <c r="YW192" s="36"/>
      <c r="YX192" s="36"/>
      <c r="YY192" s="36"/>
      <c r="YZ192" s="36"/>
      <c r="ZA192" s="36"/>
      <c r="ZB192" s="36"/>
      <c r="ZC192" s="36"/>
      <c r="ZD192" s="36"/>
      <c r="ZE192" s="36"/>
      <c r="ZF192" s="36"/>
      <c r="ZG192" s="36"/>
      <c r="ZH192" s="36"/>
      <c r="ZI192" s="36"/>
      <c r="ZJ192" s="36"/>
      <c r="ZK192" s="36"/>
      <c r="ZL192" s="36"/>
      <c r="ZM192" s="36"/>
      <c r="ZN192" s="36"/>
      <c r="ZO192" s="36"/>
      <c r="ZP192" s="36"/>
      <c r="ZQ192" s="36"/>
      <c r="ZR192" s="36"/>
      <c r="ZS192" s="36"/>
      <c r="ZT192" s="36"/>
      <c r="ZU192" s="36"/>
      <c r="ZV192" s="36"/>
      <c r="ZW192" s="36"/>
      <c r="ZX192" s="36"/>
      <c r="ZY192" s="36"/>
      <c r="ZZ192" s="36"/>
      <c r="AAA192" s="36"/>
      <c r="AAB192" s="36"/>
      <c r="AAC192" s="36"/>
      <c r="AAD192" s="36"/>
      <c r="AAE192" s="36"/>
      <c r="AAF192" s="36"/>
      <c r="AAG192" s="36"/>
      <c r="AAH192" s="36"/>
      <c r="AAI192" s="36"/>
      <c r="AAJ192" s="36"/>
      <c r="AAK192" s="36"/>
      <c r="AAL192" s="36"/>
      <c r="AAM192" s="36"/>
      <c r="AAN192" s="36"/>
      <c r="AAO192" s="36"/>
      <c r="AAP192" s="36"/>
      <c r="AAQ192" s="36"/>
      <c r="AAR192" s="36"/>
      <c r="AAS192" s="36"/>
      <c r="AAT192" s="36"/>
      <c r="AAU192" s="36"/>
      <c r="AAV192" s="36"/>
      <c r="AAW192" s="36"/>
      <c r="AAX192" s="36"/>
      <c r="AAY192" s="36"/>
      <c r="AAZ192" s="36"/>
      <c r="ABA192" s="36"/>
      <c r="ABB192" s="36"/>
      <c r="ABC192" s="36"/>
      <c r="ABD192" s="36"/>
      <c r="ABE192" s="36"/>
      <c r="ABF192" s="36"/>
      <c r="ABG192" s="36"/>
      <c r="ABH192" s="36"/>
      <c r="ABI192" s="36"/>
      <c r="ABJ192" s="36"/>
      <c r="ABK192" s="36"/>
      <c r="ABL192" s="36"/>
      <c r="ABM192" s="36"/>
      <c r="ABN192" s="36"/>
      <c r="ABO192" s="36"/>
      <c r="ABP192" s="36"/>
      <c r="ABQ192" s="36"/>
      <c r="ABR192" s="36"/>
      <c r="ABS192" s="36"/>
      <c r="ABT192" s="36"/>
      <c r="ABU192" s="36"/>
      <c r="ABV192" s="36"/>
      <c r="ABW192" s="36"/>
      <c r="ABX192" s="36"/>
      <c r="ABY192" s="36"/>
      <c r="ABZ192" s="36"/>
      <c r="ACA192" s="36"/>
      <c r="ACB192" s="36"/>
      <c r="ACC192" s="36"/>
      <c r="ACD192" s="36"/>
      <c r="ACE192" s="36"/>
      <c r="ACF192" s="36"/>
      <c r="ACG192" s="36"/>
      <c r="ACH192" s="36"/>
      <c r="ACI192" s="36"/>
      <c r="ACJ192" s="36"/>
      <c r="ACK192" s="36"/>
      <c r="ACL192" s="36"/>
      <c r="ACM192" s="36"/>
      <c r="ACN192" s="36"/>
      <c r="ACO192" s="36"/>
      <c r="ACP192" s="36"/>
      <c r="ACQ192" s="36"/>
      <c r="ACR192" s="36"/>
      <c r="ACS192" s="36"/>
      <c r="ACT192" s="36"/>
      <c r="ACU192" s="36"/>
      <c r="ACV192" s="36"/>
      <c r="ACW192" s="36"/>
      <c r="ACX192" s="36"/>
      <c r="ACY192" s="36"/>
      <c r="ACZ192" s="36"/>
      <c r="ADA192" s="36"/>
      <c r="ADB192" s="36"/>
      <c r="ADC192" s="36"/>
      <c r="ADD192" s="36"/>
      <c r="ADE192" s="36"/>
      <c r="ADF192" s="36"/>
      <c r="ADG192" s="36"/>
      <c r="ADH192" s="36"/>
      <c r="ADI192" s="36"/>
      <c r="ADJ192" s="36"/>
      <c r="ADK192" s="36"/>
      <c r="ADL192" s="36"/>
      <c r="ADM192" s="36"/>
      <c r="ADN192" s="36"/>
      <c r="ADO192" s="36"/>
      <c r="ADP192" s="36"/>
      <c r="ADQ192" s="36"/>
      <c r="ADR192" s="36"/>
      <c r="ADS192" s="36"/>
      <c r="ADT192" s="36"/>
      <c r="ADU192" s="36"/>
      <c r="ADV192" s="36"/>
      <c r="ADW192" s="36"/>
      <c r="ADX192" s="36"/>
      <c r="ADY192" s="36"/>
      <c r="ADZ192" s="36"/>
      <c r="AEA192" s="36"/>
      <c r="AEB192" s="36"/>
      <c r="AEC192" s="36"/>
      <c r="AED192" s="36"/>
      <c r="AEE192" s="36"/>
      <c r="AEF192" s="36"/>
      <c r="AEG192" s="36"/>
      <c r="AEH192" s="36"/>
      <c r="AEI192" s="36"/>
      <c r="AEJ192" s="36"/>
      <c r="AEK192" s="36"/>
      <c r="AEL192" s="36"/>
      <c r="AEM192" s="36"/>
      <c r="AEN192" s="36"/>
      <c r="AEO192" s="36"/>
      <c r="AEP192" s="36"/>
      <c r="AEQ192" s="36"/>
      <c r="AER192" s="36"/>
      <c r="AES192" s="36"/>
      <c r="AET192" s="36"/>
      <c r="AEU192" s="36"/>
      <c r="AEV192" s="36"/>
      <c r="AEW192" s="36"/>
      <c r="AEX192" s="36"/>
      <c r="AEY192" s="36"/>
      <c r="AEZ192" s="36"/>
      <c r="AFA192" s="36"/>
      <c r="AFB192" s="36"/>
      <c r="AFC192" s="36"/>
      <c r="AFD192" s="36"/>
      <c r="AFE192" s="36"/>
      <c r="AFF192" s="36"/>
      <c r="AFG192" s="36"/>
      <c r="AFH192" s="36"/>
      <c r="AFI192" s="36"/>
      <c r="AFJ192" s="36"/>
      <c r="AFK192" s="36"/>
      <c r="AFL192" s="36"/>
      <c r="AFM192" s="36"/>
      <c r="AFN192" s="36"/>
      <c r="AFO192" s="36"/>
      <c r="AFP192" s="36"/>
      <c r="AFQ192" s="36"/>
      <c r="AFR192" s="36"/>
      <c r="AFS192" s="36"/>
      <c r="AFT192" s="36"/>
      <c r="AFU192" s="36"/>
      <c r="AFV192" s="36"/>
      <c r="AFW192" s="36"/>
      <c r="AFX192" s="36"/>
      <c r="AFY192" s="36"/>
      <c r="AFZ192" s="36"/>
      <c r="AGA192" s="36"/>
      <c r="AGB192" s="36"/>
      <c r="AGC192" s="36"/>
      <c r="AGD192" s="36"/>
      <c r="AGE192" s="36"/>
      <c r="AGF192" s="36"/>
      <c r="AGG192" s="36"/>
      <c r="AGH192" s="36"/>
      <c r="AGI192" s="36"/>
      <c r="AGJ192" s="36"/>
      <c r="AGK192" s="36"/>
      <c r="AGL192" s="36"/>
      <c r="AGM192" s="36"/>
      <c r="AGN192" s="36"/>
      <c r="AGO192" s="36"/>
      <c r="AGP192" s="36"/>
      <c r="AGQ192" s="36"/>
      <c r="AGR192" s="36"/>
      <c r="AGS192" s="36"/>
      <c r="AGT192" s="36"/>
      <c r="AGU192" s="36"/>
      <c r="AGV192" s="36"/>
      <c r="AGW192" s="36"/>
      <c r="AGX192" s="36"/>
      <c r="AGY192" s="36"/>
      <c r="AGZ192" s="36"/>
      <c r="AHA192" s="36"/>
      <c r="AHB192" s="36"/>
      <c r="AHC192" s="36"/>
      <c r="AHD192" s="36"/>
      <c r="AHE192" s="36"/>
      <c r="AHF192" s="36"/>
      <c r="AHG192" s="36"/>
      <c r="AHH192" s="36"/>
      <c r="AHI192" s="36"/>
      <c r="AHJ192" s="36"/>
      <c r="AHK192" s="36"/>
      <c r="AHL192" s="36"/>
      <c r="AHM192" s="36"/>
      <c r="AHN192" s="36"/>
      <c r="AHO192" s="36"/>
      <c r="AHP192" s="36"/>
      <c r="AHQ192" s="36"/>
      <c r="AHR192" s="36"/>
      <c r="AHS192" s="36"/>
      <c r="AHT192" s="36"/>
      <c r="AHU192" s="36"/>
      <c r="AHV192" s="36"/>
      <c r="AHW192" s="36"/>
      <c r="AHX192" s="36"/>
      <c r="AHY192" s="36"/>
      <c r="AHZ192" s="36"/>
      <c r="AIA192" s="36"/>
      <c r="AIB192" s="36"/>
      <c r="AIC192" s="36"/>
      <c r="AID192" s="36"/>
      <c r="AIE192" s="36"/>
      <c r="AIF192" s="36"/>
      <c r="AIG192" s="36"/>
      <c r="AIH192" s="36"/>
      <c r="AII192" s="36"/>
      <c r="AIJ192" s="36"/>
      <c r="AIK192" s="36"/>
      <c r="AIL192" s="36"/>
      <c r="AIM192" s="36"/>
      <c r="AIN192" s="36"/>
      <c r="AIO192" s="36"/>
      <c r="AIP192" s="36"/>
      <c r="AIQ192" s="36"/>
      <c r="AIR192" s="36"/>
      <c r="AIS192" s="36"/>
      <c r="AIT192" s="36"/>
      <c r="AIU192" s="36"/>
      <c r="AIV192" s="36"/>
      <c r="AIW192" s="36"/>
      <c r="AIX192" s="36"/>
      <c r="AIY192" s="36"/>
      <c r="AIZ192" s="36"/>
      <c r="AJA192" s="36"/>
      <c r="AJB192" s="36"/>
      <c r="AJC192" s="36"/>
      <c r="AJD192" s="36"/>
      <c r="AJE192" s="36"/>
      <c r="AJF192" s="36"/>
      <c r="AJG192" s="36"/>
      <c r="AJH192" s="36"/>
      <c r="AJI192" s="36"/>
      <c r="AJJ192" s="36"/>
      <c r="AJK192" s="36"/>
      <c r="AJL192" s="36"/>
      <c r="AJM192" s="36"/>
      <c r="AJN192" s="36"/>
      <c r="AJO192" s="36"/>
      <c r="AJP192" s="36"/>
      <c r="AJQ192" s="36"/>
      <c r="AJR192" s="36"/>
      <c r="AJS192" s="36"/>
      <c r="AJT192" s="36"/>
      <c r="AJU192" s="36"/>
      <c r="AJV192" s="36"/>
      <c r="AJW192" s="36"/>
      <c r="AJX192" s="36"/>
      <c r="AJY192" s="36"/>
      <c r="AJZ192" s="36"/>
      <c r="AKA192" s="36"/>
      <c r="AKB192" s="36"/>
      <c r="AKC192" s="36"/>
      <c r="AKD192" s="36"/>
      <c r="AKE192" s="36"/>
      <c r="AKF192" s="36"/>
      <c r="AKG192" s="36"/>
      <c r="AKH192" s="36"/>
      <c r="AKI192" s="36"/>
      <c r="AKJ192" s="36"/>
      <c r="AKK192" s="36"/>
      <c r="AKL192" s="36"/>
      <c r="AKM192" s="36"/>
      <c r="AKN192" s="36"/>
      <c r="AKO192" s="36"/>
      <c r="AKP192" s="36"/>
      <c r="AKQ192" s="36"/>
      <c r="AKR192" s="36"/>
      <c r="AKS192" s="36"/>
      <c r="AKT192" s="36"/>
      <c r="AKU192" s="36"/>
      <c r="AKV192" s="36"/>
      <c r="AKW192" s="36"/>
      <c r="AKX192" s="36"/>
      <c r="AKY192" s="36"/>
      <c r="AKZ192" s="36"/>
      <c r="ALA192" s="36"/>
      <c r="ALB192" s="36"/>
      <c r="ALC192" s="36"/>
      <c r="ALD192" s="36"/>
      <c r="ALE192" s="36"/>
      <c r="ALF192" s="36"/>
      <c r="ALG192" s="36"/>
      <c r="ALH192" s="36"/>
      <c r="ALI192" s="36"/>
      <c r="ALJ192" s="36"/>
      <c r="ALK192" s="36"/>
      <c r="ALL192" s="36"/>
      <c r="ALM192" s="36"/>
      <c r="ALN192" s="36"/>
      <c r="ALO192" s="36"/>
      <c r="ALP192" s="36"/>
      <c r="ALQ192" s="36"/>
      <c r="ALR192" s="36"/>
      <c r="ALS192" s="36"/>
      <c r="ALT192" s="36"/>
      <c r="ALU192" s="36"/>
      <c r="ALV192" s="36"/>
      <c r="ALW192" s="36"/>
      <c r="ALX192" s="36"/>
      <c r="ALY192" s="36"/>
    </row>
    <row r="193" spans="1:1013" ht="21" customHeight="1" thickBot="1" x14ac:dyDescent="0.25">
      <c r="A193" s="500"/>
      <c r="B193" s="524"/>
      <c r="C193" s="515"/>
      <c r="D193" s="540"/>
      <c r="E193" s="542"/>
      <c r="F193" s="480"/>
      <c r="G193" s="483"/>
      <c r="H193" s="486"/>
      <c r="I193" s="489"/>
      <c r="J193" s="565"/>
      <c r="K193" s="311" t="s">
        <v>11</v>
      </c>
      <c r="L193" s="18">
        <f>SUM(L191:L192)</f>
        <v>0</v>
      </c>
      <c r="M193" s="3">
        <f t="shared" ref="M193:AA193" si="62">SUM(M191:M192)</f>
        <v>0</v>
      </c>
      <c r="N193" s="3">
        <f t="shared" si="62"/>
        <v>0</v>
      </c>
      <c r="O193" s="19">
        <f t="shared" si="62"/>
        <v>0</v>
      </c>
      <c r="P193" s="18">
        <f t="shared" si="62"/>
        <v>750</v>
      </c>
      <c r="Q193" s="3">
        <f t="shared" si="62"/>
        <v>0</v>
      </c>
      <c r="R193" s="3">
        <f t="shared" si="62"/>
        <v>0</v>
      </c>
      <c r="S193" s="19">
        <f t="shared" si="62"/>
        <v>750</v>
      </c>
      <c r="T193" s="18">
        <f t="shared" si="62"/>
        <v>700</v>
      </c>
      <c r="U193" s="3">
        <f t="shared" si="62"/>
        <v>0</v>
      </c>
      <c r="V193" s="3">
        <f t="shared" si="62"/>
        <v>0</v>
      </c>
      <c r="W193" s="19">
        <f t="shared" si="62"/>
        <v>700</v>
      </c>
      <c r="X193" s="18">
        <f t="shared" si="62"/>
        <v>700</v>
      </c>
      <c r="Y193" s="3">
        <f t="shared" si="62"/>
        <v>0</v>
      </c>
      <c r="Z193" s="3">
        <f t="shared" si="62"/>
        <v>0</v>
      </c>
      <c r="AA193" s="19">
        <f t="shared" si="62"/>
        <v>700</v>
      </c>
      <c r="AB193" s="36"/>
      <c r="AC193" s="36"/>
      <c r="AD193" s="36"/>
      <c r="AE193" s="36"/>
      <c r="AF193" s="36"/>
      <c r="AG193" s="36"/>
      <c r="AH193" s="36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50"/>
      <c r="BB193" s="49"/>
      <c r="BC193" s="49"/>
      <c r="BD193" s="49"/>
      <c r="BE193" s="49"/>
      <c r="BF193" s="49"/>
      <c r="BG193" s="49"/>
      <c r="BH193" s="49"/>
      <c r="BI193" s="49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36"/>
      <c r="GO193" s="36"/>
      <c r="GP193" s="36"/>
      <c r="GQ193" s="36"/>
      <c r="GR193" s="36"/>
      <c r="GS193" s="36"/>
      <c r="GT193" s="36"/>
      <c r="GU193" s="36"/>
      <c r="GV193" s="36"/>
      <c r="GW193" s="36"/>
      <c r="GX193" s="36"/>
      <c r="GY193" s="36"/>
      <c r="GZ193" s="36"/>
      <c r="HA193" s="36"/>
      <c r="HB193" s="36"/>
      <c r="HC193" s="36"/>
      <c r="HD193" s="36"/>
      <c r="HE193" s="36"/>
      <c r="HF193" s="36"/>
      <c r="HG193" s="36"/>
      <c r="HH193" s="36"/>
      <c r="HI193" s="36"/>
      <c r="HJ193" s="36"/>
      <c r="HK193" s="36"/>
      <c r="HL193" s="36"/>
      <c r="HM193" s="36"/>
      <c r="HN193" s="36"/>
      <c r="HO193" s="36"/>
      <c r="HP193" s="36"/>
      <c r="HQ193" s="36"/>
      <c r="HR193" s="36"/>
      <c r="HS193" s="36"/>
      <c r="HT193" s="36"/>
      <c r="HU193" s="36"/>
      <c r="HV193" s="36"/>
      <c r="HW193" s="36"/>
      <c r="HX193" s="36"/>
      <c r="HY193" s="36"/>
      <c r="HZ193" s="36"/>
      <c r="IA193" s="36"/>
      <c r="IB193" s="36"/>
      <c r="IC193" s="36"/>
      <c r="ID193" s="36"/>
      <c r="IE193" s="36"/>
      <c r="IF193" s="36"/>
      <c r="IG193" s="36"/>
      <c r="IH193" s="36"/>
      <c r="II193" s="36"/>
      <c r="IJ193" s="36"/>
      <c r="IK193" s="36"/>
      <c r="IL193" s="36"/>
      <c r="IM193" s="36"/>
      <c r="IN193" s="36"/>
      <c r="IO193" s="36"/>
      <c r="IP193" s="36"/>
      <c r="IQ193" s="36"/>
      <c r="IR193" s="36"/>
      <c r="IS193" s="36"/>
      <c r="IT193" s="36"/>
      <c r="IU193" s="36"/>
      <c r="IV193" s="36"/>
      <c r="IW193" s="36"/>
      <c r="IX193" s="36"/>
      <c r="IY193" s="36"/>
      <c r="IZ193" s="36"/>
      <c r="JA193" s="36"/>
      <c r="JB193" s="36"/>
      <c r="JC193" s="36"/>
      <c r="JD193" s="36"/>
      <c r="JE193" s="36"/>
      <c r="JF193" s="36"/>
      <c r="JG193" s="36"/>
      <c r="JH193" s="36"/>
      <c r="JI193" s="36"/>
      <c r="JJ193" s="36"/>
      <c r="JK193" s="36"/>
      <c r="JL193" s="36"/>
      <c r="JM193" s="36"/>
      <c r="JN193" s="36"/>
      <c r="JO193" s="36"/>
      <c r="JP193" s="36"/>
      <c r="JQ193" s="36"/>
      <c r="JR193" s="36"/>
      <c r="JS193" s="36"/>
      <c r="JT193" s="36"/>
      <c r="JU193" s="36"/>
      <c r="JV193" s="36"/>
      <c r="JW193" s="36"/>
      <c r="JX193" s="36"/>
      <c r="JY193" s="36"/>
      <c r="JZ193" s="36"/>
      <c r="KA193" s="36"/>
      <c r="KB193" s="36"/>
      <c r="KC193" s="36"/>
      <c r="KD193" s="36"/>
      <c r="KE193" s="36"/>
      <c r="KF193" s="36"/>
      <c r="KG193" s="36"/>
      <c r="KH193" s="36"/>
      <c r="KI193" s="36"/>
      <c r="KJ193" s="36"/>
      <c r="KK193" s="36"/>
      <c r="KL193" s="36"/>
      <c r="KM193" s="36"/>
      <c r="KN193" s="36"/>
      <c r="KO193" s="36"/>
      <c r="KP193" s="36"/>
      <c r="KQ193" s="36"/>
      <c r="KR193" s="36"/>
      <c r="KS193" s="36"/>
      <c r="KT193" s="36"/>
      <c r="KU193" s="36"/>
      <c r="KV193" s="36"/>
      <c r="KW193" s="36"/>
      <c r="KX193" s="36"/>
      <c r="KY193" s="36"/>
      <c r="KZ193" s="36"/>
      <c r="LA193" s="36"/>
      <c r="LB193" s="36"/>
      <c r="LC193" s="36"/>
      <c r="LD193" s="36"/>
      <c r="LE193" s="36"/>
      <c r="LF193" s="36"/>
      <c r="LG193" s="36"/>
      <c r="LH193" s="36"/>
      <c r="LI193" s="36"/>
      <c r="LJ193" s="36"/>
      <c r="LK193" s="36"/>
      <c r="LL193" s="36"/>
      <c r="LM193" s="36"/>
      <c r="LN193" s="36"/>
      <c r="LO193" s="36"/>
      <c r="LP193" s="36"/>
      <c r="LQ193" s="36"/>
      <c r="LR193" s="36"/>
      <c r="LS193" s="36"/>
      <c r="LT193" s="36"/>
      <c r="LU193" s="36"/>
      <c r="LV193" s="36"/>
      <c r="LW193" s="36"/>
      <c r="LX193" s="36"/>
      <c r="LY193" s="36"/>
      <c r="LZ193" s="36"/>
      <c r="MA193" s="36"/>
      <c r="MB193" s="36"/>
      <c r="MC193" s="36"/>
      <c r="MD193" s="36"/>
      <c r="ME193" s="36"/>
      <c r="MF193" s="36"/>
      <c r="MG193" s="36"/>
      <c r="MH193" s="36"/>
      <c r="MI193" s="36"/>
      <c r="MJ193" s="36"/>
      <c r="MK193" s="36"/>
      <c r="ML193" s="36"/>
      <c r="MM193" s="36"/>
      <c r="MN193" s="36"/>
      <c r="MO193" s="36"/>
      <c r="MP193" s="36"/>
      <c r="MQ193" s="36"/>
      <c r="MR193" s="36"/>
      <c r="MS193" s="36"/>
      <c r="MT193" s="36"/>
      <c r="MU193" s="36"/>
      <c r="MV193" s="36"/>
      <c r="MW193" s="36"/>
      <c r="MX193" s="36"/>
      <c r="MY193" s="36"/>
      <c r="MZ193" s="36"/>
      <c r="NA193" s="36"/>
      <c r="NB193" s="36"/>
      <c r="NC193" s="36"/>
      <c r="ND193" s="36"/>
      <c r="NE193" s="36"/>
      <c r="NF193" s="36"/>
      <c r="NG193" s="36"/>
      <c r="NH193" s="36"/>
      <c r="NI193" s="36"/>
      <c r="NJ193" s="36"/>
      <c r="NK193" s="36"/>
      <c r="NL193" s="36"/>
      <c r="NM193" s="36"/>
      <c r="NN193" s="36"/>
      <c r="NO193" s="36"/>
      <c r="NP193" s="36"/>
      <c r="NQ193" s="36"/>
      <c r="NR193" s="36"/>
      <c r="NS193" s="36"/>
      <c r="NT193" s="36"/>
      <c r="NU193" s="36"/>
      <c r="NV193" s="36"/>
      <c r="NW193" s="36"/>
      <c r="NX193" s="36"/>
      <c r="NY193" s="36"/>
      <c r="NZ193" s="36"/>
      <c r="OA193" s="36"/>
      <c r="OB193" s="36"/>
      <c r="OC193" s="36"/>
      <c r="OD193" s="36"/>
      <c r="OE193" s="36"/>
      <c r="OF193" s="36"/>
      <c r="OG193" s="36"/>
      <c r="OH193" s="36"/>
      <c r="OI193" s="36"/>
      <c r="OJ193" s="36"/>
      <c r="OK193" s="36"/>
      <c r="OL193" s="36"/>
      <c r="OM193" s="36"/>
      <c r="ON193" s="36"/>
      <c r="OO193" s="36"/>
      <c r="OP193" s="36"/>
      <c r="OQ193" s="36"/>
      <c r="OR193" s="36"/>
      <c r="OS193" s="36"/>
      <c r="OT193" s="36"/>
      <c r="OU193" s="36"/>
      <c r="OV193" s="36"/>
      <c r="OW193" s="36"/>
      <c r="OX193" s="36"/>
      <c r="OY193" s="36"/>
      <c r="OZ193" s="36"/>
      <c r="PA193" s="36"/>
      <c r="PB193" s="36"/>
      <c r="PC193" s="36"/>
      <c r="PD193" s="36"/>
      <c r="PE193" s="36"/>
      <c r="PF193" s="36"/>
      <c r="PG193" s="36"/>
      <c r="PH193" s="36"/>
      <c r="PI193" s="36"/>
      <c r="PJ193" s="36"/>
      <c r="PK193" s="36"/>
      <c r="PL193" s="36"/>
      <c r="PM193" s="36"/>
      <c r="PN193" s="36"/>
      <c r="PO193" s="36"/>
      <c r="PP193" s="36"/>
      <c r="PQ193" s="36"/>
      <c r="PR193" s="36"/>
      <c r="PS193" s="36"/>
      <c r="PT193" s="36"/>
      <c r="PU193" s="36"/>
      <c r="PV193" s="36"/>
      <c r="PW193" s="36"/>
      <c r="PX193" s="36"/>
      <c r="PY193" s="36"/>
      <c r="PZ193" s="36"/>
      <c r="QA193" s="36"/>
      <c r="QB193" s="36"/>
      <c r="QC193" s="36"/>
      <c r="QD193" s="36"/>
      <c r="QE193" s="36"/>
      <c r="QF193" s="36"/>
      <c r="QG193" s="36"/>
      <c r="QH193" s="36"/>
      <c r="QI193" s="36"/>
      <c r="QJ193" s="36"/>
      <c r="QK193" s="36"/>
      <c r="QL193" s="36"/>
      <c r="QM193" s="36"/>
      <c r="QN193" s="36"/>
      <c r="QO193" s="36"/>
      <c r="QP193" s="36"/>
      <c r="QQ193" s="36"/>
      <c r="QR193" s="36"/>
      <c r="QS193" s="36"/>
      <c r="QT193" s="36"/>
      <c r="QU193" s="36"/>
      <c r="QV193" s="36"/>
      <c r="QW193" s="36"/>
      <c r="QX193" s="36"/>
      <c r="QY193" s="36"/>
      <c r="QZ193" s="36"/>
      <c r="RA193" s="36"/>
      <c r="RB193" s="36"/>
      <c r="RC193" s="36"/>
      <c r="RD193" s="36"/>
      <c r="RE193" s="36"/>
      <c r="RF193" s="36"/>
      <c r="RG193" s="36"/>
      <c r="RH193" s="36"/>
      <c r="RI193" s="36"/>
      <c r="RJ193" s="36"/>
      <c r="RK193" s="36"/>
      <c r="RL193" s="36"/>
      <c r="RM193" s="36"/>
      <c r="RN193" s="36"/>
      <c r="RO193" s="36"/>
      <c r="RP193" s="36"/>
      <c r="RQ193" s="36"/>
      <c r="RR193" s="36"/>
      <c r="RS193" s="36"/>
      <c r="RT193" s="36"/>
      <c r="RU193" s="36"/>
      <c r="RV193" s="36"/>
      <c r="RW193" s="36"/>
      <c r="RX193" s="36"/>
      <c r="RY193" s="36"/>
      <c r="RZ193" s="36"/>
      <c r="SA193" s="36"/>
      <c r="SB193" s="36"/>
      <c r="SC193" s="36"/>
      <c r="SD193" s="36"/>
      <c r="SE193" s="36"/>
      <c r="SF193" s="36"/>
      <c r="SG193" s="36"/>
      <c r="SH193" s="36"/>
      <c r="SI193" s="36"/>
      <c r="SJ193" s="36"/>
      <c r="SK193" s="36"/>
      <c r="SL193" s="36"/>
      <c r="SM193" s="36"/>
      <c r="SN193" s="36"/>
      <c r="SO193" s="36"/>
      <c r="SP193" s="36"/>
      <c r="SQ193" s="36"/>
      <c r="SR193" s="36"/>
      <c r="SS193" s="36"/>
      <c r="ST193" s="36"/>
      <c r="SU193" s="36"/>
      <c r="SV193" s="36"/>
      <c r="SW193" s="36"/>
      <c r="SX193" s="36"/>
      <c r="SY193" s="36"/>
      <c r="SZ193" s="36"/>
      <c r="TA193" s="36"/>
      <c r="TB193" s="36"/>
      <c r="TC193" s="36"/>
      <c r="TD193" s="36"/>
      <c r="TE193" s="36"/>
      <c r="TF193" s="36"/>
      <c r="TG193" s="36"/>
      <c r="TH193" s="36"/>
      <c r="TI193" s="36"/>
      <c r="TJ193" s="36"/>
      <c r="TK193" s="36"/>
      <c r="TL193" s="36"/>
      <c r="TM193" s="36"/>
      <c r="TN193" s="36"/>
      <c r="TO193" s="36"/>
      <c r="TP193" s="36"/>
      <c r="TQ193" s="36"/>
      <c r="TR193" s="36"/>
      <c r="TS193" s="36"/>
      <c r="TT193" s="36"/>
      <c r="TU193" s="36"/>
      <c r="TV193" s="36"/>
      <c r="TW193" s="36"/>
      <c r="TX193" s="36"/>
      <c r="TY193" s="36"/>
      <c r="TZ193" s="36"/>
      <c r="UA193" s="36"/>
      <c r="UB193" s="36"/>
      <c r="UC193" s="36"/>
      <c r="UD193" s="36"/>
      <c r="UE193" s="36"/>
      <c r="UF193" s="36"/>
      <c r="UG193" s="36"/>
      <c r="UH193" s="36"/>
      <c r="UI193" s="36"/>
      <c r="UJ193" s="36"/>
      <c r="UK193" s="36"/>
      <c r="UL193" s="36"/>
      <c r="UM193" s="36"/>
      <c r="UN193" s="36"/>
      <c r="UO193" s="36"/>
      <c r="UP193" s="36"/>
      <c r="UQ193" s="36"/>
      <c r="UR193" s="36"/>
      <c r="US193" s="36"/>
      <c r="UT193" s="36"/>
      <c r="UU193" s="36"/>
      <c r="UV193" s="36"/>
      <c r="UW193" s="36"/>
      <c r="UX193" s="36"/>
      <c r="UY193" s="36"/>
      <c r="UZ193" s="36"/>
      <c r="VA193" s="36"/>
      <c r="VB193" s="36"/>
      <c r="VC193" s="36"/>
      <c r="VD193" s="36"/>
      <c r="VE193" s="36"/>
      <c r="VF193" s="36"/>
      <c r="VG193" s="36"/>
      <c r="VH193" s="36"/>
      <c r="VI193" s="36"/>
      <c r="VJ193" s="36"/>
      <c r="VK193" s="36"/>
      <c r="VL193" s="36"/>
      <c r="VM193" s="36"/>
      <c r="VN193" s="36"/>
      <c r="VO193" s="36"/>
      <c r="VP193" s="36"/>
      <c r="VQ193" s="36"/>
      <c r="VR193" s="36"/>
      <c r="VS193" s="36"/>
      <c r="VT193" s="36"/>
      <c r="VU193" s="36"/>
      <c r="VV193" s="36"/>
      <c r="VW193" s="36"/>
      <c r="VX193" s="36"/>
      <c r="VY193" s="36"/>
      <c r="VZ193" s="36"/>
      <c r="WA193" s="36"/>
      <c r="WB193" s="36"/>
      <c r="WC193" s="36"/>
      <c r="WD193" s="36"/>
      <c r="WE193" s="36"/>
      <c r="WF193" s="36"/>
      <c r="WG193" s="36"/>
      <c r="WH193" s="36"/>
      <c r="WI193" s="36"/>
      <c r="WJ193" s="36"/>
      <c r="WK193" s="36"/>
      <c r="WL193" s="36"/>
      <c r="WM193" s="36"/>
      <c r="WN193" s="36"/>
      <c r="WO193" s="36"/>
      <c r="WP193" s="36"/>
      <c r="WQ193" s="36"/>
      <c r="WR193" s="36"/>
      <c r="WS193" s="36"/>
      <c r="WT193" s="36"/>
      <c r="WU193" s="36"/>
      <c r="WV193" s="36"/>
      <c r="WW193" s="36"/>
      <c r="WX193" s="36"/>
      <c r="WY193" s="36"/>
      <c r="WZ193" s="36"/>
      <c r="XA193" s="36"/>
      <c r="XB193" s="36"/>
      <c r="XC193" s="36"/>
      <c r="XD193" s="36"/>
      <c r="XE193" s="36"/>
      <c r="XF193" s="36"/>
      <c r="XG193" s="36"/>
      <c r="XH193" s="36"/>
      <c r="XI193" s="36"/>
      <c r="XJ193" s="36"/>
      <c r="XK193" s="36"/>
      <c r="XL193" s="36"/>
      <c r="XM193" s="36"/>
      <c r="XN193" s="36"/>
      <c r="XO193" s="36"/>
      <c r="XP193" s="36"/>
      <c r="XQ193" s="36"/>
      <c r="XR193" s="36"/>
      <c r="XS193" s="36"/>
      <c r="XT193" s="36"/>
      <c r="XU193" s="36"/>
      <c r="XV193" s="36"/>
      <c r="XW193" s="36"/>
      <c r="XX193" s="36"/>
      <c r="XY193" s="36"/>
      <c r="XZ193" s="36"/>
      <c r="YA193" s="36"/>
      <c r="YB193" s="36"/>
      <c r="YC193" s="36"/>
      <c r="YD193" s="36"/>
      <c r="YE193" s="36"/>
      <c r="YF193" s="36"/>
      <c r="YG193" s="36"/>
      <c r="YH193" s="36"/>
      <c r="YI193" s="36"/>
      <c r="YJ193" s="36"/>
      <c r="YK193" s="36"/>
      <c r="YL193" s="36"/>
      <c r="YM193" s="36"/>
      <c r="YN193" s="36"/>
      <c r="YO193" s="36"/>
      <c r="YP193" s="36"/>
      <c r="YQ193" s="36"/>
      <c r="YR193" s="36"/>
      <c r="YS193" s="36"/>
      <c r="YT193" s="36"/>
      <c r="YU193" s="36"/>
      <c r="YV193" s="36"/>
      <c r="YW193" s="36"/>
      <c r="YX193" s="36"/>
      <c r="YY193" s="36"/>
      <c r="YZ193" s="36"/>
      <c r="ZA193" s="36"/>
      <c r="ZB193" s="36"/>
      <c r="ZC193" s="36"/>
      <c r="ZD193" s="36"/>
      <c r="ZE193" s="36"/>
      <c r="ZF193" s="36"/>
      <c r="ZG193" s="36"/>
      <c r="ZH193" s="36"/>
      <c r="ZI193" s="36"/>
      <c r="ZJ193" s="36"/>
      <c r="ZK193" s="36"/>
      <c r="ZL193" s="36"/>
      <c r="ZM193" s="36"/>
      <c r="ZN193" s="36"/>
      <c r="ZO193" s="36"/>
      <c r="ZP193" s="36"/>
      <c r="ZQ193" s="36"/>
      <c r="ZR193" s="36"/>
      <c r="ZS193" s="36"/>
      <c r="ZT193" s="36"/>
      <c r="ZU193" s="36"/>
      <c r="ZV193" s="36"/>
      <c r="ZW193" s="36"/>
      <c r="ZX193" s="36"/>
      <c r="ZY193" s="36"/>
      <c r="ZZ193" s="36"/>
      <c r="AAA193" s="36"/>
      <c r="AAB193" s="36"/>
      <c r="AAC193" s="36"/>
      <c r="AAD193" s="36"/>
      <c r="AAE193" s="36"/>
      <c r="AAF193" s="36"/>
      <c r="AAG193" s="36"/>
      <c r="AAH193" s="36"/>
      <c r="AAI193" s="36"/>
      <c r="AAJ193" s="36"/>
      <c r="AAK193" s="36"/>
      <c r="AAL193" s="36"/>
      <c r="AAM193" s="36"/>
      <c r="AAN193" s="36"/>
      <c r="AAO193" s="36"/>
      <c r="AAP193" s="36"/>
      <c r="AAQ193" s="36"/>
      <c r="AAR193" s="36"/>
      <c r="AAS193" s="36"/>
      <c r="AAT193" s="36"/>
      <c r="AAU193" s="36"/>
      <c r="AAV193" s="36"/>
      <c r="AAW193" s="36"/>
      <c r="AAX193" s="36"/>
      <c r="AAY193" s="36"/>
      <c r="AAZ193" s="36"/>
      <c r="ABA193" s="36"/>
      <c r="ABB193" s="36"/>
      <c r="ABC193" s="36"/>
      <c r="ABD193" s="36"/>
      <c r="ABE193" s="36"/>
      <c r="ABF193" s="36"/>
      <c r="ABG193" s="36"/>
      <c r="ABH193" s="36"/>
      <c r="ABI193" s="36"/>
      <c r="ABJ193" s="36"/>
      <c r="ABK193" s="36"/>
      <c r="ABL193" s="36"/>
      <c r="ABM193" s="36"/>
      <c r="ABN193" s="36"/>
      <c r="ABO193" s="36"/>
      <c r="ABP193" s="36"/>
      <c r="ABQ193" s="36"/>
      <c r="ABR193" s="36"/>
      <c r="ABS193" s="36"/>
      <c r="ABT193" s="36"/>
      <c r="ABU193" s="36"/>
      <c r="ABV193" s="36"/>
      <c r="ABW193" s="36"/>
      <c r="ABX193" s="36"/>
      <c r="ABY193" s="36"/>
      <c r="ABZ193" s="36"/>
      <c r="ACA193" s="36"/>
      <c r="ACB193" s="36"/>
      <c r="ACC193" s="36"/>
      <c r="ACD193" s="36"/>
      <c r="ACE193" s="36"/>
      <c r="ACF193" s="36"/>
      <c r="ACG193" s="36"/>
      <c r="ACH193" s="36"/>
      <c r="ACI193" s="36"/>
      <c r="ACJ193" s="36"/>
      <c r="ACK193" s="36"/>
      <c r="ACL193" s="36"/>
      <c r="ACM193" s="36"/>
      <c r="ACN193" s="36"/>
      <c r="ACO193" s="36"/>
      <c r="ACP193" s="36"/>
      <c r="ACQ193" s="36"/>
      <c r="ACR193" s="36"/>
      <c r="ACS193" s="36"/>
      <c r="ACT193" s="36"/>
      <c r="ACU193" s="36"/>
      <c r="ACV193" s="36"/>
      <c r="ACW193" s="36"/>
      <c r="ACX193" s="36"/>
      <c r="ACY193" s="36"/>
      <c r="ACZ193" s="36"/>
      <c r="ADA193" s="36"/>
      <c r="ADB193" s="36"/>
      <c r="ADC193" s="36"/>
      <c r="ADD193" s="36"/>
      <c r="ADE193" s="36"/>
      <c r="ADF193" s="36"/>
      <c r="ADG193" s="36"/>
      <c r="ADH193" s="36"/>
      <c r="ADI193" s="36"/>
      <c r="ADJ193" s="36"/>
      <c r="ADK193" s="36"/>
      <c r="ADL193" s="36"/>
      <c r="ADM193" s="36"/>
      <c r="ADN193" s="36"/>
      <c r="ADO193" s="36"/>
      <c r="ADP193" s="36"/>
      <c r="ADQ193" s="36"/>
      <c r="ADR193" s="36"/>
      <c r="ADS193" s="36"/>
      <c r="ADT193" s="36"/>
      <c r="ADU193" s="36"/>
      <c r="ADV193" s="36"/>
      <c r="ADW193" s="36"/>
      <c r="ADX193" s="36"/>
      <c r="ADY193" s="36"/>
      <c r="ADZ193" s="36"/>
      <c r="AEA193" s="36"/>
      <c r="AEB193" s="36"/>
      <c r="AEC193" s="36"/>
      <c r="AED193" s="36"/>
      <c r="AEE193" s="36"/>
      <c r="AEF193" s="36"/>
      <c r="AEG193" s="36"/>
      <c r="AEH193" s="36"/>
      <c r="AEI193" s="36"/>
      <c r="AEJ193" s="36"/>
      <c r="AEK193" s="36"/>
      <c r="AEL193" s="36"/>
      <c r="AEM193" s="36"/>
      <c r="AEN193" s="36"/>
      <c r="AEO193" s="36"/>
      <c r="AEP193" s="36"/>
      <c r="AEQ193" s="36"/>
      <c r="AER193" s="36"/>
      <c r="AES193" s="36"/>
      <c r="AET193" s="36"/>
      <c r="AEU193" s="36"/>
      <c r="AEV193" s="36"/>
      <c r="AEW193" s="36"/>
      <c r="AEX193" s="36"/>
      <c r="AEY193" s="36"/>
      <c r="AEZ193" s="36"/>
      <c r="AFA193" s="36"/>
      <c r="AFB193" s="36"/>
      <c r="AFC193" s="36"/>
      <c r="AFD193" s="36"/>
      <c r="AFE193" s="36"/>
      <c r="AFF193" s="36"/>
      <c r="AFG193" s="36"/>
      <c r="AFH193" s="36"/>
      <c r="AFI193" s="36"/>
      <c r="AFJ193" s="36"/>
      <c r="AFK193" s="36"/>
      <c r="AFL193" s="36"/>
      <c r="AFM193" s="36"/>
      <c r="AFN193" s="36"/>
      <c r="AFO193" s="36"/>
      <c r="AFP193" s="36"/>
      <c r="AFQ193" s="36"/>
      <c r="AFR193" s="36"/>
      <c r="AFS193" s="36"/>
      <c r="AFT193" s="36"/>
      <c r="AFU193" s="36"/>
      <c r="AFV193" s="36"/>
      <c r="AFW193" s="36"/>
      <c r="AFX193" s="36"/>
      <c r="AFY193" s="36"/>
      <c r="AFZ193" s="36"/>
      <c r="AGA193" s="36"/>
      <c r="AGB193" s="36"/>
      <c r="AGC193" s="36"/>
      <c r="AGD193" s="36"/>
      <c r="AGE193" s="36"/>
      <c r="AGF193" s="36"/>
      <c r="AGG193" s="36"/>
      <c r="AGH193" s="36"/>
      <c r="AGI193" s="36"/>
      <c r="AGJ193" s="36"/>
      <c r="AGK193" s="36"/>
      <c r="AGL193" s="36"/>
      <c r="AGM193" s="36"/>
      <c r="AGN193" s="36"/>
      <c r="AGO193" s="36"/>
      <c r="AGP193" s="36"/>
      <c r="AGQ193" s="36"/>
      <c r="AGR193" s="36"/>
      <c r="AGS193" s="36"/>
      <c r="AGT193" s="36"/>
      <c r="AGU193" s="36"/>
      <c r="AGV193" s="36"/>
      <c r="AGW193" s="36"/>
      <c r="AGX193" s="36"/>
      <c r="AGY193" s="36"/>
      <c r="AGZ193" s="36"/>
      <c r="AHA193" s="36"/>
      <c r="AHB193" s="36"/>
      <c r="AHC193" s="36"/>
      <c r="AHD193" s="36"/>
      <c r="AHE193" s="36"/>
      <c r="AHF193" s="36"/>
      <c r="AHG193" s="36"/>
      <c r="AHH193" s="36"/>
      <c r="AHI193" s="36"/>
      <c r="AHJ193" s="36"/>
      <c r="AHK193" s="36"/>
      <c r="AHL193" s="36"/>
      <c r="AHM193" s="36"/>
      <c r="AHN193" s="36"/>
      <c r="AHO193" s="36"/>
      <c r="AHP193" s="36"/>
      <c r="AHQ193" s="36"/>
      <c r="AHR193" s="36"/>
      <c r="AHS193" s="36"/>
      <c r="AHT193" s="36"/>
      <c r="AHU193" s="36"/>
      <c r="AHV193" s="36"/>
      <c r="AHW193" s="36"/>
      <c r="AHX193" s="36"/>
      <c r="AHY193" s="36"/>
      <c r="AHZ193" s="36"/>
      <c r="AIA193" s="36"/>
      <c r="AIB193" s="36"/>
      <c r="AIC193" s="36"/>
      <c r="AID193" s="36"/>
      <c r="AIE193" s="36"/>
      <c r="AIF193" s="36"/>
      <c r="AIG193" s="36"/>
      <c r="AIH193" s="36"/>
      <c r="AII193" s="36"/>
      <c r="AIJ193" s="36"/>
      <c r="AIK193" s="36"/>
      <c r="AIL193" s="36"/>
      <c r="AIM193" s="36"/>
      <c r="AIN193" s="36"/>
      <c r="AIO193" s="36"/>
      <c r="AIP193" s="36"/>
      <c r="AIQ193" s="36"/>
      <c r="AIR193" s="36"/>
      <c r="AIS193" s="36"/>
      <c r="AIT193" s="36"/>
      <c r="AIU193" s="36"/>
      <c r="AIV193" s="36"/>
      <c r="AIW193" s="36"/>
      <c r="AIX193" s="36"/>
      <c r="AIY193" s="36"/>
      <c r="AIZ193" s="36"/>
      <c r="AJA193" s="36"/>
      <c r="AJB193" s="36"/>
      <c r="AJC193" s="36"/>
      <c r="AJD193" s="36"/>
      <c r="AJE193" s="36"/>
      <c r="AJF193" s="36"/>
      <c r="AJG193" s="36"/>
      <c r="AJH193" s="36"/>
      <c r="AJI193" s="36"/>
      <c r="AJJ193" s="36"/>
      <c r="AJK193" s="36"/>
      <c r="AJL193" s="36"/>
      <c r="AJM193" s="36"/>
      <c r="AJN193" s="36"/>
      <c r="AJO193" s="36"/>
      <c r="AJP193" s="36"/>
      <c r="AJQ193" s="36"/>
      <c r="AJR193" s="36"/>
      <c r="AJS193" s="36"/>
      <c r="AJT193" s="36"/>
      <c r="AJU193" s="36"/>
      <c r="AJV193" s="36"/>
      <c r="AJW193" s="36"/>
      <c r="AJX193" s="36"/>
      <c r="AJY193" s="36"/>
      <c r="AJZ193" s="36"/>
      <c r="AKA193" s="36"/>
      <c r="AKB193" s="36"/>
      <c r="AKC193" s="36"/>
      <c r="AKD193" s="36"/>
      <c r="AKE193" s="36"/>
      <c r="AKF193" s="36"/>
      <c r="AKG193" s="36"/>
      <c r="AKH193" s="36"/>
      <c r="AKI193" s="36"/>
      <c r="AKJ193" s="36"/>
      <c r="AKK193" s="36"/>
      <c r="AKL193" s="36"/>
      <c r="AKM193" s="36"/>
      <c r="AKN193" s="36"/>
      <c r="AKO193" s="36"/>
      <c r="AKP193" s="36"/>
      <c r="AKQ193" s="36"/>
      <c r="AKR193" s="36"/>
      <c r="AKS193" s="36"/>
      <c r="AKT193" s="36"/>
      <c r="AKU193" s="36"/>
      <c r="AKV193" s="36"/>
      <c r="AKW193" s="36"/>
      <c r="AKX193" s="36"/>
      <c r="AKY193" s="36"/>
      <c r="AKZ193" s="36"/>
      <c r="ALA193" s="36"/>
      <c r="ALB193" s="36"/>
      <c r="ALC193" s="36"/>
      <c r="ALD193" s="36"/>
      <c r="ALE193" s="36"/>
      <c r="ALF193" s="36"/>
      <c r="ALG193" s="36"/>
      <c r="ALH193" s="36"/>
      <c r="ALI193" s="36"/>
      <c r="ALJ193" s="36"/>
      <c r="ALK193" s="36"/>
      <c r="ALL193" s="36"/>
      <c r="ALM193" s="36"/>
      <c r="ALN193" s="36"/>
      <c r="ALO193" s="36"/>
      <c r="ALP193" s="36"/>
      <c r="ALQ193" s="36"/>
      <c r="ALR193" s="36"/>
      <c r="ALS193" s="36"/>
      <c r="ALT193" s="36"/>
      <c r="ALU193" s="36"/>
      <c r="ALV193" s="36"/>
      <c r="ALW193" s="36"/>
      <c r="ALX193" s="36"/>
      <c r="ALY193" s="36"/>
    </row>
    <row r="194" spans="1:1013" ht="21" customHeight="1" thickBot="1" x14ac:dyDescent="0.25">
      <c r="A194" s="499" t="s">
        <v>15</v>
      </c>
      <c r="B194" s="523" t="s">
        <v>16</v>
      </c>
      <c r="C194" s="514" t="s">
        <v>16</v>
      </c>
      <c r="D194" s="539" t="s">
        <v>230</v>
      </c>
      <c r="E194" s="541" t="s">
        <v>231</v>
      </c>
      <c r="F194" s="558" t="s">
        <v>268</v>
      </c>
      <c r="G194" s="508" t="s">
        <v>164</v>
      </c>
      <c r="H194" s="504" t="s">
        <v>19</v>
      </c>
      <c r="I194" s="505" t="s">
        <v>20</v>
      </c>
      <c r="J194" s="595" t="s">
        <v>291</v>
      </c>
      <c r="K194" s="209" t="s">
        <v>26</v>
      </c>
      <c r="L194" s="216">
        <f>+M194+O194</f>
        <v>0</v>
      </c>
      <c r="M194" s="211">
        <v>0</v>
      </c>
      <c r="N194" s="211">
        <v>0</v>
      </c>
      <c r="O194" s="217">
        <v>0</v>
      </c>
      <c r="P194" s="216">
        <f>+Q194+S194</f>
        <v>80</v>
      </c>
      <c r="Q194" s="211">
        <v>0</v>
      </c>
      <c r="R194" s="211">
        <v>0</v>
      </c>
      <c r="S194" s="217">
        <v>80</v>
      </c>
      <c r="T194" s="216">
        <f>+U194+W194</f>
        <v>94</v>
      </c>
      <c r="U194" s="211">
        <v>0</v>
      </c>
      <c r="V194" s="211">
        <v>0</v>
      </c>
      <c r="W194" s="217">
        <v>94</v>
      </c>
      <c r="X194" s="216">
        <f>+Y194+AA194</f>
        <v>0</v>
      </c>
      <c r="Y194" s="211">
        <v>0</v>
      </c>
      <c r="Z194" s="211">
        <v>0</v>
      </c>
      <c r="AA194" s="217">
        <v>0</v>
      </c>
      <c r="AB194" s="36"/>
      <c r="AC194" s="36"/>
      <c r="AD194" s="36"/>
      <c r="AE194" s="36"/>
      <c r="AF194" s="36"/>
      <c r="AG194" s="36"/>
      <c r="AH194" s="36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50"/>
      <c r="BB194" s="49"/>
      <c r="BC194" s="49"/>
      <c r="BD194" s="49"/>
      <c r="BE194" s="49"/>
      <c r="BF194" s="49"/>
      <c r="BG194" s="49"/>
      <c r="BH194" s="49"/>
      <c r="BI194" s="49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6"/>
      <c r="GC194" s="36"/>
      <c r="GD194" s="36"/>
      <c r="GE194" s="36"/>
      <c r="GF194" s="36"/>
      <c r="GG194" s="36"/>
      <c r="GH194" s="36"/>
      <c r="GI194" s="36"/>
      <c r="GJ194" s="36"/>
      <c r="GK194" s="36"/>
      <c r="GL194" s="36"/>
      <c r="GM194" s="36"/>
      <c r="GN194" s="36"/>
      <c r="GO194" s="36"/>
      <c r="GP194" s="36"/>
      <c r="GQ194" s="36"/>
      <c r="GR194" s="36"/>
      <c r="GS194" s="36"/>
      <c r="GT194" s="36"/>
      <c r="GU194" s="36"/>
      <c r="GV194" s="36"/>
      <c r="GW194" s="36"/>
      <c r="GX194" s="36"/>
      <c r="GY194" s="36"/>
      <c r="GZ194" s="36"/>
      <c r="HA194" s="36"/>
      <c r="HB194" s="36"/>
      <c r="HC194" s="36"/>
      <c r="HD194" s="36"/>
      <c r="HE194" s="36"/>
      <c r="HF194" s="36"/>
      <c r="HG194" s="36"/>
      <c r="HH194" s="36"/>
      <c r="HI194" s="36"/>
      <c r="HJ194" s="36"/>
      <c r="HK194" s="36"/>
      <c r="HL194" s="36"/>
      <c r="HM194" s="36"/>
      <c r="HN194" s="36"/>
      <c r="HO194" s="36"/>
      <c r="HP194" s="36"/>
      <c r="HQ194" s="36"/>
      <c r="HR194" s="36"/>
      <c r="HS194" s="36"/>
      <c r="HT194" s="36"/>
      <c r="HU194" s="36"/>
      <c r="HV194" s="36"/>
      <c r="HW194" s="36"/>
      <c r="HX194" s="36"/>
      <c r="HY194" s="36"/>
      <c r="HZ194" s="36"/>
      <c r="IA194" s="36"/>
      <c r="IB194" s="36"/>
      <c r="IC194" s="36"/>
      <c r="ID194" s="36"/>
      <c r="IE194" s="36"/>
      <c r="IF194" s="36"/>
      <c r="IG194" s="36"/>
      <c r="IH194" s="36"/>
      <c r="II194" s="36"/>
      <c r="IJ194" s="36"/>
      <c r="IK194" s="36"/>
      <c r="IL194" s="36"/>
      <c r="IM194" s="36"/>
      <c r="IN194" s="36"/>
      <c r="IO194" s="36"/>
      <c r="IP194" s="36"/>
      <c r="IQ194" s="36"/>
      <c r="IR194" s="36"/>
      <c r="IS194" s="36"/>
      <c r="IT194" s="36"/>
      <c r="IU194" s="36"/>
      <c r="IV194" s="36"/>
      <c r="IW194" s="36"/>
      <c r="IX194" s="36"/>
      <c r="IY194" s="36"/>
      <c r="IZ194" s="36"/>
      <c r="JA194" s="36"/>
      <c r="JB194" s="36"/>
      <c r="JC194" s="36"/>
      <c r="JD194" s="36"/>
      <c r="JE194" s="36"/>
      <c r="JF194" s="36"/>
      <c r="JG194" s="36"/>
      <c r="JH194" s="36"/>
      <c r="JI194" s="36"/>
      <c r="JJ194" s="36"/>
      <c r="JK194" s="36"/>
      <c r="JL194" s="36"/>
      <c r="JM194" s="36"/>
      <c r="JN194" s="36"/>
      <c r="JO194" s="36"/>
      <c r="JP194" s="36"/>
      <c r="JQ194" s="36"/>
      <c r="JR194" s="36"/>
      <c r="JS194" s="36"/>
      <c r="JT194" s="36"/>
      <c r="JU194" s="36"/>
      <c r="JV194" s="36"/>
      <c r="JW194" s="36"/>
      <c r="JX194" s="36"/>
      <c r="JY194" s="36"/>
      <c r="JZ194" s="36"/>
      <c r="KA194" s="36"/>
      <c r="KB194" s="36"/>
      <c r="KC194" s="36"/>
      <c r="KD194" s="36"/>
      <c r="KE194" s="36"/>
      <c r="KF194" s="36"/>
      <c r="KG194" s="36"/>
      <c r="KH194" s="36"/>
      <c r="KI194" s="36"/>
      <c r="KJ194" s="36"/>
      <c r="KK194" s="36"/>
      <c r="KL194" s="36"/>
      <c r="KM194" s="36"/>
      <c r="KN194" s="36"/>
      <c r="KO194" s="36"/>
      <c r="KP194" s="36"/>
      <c r="KQ194" s="36"/>
      <c r="KR194" s="36"/>
      <c r="KS194" s="36"/>
      <c r="KT194" s="36"/>
      <c r="KU194" s="36"/>
      <c r="KV194" s="36"/>
      <c r="KW194" s="36"/>
      <c r="KX194" s="36"/>
      <c r="KY194" s="36"/>
      <c r="KZ194" s="36"/>
      <c r="LA194" s="36"/>
      <c r="LB194" s="36"/>
      <c r="LC194" s="36"/>
      <c r="LD194" s="36"/>
      <c r="LE194" s="36"/>
      <c r="LF194" s="36"/>
      <c r="LG194" s="36"/>
      <c r="LH194" s="36"/>
      <c r="LI194" s="36"/>
      <c r="LJ194" s="36"/>
      <c r="LK194" s="36"/>
      <c r="LL194" s="36"/>
      <c r="LM194" s="36"/>
      <c r="LN194" s="36"/>
      <c r="LO194" s="36"/>
      <c r="LP194" s="36"/>
      <c r="LQ194" s="36"/>
      <c r="LR194" s="36"/>
      <c r="LS194" s="36"/>
      <c r="LT194" s="36"/>
      <c r="LU194" s="36"/>
      <c r="LV194" s="36"/>
      <c r="LW194" s="36"/>
      <c r="LX194" s="36"/>
      <c r="LY194" s="36"/>
      <c r="LZ194" s="36"/>
      <c r="MA194" s="36"/>
      <c r="MB194" s="36"/>
      <c r="MC194" s="36"/>
      <c r="MD194" s="36"/>
      <c r="ME194" s="36"/>
      <c r="MF194" s="36"/>
      <c r="MG194" s="36"/>
      <c r="MH194" s="36"/>
      <c r="MI194" s="36"/>
      <c r="MJ194" s="36"/>
      <c r="MK194" s="36"/>
      <c r="ML194" s="36"/>
      <c r="MM194" s="36"/>
      <c r="MN194" s="36"/>
      <c r="MO194" s="36"/>
      <c r="MP194" s="36"/>
      <c r="MQ194" s="36"/>
      <c r="MR194" s="36"/>
      <c r="MS194" s="36"/>
      <c r="MT194" s="36"/>
      <c r="MU194" s="36"/>
      <c r="MV194" s="36"/>
      <c r="MW194" s="36"/>
      <c r="MX194" s="36"/>
      <c r="MY194" s="36"/>
      <c r="MZ194" s="36"/>
      <c r="NA194" s="36"/>
      <c r="NB194" s="36"/>
      <c r="NC194" s="36"/>
      <c r="ND194" s="36"/>
      <c r="NE194" s="36"/>
      <c r="NF194" s="36"/>
      <c r="NG194" s="36"/>
      <c r="NH194" s="36"/>
      <c r="NI194" s="36"/>
      <c r="NJ194" s="36"/>
      <c r="NK194" s="36"/>
      <c r="NL194" s="36"/>
      <c r="NM194" s="36"/>
      <c r="NN194" s="36"/>
      <c r="NO194" s="36"/>
      <c r="NP194" s="36"/>
      <c r="NQ194" s="36"/>
      <c r="NR194" s="36"/>
      <c r="NS194" s="36"/>
      <c r="NT194" s="36"/>
      <c r="NU194" s="36"/>
      <c r="NV194" s="36"/>
      <c r="NW194" s="36"/>
      <c r="NX194" s="36"/>
      <c r="NY194" s="36"/>
      <c r="NZ194" s="36"/>
      <c r="OA194" s="36"/>
      <c r="OB194" s="36"/>
      <c r="OC194" s="36"/>
      <c r="OD194" s="36"/>
      <c r="OE194" s="36"/>
      <c r="OF194" s="36"/>
      <c r="OG194" s="36"/>
      <c r="OH194" s="36"/>
      <c r="OI194" s="36"/>
      <c r="OJ194" s="36"/>
      <c r="OK194" s="36"/>
      <c r="OL194" s="36"/>
      <c r="OM194" s="36"/>
      <c r="ON194" s="36"/>
      <c r="OO194" s="36"/>
      <c r="OP194" s="36"/>
      <c r="OQ194" s="36"/>
      <c r="OR194" s="36"/>
      <c r="OS194" s="36"/>
      <c r="OT194" s="36"/>
      <c r="OU194" s="36"/>
      <c r="OV194" s="36"/>
      <c r="OW194" s="36"/>
      <c r="OX194" s="36"/>
      <c r="OY194" s="36"/>
      <c r="OZ194" s="36"/>
      <c r="PA194" s="36"/>
      <c r="PB194" s="36"/>
      <c r="PC194" s="36"/>
      <c r="PD194" s="36"/>
      <c r="PE194" s="36"/>
      <c r="PF194" s="36"/>
      <c r="PG194" s="36"/>
      <c r="PH194" s="36"/>
      <c r="PI194" s="36"/>
      <c r="PJ194" s="36"/>
      <c r="PK194" s="36"/>
      <c r="PL194" s="36"/>
      <c r="PM194" s="36"/>
      <c r="PN194" s="36"/>
      <c r="PO194" s="36"/>
      <c r="PP194" s="36"/>
      <c r="PQ194" s="36"/>
      <c r="PR194" s="36"/>
      <c r="PS194" s="36"/>
      <c r="PT194" s="36"/>
      <c r="PU194" s="36"/>
      <c r="PV194" s="36"/>
      <c r="PW194" s="36"/>
      <c r="PX194" s="36"/>
      <c r="PY194" s="36"/>
      <c r="PZ194" s="36"/>
      <c r="QA194" s="36"/>
      <c r="QB194" s="36"/>
      <c r="QC194" s="36"/>
      <c r="QD194" s="36"/>
      <c r="QE194" s="36"/>
      <c r="QF194" s="36"/>
      <c r="QG194" s="36"/>
      <c r="QH194" s="36"/>
      <c r="QI194" s="36"/>
      <c r="QJ194" s="36"/>
      <c r="QK194" s="36"/>
      <c r="QL194" s="36"/>
      <c r="QM194" s="36"/>
      <c r="QN194" s="36"/>
      <c r="QO194" s="36"/>
      <c r="QP194" s="36"/>
      <c r="QQ194" s="36"/>
      <c r="QR194" s="36"/>
      <c r="QS194" s="36"/>
      <c r="QT194" s="36"/>
      <c r="QU194" s="36"/>
      <c r="QV194" s="36"/>
      <c r="QW194" s="36"/>
      <c r="QX194" s="36"/>
      <c r="QY194" s="36"/>
      <c r="QZ194" s="36"/>
      <c r="RA194" s="36"/>
      <c r="RB194" s="36"/>
      <c r="RC194" s="36"/>
      <c r="RD194" s="36"/>
      <c r="RE194" s="36"/>
      <c r="RF194" s="36"/>
      <c r="RG194" s="36"/>
      <c r="RH194" s="36"/>
      <c r="RI194" s="36"/>
      <c r="RJ194" s="36"/>
      <c r="RK194" s="36"/>
      <c r="RL194" s="36"/>
      <c r="RM194" s="36"/>
      <c r="RN194" s="36"/>
      <c r="RO194" s="36"/>
      <c r="RP194" s="36"/>
      <c r="RQ194" s="36"/>
      <c r="RR194" s="36"/>
      <c r="RS194" s="36"/>
      <c r="RT194" s="36"/>
      <c r="RU194" s="36"/>
      <c r="RV194" s="36"/>
      <c r="RW194" s="36"/>
      <c r="RX194" s="36"/>
      <c r="RY194" s="36"/>
      <c r="RZ194" s="36"/>
      <c r="SA194" s="36"/>
      <c r="SB194" s="36"/>
      <c r="SC194" s="36"/>
      <c r="SD194" s="36"/>
      <c r="SE194" s="36"/>
      <c r="SF194" s="36"/>
      <c r="SG194" s="36"/>
      <c r="SH194" s="36"/>
      <c r="SI194" s="36"/>
      <c r="SJ194" s="36"/>
      <c r="SK194" s="36"/>
      <c r="SL194" s="36"/>
      <c r="SM194" s="36"/>
      <c r="SN194" s="36"/>
      <c r="SO194" s="36"/>
      <c r="SP194" s="36"/>
      <c r="SQ194" s="36"/>
      <c r="SR194" s="36"/>
      <c r="SS194" s="36"/>
      <c r="ST194" s="36"/>
      <c r="SU194" s="36"/>
      <c r="SV194" s="36"/>
      <c r="SW194" s="36"/>
      <c r="SX194" s="36"/>
      <c r="SY194" s="36"/>
      <c r="SZ194" s="36"/>
      <c r="TA194" s="36"/>
      <c r="TB194" s="36"/>
      <c r="TC194" s="36"/>
      <c r="TD194" s="36"/>
      <c r="TE194" s="36"/>
      <c r="TF194" s="36"/>
      <c r="TG194" s="36"/>
      <c r="TH194" s="36"/>
      <c r="TI194" s="36"/>
      <c r="TJ194" s="36"/>
      <c r="TK194" s="36"/>
      <c r="TL194" s="36"/>
      <c r="TM194" s="36"/>
      <c r="TN194" s="36"/>
      <c r="TO194" s="36"/>
      <c r="TP194" s="36"/>
      <c r="TQ194" s="36"/>
      <c r="TR194" s="36"/>
      <c r="TS194" s="36"/>
      <c r="TT194" s="36"/>
      <c r="TU194" s="36"/>
      <c r="TV194" s="36"/>
      <c r="TW194" s="36"/>
      <c r="TX194" s="36"/>
      <c r="TY194" s="36"/>
      <c r="TZ194" s="36"/>
      <c r="UA194" s="36"/>
      <c r="UB194" s="36"/>
      <c r="UC194" s="36"/>
      <c r="UD194" s="36"/>
      <c r="UE194" s="36"/>
      <c r="UF194" s="36"/>
      <c r="UG194" s="36"/>
      <c r="UH194" s="36"/>
      <c r="UI194" s="36"/>
      <c r="UJ194" s="36"/>
      <c r="UK194" s="36"/>
      <c r="UL194" s="36"/>
      <c r="UM194" s="36"/>
      <c r="UN194" s="36"/>
      <c r="UO194" s="36"/>
      <c r="UP194" s="36"/>
      <c r="UQ194" s="36"/>
      <c r="UR194" s="36"/>
      <c r="US194" s="36"/>
      <c r="UT194" s="36"/>
      <c r="UU194" s="36"/>
      <c r="UV194" s="36"/>
      <c r="UW194" s="36"/>
      <c r="UX194" s="36"/>
      <c r="UY194" s="36"/>
      <c r="UZ194" s="36"/>
      <c r="VA194" s="36"/>
      <c r="VB194" s="36"/>
      <c r="VC194" s="36"/>
      <c r="VD194" s="36"/>
      <c r="VE194" s="36"/>
      <c r="VF194" s="36"/>
      <c r="VG194" s="36"/>
      <c r="VH194" s="36"/>
      <c r="VI194" s="36"/>
      <c r="VJ194" s="36"/>
      <c r="VK194" s="36"/>
      <c r="VL194" s="36"/>
      <c r="VM194" s="36"/>
      <c r="VN194" s="36"/>
      <c r="VO194" s="36"/>
      <c r="VP194" s="36"/>
      <c r="VQ194" s="36"/>
      <c r="VR194" s="36"/>
      <c r="VS194" s="36"/>
      <c r="VT194" s="36"/>
      <c r="VU194" s="36"/>
      <c r="VV194" s="36"/>
      <c r="VW194" s="36"/>
      <c r="VX194" s="36"/>
      <c r="VY194" s="36"/>
      <c r="VZ194" s="36"/>
      <c r="WA194" s="36"/>
      <c r="WB194" s="36"/>
      <c r="WC194" s="36"/>
      <c r="WD194" s="36"/>
      <c r="WE194" s="36"/>
      <c r="WF194" s="36"/>
      <c r="WG194" s="36"/>
      <c r="WH194" s="36"/>
      <c r="WI194" s="36"/>
      <c r="WJ194" s="36"/>
      <c r="WK194" s="36"/>
      <c r="WL194" s="36"/>
      <c r="WM194" s="36"/>
      <c r="WN194" s="36"/>
      <c r="WO194" s="36"/>
      <c r="WP194" s="36"/>
      <c r="WQ194" s="36"/>
      <c r="WR194" s="36"/>
      <c r="WS194" s="36"/>
      <c r="WT194" s="36"/>
      <c r="WU194" s="36"/>
      <c r="WV194" s="36"/>
      <c r="WW194" s="36"/>
      <c r="WX194" s="36"/>
      <c r="WY194" s="36"/>
      <c r="WZ194" s="36"/>
      <c r="XA194" s="36"/>
      <c r="XB194" s="36"/>
      <c r="XC194" s="36"/>
      <c r="XD194" s="36"/>
      <c r="XE194" s="36"/>
      <c r="XF194" s="36"/>
      <c r="XG194" s="36"/>
      <c r="XH194" s="36"/>
      <c r="XI194" s="36"/>
      <c r="XJ194" s="36"/>
      <c r="XK194" s="36"/>
      <c r="XL194" s="36"/>
      <c r="XM194" s="36"/>
      <c r="XN194" s="36"/>
      <c r="XO194" s="36"/>
      <c r="XP194" s="36"/>
      <c r="XQ194" s="36"/>
      <c r="XR194" s="36"/>
      <c r="XS194" s="36"/>
      <c r="XT194" s="36"/>
      <c r="XU194" s="36"/>
      <c r="XV194" s="36"/>
      <c r="XW194" s="36"/>
      <c r="XX194" s="36"/>
      <c r="XY194" s="36"/>
      <c r="XZ194" s="36"/>
      <c r="YA194" s="36"/>
      <c r="YB194" s="36"/>
      <c r="YC194" s="36"/>
      <c r="YD194" s="36"/>
      <c r="YE194" s="36"/>
      <c r="YF194" s="36"/>
      <c r="YG194" s="36"/>
      <c r="YH194" s="36"/>
      <c r="YI194" s="36"/>
      <c r="YJ194" s="36"/>
      <c r="YK194" s="36"/>
      <c r="YL194" s="36"/>
      <c r="YM194" s="36"/>
      <c r="YN194" s="36"/>
      <c r="YO194" s="36"/>
      <c r="YP194" s="36"/>
      <c r="YQ194" s="36"/>
      <c r="YR194" s="36"/>
      <c r="YS194" s="36"/>
      <c r="YT194" s="36"/>
      <c r="YU194" s="36"/>
      <c r="YV194" s="36"/>
      <c r="YW194" s="36"/>
      <c r="YX194" s="36"/>
      <c r="YY194" s="36"/>
      <c r="YZ194" s="36"/>
      <c r="ZA194" s="36"/>
      <c r="ZB194" s="36"/>
      <c r="ZC194" s="36"/>
      <c r="ZD194" s="36"/>
      <c r="ZE194" s="36"/>
      <c r="ZF194" s="36"/>
      <c r="ZG194" s="36"/>
      <c r="ZH194" s="36"/>
      <c r="ZI194" s="36"/>
      <c r="ZJ194" s="36"/>
      <c r="ZK194" s="36"/>
      <c r="ZL194" s="36"/>
      <c r="ZM194" s="36"/>
      <c r="ZN194" s="36"/>
      <c r="ZO194" s="36"/>
      <c r="ZP194" s="36"/>
      <c r="ZQ194" s="36"/>
      <c r="ZR194" s="36"/>
      <c r="ZS194" s="36"/>
      <c r="ZT194" s="36"/>
      <c r="ZU194" s="36"/>
      <c r="ZV194" s="36"/>
      <c r="ZW194" s="36"/>
      <c r="ZX194" s="36"/>
      <c r="ZY194" s="36"/>
      <c r="ZZ194" s="36"/>
      <c r="AAA194" s="36"/>
      <c r="AAB194" s="36"/>
      <c r="AAC194" s="36"/>
      <c r="AAD194" s="36"/>
      <c r="AAE194" s="36"/>
      <c r="AAF194" s="36"/>
      <c r="AAG194" s="36"/>
      <c r="AAH194" s="36"/>
      <c r="AAI194" s="36"/>
      <c r="AAJ194" s="36"/>
      <c r="AAK194" s="36"/>
      <c r="AAL194" s="36"/>
      <c r="AAM194" s="36"/>
      <c r="AAN194" s="36"/>
      <c r="AAO194" s="36"/>
      <c r="AAP194" s="36"/>
      <c r="AAQ194" s="36"/>
      <c r="AAR194" s="36"/>
      <c r="AAS194" s="36"/>
      <c r="AAT194" s="36"/>
      <c r="AAU194" s="36"/>
      <c r="AAV194" s="36"/>
      <c r="AAW194" s="36"/>
      <c r="AAX194" s="36"/>
      <c r="AAY194" s="36"/>
      <c r="AAZ194" s="36"/>
      <c r="ABA194" s="36"/>
      <c r="ABB194" s="36"/>
      <c r="ABC194" s="36"/>
      <c r="ABD194" s="36"/>
      <c r="ABE194" s="36"/>
      <c r="ABF194" s="36"/>
      <c r="ABG194" s="36"/>
      <c r="ABH194" s="36"/>
      <c r="ABI194" s="36"/>
      <c r="ABJ194" s="36"/>
      <c r="ABK194" s="36"/>
      <c r="ABL194" s="36"/>
      <c r="ABM194" s="36"/>
      <c r="ABN194" s="36"/>
      <c r="ABO194" s="36"/>
      <c r="ABP194" s="36"/>
      <c r="ABQ194" s="36"/>
      <c r="ABR194" s="36"/>
      <c r="ABS194" s="36"/>
      <c r="ABT194" s="36"/>
      <c r="ABU194" s="36"/>
      <c r="ABV194" s="36"/>
      <c r="ABW194" s="36"/>
      <c r="ABX194" s="36"/>
      <c r="ABY194" s="36"/>
      <c r="ABZ194" s="36"/>
      <c r="ACA194" s="36"/>
      <c r="ACB194" s="36"/>
      <c r="ACC194" s="36"/>
      <c r="ACD194" s="36"/>
      <c r="ACE194" s="36"/>
      <c r="ACF194" s="36"/>
      <c r="ACG194" s="36"/>
      <c r="ACH194" s="36"/>
      <c r="ACI194" s="36"/>
      <c r="ACJ194" s="36"/>
      <c r="ACK194" s="36"/>
      <c r="ACL194" s="36"/>
      <c r="ACM194" s="36"/>
      <c r="ACN194" s="36"/>
      <c r="ACO194" s="36"/>
      <c r="ACP194" s="36"/>
      <c r="ACQ194" s="36"/>
      <c r="ACR194" s="36"/>
      <c r="ACS194" s="36"/>
      <c r="ACT194" s="36"/>
      <c r="ACU194" s="36"/>
      <c r="ACV194" s="36"/>
      <c r="ACW194" s="36"/>
      <c r="ACX194" s="36"/>
      <c r="ACY194" s="36"/>
      <c r="ACZ194" s="36"/>
      <c r="ADA194" s="36"/>
      <c r="ADB194" s="36"/>
      <c r="ADC194" s="36"/>
      <c r="ADD194" s="36"/>
      <c r="ADE194" s="36"/>
      <c r="ADF194" s="36"/>
      <c r="ADG194" s="36"/>
      <c r="ADH194" s="36"/>
      <c r="ADI194" s="36"/>
      <c r="ADJ194" s="36"/>
      <c r="ADK194" s="36"/>
      <c r="ADL194" s="36"/>
      <c r="ADM194" s="36"/>
      <c r="ADN194" s="36"/>
      <c r="ADO194" s="36"/>
      <c r="ADP194" s="36"/>
      <c r="ADQ194" s="36"/>
      <c r="ADR194" s="36"/>
      <c r="ADS194" s="36"/>
      <c r="ADT194" s="36"/>
      <c r="ADU194" s="36"/>
      <c r="ADV194" s="36"/>
      <c r="ADW194" s="36"/>
      <c r="ADX194" s="36"/>
      <c r="ADY194" s="36"/>
      <c r="ADZ194" s="36"/>
      <c r="AEA194" s="36"/>
      <c r="AEB194" s="36"/>
      <c r="AEC194" s="36"/>
      <c r="AED194" s="36"/>
      <c r="AEE194" s="36"/>
      <c r="AEF194" s="36"/>
      <c r="AEG194" s="36"/>
      <c r="AEH194" s="36"/>
      <c r="AEI194" s="36"/>
      <c r="AEJ194" s="36"/>
      <c r="AEK194" s="36"/>
      <c r="AEL194" s="36"/>
      <c r="AEM194" s="36"/>
      <c r="AEN194" s="36"/>
      <c r="AEO194" s="36"/>
      <c r="AEP194" s="36"/>
      <c r="AEQ194" s="36"/>
      <c r="AER194" s="36"/>
      <c r="AES194" s="36"/>
      <c r="AET194" s="36"/>
      <c r="AEU194" s="36"/>
      <c r="AEV194" s="36"/>
      <c r="AEW194" s="36"/>
      <c r="AEX194" s="36"/>
      <c r="AEY194" s="36"/>
      <c r="AEZ194" s="36"/>
      <c r="AFA194" s="36"/>
      <c r="AFB194" s="36"/>
      <c r="AFC194" s="36"/>
      <c r="AFD194" s="36"/>
      <c r="AFE194" s="36"/>
      <c r="AFF194" s="36"/>
      <c r="AFG194" s="36"/>
      <c r="AFH194" s="36"/>
      <c r="AFI194" s="36"/>
      <c r="AFJ194" s="36"/>
      <c r="AFK194" s="36"/>
      <c r="AFL194" s="36"/>
      <c r="AFM194" s="36"/>
      <c r="AFN194" s="36"/>
      <c r="AFO194" s="36"/>
      <c r="AFP194" s="36"/>
      <c r="AFQ194" s="36"/>
      <c r="AFR194" s="36"/>
      <c r="AFS194" s="36"/>
      <c r="AFT194" s="36"/>
      <c r="AFU194" s="36"/>
      <c r="AFV194" s="36"/>
      <c r="AFW194" s="36"/>
      <c r="AFX194" s="36"/>
      <c r="AFY194" s="36"/>
      <c r="AFZ194" s="36"/>
      <c r="AGA194" s="36"/>
      <c r="AGB194" s="36"/>
      <c r="AGC194" s="36"/>
      <c r="AGD194" s="36"/>
      <c r="AGE194" s="36"/>
      <c r="AGF194" s="36"/>
      <c r="AGG194" s="36"/>
      <c r="AGH194" s="36"/>
      <c r="AGI194" s="36"/>
      <c r="AGJ194" s="36"/>
      <c r="AGK194" s="36"/>
      <c r="AGL194" s="36"/>
      <c r="AGM194" s="36"/>
      <c r="AGN194" s="36"/>
      <c r="AGO194" s="36"/>
      <c r="AGP194" s="36"/>
      <c r="AGQ194" s="36"/>
      <c r="AGR194" s="36"/>
      <c r="AGS194" s="36"/>
      <c r="AGT194" s="36"/>
      <c r="AGU194" s="36"/>
      <c r="AGV194" s="36"/>
      <c r="AGW194" s="36"/>
      <c r="AGX194" s="36"/>
      <c r="AGY194" s="36"/>
      <c r="AGZ194" s="36"/>
      <c r="AHA194" s="36"/>
      <c r="AHB194" s="36"/>
      <c r="AHC194" s="36"/>
      <c r="AHD194" s="36"/>
      <c r="AHE194" s="36"/>
      <c r="AHF194" s="36"/>
      <c r="AHG194" s="36"/>
      <c r="AHH194" s="36"/>
      <c r="AHI194" s="36"/>
      <c r="AHJ194" s="36"/>
      <c r="AHK194" s="36"/>
      <c r="AHL194" s="36"/>
      <c r="AHM194" s="36"/>
      <c r="AHN194" s="36"/>
      <c r="AHO194" s="36"/>
      <c r="AHP194" s="36"/>
      <c r="AHQ194" s="36"/>
      <c r="AHR194" s="36"/>
      <c r="AHS194" s="36"/>
      <c r="AHT194" s="36"/>
      <c r="AHU194" s="36"/>
      <c r="AHV194" s="36"/>
      <c r="AHW194" s="36"/>
      <c r="AHX194" s="36"/>
      <c r="AHY194" s="36"/>
      <c r="AHZ194" s="36"/>
      <c r="AIA194" s="36"/>
      <c r="AIB194" s="36"/>
      <c r="AIC194" s="36"/>
      <c r="AID194" s="36"/>
      <c r="AIE194" s="36"/>
      <c r="AIF194" s="36"/>
      <c r="AIG194" s="36"/>
      <c r="AIH194" s="36"/>
      <c r="AII194" s="36"/>
      <c r="AIJ194" s="36"/>
      <c r="AIK194" s="36"/>
      <c r="AIL194" s="36"/>
      <c r="AIM194" s="36"/>
      <c r="AIN194" s="36"/>
      <c r="AIO194" s="36"/>
      <c r="AIP194" s="36"/>
      <c r="AIQ194" s="36"/>
      <c r="AIR194" s="36"/>
      <c r="AIS194" s="36"/>
      <c r="AIT194" s="36"/>
      <c r="AIU194" s="36"/>
      <c r="AIV194" s="36"/>
      <c r="AIW194" s="36"/>
      <c r="AIX194" s="36"/>
      <c r="AIY194" s="36"/>
      <c r="AIZ194" s="36"/>
      <c r="AJA194" s="36"/>
      <c r="AJB194" s="36"/>
      <c r="AJC194" s="36"/>
      <c r="AJD194" s="36"/>
      <c r="AJE194" s="36"/>
      <c r="AJF194" s="36"/>
      <c r="AJG194" s="36"/>
      <c r="AJH194" s="36"/>
      <c r="AJI194" s="36"/>
      <c r="AJJ194" s="36"/>
      <c r="AJK194" s="36"/>
      <c r="AJL194" s="36"/>
      <c r="AJM194" s="36"/>
      <c r="AJN194" s="36"/>
      <c r="AJO194" s="36"/>
      <c r="AJP194" s="36"/>
      <c r="AJQ194" s="36"/>
      <c r="AJR194" s="36"/>
      <c r="AJS194" s="36"/>
      <c r="AJT194" s="36"/>
      <c r="AJU194" s="36"/>
      <c r="AJV194" s="36"/>
      <c r="AJW194" s="36"/>
      <c r="AJX194" s="36"/>
      <c r="AJY194" s="36"/>
      <c r="AJZ194" s="36"/>
      <c r="AKA194" s="36"/>
      <c r="AKB194" s="36"/>
      <c r="AKC194" s="36"/>
      <c r="AKD194" s="36"/>
      <c r="AKE194" s="36"/>
      <c r="AKF194" s="36"/>
      <c r="AKG194" s="36"/>
      <c r="AKH194" s="36"/>
      <c r="AKI194" s="36"/>
      <c r="AKJ194" s="36"/>
      <c r="AKK194" s="36"/>
      <c r="AKL194" s="36"/>
      <c r="AKM194" s="36"/>
      <c r="AKN194" s="36"/>
      <c r="AKO194" s="36"/>
      <c r="AKP194" s="36"/>
      <c r="AKQ194" s="36"/>
      <c r="AKR194" s="36"/>
      <c r="AKS194" s="36"/>
      <c r="AKT194" s="36"/>
      <c r="AKU194" s="36"/>
      <c r="AKV194" s="36"/>
      <c r="AKW194" s="36"/>
      <c r="AKX194" s="36"/>
      <c r="AKY194" s="36"/>
      <c r="AKZ194" s="36"/>
      <c r="ALA194" s="36"/>
      <c r="ALB194" s="36"/>
      <c r="ALC194" s="36"/>
      <c r="ALD194" s="36"/>
      <c r="ALE194" s="36"/>
      <c r="ALF194" s="36"/>
      <c r="ALG194" s="36"/>
      <c r="ALH194" s="36"/>
      <c r="ALI194" s="36"/>
      <c r="ALJ194" s="36"/>
      <c r="ALK194" s="36"/>
      <c r="ALL194" s="36"/>
      <c r="ALM194" s="36"/>
      <c r="ALN194" s="36"/>
      <c r="ALO194" s="36"/>
      <c r="ALP194" s="36"/>
      <c r="ALQ194" s="36"/>
      <c r="ALR194" s="36"/>
      <c r="ALS194" s="36"/>
      <c r="ALT194" s="36"/>
      <c r="ALU194" s="36"/>
      <c r="ALV194" s="36"/>
      <c r="ALW194" s="36"/>
      <c r="ALX194" s="36"/>
      <c r="ALY194" s="36"/>
    </row>
    <row r="195" spans="1:1013" ht="23.25" customHeight="1" thickBot="1" x14ac:dyDescent="0.25">
      <c r="A195" s="500"/>
      <c r="B195" s="524"/>
      <c r="C195" s="515"/>
      <c r="D195" s="540"/>
      <c r="E195" s="542"/>
      <c r="F195" s="480"/>
      <c r="G195" s="483"/>
      <c r="H195" s="486"/>
      <c r="I195" s="489"/>
      <c r="J195" s="596"/>
      <c r="K195" s="243" t="s">
        <v>23</v>
      </c>
      <c r="L195" s="445">
        <f>M195+O195</f>
        <v>0</v>
      </c>
      <c r="M195" s="155">
        <v>0</v>
      </c>
      <c r="N195" s="155">
        <v>0</v>
      </c>
      <c r="O195" s="156">
        <v>0</v>
      </c>
      <c r="P195" s="445">
        <f>Q195+S195</f>
        <v>480</v>
      </c>
      <c r="Q195" s="155">
        <v>0</v>
      </c>
      <c r="R195" s="155">
        <v>0</v>
      </c>
      <c r="S195" s="156">
        <v>480</v>
      </c>
      <c r="T195" s="445">
        <f>U195+W195</f>
        <v>480</v>
      </c>
      <c r="U195" s="155">
        <v>0</v>
      </c>
      <c r="V195" s="155">
        <v>0</v>
      </c>
      <c r="W195" s="156">
        <v>480</v>
      </c>
      <c r="X195" s="445">
        <f>Y195+AA195</f>
        <v>0</v>
      </c>
      <c r="Y195" s="155">
        <v>0</v>
      </c>
      <c r="Z195" s="155">
        <v>0</v>
      </c>
      <c r="AA195" s="156">
        <v>0</v>
      </c>
      <c r="AB195" s="36"/>
      <c r="AC195" s="36"/>
      <c r="AD195" s="36"/>
      <c r="AE195" s="36"/>
      <c r="AF195" s="36"/>
      <c r="AG195" s="36"/>
      <c r="AH195" s="36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50"/>
      <c r="BB195" s="49"/>
      <c r="BC195" s="49"/>
      <c r="BD195" s="49"/>
      <c r="BE195" s="49"/>
      <c r="BF195" s="49"/>
      <c r="BG195" s="49"/>
      <c r="BH195" s="49"/>
      <c r="BI195" s="49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36"/>
      <c r="GO195" s="36"/>
      <c r="GP195" s="36"/>
      <c r="GQ195" s="36"/>
      <c r="GR195" s="36"/>
      <c r="GS195" s="36"/>
      <c r="GT195" s="36"/>
      <c r="GU195" s="36"/>
      <c r="GV195" s="36"/>
      <c r="GW195" s="36"/>
      <c r="GX195" s="36"/>
      <c r="GY195" s="36"/>
      <c r="GZ195" s="36"/>
      <c r="HA195" s="36"/>
      <c r="HB195" s="36"/>
      <c r="HC195" s="36"/>
      <c r="HD195" s="36"/>
      <c r="HE195" s="36"/>
      <c r="HF195" s="36"/>
      <c r="HG195" s="36"/>
      <c r="HH195" s="36"/>
      <c r="HI195" s="36"/>
      <c r="HJ195" s="36"/>
      <c r="HK195" s="36"/>
      <c r="HL195" s="36"/>
      <c r="HM195" s="36"/>
      <c r="HN195" s="36"/>
      <c r="HO195" s="36"/>
      <c r="HP195" s="36"/>
      <c r="HQ195" s="36"/>
      <c r="HR195" s="36"/>
      <c r="HS195" s="36"/>
      <c r="HT195" s="36"/>
      <c r="HU195" s="36"/>
      <c r="HV195" s="36"/>
      <c r="HW195" s="36"/>
      <c r="HX195" s="36"/>
      <c r="HY195" s="36"/>
      <c r="HZ195" s="36"/>
      <c r="IA195" s="36"/>
      <c r="IB195" s="36"/>
      <c r="IC195" s="36"/>
      <c r="ID195" s="36"/>
      <c r="IE195" s="36"/>
      <c r="IF195" s="36"/>
      <c r="IG195" s="36"/>
      <c r="IH195" s="36"/>
      <c r="II195" s="36"/>
      <c r="IJ195" s="36"/>
      <c r="IK195" s="36"/>
      <c r="IL195" s="36"/>
      <c r="IM195" s="36"/>
      <c r="IN195" s="36"/>
      <c r="IO195" s="36"/>
      <c r="IP195" s="36"/>
      <c r="IQ195" s="36"/>
      <c r="IR195" s="36"/>
      <c r="IS195" s="36"/>
      <c r="IT195" s="36"/>
      <c r="IU195" s="36"/>
      <c r="IV195" s="36"/>
      <c r="IW195" s="36"/>
      <c r="IX195" s="36"/>
      <c r="IY195" s="36"/>
      <c r="IZ195" s="36"/>
      <c r="JA195" s="36"/>
      <c r="JB195" s="36"/>
      <c r="JC195" s="36"/>
      <c r="JD195" s="36"/>
      <c r="JE195" s="36"/>
      <c r="JF195" s="36"/>
      <c r="JG195" s="36"/>
      <c r="JH195" s="36"/>
      <c r="JI195" s="36"/>
      <c r="JJ195" s="36"/>
      <c r="JK195" s="36"/>
      <c r="JL195" s="36"/>
      <c r="JM195" s="36"/>
      <c r="JN195" s="36"/>
      <c r="JO195" s="36"/>
      <c r="JP195" s="36"/>
      <c r="JQ195" s="36"/>
      <c r="JR195" s="36"/>
      <c r="JS195" s="36"/>
      <c r="JT195" s="36"/>
      <c r="JU195" s="36"/>
      <c r="JV195" s="36"/>
      <c r="JW195" s="36"/>
      <c r="JX195" s="36"/>
      <c r="JY195" s="36"/>
      <c r="JZ195" s="36"/>
      <c r="KA195" s="36"/>
      <c r="KB195" s="36"/>
      <c r="KC195" s="36"/>
      <c r="KD195" s="36"/>
      <c r="KE195" s="36"/>
      <c r="KF195" s="36"/>
      <c r="KG195" s="36"/>
      <c r="KH195" s="36"/>
      <c r="KI195" s="36"/>
      <c r="KJ195" s="36"/>
      <c r="KK195" s="36"/>
      <c r="KL195" s="36"/>
      <c r="KM195" s="36"/>
      <c r="KN195" s="36"/>
      <c r="KO195" s="36"/>
      <c r="KP195" s="36"/>
      <c r="KQ195" s="36"/>
      <c r="KR195" s="36"/>
      <c r="KS195" s="36"/>
      <c r="KT195" s="36"/>
      <c r="KU195" s="36"/>
      <c r="KV195" s="36"/>
      <c r="KW195" s="36"/>
      <c r="KX195" s="36"/>
      <c r="KY195" s="36"/>
      <c r="KZ195" s="36"/>
      <c r="LA195" s="36"/>
      <c r="LB195" s="36"/>
      <c r="LC195" s="36"/>
      <c r="LD195" s="36"/>
      <c r="LE195" s="36"/>
      <c r="LF195" s="36"/>
      <c r="LG195" s="36"/>
      <c r="LH195" s="36"/>
      <c r="LI195" s="36"/>
      <c r="LJ195" s="36"/>
      <c r="LK195" s="36"/>
      <c r="LL195" s="36"/>
      <c r="LM195" s="36"/>
      <c r="LN195" s="36"/>
      <c r="LO195" s="36"/>
      <c r="LP195" s="36"/>
      <c r="LQ195" s="36"/>
      <c r="LR195" s="36"/>
      <c r="LS195" s="36"/>
      <c r="LT195" s="36"/>
      <c r="LU195" s="36"/>
      <c r="LV195" s="36"/>
      <c r="LW195" s="36"/>
      <c r="LX195" s="36"/>
      <c r="LY195" s="36"/>
      <c r="LZ195" s="36"/>
      <c r="MA195" s="36"/>
      <c r="MB195" s="36"/>
      <c r="MC195" s="36"/>
      <c r="MD195" s="36"/>
      <c r="ME195" s="36"/>
      <c r="MF195" s="36"/>
      <c r="MG195" s="36"/>
      <c r="MH195" s="36"/>
      <c r="MI195" s="36"/>
      <c r="MJ195" s="36"/>
      <c r="MK195" s="36"/>
      <c r="ML195" s="36"/>
      <c r="MM195" s="36"/>
      <c r="MN195" s="36"/>
      <c r="MO195" s="36"/>
      <c r="MP195" s="36"/>
      <c r="MQ195" s="36"/>
      <c r="MR195" s="36"/>
      <c r="MS195" s="36"/>
      <c r="MT195" s="36"/>
      <c r="MU195" s="36"/>
      <c r="MV195" s="36"/>
      <c r="MW195" s="36"/>
      <c r="MX195" s="36"/>
      <c r="MY195" s="36"/>
      <c r="MZ195" s="36"/>
      <c r="NA195" s="36"/>
      <c r="NB195" s="36"/>
      <c r="NC195" s="36"/>
      <c r="ND195" s="36"/>
      <c r="NE195" s="36"/>
      <c r="NF195" s="36"/>
      <c r="NG195" s="36"/>
      <c r="NH195" s="36"/>
      <c r="NI195" s="36"/>
      <c r="NJ195" s="36"/>
      <c r="NK195" s="36"/>
      <c r="NL195" s="36"/>
      <c r="NM195" s="36"/>
      <c r="NN195" s="36"/>
      <c r="NO195" s="36"/>
      <c r="NP195" s="36"/>
      <c r="NQ195" s="36"/>
      <c r="NR195" s="36"/>
      <c r="NS195" s="36"/>
      <c r="NT195" s="36"/>
      <c r="NU195" s="36"/>
      <c r="NV195" s="36"/>
      <c r="NW195" s="36"/>
      <c r="NX195" s="36"/>
      <c r="NY195" s="36"/>
      <c r="NZ195" s="36"/>
      <c r="OA195" s="36"/>
      <c r="OB195" s="36"/>
      <c r="OC195" s="36"/>
      <c r="OD195" s="36"/>
      <c r="OE195" s="36"/>
      <c r="OF195" s="36"/>
      <c r="OG195" s="36"/>
      <c r="OH195" s="36"/>
      <c r="OI195" s="36"/>
      <c r="OJ195" s="36"/>
      <c r="OK195" s="36"/>
      <c r="OL195" s="36"/>
      <c r="OM195" s="36"/>
      <c r="ON195" s="36"/>
      <c r="OO195" s="36"/>
      <c r="OP195" s="36"/>
      <c r="OQ195" s="36"/>
      <c r="OR195" s="36"/>
      <c r="OS195" s="36"/>
      <c r="OT195" s="36"/>
      <c r="OU195" s="36"/>
      <c r="OV195" s="36"/>
      <c r="OW195" s="36"/>
      <c r="OX195" s="36"/>
      <c r="OY195" s="36"/>
      <c r="OZ195" s="36"/>
      <c r="PA195" s="36"/>
      <c r="PB195" s="36"/>
      <c r="PC195" s="36"/>
      <c r="PD195" s="36"/>
      <c r="PE195" s="36"/>
      <c r="PF195" s="36"/>
      <c r="PG195" s="36"/>
      <c r="PH195" s="36"/>
      <c r="PI195" s="36"/>
      <c r="PJ195" s="36"/>
      <c r="PK195" s="36"/>
      <c r="PL195" s="36"/>
      <c r="PM195" s="36"/>
      <c r="PN195" s="36"/>
      <c r="PO195" s="36"/>
      <c r="PP195" s="36"/>
      <c r="PQ195" s="36"/>
      <c r="PR195" s="36"/>
      <c r="PS195" s="36"/>
      <c r="PT195" s="36"/>
      <c r="PU195" s="36"/>
      <c r="PV195" s="36"/>
      <c r="PW195" s="36"/>
      <c r="PX195" s="36"/>
      <c r="PY195" s="36"/>
      <c r="PZ195" s="36"/>
      <c r="QA195" s="36"/>
      <c r="QB195" s="36"/>
      <c r="QC195" s="36"/>
      <c r="QD195" s="36"/>
      <c r="QE195" s="36"/>
      <c r="QF195" s="36"/>
      <c r="QG195" s="36"/>
      <c r="QH195" s="36"/>
      <c r="QI195" s="36"/>
      <c r="QJ195" s="36"/>
      <c r="QK195" s="36"/>
      <c r="QL195" s="36"/>
      <c r="QM195" s="36"/>
      <c r="QN195" s="36"/>
      <c r="QO195" s="36"/>
      <c r="QP195" s="36"/>
      <c r="QQ195" s="36"/>
      <c r="QR195" s="36"/>
      <c r="QS195" s="36"/>
      <c r="QT195" s="36"/>
      <c r="QU195" s="36"/>
      <c r="QV195" s="36"/>
      <c r="QW195" s="36"/>
      <c r="QX195" s="36"/>
      <c r="QY195" s="36"/>
      <c r="QZ195" s="36"/>
      <c r="RA195" s="36"/>
      <c r="RB195" s="36"/>
      <c r="RC195" s="36"/>
      <c r="RD195" s="36"/>
      <c r="RE195" s="36"/>
      <c r="RF195" s="36"/>
      <c r="RG195" s="36"/>
      <c r="RH195" s="36"/>
      <c r="RI195" s="36"/>
      <c r="RJ195" s="36"/>
      <c r="RK195" s="36"/>
      <c r="RL195" s="36"/>
      <c r="RM195" s="36"/>
      <c r="RN195" s="36"/>
      <c r="RO195" s="36"/>
      <c r="RP195" s="36"/>
      <c r="RQ195" s="36"/>
      <c r="RR195" s="36"/>
      <c r="RS195" s="36"/>
      <c r="RT195" s="36"/>
      <c r="RU195" s="36"/>
      <c r="RV195" s="36"/>
      <c r="RW195" s="36"/>
      <c r="RX195" s="36"/>
      <c r="RY195" s="36"/>
      <c r="RZ195" s="36"/>
      <c r="SA195" s="36"/>
      <c r="SB195" s="36"/>
      <c r="SC195" s="36"/>
      <c r="SD195" s="36"/>
      <c r="SE195" s="36"/>
      <c r="SF195" s="36"/>
      <c r="SG195" s="36"/>
      <c r="SH195" s="36"/>
      <c r="SI195" s="36"/>
      <c r="SJ195" s="36"/>
      <c r="SK195" s="36"/>
      <c r="SL195" s="36"/>
      <c r="SM195" s="36"/>
      <c r="SN195" s="36"/>
      <c r="SO195" s="36"/>
      <c r="SP195" s="36"/>
      <c r="SQ195" s="36"/>
      <c r="SR195" s="36"/>
      <c r="SS195" s="36"/>
      <c r="ST195" s="36"/>
      <c r="SU195" s="36"/>
      <c r="SV195" s="36"/>
      <c r="SW195" s="36"/>
      <c r="SX195" s="36"/>
      <c r="SY195" s="36"/>
      <c r="SZ195" s="36"/>
      <c r="TA195" s="36"/>
      <c r="TB195" s="36"/>
      <c r="TC195" s="36"/>
      <c r="TD195" s="36"/>
      <c r="TE195" s="36"/>
      <c r="TF195" s="36"/>
      <c r="TG195" s="36"/>
      <c r="TH195" s="36"/>
      <c r="TI195" s="36"/>
      <c r="TJ195" s="36"/>
      <c r="TK195" s="36"/>
      <c r="TL195" s="36"/>
      <c r="TM195" s="36"/>
      <c r="TN195" s="36"/>
      <c r="TO195" s="36"/>
      <c r="TP195" s="36"/>
      <c r="TQ195" s="36"/>
      <c r="TR195" s="36"/>
      <c r="TS195" s="36"/>
      <c r="TT195" s="36"/>
      <c r="TU195" s="36"/>
      <c r="TV195" s="36"/>
      <c r="TW195" s="36"/>
      <c r="TX195" s="36"/>
      <c r="TY195" s="36"/>
      <c r="TZ195" s="36"/>
      <c r="UA195" s="36"/>
      <c r="UB195" s="36"/>
      <c r="UC195" s="36"/>
      <c r="UD195" s="36"/>
      <c r="UE195" s="36"/>
      <c r="UF195" s="36"/>
      <c r="UG195" s="36"/>
      <c r="UH195" s="36"/>
      <c r="UI195" s="36"/>
      <c r="UJ195" s="36"/>
      <c r="UK195" s="36"/>
      <c r="UL195" s="36"/>
      <c r="UM195" s="36"/>
      <c r="UN195" s="36"/>
      <c r="UO195" s="36"/>
      <c r="UP195" s="36"/>
      <c r="UQ195" s="36"/>
      <c r="UR195" s="36"/>
      <c r="US195" s="36"/>
      <c r="UT195" s="36"/>
      <c r="UU195" s="36"/>
      <c r="UV195" s="36"/>
      <c r="UW195" s="36"/>
      <c r="UX195" s="36"/>
      <c r="UY195" s="36"/>
      <c r="UZ195" s="36"/>
      <c r="VA195" s="36"/>
      <c r="VB195" s="36"/>
      <c r="VC195" s="36"/>
      <c r="VD195" s="36"/>
      <c r="VE195" s="36"/>
      <c r="VF195" s="36"/>
      <c r="VG195" s="36"/>
      <c r="VH195" s="36"/>
      <c r="VI195" s="36"/>
      <c r="VJ195" s="36"/>
      <c r="VK195" s="36"/>
      <c r="VL195" s="36"/>
      <c r="VM195" s="36"/>
      <c r="VN195" s="36"/>
      <c r="VO195" s="36"/>
      <c r="VP195" s="36"/>
      <c r="VQ195" s="36"/>
      <c r="VR195" s="36"/>
      <c r="VS195" s="36"/>
      <c r="VT195" s="36"/>
      <c r="VU195" s="36"/>
      <c r="VV195" s="36"/>
      <c r="VW195" s="36"/>
      <c r="VX195" s="36"/>
      <c r="VY195" s="36"/>
      <c r="VZ195" s="36"/>
      <c r="WA195" s="36"/>
      <c r="WB195" s="36"/>
      <c r="WC195" s="36"/>
      <c r="WD195" s="36"/>
      <c r="WE195" s="36"/>
      <c r="WF195" s="36"/>
      <c r="WG195" s="36"/>
      <c r="WH195" s="36"/>
      <c r="WI195" s="36"/>
      <c r="WJ195" s="36"/>
      <c r="WK195" s="36"/>
      <c r="WL195" s="36"/>
      <c r="WM195" s="36"/>
      <c r="WN195" s="36"/>
      <c r="WO195" s="36"/>
      <c r="WP195" s="36"/>
      <c r="WQ195" s="36"/>
      <c r="WR195" s="36"/>
      <c r="WS195" s="36"/>
      <c r="WT195" s="36"/>
      <c r="WU195" s="36"/>
      <c r="WV195" s="36"/>
      <c r="WW195" s="36"/>
      <c r="WX195" s="36"/>
      <c r="WY195" s="36"/>
      <c r="WZ195" s="36"/>
      <c r="XA195" s="36"/>
      <c r="XB195" s="36"/>
      <c r="XC195" s="36"/>
      <c r="XD195" s="36"/>
      <c r="XE195" s="36"/>
      <c r="XF195" s="36"/>
      <c r="XG195" s="36"/>
      <c r="XH195" s="36"/>
      <c r="XI195" s="36"/>
      <c r="XJ195" s="36"/>
      <c r="XK195" s="36"/>
      <c r="XL195" s="36"/>
      <c r="XM195" s="36"/>
      <c r="XN195" s="36"/>
      <c r="XO195" s="36"/>
      <c r="XP195" s="36"/>
      <c r="XQ195" s="36"/>
      <c r="XR195" s="36"/>
      <c r="XS195" s="36"/>
      <c r="XT195" s="36"/>
      <c r="XU195" s="36"/>
      <c r="XV195" s="36"/>
      <c r="XW195" s="36"/>
      <c r="XX195" s="36"/>
      <c r="XY195" s="36"/>
      <c r="XZ195" s="36"/>
      <c r="YA195" s="36"/>
      <c r="YB195" s="36"/>
      <c r="YC195" s="36"/>
      <c r="YD195" s="36"/>
      <c r="YE195" s="36"/>
      <c r="YF195" s="36"/>
      <c r="YG195" s="36"/>
      <c r="YH195" s="36"/>
      <c r="YI195" s="36"/>
      <c r="YJ195" s="36"/>
      <c r="YK195" s="36"/>
      <c r="YL195" s="36"/>
      <c r="YM195" s="36"/>
      <c r="YN195" s="36"/>
      <c r="YO195" s="36"/>
      <c r="YP195" s="36"/>
      <c r="YQ195" s="36"/>
      <c r="YR195" s="36"/>
      <c r="YS195" s="36"/>
      <c r="YT195" s="36"/>
      <c r="YU195" s="36"/>
      <c r="YV195" s="36"/>
      <c r="YW195" s="36"/>
      <c r="YX195" s="36"/>
      <c r="YY195" s="36"/>
      <c r="YZ195" s="36"/>
      <c r="ZA195" s="36"/>
      <c r="ZB195" s="36"/>
      <c r="ZC195" s="36"/>
      <c r="ZD195" s="36"/>
      <c r="ZE195" s="36"/>
      <c r="ZF195" s="36"/>
      <c r="ZG195" s="36"/>
      <c r="ZH195" s="36"/>
      <c r="ZI195" s="36"/>
      <c r="ZJ195" s="36"/>
      <c r="ZK195" s="36"/>
      <c r="ZL195" s="36"/>
      <c r="ZM195" s="36"/>
      <c r="ZN195" s="36"/>
      <c r="ZO195" s="36"/>
      <c r="ZP195" s="36"/>
      <c r="ZQ195" s="36"/>
      <c r="ZR195" s="36"/>
      <c r="ZS195" s="36"/>
      <c r="ZT195" s="36"/>
      <c r="ZU195" s="36"/>
      <c r="ZV195" s="36"/>
      <c r="ZW195" s="36"/>
      <c r="ZX195" s="36"/>
      <c r="ZY195" s="36"/>
      <c r="ZZ195" s="36"/>
      <c r="AAA195" s="36"/>
      <c r="AAB195" s="36"/>
      <c r="AAC195" s="36"/>
      <c r="AAD195" s="36"/>
      <c r="AAE195" s="36"/>
      <c r="AAF195" s="36"/>
      <c r="AAG195" s="36"/>
      <c r="AAH195" s="36"/>
      <c r="AAI195" s="36"/>
      <c r="AAJ195" s="36"/>
      <c r="AAK195" s="36"/>
      <c r="AAL195" s="36"/>
      <c r="AAM195" s="36"/>
      <c r="AAN195" s="36"/>
      <c r="AAO195" s="36"/>
      <c r="AAP195" s="36"/>
      <c r="AAQ195" s="36"/>
      <c r="AAR195" s="36"/>
      <c r="AAS195" s="36"/>
      <c r="AAT195" s="36"/>
      <c r="AAU195" s="36"/>
      <c r="AAV195" s="36"/>
      <c r="AAW195" s="36"/>
      <c r="AAX195" s="36"/>
      <c r="AAY195" s="36"/>
      <c r="AAZ195" s="36"/>
      <c r="ABA195" s="36"/>
      <c r="ABB195" s="36"/>
      <c r="ABC195" s="36"/>
      <c r="ABD195" s="36"/>
      <c r="ABE195" s="36"/>
      <c r="ABF195" s="36"/>
      <c r="ABG195" s="36"/>
      <c r="ABH195" s="36"/>
      <c r="ABI195" s="36"/>
      <c r="ABJ195" s="36"/>
      <c r="ABK195" s="36"/>
      <c r="ABL195" s="36"/>
      <c r="ABM195" s="36"/>
      <c r="ABN195" s="36"/>
      <c r="ABO195" s="36"/>
      <c r="ABP195" s="36"/>
      <c r="ABQ195" s="36"/>
      <c r="ABR195" s="36"/>
      <c r="ABS195" s="36"/>
      <c r="ABT195" s="36"/>
      <c r="ABU195" s="36"/>
      <c r="ABV195" s="36"/>
      <c r="ABW195" s="36"/>
      <c r="ABX195" s="36"/>
      <c r="ABY195" s="36"/>
      <c r="ABZ195" s="36"/>
      <c r="ACA195" s="36"/>
      <c r="ACB195" s="36"/>
      <c r="ACC195" s="36"/>
      <c r="ACD195" s="36"/>
      <c r="ACE195" s="36"/>
      <c r="ACF195" s="36"/>
      <c r="ACG195" s="36"/>
      <c r="ACH195" s="36"/>
      <c r="ACI195" s="36"/>
      <c r="ACJ195" s="36"/>
      <c r="ACK195" s="36"/>
      <c r="ACL195" s="36"/>
      <c r="ACM195" s="36"/>
      <c r="ACN195" s="36"/>
      <c r="ACO195" s="36"/>
      <c r="ACP195" s="36"/>
      <c r="ACQ195" s="36"/>
      <c r="ACR195" s="36"/>
      <c r="ACS195" s="36"/>
      <c r="ACT195" s="36"/>
      <c r="ACU195" s="36"/>
      <c r="ACV195" s="36"/>
      <c r="ACW195" s="36"/>
      <c r="ACX195" s="36"/>
      <c r="ACY195" s="36"/>
      <c r="ACZ195" s="36"/>
      <c r="ADA195" s="36"/>
      <c r="ADB195" s="36"/>
      <c r="ADC195" s="36"/>
      <c r="ADD195" s="36"/>
      <c r="ADE195" s="36"/>
      <c r="ADF195" s="36"/>
      <c r="ADG195" s="36"/>
      <c r="ADH195" s="36"/>
      <c r="ADI195" s="36"/>
      <c r="ADJ195" s="36"/>
      <c r="ADK195" s="36"/>
      <c r="ADL195" s="36"/>
      <c r="ADM195" s="36"/>
      <c r="ADN195" s="36"/>
      <c r="ADO195" s="36"/>
      <c r="ADP195" s="36"/>
      <c r="ADQ195" s="36"/>
      <c r="ADR195" s="36"/>
      <c r="ADS195" s="36"/>
      <c r="ADT195" s="36"/>
      <c r="ADU195" s="36"/>
      <c r="ADV195" s="36"/>
      <c r="ADW195" s="36"/>
      <c r="ADX195" s="36"/>
      <c r="ADY195" s="36"/>
      <c r="ADZ195" s="36"/>
      <c r="AEA195" s="36"/>
      <c r="AEB195" s="36"/>
      <c r="AEC195" s="36"/>
      <c r="AED195" s="36"/>
      <c r="AEE195" s="36"/>
      <c r="AEF195" s="36"/>
      <c r="AEG195" s="36"/>
      <c r="AEH195" s="36"/>
      <c r="AEI195" s="36"/>
      <c r="AEJ195" s="36"/>
      <c r="AEK195" s="36"/>
      <c r="AEL195" s="36"/>
      <c r="AEM195" s="36"/>
      <c r="AEN195" s="36"/>
      <c r="AEO195" s="36"/>
      <c r="AEP195" s="36"/>
      <c r="AEQ195" s="36"/>
      <c r="AER195" s="36"/>
      <c r="AES195" s="36"/>
      <c r="AET195" s="36"/>
      <c r="AEU195" s="36"/>
      <c r="AEV195" s="36"/>
      <c r="AEW195" s="36"/>
      <c r="AEX195" s="36"/>
      <c r="AEY195" s="36"/>
      <c r="AEZ195" s="36"/>
      <c r="AFA195" s="36"/>
      <c r="AFB195" s="36"/>
      <c r="AFC195" s="36"/>
      <c r="AFD195" s="36"/>
      <c r="AFE195" s="36"/>
      <c r="AFF195" s="36"/>
      <c r="AFG195" s="36"/>
      <c r="AFH195" s="36"/>
      <c r="AFI195" s="36"/>
      <c r="AFJ195" s="36"/>
      <c r="AFK195" s="36"/>
      <c r="AFL195" s="36"/>
      <c r="AFM195" s="36"/>
      <c r="AFN195" s="36"/>
      <c r="AFO195" s="36"/>
      <c r="AFP195" s="36"/>
      <c r="AFQ195" s="36"/>
      <c r="AFR195" s="36"/>
      <c r="AFS195" s="36"/>
      <c r="AFT195" s="36"/>
      <c r="AFU195" s="36"/>
      <c r="AFV195" s="36"/>
      <c r="AFW195" s="36"/>
      <c r="AFX195" s="36"/>
      <c r="AFY195" s="36"/>
      <c r="AFZ195" s="36"/>
      <c r="AGA195" s="36"/>
      <c r="AGB195" s="36"/>
      <c r="AGC195" s="36"/>
      <c r="AGD195" s="36"/>
      <c r="AGE195" s="36"/>
      <c r="AGF195" s="36"/>
      <c r="AGG195" s="36"/>
      <c r="AGH195" s="36"/>
      <c r="AGI195" s="36"/>
      <c r="AGJ195" s="36"/>
      <c r="AGK195" s="36"/>
      <c r="AGL195" s="36"/>
      <c r="AGM195" s="36"/>
      <c r="AGN195" s="36"/>
      <c r="AGO195" s="36"/>
      <c r="AGP195" s="36"/>
      <c r="AGQ195" s="36"/>
      <c r="AGR195" s="36"/>
      <c r="AGS195" s="36"/>
      <c r="AGT195" s="36"/>
      <c r="AGU195" s="36"/>
      <c r="AGV195" s="36"/>
      <c r="AGW195" s="36"/>
      <c r="AGX195" s="36"/>
      <c r="AGY195" s="36"/>
      <c r="AGZ195" s="36"/>
      <c r="AHA195" s="36"/>
      <c r="AHB195" s="36"/>
      <c r="AHC195" s="36"/>
      <c r="AHD195" s="36"/>
      <c r="AHE195" s="36"/>
      <c r="AHF195" s="36"/>
      <c r="AHG195" s="36"/>
      <c r="AHH195" s="36"/>
      <c r="AHI195" s="36"/>
      <c r="AHJ195" s="36"/>
      <c r="AHK195" s="36"/>
      <c r="AHL195" s="36"/>
      <c r="AHM195" s="36"/>
      <c r="AHN195" s="36"/>
      <c r="AHO195" s="36"/>
      <c r="AHP195" s="36"/>
      <c r="AHQ195" s="36"/>
      <c r="AHR195" s="36"/>
      <c r="AHS195" s="36"/>
      <c r="AHT195" s="36"/>
      <c r="AHU195" s="36"/>
      <c r="AHV195" s="36"/>
      <c r="AHW195" s="36"/>
      <c r="AHX195" s="36"/>
      <c r="AHY195" s="36"/>
      <c r="AHZ195" s="36"/>
      <c r="AIA195" s="36"/>
      <c r="AIB195" s="36"/>
      <c r="AIC195" s="36"/>
      <c r="AID195" s="36"/>
      <c r="AIE195" s="36"/>
      <c r="AIF195" s="36"/>
      <c r="AIG195" s="36"/>
      <c r="AIH195" s="36"/>
      <c r="AII195" s="36"/>
      <c r="AIJ195" s="36"/>
      <c r="AIK195" s="36"/>
      <c r="AIL195" s="36"/>
      <c r="AIM195" s="36"/>
      <c r="AIN195" s="36"/>
      <c r="AIO195" s="36"/>
      <c r="AIP195" s="36"/>
      <c r="AIQ195" s="36"/>
      <c r="AIR195" s="36"/>
      <c r="AIS195" s="36"/>
      <c r="AIT195" s="36"/>
      <c r="AIU195" s="36"/>
      <c r="AIV195" s="36"/>
      <c r="AIW195" s="36"/>
      <c r="AIX195" s="36"/>
      <c r="AIY195" s="36"/>
      <c r="AIZ195" s="36"/>
      <c r="AJA195" s="36"/>
      <c r="AJB195" s="36"/>
      <c r="AJC195" s="36"/>
      <c r="AJD195" s="36"/>
      <c r="AJE195" s="36"/>
      <c r="AJF195" s="36"/>
      <c r="AJG195" s="36"/>
      <c r="AJH195" s="36"/>
      <c r="AJI195" s="36"/>
      <c r="AJJ195" s="36"/>
      <c r="AJK195" s="36"/>
      <c r="AJL195" s="36"/>
      <c r="AJM195" s="36"/>
      <c r="AJN195" s="36"/>
      <c r="AJO195" s="36"/>
      <c r="AJP195" s="36"/>
      <c r="AJQ195" s="36"/>
      <c r="AJR195" s="36"/>
      <c r="AJS195" s="36"/>
      <c r="AJT195" s="36"/>
      <c r="AJU195" s="36"/>
      <c r="AJV195" s="36"/>
      <c r="AJW195" s="36"/>
      <c r="AJX195" s="36"/>
      <c r="AJY195" s="36"/>
      <c r="AJZ195" s="36"/>
      <c r="AKA195" s="36"/>
      <c r="AKB195" s="36"/>
      <c r="AKC195" s="36"/>
      <c r="AKD195" s="36"/>
      <c r="AKE195" s="36"/>
      <c r="AKF195" s="36"/>
      <c r="AKG195" s="36"/>
      <c r="AKH195" s="36"/>
      <c r="AKI195" s="36"/>
      <c r="AKJ195" s="36"/>
      <c r="AKK195" s="36"/>
      <c r="AKL195" s="36"/>
      <c r="AKM195" s="36"/>
      <c r="AKN195" s="36"/>
      <c r="AKO195" s="36"/>
      <c r="AKP195" s="36"/>
      <c r="AKQ195" s="36"/>
      <c r="AKR195" s="36"/>
      <c r="AKS195" s="36"/>
      <c r="AKT195" s="36"/>
      <c r="AKU195" s="36"/>
      <c r="AKV195" s="36"/>
      <c r="AKW195" s="36"/>
      <c r="AKX195" s="36"/>
      <c r="AKY195" s="36"/>
      <c r="AKZ195" s="36"/>
      <c r="ALA195" s="36"/>
      <c r="ALB195" s="36"/>
      <c r="ALC195" s="36"/>
      <c r="ALD195" s="36"/>
      <c r="ALE195" s="36"/>
      <c r="ALF195" s="36"/>
      <c r="ALG195" s="36"/>
      <c r="ALH195" s="36"/>
      <c r="ALI195" s="36"/>
      <c r="ALJ195" s="36"/>
      <c r="ALK195" s="36"/>
      <c r="ALL195" s="36"/>
      <c r="ALM195" s="36"/>
      <c r="ALN195" s="36"/>
      <c r="ALO195" s="36"/>
      <c r="ALP195" s="36"/>
      <c r="ALQ195" s="36"/>
      <c r="ALR195" s="36"/>
      <c r="ALS195" s="36"/>
      <c r="ALT195" s="36"/>
      <c r="ALU195" s="36"/>
      <c r="ALV195" s="36"/>
      <c r="ALW195" s="36"/>
      <c r="ALX195" s="36"/>
      <c r="ALY195" s="36"/>
    </row>
    <row r="196" spans="1:1013" ht="24.75" customHeight="1" thickBot="1" x14ac:dyDescent="0.25">
      <c r="A196" s="500"/>
      <c r="B196" s="524"/>
      <c r="C196" s="515"/>
      <c r="D196" s="540"/>
      <c r="E196" s="542"/>
      <c r="F196" s="480"/>
      <c r="G196" s="483"/>
      <c r="H196" s="486"/>
      <c r="I196" s="489"/>
      <c r="J196" s="597"/>
      <c r="K196" s="311" t="s">
        <v>11</v>
      </c>
      <c r="L196" s="18">
        <f>SUM(L194:L195)</f>
        <v>0</v>
      </c>
      <c r="M196" s="3">
        <f t="shared" ref="M196:AA196" si="63">SUM(M194:M195)</f>
        <v>0</v>
      </c>
      <c r="N196" s="3">
        <f t="shared" si="63"/>
        <v>0</v>
      </c>
      <c r="O196" s="19">
        <f t="shared" si="63"/>
        <v>0</v>
      </c>
      <c r="P196" s="18">
        <f t="shared" si="63"/>
        <v>560</v>
      </c>
      <c r="Q196" s="3">
        <f t="shared" si="63"/>
        <v>0</v>
      </c>
      <c r="R196" s="3">
        <f t="shared" si="63"/>
        <v>0</v>
      </c>
      <c r="S196" s="19">
        <f t="shared" si="63"/>
        <v>560</v>
      </c>
      <c r="T196" s="18">
        <f t="shared" si="63"/>
        <v>574</v>
      </c>
      <c r="U196" s="3">
        <f t="shared" si="63"/>
        <v>0</v>
      </c>
      <c r="V196" s="3">
        <f t="shared" si="63"/>
        <v>0</v>
      </c>
      <c r="W196" s="19">
        <f t="shared" si="63"/>
        <v>574</v>
      </c>
      <c r="X196" s="18">
        <f t="shared" si="63"/>
        <v>0</v>
      </c>
      <c r="Y196" s="3">
        <f t="shared" si="63"/>
        <v>0</v>
      </c>
      <c r="Z196" s="3">
        <f t="shared" si="63"/>
        <v>0</v>
      </c>
      <c r="AA196" s="19">
        <f t="shared" si="63"/>
        <v>0</v>
      </c>
      <c r="AB196" s="36"/>
      <c r="AC196" s="36"/>
      <c r="AD196" s="36"/>
      <c r="AE196" s="36"/>
      <c r="AF196" s="36"/>
      <c r="AG196" s="36"/>
      <c r="AH196" s="36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50"/>
      <c r="BB196" s="49"/>
      <c r="BC196" s="49"/>
      <c r="BD196" s="49"/>
      <c r="BE196" s="49"/>
      <c r="BF196" s="49"/>
      <c r="BG196" s="49"/>
      <c r="BH196" s="49"/>
      <c r="BI196" s="49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6"/>
      <c r="GC196" s="36"/>
      <c r="GD196" s="36"/>
      <c r="GE196" s="36"/>
      <c r="GF196" s="36"/>
      <c r="GG196" s="36"/>
      <c r="GH196" s="36"/>
      <c r="GI196" s="36"/>
      <c r="GJ196" s="36"/>
      <c r="GK196" s="36"/>
      <c r="GL196" s="36"/>
      <c r="GM196" s="36"/>
      <c r="GN196" s="36"/>
      <c r="GO196" s="36"/>
      <c r="GP196" s="36"/>
      <c r="GQ196" s="36"/>
      <c r="GR196" s="36"/>
      <c r="GS196" s="36"/>
      <c r="GT196" s="36"/>
      <c r="GU196" s="36"/>
      <c r="GV196" s="36"/>
      <c r="GW196" s="36"/>
      <c r="GX196" s="36"/>
      <c r="GY196" s="36"/>
      <c r="GZ196" s="36"/>
      <c r="HA196" s="36"/>
      <c r="HB196" s="36"/>
      <c r="HC196" s="36"/>
      <c r="HD196" s="36"/>
      <c r="HE196" s="36"/>
      <c r="HF196" s="36"/>
      <c r="HG196" s="36"/>
      <c r="HH196" s="36"/>
      <c r="HI196" s="36"/>
      <c r="HJ196" s="36"/>
      <c r="HK196" s="36"/>
      <c r="HL196" s="36"/>
      <c r="HM196" s="36"/>
      <c r="HN196" s="36"/>
      <c r="HO196" s="36"/>
      <c r="HP196" s="36"/>
      <c r="HQ196" s="36"/>
      <c r="HR196" s="36"/>
      <c r="HS196" s="36"/>
      <c r="HT196" s="36"/>
      <c r="HU196" s="36"/>
      <c r="HV196" s="36"/>
      <c r="HW196" s="36"/>
      <c r="HX196" s="36"/>
      <c r="HY196" s="36"/>
      <c r="HZ196" s="36"/>
      <c r="IA196" s="36"/>
      <c r="IB196" s="36"/>
      <c r="IC196" s="36"/>
      <c r="ID196" s="36"/>
      <c r="IE196" s="36"/>
      <c r="IF196" s="36"/>
      <c r="IG196" s="36"/>
      <c r="IH196" s="36"/>
      <c r="II196" s="36"/>
      <c r="IJ196" s="36"/>
      <c r="IK196" s="36"/>
      <c r="IL196" s="36"/>
      <c r="IM196" s="36"/>
      <c r="IN196" s="36"/>
      <c r="IO196" s="36"/>
      <c r="IP196" s="36"/>
      <c r="IQ196" s="36"/>
      <c r="IR196" s="36"/>
      <c r="IS196" s="36"/>
      <c r="IT196" s="36"/>
      <c r="IU196" s="36"/>
      <c r="IV196" s="36"/>
      <c r="IW196" s="36"/>
      <c r="IX196" s="36"/>
      <c r="IY196" s="36"/>
      <c r="IZ196" s="36"/>
      <c r="JA196" s="36"/>
      <c r="JB196" s="36"/>
      <c r="JC196" s="36"/>
      <c r="JD196" s="36"/>
      <c r="JE196" s="36"/>
      <c r="JF196" s="36"/>
      <c r="JG196" s="36"/>
      <c r="JH196" s="36"/>
      <c r="JI196" s="36"/>
      <c r="JJ196" s="36"/>
      <c r="JK196" s="36"/>
      <c r="JL196" s="36"/>
      <c r="JM196" s="36"/>
      <c r="JN196" s="36"/>
      <c r="JO196" s="36"/>
      <c r="JP196" s="36"/>
      <c r="JQ196" s="36"/>
      <c r="JR196" s="36"/>
      <c r="JS196" s="36"/>
      <c r="JT196" s="36"/>
      <c r="JU196" s="36"/>
      <c r="JV196" s="36"/>
      <c r="JW196" s="36"/>
      <c r="JX196" s="36"/>
      <c r="JY196" s="36"/>
      <c r="JZ196" s="36"/>
      <c r="KA196" s="36"/>
      <c r="KB196" s="36"/>
      <c r="KC196" s="36"/>
      <c r="KD196" s="36"/>
      <c r="KE196" s="36"/>
      <c r="KF196" s="36"/>
      <c r="KG196" s="36"/>
      <c r="KH196" s="36"/>
      <c r="KI196" s="36"/>
      <c r="KJ196" s="36"/>
      <c r="KK196" s="36"/>
      <c r="KL196" s="36"/>
      <c r="KM196" s="36"/>
      <c r="KN196" s="36"/>
      <c r="KO196" s="36"/>
      <c r="KP196" s="36"/>
      <c r="KQ196" s="36"/>
      <c r="KR196" s="36"/>
      <c r="KS196" s="36"/>
      <c r="KT196" s="36"/>
      <c r="KU196" s="36"/>
      <c r="KV196" s="36"/>
      <c r="KW196" s="36"/>
      <c r="KX196" s="36"/>
      <c r="KY196" s="36"/>
      <c r="KZ196" s="36"/>
      <c r="LA196" s="36"/>
      <c r="LB196" s="36"/>
      <c r="LC196" s="36"/>
      <c r="LD196" s="36"/>
      <c r="LE196" s="36"/>
      <c r="LF196" s="36"/>
      <c r="LG196" s="36"/>
      <c r="LH196" s="36"/>
      <c r="LI196" s="36"/>
      <c r="LJ196" s="36"/>
      <c r="LK196" s="36"/>
      <c r="LL196" s="36"/>
      <c r="LM196" s="36"/>
      <c r="LN196" s="36"/>
      <c r="LO196" s="36"/>
      <c r="LP196" s="36"/>
      <c r="LQ196" s="36"/>
      <c r="LR196" s="36"/>
      <c r="LS196" s="36"/>
      <c r="LT196" s="36"/>
      <c r="LU196" s="36"/>
      <c r="LV196" s="36"/>
      <c r="LW196" s="36"/>
      <c r="LX196" s="36"/>
      <c r="LY196" s="36"/>
      <c r="LZ196" s="36"/>
      <c r="MA196" s="36"/>
      <c r="MB196" s="36"/>
      <c r="MC196" s="36"/>
      <c r="MD196" s="36"/>
      <c r="ME196" s="36"/>
      <c r="MF196" s="36"/>
      <c r="MG196" s="36"/>
      <c r="MH196" s="36"/>
      <c r="MI196" s="36"/>
      <c r="MJ196" s="36"/>
      <c r="MK196" s="36"/>
      <c r="ML196" s="36"/>
      <c r="MM196" s="36"/>
      <c r="MN196" s="36"/>
      <c r="MO196" s="36"/>
      <c r="MP196" s="36"/>
      <c r="MQ196" s="36"/>
      <c r="MR196" s="36"/>
      <c r="MS196" s="36"/>
      <c r="MT196" s="36"/>
      <c r="MU196" s="36"/>
      <c r="MV196" s="36"/>
      <c r="MW196" s="36"/>
      <c r="MX196" s="36"/>
      <c r="MY196" s="36"/>
      <c r="MZ196" s="36"/>
      <c r="NA196" s="36"/>
      <c r="NB196" s="36"/>
      <c r="NC196" s="36"/>
      <c r="ND196" s="36"/>
      <c r="NE196" s="36"/>
      <c r="NF196" s="36"/>
      <c r="NG196" s="36"/>
      <c r="NH196" s="36"/>
      <c r="NI196" s="36"/>
      <c r="NJ196" s="36"/>
      <c r="NK196" s="36"/>
      <c r="NL196" s="36"/>
      <c r="NM196" s="36"/>
      <c r="NN196" s="36"/>
      <c r="NO196" s="36"/>
      <c r="NP196" s="36"/>
      <c r="NQ196" s="36"/>
      <c r="NR196" s="36"/>
      <c r="NS196" s="36"/>
      <c r="NT196" s="36"/>
      <c r="NU196" s="36"/>
      <c r="NV196" s="36"/>
      <c r="NW196" s="36"/>
      <c r="NX196" s="36"/>
      <c r="NY196" s="36"/>
      <c r="NZ196" s="36"/>
      <c r="OA196" s="36"/>
      <c r="OB196" s="36"/>
      <c r="OC196" s="36"/>
      <c r="OD196" s="36"/>
      <c r="OE196" s="36"/>
      <c r="OF196" s="36"/>
      <c r="OG196" s="36"/>
      <c r="OH196" s="36"/>
      <c r="OI196" s="36"/>
      <c r="OJ196" s="36"/>
      <c r="OK196" s="36"/>
      <c r="OL196" s="36"/>
      <c r="OM196" s="36"/>
      <c r="ON196" s="36"/>
      <c r="OO196" s="36"/>
      <c r="OP196" s="36"/>
      <c r="OQ196" s="36"/>
      <c r="OR196" s="36"/>
      <c r="OS196" s="36"/>
      <c r="OT196" s="36"/>
      <c r="OU196" s="36"/>
      <c r="OV196" s="36"/>
      <c r="OW196" s="36"/>
      <c r="OX196" s="36"/>
      <c r="OY196" s="36"/>
      <c r="OZ196" s="36"/>
      <c r="PA196" s="36"/>
      <c r="PB196" s="36"/>
      <c r="PC196" s="36"/>
      <c r="PD196" s="36"/>
      <c r="PE196" s="36"/>
      <c r="PF196" s="36"/>
      <c r="PG196" s="36"/>
      <c r="PH196" s="36"/>
      <c r="PI196" s="36"/>
      <c r="PJ196" s="36"/>
      <c r="PK196" s="36"/>
      <c r="PL196" s="36"/>
      <c r="PM196" s="36"/>
      <c r="PN196" s="36"/>
      <c r="PO196" s="36"/>
      <c r="PP196" s="36"/>
      <c r="PQ196" s="36"/>
      <c r="PR196" s="36"/>
      <c r="PS196" s="36"/>
      <c r="PT196" s="36"/>
      <c r="PU196" s="36"/>
      <c r="PV196" s="36"/>
      <c r="PW196" s="36"/>
      <c r="PX196" s="36"/>
      <c r="PY196" s="36"/>
      <c r="PZ196" s="36"/>
      <c r="QA196" s="36"/>
      <c r="QB196" s="36"/>
      <c r="QC196" s="36"/>
      <c r="QD196" s="36"/>
      <c r="QE196" s="36"/>
      <c r="QF196" s="36"/>
      <c r="QG196" s="36"/>
      <c r="QH196" s="36"/>
      <c r="QI196" s="36"/>
      <c r="QJ196" s="36"/>
      <c r="QK196" s="36"/>
      <c r="QL196" s="36"/>
      <c r="QM196" s="36"/>
      <c r="QN196" s="36"/>
      <c r="QO196" s="36"/>
      <c r="QP196" s="36"/>
      <c r="QQ196" s="36"/>
      <c r="QR196" s="36"/>
      <c r="QS196" s="36"/>
      <c r="QT196" s="36"/>
      <c r="QU196" s="36"/>
      <c r="QV196" s="36"/>
      <c r="QW196" s="36"/>
      <c r="QX196" s="36"/>
      <c r="QY196" s="36"/>
      <c r="QZ196" s="36"/>
      <c r="RA196" s="36"/>
      <c r="RB196" s="36"/>
      <c r="RC196" s="36"/>
      <c r="RD196" s="36"/>
      <c r="RE196" s="36"/>
      <c r="RF196" s="36"/>
      <c r="RG196" s="36"/>
      <c r="RH196" s="36"/>
      <c r="RI196" s="36"/>
      <c r="RJ196" s="36"/>
      <c r="RK196" s="36"/>
      <c r="RL196" s="36"/>
      <c r="RM196" s="36"/>
      <c r="RN196" s="36"/>
      <c r="RO196" s="36"/>
      <c r="RP196" s="36"/>
      <c r="RQ196" s="36"/>
      <c r="RR196" s="36"/>
      <c r="RS196" s="36"/>
      <c r="RT196" s="36"/>
      <c r="RU196" s="36"/>
      <c r="RV196" s="36"/>
      <c r="RW196" s="36"/>
      <c r="RX196" s="36"/>
      <c r="RY196" s="36"/>
      <c r="RZ196" s="36"/>
      <c r="SA196" s="36"/>
      <c r="SB196" s="36"/>
      <c r="SC196" s="36"/>
      <c r="SD196" s="36"/>
      <c r="SE196" s="36"/>
      <c r="SF196" s="36"/>
      <c r="SG196" s="36"/>
      <c r="SH196" s="36"/>
      <c r="SI196" s="36"/>
      <c r="SJ196" s="36"/>
      <c r="SK196" s="36"/>
      <c r="SL196" s="36"/>
      <c r="SM196" s="36"/>
      <c r="SN196" s="36"/>
      <c r="SO196" s="36"/>
      <c r="SP196" s="36"/>
      <c r="SQ196" s="36"/>
      <c r="SR196" s="36"/>
      <c r="SS196" s="36"/>
      <c r="ST196" s="36"/>
      <c r="SU196" s="36"/>
      <c r="SV196" s="36"/>
      <c r="SW196" s="36"/>
      <c r="SX196" s="36"/>
      <c r="SY196" s="36"/>
      <c r="SZ196" s="36"/>
      <c r="TA196" s="36"/>
      <c r="TB196" s="36"/>
      <c r="TC196" s="36"/>
      <c r="TD196" s="36"/>
      <c r="TE196" s="36"/>
      <c r="TF196" s="36"/>
      <c r="TG196" s="36"/>
      <c r="TH196" s="36"/>
      <c r="TI196" s="36"/>
      <c r="TJ196" s="36"/>
      <c r="TK196" s="36"/>
      <c r="TL196" s="36"/>
      <c r="TM196" s="36"/>
      <c r="TN196" s="36"/>
      <c r="TO196" s="36"/>
      <c r="TP196" s="36"/>
      <c r="TQ196" s="36"/>
      <c r="TR196" s="36"/>
      <c r="TS196" s="36"/>
      <c r="TT196" s="36"/>
      <c r="TU196" s="36"/>
      <c r="TV196" s="36"/>
      <c r="TW196" s="36"/>
      <c r="TX196" s="36"/>
      <c r="TY196" s="36"/>
      <c r="TZ196" s="36"/>
      <c r="UA196" s="36"/>
      <c r="UB196" s="36"/>
      <c r="UC196" s="36"/>
      <c r="UD196" s="36"/>
      <c r="UE196" s="36"/>
      <c r="UF196" s="36"/>
      <c r="UG196" s="36"/>
      <c r="UH196" s="36"/>
      <c r="UI196" s="36"/>
      <c r="UJ196" s="36"/>
      <c r="UK196" s="36"/>
      <c r="UL196" s="36"/>
      <c r="UM196" s="36"/>
      <c r="UN196" s="36"/>
      <c r="UO196" s="36"/>
      <c r="UP196" s="36"/>
      <c r="UQ196" s="36"/>
      <c r="UR196" s="36"/>
      <c r="US196" s="36"/>
      <c r="UT196" s="36"/>
      <c r="UU196" s="36"/>
      <c r="UV196" s="36"/>
      <c r="UW196" s="36"/>
      <c r="UX196" s="36"/>
      <c r="UY196" s="36"/>
      <c r="UZ196" s="36"/>
      <c r="VA196" s="36"/>
      <c r="VB196" s="36"/>
      <c r="VC196" s="36"/>
      <c r="VD196" s="36"/>
      <c r="VE196" s="36"/>
      <c r="VF196" s="36"/>
      <c r="VG196" s="36"/>
      <c r="VH196" s="36"/>
      <c r="VI196" s="36"/>
      <c r="VJ196" s="36"/>
      <c r="VK196" s="36"/>
      <c r="VL196" s="36"/>
      <c r="VM196" s="36"/>
      <c r="VN196" s="36"/>
      <c r="VO196" s="36"/>
      <c r="VP196" s="36"/>
      <c r="VQ196" s="36"/>
      <c r="VR196" s="36"/>
      <c r="VS196" s="36"/>
      <c r="VT196" s="36"/>
      <c r="VU196" s="36"/>
      <c r="VV196" s="36"/>
      <c r="VW196" s="36"/>
      <c r="VX196" s="36"/>
      <c r="VY196" s="36"/>
      <c r="VZ196" s="36"/>
      <c r="WA196" s="36"/>
      <c r="WB196" s="36"/>
      <c r="WC196" s="36"/>
      <c r="WD196" s="36"/>
      <c r="WE196" s="36"/>
      <c r="WF196" s="36"/>
      <c r="WG196" s="36"/>
      <c r="WH196" s="36"/>
      <c r="WI196" s="36"/>
      <c r="WJ196" s="36"/>
      <c r="WK196" s="36"/>
      <c r="WL196" s="36"/>
      <c r="WM196" s="36"/>
      <c r="WN196" s="36"/>
      <c r="WO196" s="36"/>
      <c r="WP196" s="36"/>
      <c r="WQ196" s="36"/>
      <c r="WR196" s="36"/>
      <c r="WS196" s="36"/>
      <c r="WT196" s="36"/>
      <c r="WU196" s="36"/>
      <c r="WV196" s="36"/>
      <c r="WW196" s="36"/>
      <c r="WX196" s="36"/>
      <c r="WY196" s="36"/>
      <c r="WZ196" s="36"/>
      <c r="XA196" s="36"/>
      <c r="XB196" s="36"/>
      <c r="XC196" s="36"/>
      <c r="XD196" s="36"/>
      <c r="XE196" s="36"/>
      <c r="XF196" s="36"/>
      <c r="XG196" s="36"/>
      <c r="XH196" s="36"/>
      <c r="XI196" s="36"/>
      <c r="XJ196" s="36"/>
      <c r="XK196" s="36"/>
      <c r="XL196" s="36"/>
      <c r="XM196" s="36"/>
      <c r="XN196" s="36"/>
      <c r="XO196" s="36"/>
      <c r="XP196" s="36"/>
      <c r="XQ196" s="36"/>
      <c r="XR196" s="36"/>
      <c r="XS196" s="36"/>
      <c r="XT196" s="36"/>
      <c r="XU196" s="36"/>
      <c r="XV196" s="36"/>
      <c r="XW196" s="36"/>
      <c r="XX196" s="36"/>
      <c r="XY196" s="36"/>
      <c r="XZ196" s="36"/>
      <c r="YA196" s="36"/>
      <c r="YB196" s="36"/>
      <c r="YC196" s="36"/>
      <c r="YD196" s="36"/>
      <c r="YE196" s="36"/>
      <c r="YF196" s="36"/>
      <c r="YG196" s="36"/>
      <c r="YH196" s="36"/>
      <c r="YI196" s="36"/>
      <c r="YJ196" s="36"/>
      <c r="YK196" s="36"/>
      <c r="YL196" s="36"/>
      <c r="YM196" s="36"/>
      <c r="YN196" s="36"/>
      <c r="YO196" s="36"/>
      <c r="YP196" s="36"/>
      <c r="YQ196" s="36"/>
      <c r="YR196" s="36"/>
      <c r="YS196" s="36"/>
      <c r="YT196" s="36"/>
      <c r="YU196" s="36"/>
      <c r="YV196" s="36"/>
      <c r="YW196" s="36"/>
      <c r="YX196" s="36"/>
      <c r="YY196" s="36"/>
      <c r="YZ196" s="36"/>
      <c r="ZA196" s="36"/>
      <c r="ZB196" s="36"/>
      <c r="ZC196" s="36"/>
      <c r="ZD196" s="36"/>
      <c r="ZE196" s="36"/>
      <c r="ZF196" s="36"/>
      <c r="ZG196" s="36"/>
      <c r="ZH196" s="36"/>
      <c r="ZI196" s="36"/>
      <c r="ZJ196" s="36"/>
      <c r="ZK196" s="36"/>
      <c r="ZL196" s="36"/>
      <c r="ZM196" s="36"/>
      <c r="ZN196" s="36"/>
      <c r="ZO196" s="36"/>
      <c r="ZP196" s="36"/>
      <c r="ZQ196" s="36"/>
      <c r="ZR196" s="36"/>
      <c r="ZS196" s="36"/>
      <c r="ZT196" s="36"/>
      <c r="ZU196" s="36"/>
      <c r="ZV196" s="36"/>
      <c r="ZW196" s="36"/>
      <c r="ZX196" s="36"/>
      <c r="ZY196" s="36"/>
      <c r="ZZ196" s="36"/>
      <c r="AAA196" s="36"/>
      <c r="AAB196" s="36"/>
      <c r="AAC196" s="36"/>
      <c r="AAD196" s="36"/>
      <c r="AAE196" s="36"/>
      <c r="AAF196" s="36"/>
      <c r="AAG196" s="36"/>
      <c r="AAH196" s="36"/>
      <c r="AAI196" s="36"/>
      <c r="AAJ196" s="36"/>
      <c r="AAK196" s="36"/>
      <c r="AAL196" s="36"/>
      <c r="AAM196" s="36"/>
      <c r="AAN196" s="36"/>
      <c r="AAO196" s="36"/>
      <c r="AAP196" s="36"/>
      <c r="AAQ196" s="36"/>
      <c r="AAR196" s="36"/>
      <c r="AAS196" s="36"/>
      <c r="AAT196" s="36"/>
      <c r="AAU196" s="36"/>
      <c r="AAV196" s="36"/>
      <c r="AAW196" s="36"/>
      <c r="AAX196" s="36"/>
      <c r="AAY196" s="36"/>
      <c r="AAZ196" s="36"/>
      <c r="ABA196" s="36"/>
      <c r="ABB196" s="36"/>
      <c r="ABC196" s="36"/>
      <c r="ABD196" s="36"/>
      <c r="ABE196" s="36"/>
      <c r="ABF196" s="36"/>
      <c r="ABG196" s="36"/>
      <c r="ABH196" s="36"/>
      <c r="ABI196" s="36"/>
      <c r="ABJ196" s="36"/>
      <c r="ABK196" s="36"/>
      <c r="ABL196" s="36"/>
      <c r="ABM196" s="36"/>
      <c r="ABN196" s="36"/>
      <c r="ABO196" s="36"/>
      <c r="ABP196" s="36"/>
      <c r="ABQ196" s="36"/>
      <c r="ABR196" s="36"/>
      <c r="ABS196" s="36"/>
      <c r="ABT196" s="36"/>
      <c r="ABU196" s="36"/>
      <c r="ABV196" s="36"/>
      <c r="ABW196" s="36"/>
      <c r="ABX196" s="36"/>
      <c r="ABY196" s="36"/>
      <c r="ABZ196" s="36"/>
      <c r="ACA196" s="36"/>
      <c r="ACB196" s="36"/>
      <c r="ACC196" s="36"/>
      <c r="ACD196" s="36"/>
      <c r="ACE196" s="36"/>
      <c r="ACF196" s="36"/>
      <c r="ACG196" s="36"/>
      <c r="ACH196" s="36"/>
      <c r="ACI196" s="36"/>
      <c r="ACJ196" s="36"/>
      <c r="ACK196" s="36"/>
      <c r="ACL196" s="36"/>
      <c r="ACM196" s="36"/>
      <c r="ACN196" s="36"/>
      <c r="ACO196" s="36"/>
      <c r="ACP196" s="36"/>
      <c r="ACQ196" s="36"/>
      <c r="ACR196" s="36"/>
      <c r="ACS196" s="36"/>
      <c r="ACT196" s="36"/>
      <c r="ACU196" s="36"/>
      <c r="ACV196" s="36"/>
      <c r="ACW196" s="36"/>
      <c r="ACX196" s="36"/>
      <c r="ACY196" s="36"/>
      <c r="ACZ196" s="36"/>
      <c r="ADA196" s="36"/>
      <c r="ADB196" s="36"/>
      <c r="ADC196" s="36"/>
      <c r="ADD196" s="36"/>
      <c r="ADE196" s="36"/>
      <c r="ADF196" s="36"/>
      <c r="ADG196" s="36"/>
      <c r="ADH196" s="36"/>
      <c r="ADI196" s="36"/>
      <c r="ADJ196" s="36"/>
      <c r="ADK196" s="36"/>
      <c r="ADL196" s="36"/>
      <c r="ADM196" s="36"/>
      <c r="ADN196" s="36"/>
      <c r="ADO196" s="36"/>
      <c r="ADP196" s="36"/>
      <c r="ADQ196" s="36"/>
      <c r="ADR196" s="36"/>
      <c r="ADS196" s="36"/>
      <c r="ADT196" s="36"/>
      <c r="ADU196" s="36"/>
      <c r="ADV196" s="36"/>
      <c r="ADW196" s="36"/>
      <c r="ADX196" s="36"/>
      <c r="ADY196" s="36"/>
      <c r="ADZ196" s="36"/>
      <c r="AEA196" s="36"/>
      <c r="AEB196" s="36"/>
      <c r="AEC196" s="36"/>
      <c r="AED196" s="36"/>
      <c r="AEE196" s="36"/>
      <c r="AEF196" s="36"/>
      <c r="AEG196" s="36"/>
      <c r="AEH196" s="36"/>
      <c r="AEI196" s="36"/>
      <c r="AEJ196" s="36"/>
      <c r="AEK196" s="36"/>
      <c r="AEL196" s="36"/>
      <c r="AEM196" s="36"/>
      <c r="AEN196" s="36"/>
      <c r="AEO196" s="36"/>
      <c r="AEP196" s="36"/>
      <c r="AEQ196" s="36"/>
      <c r="AER196" s="36"/>
      <c r="AES196" s="36"/>
      <c r="AET196" s="36"/>
      <c r="AEU196" s="36"/>
      <c r="AEV196" s="36"/>
      <c r="AEW196" s="36"/>
      <c r="AEX196" s="36"/>
      <c r="AEY196" s="36"/>
      <c r="AEZ196" s="36"/>
      <c r="AFA196" s="36"/>
      <c r="AFB196" s="36"/>
      <c r="AFC196" s="36"/>
      <c r="AFD196" s="36"/>
      <c r="AFE196" s="36"/>
      <c r="AFF196" s="36"/>
      <c r="AFG196" s="36"/>
      <c r="AFH196" s="36"/>
      <c r="AFI196" s="36"/>
      <c r="AFJ196" s="36"/>
      <c r="AFK196" s="36"/>
      <c r="AFL196" s="36"/>
      <c r="AFM196" s="36"/>
      <c r="AFN196" s="36"/>
      <c r="AFO196" s="36"/>
      <c r="AFP196" s="36"/>
      <c r="AFQ196" s="36"/>
      <c r="AFR196" s="36"/>
      <c r="AFS196" s="36"/>
      <c r="AFT196" s="36"/>
      <c r="AFU196" s="36"/>
      <c r="AFV196" s="36"/>
      <c r="AFW196" s="36"/>
      <c r="AFX196" s="36"/>
      <c r="AFY196" s="36"/>
      <c r="AFZ196" s="36"/>
      <c r="AGA196" s="36"/>
      <c r="AGB196" s="36"/>
      <c r="AGC196" s="36"/>
      <c r="AGD196" s="36"/>
      <c r="AGE196" s="36"/>
      <c r="AGF196" s="36"/>
      <c r="AGG196" s="36"/>
      <c r="AGH196" s="36"/>
      <c r="AGI196" s="36"/>
      <c r="AGJ196" s="36"/>
      <c r="AGK196" s="36"/>
      <c r="AGL196" s="36"/>
      <c r="AGM196" s="36"/>
      <c r="AGN196" s="36"/>
      <c r="AGO196" s="36"/>
      <c r="AGP196" s="36"/>
      <c r="AGQ196" s="36"/>
      <c r="AGR196" s="36"/>
      <c r="AGS196" s="36"/>
      <c r="AGT196" s="36"/>
      <c r="AGU196" s="36"/>
      <c r="AGV196" s="36"/>
      <c r="AGW196" s="36"/>
      <c r="AGX196" s="36"/>
      <c r="AGY196" s="36"/>
      <c r="AGZ196" s="36"/>
      <c r="AHA196" s="36"/>
      <c r="AHB196" s="36"/>
      <c r="AHC196" s="36"/>
      <c r="AHD196" s="36"/>
      <c r="AHE196" s="36"/>
      <c r="AHF196" s="36"/>
      <c r="AHG196" s="36"/>
      <c r="AHH196" s="36"/>
      <c r="AHI196" s="36"/>
      <c r="AHJ196" s="36"/>
      <c r="AHK196" s="36"/>
      <c r="AHL196" s="36"/>
      <c r="AHM196" s="36"/>
      <c r="AHN196" s="36"/>
      <c r="AHO196" s="36"/>
      <c r="AHP196" s="36"/>
      <c r="AHQ196" s="36"/>
      <c r="AHR196" s="36"/>
      <c r="AHS196" s="36"/>
      <c r="AHT196" s="36"/>
      <c r="AHU196" s="36"/>
      <c r="AHV196" s="36"/>
      <c r="AHW196" s="36"/>
      <c r="AHX196" s="36"/>
      <c r="AHY196" s="36"/>
      <c r="AHZ196" s="36"/>
      <c r="AIA196" s="36"/>
      <c r="AIB196" s="36"/>
      <c r="AIC196" s="36"/>
      <c r="AID196" s="36"/>
      <c r="AIE196" s="36"/>
      <c r="AIF196" s="36"/>
      <c r="AIG196" s="36"/>
      <c r="AIH196" s="36"/>
      <c r="AII196" s="36"/>
      <c r="AIJ196" s="36"/>
      <c r="AIK196" s="36"/>
      <c r="AIL196" s="36"/>
      <c r="AIM196" s="36"/>
      <c r="AIN196" s="36"/>
      <c r="AIO196" s="36"/>
      <c r="AIP196" s="36"/>
      <c r="AIQ196" s="36"/>
      <c r="AIR196" s="36"/>
      <c r="AIS196" s="36"/>
      <c r="AIT196" s="36"/>
      <c r="AIU196" s="36"/>
      <c r="AIV196" s="36"/>
      <c r="AIW196" s="36"/>
      <c r="AIX196" s="36"/>
      <c r="AIY196" s="36"/>
      <c r="AIZ196" s="36"/>
      <c r="AJA196" s="36"/>
      <c r="AJB196" s="36"/>
      <c r="AJC196" s="36"/>
      <c r="AJD196" s="36"/>
      <c r="AJE196" s="36"/>
      <c r="AJF196" s="36"/>
      <c r="AJG196" s="36"/>
      <c r="AJH196" s="36"/>
      <c r="AJI196" s="36"/>
      <c r="AJJ196" s="36"/>
      <c r="AJK196" s="36"/>
      <c r="AJL196" s="36"/>
      <c r="AJM196" s="36"/>
      <c r="AJN196" s="36"/>
      <c r="AJO196" s="36"/>
      <c r="AJP196" s="36"/>
      <c r="AJQ196" s="36"/>
      <c r="AJR196" s="36"/>
      <c r="AJS196" s="36"/>
      <c r="AJT196" s="36"/>
      <c r="AJU196" s="36"/>
      <c r="AJV196" s="36"/>
      <c r="AJW196" s="36"/>
      <c r="AJX196" s="36"/>
      <c r="AJY196" s="36"/>
      <c r="AJZ196" s="36"/>
      <c r="AKA196" s="36"/>
      <c r="AKB196" s="36"/>
      <c r="AKC196" s="36"/>
      <c r="AKD196" s="36"/>
      <c r="AKE196" s="36"/>
      <c r="AKF196" s="36"/>
      <c r="AKG196" s="36"/>
      <c r="AKH196" s="36"/>
      <c r="AKI196" s="36"/>
      <c r="AKJ196" s="36"/>
      <c r="AKK196" s="36"/>
      <c r="AKL196" s="36"/>
      <c r="AKM196" s="36"/>
      <c r="AKN196" s="36"/>
      <c r="AKO196" s="36"/>
      <c r="AKP196" s="36"/>
      <c r="AKQ196" s="36"/>
      <c r="AKR196" s="36"/>
      <c r="AKS196" s="36"/>
      <c r="AKT196" s="36"/>
      <c r="AKU196" s="36"/>
      <c r="AKV196" s="36"/>
      <c r="AKW196" s="36"/>
      <c r="AKX196" s="36"/>
      <c r="AKY196" s="36"/>
      <c r="AKZ196" s="36"/>
      <c r="ALA196" s="36"/>
      <c r="ALB196" s="36"/>
      <c r="ALC196" s="36"/>
      <c r="ALD196" s="36"/>
      <c r="ALE196" s="36"/>
      <c r="ALF196" s="36"/>
      <c r="ALG196" s="36"/>
      <c r="ALH196" s="36"/>
      <c r="ALI196" s="36"/>
      <c r="ALJ196" s="36"/>
      <c r="ALK196" s="36"/>
      <c r="ALL196" s="36"/>
      <c r="ALM196" s="36"/>
      <c r="ALN196" s="36"/>
      <c r="ALO196" s="36"/>
      <c r="ALP196" s="36"/>
      <c r="ALQ196" s="36"/>
      <c r="ALR196" s="36"/>
      <c r="ALS196" s="36"/>
      <c r="ALT196" s="36"/>
      <c r="ALU196" s="36"/>
      <c r="ALV196" s="36"/>
      <c r="ALW196" s="36"/>
      <c r="ALX196" s="36"/>
      <c r="ALY196" s="36"/>
    </row>
    <row r="197" spans="1:1013" ht="21" customHeight="1" thickBot="1" x14ac:dyDescent="0.25">
      <c r="A197" s="499" t="s">
        <v>15</v>
      </c>
      <c r="B197" s="523" t="s">
        <v>16</v>
      </c>
      <c r="C197" s="514" t="s">
        <v>16</v>
      </c>
      <c r="D197" s="539" t="s">
        <v>232</v>
      </c>
      <c r="E197" s="541" t="s">
        <v>234</v>
      </c>
      <c r="F197" s="558" t="s">
        <v>268</v>
      </c>
      <c r="G197" s="508" t="s">
        <v>233</v>
      </c>
      <c r="H197" s="504" t="s">
        <v>19</v>
      </c>
      <c r="I197" s="505" t="s">
        <v>20</v>
      </c>
      <c r="J197" s="595" t="s">
        <v>298</v>
      </c>
      <c r="K197" s="209" t="s">
        <v>26</v>
      </c>
      <c r="L197" s="216">
        <f>+M197+O197</f>
        <v>0</v>
      </c>
      <c r="M197" s="211">
        <v>0</v>
      </c>
      <c r="N197" s="211">
        <v>0</v>
      </c>
      <c r="O197" s="217">
        <v>0</v>
      </c>
      <c r="P197" s="216">
        <f>+Q197+S197</f>
        <v>150</v>
      </c>
      <c r="Q197" s="211">
        <v>0</v>
      </c>
      <c r="R197" s="211">
        <v>0</v>
      </c>
      <c r="S197" s="217">
        <v>150</v>
      </c>
      <c r="T197" s="216">
        <f>+U197+W197</f>
        <v>60</v>
      </c>
      <c r="U197" s="211">
        <v>0</v>
      </c>
      <c r="V197" s="211">
        <v>0</v>
      </c>
      <c r="W197" s="217">
        <v>60</v>
      </c>
      <c r="X197" s="216">
        <f>+Y197+AA197</f>
        <v>50</v>
      </c>
      <c r="Y197" s="211">
        <v>0</v>
      </c>
      <c r="Z197" s="211">
        <v>0</v>
      </c>
      <c r="AA197" s="217">
        <v>50</v>
      </c>
      <c r="AB197" s="36"/>
      <c r="AC197" s="36"/>
      <c r="AD197" s="36"/>
      <c r="AE197" s="36"/>
      <c r="AF197" s="36"/>
      <c r="AG197" s="36"/>
      <c r="AH197" s="36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50"/>
      <c r="BB197" s="49"/>
      <c r="BC197" s="49"/>
      <c r="BD197" s="49"/>
      <c r="BE197" s="49"/>
      <c r="BF197" s="49"/>
      <c r="BG197" s="49"/>
      <c r="BH197" s="49"/>
      <c r="BI197" s="49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  <c r="FY197" s="36"/>
      <c r="FZ197" s="36"/>
      <c r="GA197" s="36"/>
      <c r="GB197" s="36"/>
      <c r="GC197" s="36"/>
      <c r="GD197" s="36"/>
      <c r="GE197" s="36"/>
      <c r="GF197" s="36"/>
      <c r="GG197" s="36"/>
      <c r="GH197" s="36"/>
      <c r="GI197" s="36"/>
      <c r="GJ197" s="36"/>
      <c r="GK197" s="36"/>
      <c r="GL197" s="36"/>
      <c r="GM197" s="36"/>
      <c r="GN197" s="36"/>
      <c r="GO197" s="36"/>
      <c r="GP197" s="36"/>
      <c r="GQ197" s="36"/>
      <c r="GR197" s="36"/>
      <c r="GS197" s="36"/>
      <c r="GT197" s="36"/>
      <c r="GU197" s="36"/>
      <c r="GV197" s="36"/>
      <c r="GW197" s="36"/>
      <c r="GX197" s="36"/>
      <c r="GY197" s="36"/>
      <c r="GZ197" s="36"/>
      <c r="HA197" s="36"/>
      <c r="HB197" s="36"/>
      <c r="HC197" s="36"/>
      <c r="HD197" s="36"/>
      <c r="HE197" s="36"/>
      <c r="HF197" s="36"/>
      <c r="HG197" s="36"/>
      <c r="HH197" s="36"/>
      <c r="HI197" s="36"/>
      <c r="HJ197" s="36"/>
      <c r="HK197" s="36"/>
      <c r="HL197" s="36"/>
      <c r="HM197" s="36"/>
      <c r="HN197" s="36"/>
      <c r="HO197" s="36"/>
      <c r="HP197" s="36"/>
      <c r="HQ197" s="36"/>
      <c r="HR197" s="36"/>
      <c r="HS197" s="36"/>
      <c r="HT197" s="36"/>
      <c r="HU197" s="36"/>
      <c r="HV197" s="36"/>
      <c r="HW197" s="36"/>
      <c r="HX197" s="36"/>
      <c r="HY197" s="36"/>
      <c r="HZ197" s="36"/>
      <c r="IA197" s="36"/>
      <c r="IB197" s="36"/>
      <c r="IC197" s="36"/>
      <c r="ID197" s="36"/>
      <c r="IE197" s="36"/>
      <c r="IF197" s="36"/>
      <c r="IG197" s="36"/>
      <c r="IH197" s="36"/>
      <c r="II197" s="36"/>
      <c r="IJ197" s="36"/>
      <c r="IK197" s="36"/>
      <c r="IL197" s="36"/>
      <c r="IM197" s="36"/>
      <c r="IN197" s="36"/>
      <c r="IO197" s="36"/>
      <c r="IP197" s="36"/>
      <c r="IQ197" s="36"/>
      <c r="IR197" s="36"/>
      <c r="IS197" s="36"/>
      <c r="IT197" s="36"/>
      <c r="IU197" s="36"/>
      <c r="IV197" s="36"/>
      <c r="IW197" s="36"/>
      <c r="IX197" s="36"/>
      <c r="IY197" s="36"/>
      <c r="IZ197" s="36"/>
      <c r="JA197" s="36"/>
      <c r="JB197" s="36"/>
      <c r="JC197" s="36"/>
      <c r="JD197" s="36"/>
      <c r="JE197" s="36"/>
      <c r="JF197" s="36"/>
      <c r="JG197" s="36"/>
      <c r="JH197" s="36"/>
      <c r="JI197" s="36"/>
      <c r="JJ197" s="36"/>
      <c r="JK197" s="36"/>
      <c r="JL197" s="36"/>
      <c r="JM197" s="36"/>
      <c r="JN197" s="36"/>
      <c r="JO197" s="36"/>
      <c r="JP197" s="36"/>
      <c r="JQ197" s="36"/>
      <c r="JR197" s="36"/>
      <c r="JS197" s="36"/>
      <c r="JT197" s="36"/>
      <c r="JU197" s="36"/>
      <c r="JV197" s="36"/>
      <c r="JW197" s="36"/>
      <c r="JX197" s="36"/>
      <c r="JY197" s="36"/>
      <c r="JZ197" s="36"/>
      <c r="KA197" s="36"/>
      <c r="KB197" s="36"/>
      <c r="KC197" s="36"/>
      <c r="KD197" s="36"/>
      <c r="KE197" s="36"/>
      <c r="KF197" s="36"/>
      <c r="KG197" s="36"/>
      <c r="KH197" s="36"/>
      <c r="KI197" s="36"/>
      <c r="KJ197" s="36"/>
      <c r="KK197" s="36"/>
      <c r="KL197" s="36"/>
      <c r="KM197" s="36"/>
      <c r="KN197" s="36"/>
      <c r="KO197" s="36"/>
      <c r="KP197" s="36"/>
      <c r="KQ197" s="36"/>
      <c r="KR197" s="36"/>
      <c r="KS197" s="36"/>
      <c r="KT197" s="36"/>
      <c r="KU197" s="36"/>
      <c r="KV197" s="36"/>
      <c r="KW197" s="36"/>
      <c r="KX197" s="36"/>
      <c r="KY197" s="36"/>
      <c r="KZ197" s="36"/>
      <c r="LA197" s="36"/>
      <c r="LB197" s="36"/>
      <c r="LC197" s="36"/>
      <c r="LD197" s="36"/>
      <c r="LE197" s="36"/>
      <c r="LF197" s="36"/>
      <c r="LG197" s="36"/>
      <c r="LH197" s="36"/>
      <c r="LI197" s="36"/>
      <c r="LJ197" s="36"/>
      <c r="LK197" s="36"/>
      <c r="LL197" s="36"/>
      <c r="LM197" s="36"/>
      <c r="LN197" s="36"/>
      <c r="LO197" s="36"/>
      <c r="LP197" s="36"/>
      <c r="LQ197" s="36"/>
      <c r="LR197" s="36"/>
      <c r="LS197" s="36"/>
      <c r="LT197" s="36"/>
      <c r="LU197" s="36"/>
      <c r="LV197" s="36"/>
      <c r="LW197" s="36"/>
      <c r="LX197" s="36"/>
      <c r="LY197" s="36"/>
      <c r="LZ197" s="36"/>
      <c r="MA197" s="36"/>
      <c r="MB197" s="36"/>
      <c r="MC197" s="36"/>
      <c r="MD197" s="36"/>
      <c r="ME197" s="36"/>
      <c r="MF197" s="36"/>
      <c r="MG197" s="36"/>
      <c r="MH197" s="36"/>
      <c r="MI197" s="36"/>
      <c r="MJ197" s="36"/>
      <c r="MK197" s="36"/>
      <c r="ML197" s="36"/>
      <c r="MM197" s="36"/>
      <c r="MN197" s="36"/>
      <c r="MO197" s="36"/>
      <c r="MP197" s="36"/>
      <c r="MQ197" s="36"/>
      <c r="MR197" s="36"/>
      <c r="MS197" s="36"/>
      <c r="MT197" s="36"/>
      <c r="MU197" s="36"/>
      <c r="MV197" s="36"/>
      <c r="MW197" s="36"/>
      <c r="MX197" s="36"/>
      <c r="MY197" s="36"/>
      <c r="MZ197" s="36"/>
      <c r="NA197" s="36"/>
      <c r="NB197" s="36"/>
      <c r="NC197" s="36"/>
      <c r="ND197" s="36"/>
      <c r="NE197" s="36"/>
      <c r="NF197" s="36"/>
      <c r="NG197" s="36"/>
      <c r="NH197" s="36"/>
      <c r="NI197" s="36"/>
      <c r="NJ197" s="36"/>
      <c r="NK197" s="36"/>
      <c r="NL197" s="36"/>
      <c r="NM197" s="36"/>
      <c r="NN197" s="36"/>
      <c r="NO197" s="36"/>
      <c r="NP197" s="36"/>
      <c r="NQ197" s="36"/>
      <c r="NR197" s="36"/>
      <c r="NS197" s="36"/>
      <c r="NT197" s="36"/>
      <c r="NU197" s="36"/>
      <c r="NV197" s="36"/>
      <c r="NW197" s="36"/>
      <c r="NX197" s="36"/>
      <c r="NY197" s="36"/>
      <c r="NZ197" s="36"/>
      <c r="OA197" s="36"/>
      <c r="OB197" s="36"/>
      <c r="OC197" s="36"/>
      <c r="OD197" s="36"/>
      <c r="OE197" s="36"/>
      <c r="OF197" s="36"/>
      <c r="OG197" s="36"/>
      <c r="OH197" s="36"/>
      <c r="OI197" s="36"/>
      <c r="OJ197" s="36"/>
      <c r="OK197" s="36"/>
      <c r="OL197" s="36"/>
      <c r="OM197" s="36"/>
      <c r="ON197" s="36"/>
      <c r="OO197" s="36"/>
      <c r="OP197" s="36"/>
      <c r="OQ197" s="36"/>
      <c r="OR197" s="36"/>
      <c r="OS197" s="36"/>
      <c r="OT197" s="36"/>
      <c r="OU197" s="36"/>
      <c r="OV197" s="36"/>
      <c r="OW197" s="36"/>
      <c r="OX197" s="36"/>
      <c r="OY197" s="36"/>
      <c r="OZ197" s="36"/>
      <c r="PA197" s="36"/>
      <c r="PB197" s="36"/>
      <c r="PC197" s="36"/>
      <c r="PD197" s="36"/>
      <c r="PE197" s="36"/>
      <c r="PF197" s="36"/>
      <c r="PG197" s="36"/>
      <c r="PH197" s="36"/>
      <c r="PI197" s="36"/>
      <c r="PJ197" s="36"/>
      <c r="PK197" s="36"/>
      <c r="PL197" s="36"/>
      <c r="PM197" s="36"/>
      <c r="PN197" s="36"/>
      <c r="PO197" s="36"/>
      <c r="PP197" s="36"/>
      <c r="PQ197" s="36"/>
      <c r="PR197" s="36"/>
      <c r="PS197" s="36"/>
      <c r="PT197" s="36"/>
      <c r="PU197" s="36"/>
      <c r="PV197" s="36"/>
      <c r="PW197" s="36"/>
      <c r="PX197" s="36"/>
      <c r="PY197" s="36"/>
      <c r="PZ197" s="36"/>
      <c r="QA197" s="36"/>
      <c r="QB197" s="36"/>
      <c r="QC197" s="36"/>
      <c r="QD197" s="36"/>
      <c r="QE197" s="36"/>
      <c r="QF197" s="36"/>
      <c r="QG197" s="36"/>
      <c r="QH197" s="36"/>
      <c r="QI197" s="36"/>
      <c r="QJ197" s="36"/>
      <c r="QK197" s="36"/>
      <c r="QL197" s="36"/>
      <c r="QM197" s="36"/>
      <c r="QN197" s="36"/>
      <c r="QO197" s="36"/>
      <c r="QP197" s="36"/>
      <c r="QQ197" s="36"/>
      <c r="QR197" s="36"/>
      <c r="QS197" s="36"/>
      <c r="QT197" s="36"/>
      <c r="QU197" s="36"/>
      <c r="QV197" s="36"/>
      <c r="QW197" s="36"/>
      <c r="QX197" s="36"/>
      <c r="QY197" s="36"/>
      <c r="QZ197" s="36"/>
      <c r="RA197" s="36"/>
      <c r="RB197" s="36"/>
      <c r="RC197" s="36"/>
      <c r="RD197" s="36"/>
      <c r="RE197" s="36"/>
      <c r="RF197" s="36"/>
      <c r="RG197" s="36"/>
      <c r="RH197" s="36"/>
      <c r="RI197" s="36"/>
      <c r="RJ197" s="36"/>
      <c r="RK197" s="36"/>
      <c r="RL197" s="36"/>
      <c r="RM197" s="36"/>
      <c r="RN197" s="36"/>
      <c r="RO197" s="36"/>
      <c r="RP197" s="36"/>
      <c r="RQ197" s="36"/>
      <c r="RR197" s="36"/>
      <c r="RS197" s="36"/>
      <c r="RT197" s="36"/>
      <c r="RU197" s="36"/>
      <c r="RV197" s="36"/>
      <c r="RW197" s="36"/>
      <c r="RX197" s="36"/>
      <c r="RY197" s="36"/>
      <c r="RZ197" s="36"/>
      <c r="SA197" s="36"/>
      <c r="SB197" s="36"/>
      <c r="SC197" s="36"/>
      <c r="SD197" s="36"/>
      <c r="SE197" s="36"/>
      <c r="SF197" s="36"/>
      <c r="SG197" s="36"/>
      <c r="SH197" s="36"/>
      <c r="SI197" s="36"/>
      <c r="SJ197" s="36"/>
      <c r="SK197" s="36"/>
      <c r="SL197" s="36"/>
      <c r="SM197" s="36"/>
      <c r="SN197" s="36"/>
      <c r="SO197" s="36"/>
      <c r="SP197" s="36"/>
      <c r="SQ197" s="36"/>
      <c r="SR197" s="36"/>
      <c r="SS197" s="36"/>
      <c r="ST197" s="36"/>
      <c r="SU197" s="36"/>
      <c r="SV197" s="36"/>
      <c r="SW197" s="36"/>
      <c r="SX197" s="36"/>
      <c r="SY197" s="36"/>
      <c r="SZ197" s="36"/>
      <c r="TA197" s="36"/>
      <c r="TB197" s="36"/>
      <c r="TC197" s="36"/>
      <c r="TD197" s="36"/>
      <c r="TE197" s="36"/>
      <c r="TF197" s="36"/>
      <c r="TG197" s="36"/>
      <c r="TH197" s="36"/>
      <c r="TI197" s="36"/>
      <c r="TJ197" s="36"/>
      <c r="TK197" s="36"/>
      <c r="TL197" s="36"/>
      <c r="TM197" s="36"/>
      <c r="TN197" s="36"/>
      <c r="TO197" s="36"/>
      <c r="TP197" s="36"/>
      <c r="TQ197" s="36"/>
      <c r="TR197" s="36"/>
      <c r="TS197" s="36"/>
      <c r="TT197" s="36"/>
      <c r="TU197" s="36"/>
      <c r="TV197" s="36"/>
      <c r="TW197" s="36"/>
      <c r="TX197" s="36"/>
      <c r="TY197" s="36"/>
      <c r="TZ197" s="36"/>
      <c r="UA197" s="36"/>
      <c r="UB197" s="36"/>
      <c r="UC197" s="36"/>
      <c r="UD197" s="36"/>
      <c r="UE197" s="36"/>
      <c r="UF197" s="36"/>
      <c r="UG197" s="36"/>
      <c r="UH197" s="36"/>
      <c r="UI197" s="36"/>
      <c r="UJ197" s="36"/>
      <c r="UK197" s="36"/>
      <c r="UL197" s="36"/>
      <c r="UM197" s="36"/>
      <c r="UN197" s="36"/>
      <c r="UO197" s="36"/>
      <c r="UP197" s="36"/>
      <c r="UQ197" s="36"/>
      <c r="UR197" s="36"/>
      <c r="US197" s="36"/>
      <c r="UT197" s="36"/>
      <c r="UU197" s="36"/>
      <c r="UV197" s="36"/>
      <c r="UW197" s="36"/>
      <c r="UX197" s="36"/>
      <c r="UY197" s="36"/>
      <c r="UZ197" s="36"/>
      <c r="VA197" s="36"/>
      <c r="VB197" s="36"/>
      <c r="VC197" s="36"/>
      <c r="VD197" s="36"/>
      <c r="VE197" s="36"/>
      <c r="VF197" s="36"/>
      <c r="VG197" s="36"/>
      <c r="VH197" s="36"/>
      <c r="VI197" s="36"/>
      <c r="VJ197" s="36"/>
      <c r="VK197" s="36"/>
      <c r="VL197" s="36"/>
      <c r="VM197" s="36"/>
      <c r="VN197" s="36"/>
      <c r="VO197" s="36"/>
      <c r="VP197" s="36"/>
      <c r="VQ197" s="36"/>
      <c r="VR197" s="36"/>
      <c r="VS197" s="36"/>
      <c r="VT197" s="36"/>
      <c r="VU197" s="36"/>
      <c r="VV197" s="36"/>
      <c r="VW197" s="36"/>
      <c r="VX197" s="36"/>
      <c r="VY197" s="36"/>
      <c r="VZ197" s="36"/>
      <c r="WA197" s="36"/>
      <c r="WB197" s="36"/>
      <c r="WC197" s="36"/>
      <c r="WD197" s="36"/>
      <c r="WE197" s="36"/>
      <c r="WF197" s="36"/>
      <c r="WG197" s="36"/>
      <c r="WH197" s="36"/>
      <c r="WI197" s="36"/>
      <c r="WJ197" s="36"/>
      <c r="WK197" s="36"/>
      <c r="WL197" s="36"/>
      <c r="WM197" s="36"/>
      <c r="WN197" s="36"/>
      <c r="WO197" s="36"/>
      <c r="WP197" s="36"/>
      <c r="WQ197" s="36"/>
      <c r="WR197" s="36"/>
      <c r="WS197" s="36"/>
      <c r="WT197" s="36"/>
      <c r="WU197" s="36"/>
      <c r="WV197" s="36"/>
      <c r="WW197" s="36"/>
      <c r="WX197" s="36"/>
      <c r="WY197" s="36"/>
      <c r="WZ197" s="36"/>
      <c r="XA197" s="36"/>
      <c r="XB197" s="36"/>
      <c r="XC197" s="36"/>
      <c r="XD197" s="36"/>
      <c r="XE197" s="36"/>
      <c r="XF197" s="36"/>
      <c r="XG197" s="36"/>
      <c r="XH197" s="36"/>
      <c r="XI197" s="36"/>
      <c r="XJ197" s="36"/>
      <c r="XK197" s="36"/>
      <c r="XL197" s="36"/>
      <c r="XM197" s="36"/>
      <c r="XN197" s="36"/>
      <c r="XO197" s="36"/>
      <c r="XP197" s="36"/>
      <c r="XQ197" s="36"/>
      <c r="XR197" s="36"/>
      <c r="XS197" s="36"/>
      <c r="XT197" s="36"/>
      <c r="XU197" s="36"/>
      <c r="XV197" s="36"/>
      <c r="XW197" s="36"/>
      <c r="XX197" s="36"/>
      <c r="XY197" s="36"/>
      <c r="XZ197" s="36"/>
      <c r="YA197" s="36"/>
      <c r="YB197" s="36"/>
      <c r="YC197" s="36"/>
      <c r="YD197" s="36"/>
      <c r="YE197" s="36"/>
      <c r="YF197" s="36"/>
      <c r="YG197" s="36"/>
      <c r="YH197" s="36"/>
      <c r="YI197" s="36"/>
      <c r="YJ197" s="36"/>
      <c r="YK197" s="36"/>
      <c r="YL197" s="36"/>
      <c r="YM197" s="36"/>
      <c r="YN197" s="36"/>
      <c r="YO197" s="36"/>
      <c r="YP197" s="36"/>
      <c r="YQ197" s="36"/>
      <c r="YR197" s="36"/>
      <c r="YS197" s="36"/>
      <c r="YT197" s="36"/>
      <c r="YU197" s="36"/>
      <c r="YV197" s="36"/>
      <c r="YW197" s="36"/>
      <c r="YX197" s="36"/>
      <c r="YY197" s="36"/>
      <c r="YZ197" s="36"/>
      <c r="ZA197" s="36"/>
      <c r="ZB197" s="36"/>
      <c r="ZC197" s="36"/>
      <c r="ZD197" s="36"/>
      <c r="ZE197" s="36"/>
      <c r="ZF197" s="36"/>
      <c r="ZG197" s="36"/>
      <c r="ZH197" s="36"/>
      <c r="ZI197" s="36"/>
      <c r="ZJ197" s="36"/>
      <c r="ZK197" s="36"/>
      <c r="ZL197" s="36"/>
      <c r="ZM197" s="36"/>
      <c r="ZN197" s="36"/>
      <c r="ZO197" s="36"/>
      <c r="ZP197" s="36"/>
      <c r="ZQ197" s="36"/>
      <c r="ZR197" s="36"/>
      <c r="ZS197" s="36"/>
      <c r="ZT197" s="36"/>
      <c r="ZU197" s="36"/>
      <c r="ZV197" s="36"/>
      <c r="ZW197" s="36"/>
      <c r="ZX197" s="36"/>
      <c r="ZY197" s="36"/>
      <c r="ZZ197" s="36"/>
      <c r="AAA197" s="36"/>
      <c r="AAB197" s="36"/>
      <c r="AAC197" s="36"/>
      <c r="AAD197" s="36"/>
      <c r="AAE197" s="36"/>
      <c r="AAF197" s="36"/>
      <c r="AAG197" s="36"/>
      <c r="AAH197" s="36"/>
      <c r="AAI197" s="36"/>
      <c r="AAJ197" s="36"/>
      <c r="AAK197" s="36"/>
      <c r="AAL197" s="36"/>
      <c r="AAM197" s="36"/>
      <c r="AAN197" s="36"/>
      <c r="AAO197" s="36"/>
      <c r="AAP197" s="36"/>
      <c r="AAQ197" s="36"/>
      <c r="AAR197" s="36"/>
      <c r="AAS197" s="36"/>
      <c r="AAT197" s="36"/>
      <c r="AAU197" s="36"/>
      <c r="AAV197" s="36"/>
      <c r="AAW197" s="36"/>
      <c r="AAX197" s="36"/>
      <c r="AAY197" s="36"/>
      <c r="AAZ197" s="36"/>
      <c r="ABA197" s="36"/>
      <c r="ABB197" s="36"/>
      <c r="ABC197" s="36"/>
      <c r="ABD197" s="36"/>
      <c r="ABE197" s="36"/>
      <c r="ABF197" s="36"/>
      <c r="ABG197" s="36"/>
      <c r="ABH197" s="36"/>
      <c r="ABI197" s="36"/>
      <c r="ABJ197" s="36"/>
      <c r="ABK197" s="36"/>
      <c r="ABL197" s="36"/>
      <c r="ABM197" s="36"/>
      <c r="ABN197" s="36"/>
      <c r="ABO197" s="36"/>
      <c r="ABP197" s="36"/>
      <c r="ABQ197" s="36"/>
      <c r="ABR197" s="36"/>
      <c r="ABS197" s="36"/>
      <c r="ABT197" s="36"/>
      <c r="ABU197" s="36"/>
      <c r="ABV197" s="36"/>
      <c r="ABW197" s="36"/>
      <c r="ABX197" s="36"/>
      <c r="ABY197" s="36"/>
      <c r="ABZ197" s="36"/>
      <c r="ACA197" s="36"/>
      <c r="ACB197" s="36"/>
      <c r="ACC197" s="36"/>
      <c r="ACD197" s="36"/>
      <c r="ACE197" s="36"/>
      <c r="ACF197" s="36"/>
      <c r="ACG197" s="36"/>
      <c r="ACH197" s="36"/>
      <c r="ACI197" s="36"/>
      <c r="ACJ197" s="36"/>
      <c r="ACK197" s="36"/>
      <c r="ACL197" s="36"/>
      <c r="ACM197" s="36"/>
      <c r="ACN197" s="36"/>
      <c r="ACO197" s="36"/>
      <c r="ACP197" s="36"/>
      <c r="ACQ197" s="36"/>
      <c r="ACR197" s="36"/>
      <c r="ACS197" s="36"/>
      <c r="ACT197" s="36"/>
      <c r="ACU197" s="36"/>
      <c r="ACV197" s="36"/>
      <c r="ACW197" s="36"/>
      <c r="ACX197" s="36"/>
      <c r="ACY197" s="36"/>
      <c r="ACZ197" s="36"/>
      <c r="ADA197" s="36"/>
      <c r="ADB197" s="36"/>
      <c r="ADC197" s="36"/>
      <c r="ADD197" s="36"/>
      <c r="ADE197" s="36"/>
      <c r="ADF197" s="36"/>
      <c r="ADG197" s="36"/>
      <c r="ADH197" s="36"/>
      <c r="ADI197" s="36"/>
      <c r="ADJ197" s="36"/>
      <c r="ADK197" s="36"/>
      <c r="ADL197" s="36"/>
      <c r="ADM197" s="36"/>
      <c r="ADN197" s="36"/>
      <c r="ADO197" s="36"/>
      <c r="ADP197" s="36"/>
      <c r="ADQ197" s="36"/>
      <c r="ADR197" s="36"/>
      <c r="ADS197" s="36"/>
      <c r="ADT197" s="36"/>
      <c r="ADU197" s="36"/>
      <c r="ADV197" s="36"/>
      <c r="ADW197" s="36"/>
      <c r="ADX197" s="36"/>
      <c r="ADY197" s="36"/>
      <c r="ADZ197" s="36"/>
      <c r="AEA197" s="36"/>
      <c r="AEB197" s="36"/>
      <c r="AEC197" s="36"/>
      <c r="AED197" s="36"/>
      <c r="AEE197" s="36"/>
      <c r="AEF197" s="36"/>
      <c r="AEG197" s="36"/>
      <c r="AEH197" s="36"/>
      <c r="AEI197" s="36"/>
      <c r="AEJ197" s="36"/>
      <c r="AEK197" s="36"/>
      <c r="AEL197" s="36"/>
      <c r="AEM197" s="36"/>
      <c r="AEN197" s="36"/>
      <c r="AEO197" s="36"/>
      <c r="AEP197" s="36"/>
      <c r="AEQ197" s="36"/>
      <c r="AER197" s="36"/>
      <c r="AES197" s="36"/>
      <c r="AET197" s="36"/>
      <c r="AEU197" s="36"/>
      <c r="AEV197" s="36"/>
      <c r="AEW197" s="36"/>
      <c r="AEX197" s="36"/>
      <c r="AEY197" s="36"/>
      <c r="AEZ197" s="36"/>
      <c r="AFA197" s="36"/>
      <c r="AFB197" s="36"/>
      <c r="AFC197" s="36"/>
      <c r="AFD197" s="36"/>
      <c r="AFE197" s="36"/>
      <c r="AFF197" s="36"/>
      <c r="AFG197" s="36"/>
      <c r="AFH197" s="36"/>
      <c r="AFI197" s="36"/>
      <c r="AFJ197" s="36"/>
      <c r="AFK197" s="36"/>
      <c r="AFL197" s="36"/>
      <c r="AFM197" s="36"/>
      <c r="AFN197" s="36"/>
      <c r="AFO197" s="36"/>
      <c r="AFP197" s="36"/>
      <c r="AFQ197" s="36"/>
      <c r="AFR197" s="36"/>
      <c r="AFS197" s="36"/>
      <c r="AFT197" s="36"/>
      <c r="AFU197" s="36"/>
      <c r="AFV197" s="36"/>
      <c r="AFW197" s="36"/>
      <c r="AFX197" s="36"/>
      <c r="AFY197" s="36"/>
      <c r="AFZ197" s="36"/>
      <c r="AGA197" s="36"/>
      <c r="AGB197" s="36"/>
      <c r="AGC197" s="36"/>
      <c r="AGD197" s="36"/>
      <c r="AGE197" s="36"/>
      <c r="AGF197" s="36"/>
      <c r="AGG197" s="36"/>
      <c r="AGH197" s="36"/>
      <c r="AGI197" s="36"/>
      <c r="AGJ197" s="36"/>
      <c r="AGK197" s="36"/>
      <c r="AGL197" s="36"/>
      <c r="AGM197" s="36"/>
      <c r="AGN197" s="36"/>
      <c r="AGO197" s="36"/>
      <c r="AGP197" s="36"/>
      <c r="AGQ197" s="36"/>
      <c r="AGR197" s="36"/>
      <c r="AGS197" s="36"/>
      <c r="AGT197" s="36"/>
      <c r="AGU197" s="36"/>
      <c r="AGV197" s="36"/>
      <c r="AGW197" s="36"/>
      <c r="AGX197" s="36"/>
      <c r="AGY197" s="36"/>
      <c r="AGZ197" s="36"/>
      <c r="AHA197" s="36"/>
      <c r="AHB197" s="36"/>
      <c r="AHC197" s="36"/>
      <c r="AHD197" s="36"/>
      <c r="AHE197" s="36"/>
      <c r="AHF197" s="36"/>
      <c r="AHG197" s="36"/>
      <c r="AHH197" s="36"/>
      <c r="AHI197" s="36"/>
      <c r="AHJ197" s="36"/>
      <c r="AHK197" s="36"/>
      <c r="AHL197" s="36"/>
      <c r="AHM197" s="36"/>
      <c r="AHN197" s="36"/>
      <c r="AHO197" s="36"/>
      <c r="AHP197" s="36"/>
      <c r="AHQ197" s="36"/>
      <c r="AHR197" s="36"/>
      <c r="AHS197" s="36"/>
      <c r="AHT197" s="36"/>
      <c r="AHU197" s="36"/>
      <c r="AHV197" s="36"/>
      <c r="AHW197" s="36"/>
      <c r="AHX197" s="36"/>
      <c r="AHY197" s="36"/>
      <c r="AHZ197" s="36"/>
      <c r="AIA197" s="36"/>
      <c r="AIB197" s="36"/>
      <c r="AIC197" s="36"/>
      <c r="AID197" s="36"/>
      <c r="AIE197" s="36"/>
      <c r="AIF197" s="36"/>
      <c r="AIG197" s="36"/>
      <c r="AIH197" s="36"/>
      <c r="AII197" s="36"/>
      <c r="AIJ197" s="36"/>
      <c r="AIK197" s="36"/>
      <c r="AIL197" s="36"/>
      <c r="AIM197" s="36"/>
      <c r="AIN197" s="36"/>
      <c r="AIO197" s="36"/>
      <c r="AIP197" s="36"/>
      <c r="AIQ197" s="36"/>
      <c r="AIR197" s="36"/>
      <c r="AIS197" s="36"/>
      <c r="AIT197" s="36"/>
      <c r="AIU197" s="36"/>
      <c r="AIV197" s="36"/>
      <c r="AIW197" s="36"/>
      <c r="AIX197" s="36"/>
      <c r="AIY197" s="36"/>
      <c r="AIZ197" s="36"/>
      <c r="AJA197" s="36"/>
      <c r="AJB197" s="36"/>
      <c r="AJC197" s="36"/>
      <c r="AJD197" s="36"/>
      <c r="AJE197" s="36"/>
      <c r="AJF197" s="36"/>
      <c r="AJG197" s="36"/>
      <c r="AJH197" s="36"/>
      <c r="AJI197" s="36"/>
      <c r="AJJ197" s="36"/>
      <c r="AJK197" s="36"/>
      <c r="AJL197" s="36"/>
      <c r="AJM197" s="36"/>
      <c r="AJN197" s="36"/>
      <c r="AJO197" s="36"/>
      <c r="AJP197" s="36"/>
      <c r="AJQ197" s="36"/>
      <c r="AJR197" s="36"/>
      <c r="AJS197" s="36"/>
      <c r="AJT197" s="36"/>
      <c r="AJU197" s="36"/>
      <c r="AJV197" s="36"/>
      <c r="AJW197" s="36"/>
      <c r="AJX197" s="36"/>
      <c r="AJY197" s="36"/>
      <c r="AJZ197" s="36"/>
      <c r="AKA197" s="36"/>
      <c r="AKB197" s="36"/>
      <c r="AKC197" s="36"/>
      <c r="AKD197" s="36"/>
      <c r="AKE197" s="36"/>
      <c r="AKF197" s="36"/>
      <c r="AKG197" s="36"/>
      <c r="AKH197" s="36"/>
      <c r="AKI197" s="36"/>
      <c r="AKJ197" s="36"/>
      <c r="AKK197" s="36"/>
      <c r="AKL197" s="36"/>
      <c r="AKM197" s="36"/>
      <c r="AKN197" s="36"/>
      <c r="AKO197" s="36"/>
      <c r="AKP197" s="36"/>
      <c r="AKQ197" s="36"/>
      <c r="AKR197" s="36"/>
      <c r="AKS197" s="36"/>
      <c r="AKT197" s="36"/>
      <c r="AKU197" s="36"/>
      <c r="AKV197" s="36"/>
      <c r="AKW197" s="36"/>
      <c r="AKX197" s="36"/>
      <c r="AKY197" s="36"/>
      <c r="AKZ197" s="36"/>
      <c r="ALA197" s="36"/>
      <c r="ALB197" s="36"/>
      <c r="ALC197" s="36"/>
      <c r="ALD197" s="36"/>
      <c r="ALE197" s="36"/>
      <c r="ALF197" s="36"/>
      <c r="ALG197" s="36"/>
      <c r="ALH197" s="36"/>
      <c r="ALI197" s="36"/>
      <c r="ALJ197" s="36"/>
      <c r="ALK197" s="36"/>
      <c r="ALL197" s="36"/>
      <c r="ALM197" s="36"/>
      <c r="ALN197" s="36"/>
      <c r="ALO197" s="36"/>
      <c r="ALP197" s="36"/>
      <c r="ALQ197" s="36"/>
      <c r="ALR197" s="36"/>
      <c r="ALS197" s="36"/>
      <c r="ALT197" s="36"/>
      <c r="ALU197" s="36"/>
      <c r="ALV197" s="36"/>
      <c r="ALW197" s="36"/>
      <c r="ALX197" s="36"/>
      <c r="ALY197" s="36"/>
    </row>
    <row r="198" spans="1:1013" ht="21" customHeight="1" thickBot="1" x14ac:dyDescent="0.25">
      <c r="A198" s="500"/>
      <c r="B198" s="524"/>
      <c r="C198" s="515"/>
      <c r="D198" s="540"/>
      <c r="E198" s="542"/>
      <c r="F198" s="480"/>
      <c r="G198" s="483"/>
      <c r="H198" s="486"/>
      <c r="I198" s="489"/>
      <c r="J198" s="596"/>
      <c r="K198" s="243" t="s">
        <v>23</v>
      </c>
      <c r="L198" s="445">
        <f>M198+O198</f>
        <v>0</v>
      </c>
      <c r="M198" s="155">
        <v>0</v>
      </c>
      <c r="N198" s="155">
        <v>0</v>
      </c>
      <c r="O198" s="156">
        <v>0</v>
      </c>
      <c r="P198" s="445">
        <f>Q198+S198</f>
        <v>800</v>
      </c>
      <c r="Q198" s="155">
        <v>0</v>
      </c>
      <c r="R198" s="155">
        <v>0</v>
      </c>
      <c r="S198" s="156">
        <v>800</v>
      </c>
      <c r="T198" s="445">
        <f>U198+W198</f>
        <v>350</v>
      </c>
      <c r="U198" s="155">
        <v>0</v>
      </c>
      <c r="V198" s="155">
        <v>0</v>
      </c>
      <c r="W198" s="156">
        <v>350</v>
      </c>
      <c r="X198" s="445">
        <f>Y198+AA198</f>
        <v>300</v>
      </c>
      <c r="Y198" s="155">
        <v>0</v>
      </c>
      <c r="Z198" s="155">
        <v>0</v>
      </c>
      <c r="AA198" s="156">
        <v>300</v>
      </c>
      <c r="AB198" s="36"/>
      <c r="AC198" s="36"/>
      <c r="AD198" s="36"/>
      <c r="AE198" s="36"/>
      <c r="AF198" s="36"/>
      <c r="AG198" s="36"/>
      <c r="AH198" s="36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50"/>
      <c r="BB198" s="49"/>
      <c r="BC198" s="49"/>
      <c r="BD198" s="49"/>
      <c r="BE198" s="49"/>
      <c r="BF198" s="49"/>
      <c r="BG198" s="49"/>
      <c r="BH198" s="49"/>
      <c r="BI198" s="49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36"/>
      <c r="GO198" s="36"/>
      <c r="GP198" s="36"/>
      <c r="GQ198" s="36"/>
      <c r="GR198" s="36"/>
      <c r="GS198" s="36"/>
      <c r="GT198" s="36"/>
      <c r="GU198" s="36"/>
      <c r="GV198" s="36"/>
      <c r="GW198" s="36"/>
      <c r="GX198" s="36"/>
      <c r="GY198" s="36"/>
      <c r="GZ198" s="36"/>
      <c r="HA198" s="36"/>
      <c r="HB198" s="36"/>
      <c r="HC198" s="36"/>
      <c r="HD198" s="36"/>
      <c r="HE198" s="36"/>
      <c r="HF198" s="36"/>
      <c r="HG198" s="36"/>
      <c r="HH198" s="36"/>
      <c r="HI198" s="36"/>
      <c r="HJ198" s="36"/>
      <c r="HK198" s="36"/>
      <c r="HL198" s="36"/>
      <c r="HM198" s="36"/>
      <c r="HN198" s="36"/>
      <c r="HO198" s="36"/>
      <c r="HP198" s="36"/>
      <c r="HQ198" s="36"/>
      <c r="HR198" s="36"/>
      <c r="HS198" s="36"/>
      <c r="HT198" s="36"/>
      <c r="HU198" s="36"/>
      <c r="HV198" s="36"/>
      <c r="HW198" s="36"/>
      <c r="HX198" s="36"/>
      <c r="HY198" s="36"/>
      <c r="HZ198" s="36"/>
      <c r="IA198" s="36"/>
      <c r="IB198" s="36"/>
      <c r="IC198" s="36"/>
      <c r="ID198" s="36"/>
      <c r="IE198" s="36"/>
      <c r="IF198" s="36"/>
      <c r="IG198" s="36"/>
      <c r="IH198" s="36"/>
      <c r="II198" s="36"/>
      <c r="IJ198" s="36"/>
      <c r="IK198" s="36"/>
      <c r="IL198" s="36"/>
      <c r="IM198" s="36"/>
      <c r="IN198" s="36"/>
      <c r="IO198" s="36"/>
      <c r="IP198" s="36"/>
      <c r="IQ198" s="36"/>
      <c r="IR198" s="36"/>
      <c r="IS198" s="36"/>
      <c r="IT198" s="36"/>
      <c r="IU198" s="36"/>
      <c r="IV198" s="36"/>
      <c r="IW198" s="36"/>
      <c r="IX198" s="36"/>
      <c r="IY198" s="36"/>
      <c r="IZ198" s="36"/>
      <c r="JA198" s="36"/>
      <c r="JB198" s="36"/>
      <c r="JC198" s="36"/>
      <c r="JD198" s="36"/>
      <c r="JE198" s="36"/>
      <c r="JF198" s="36"/>
      <c r="JG198" s="36"/>
      <c r="JH198" s="36"/>
      <c r="JI198" s="36"/>
      <c r="JJ198" s="36"/>
      <c r="JK198" s="36"/>
      <c r="JL198" s="36"/>
      <c r="JM198" s="36"/>
      <c r="JN198" s="36"/>
      <c r="JO198" s="36"/>
      <c r="JP198" s="36"/>
      <c r="JQ198" s="36"/>
      <c r="JR198" s="36"/>
      <c r="JS198" s="36"/>
      <c r="JT198" s="36"/>
      <c r="JU198" s="36"/>
      <c r="JV198" s="36"/>
      <c r="JW198" s="36"/>
      <c r="JX198" s="36"/>
      <c r="JY198" s="36"/>
      <c r="JZ198" s="36"/>
      <c r="KA198" s="36"/>
      <c r="KB198" s="36"/>
      <c r="KC198" s="36"/>
      <c r="KD198" s="36"/>
      <c r="KE198" s="36"/>
      <c r="KF198" s="36"/>
      <c r="KG198" s="36"/>
      <c r="KH198" s="36"/>
      <c r="KI198" s="36"/>
      <c r="KJ198" s="36"/>
      <c r="KK198" s="36"/>
      <c r="KL198" s="36"/>
      <c r="KM198" s="36"/>
      <c r="KN198" s="36"/>
      <c r="KO198" s="36"/>
      <c r="KP198" s="36"/>
      <c r="KQ198" s="36"/>
      <c r="KR198" s="36"/>
      <c r="KS198" s="36"/>
      <c r="KT198" s="36"/>
      <c r="KU198" s="36"/>
      <c r="KV198" s="36"/>
      <c r="KW198" s="36"/>
      <c r="KX198" s="36"/>
      <c r="KY198" s="36"/>
      <c r="KZ198" s="36"/>
      <c r="LA198" s="36"/>
      <c r="LB198" s="36"/>
      <c r="LC198" s="36"/>
      <c r="LD198" s="36"/>
      <c r="LE198" s="36"/>
      <c r="LF198" s="36"/>
      <c r="LG198" s="36"/>
      <c r="LH198" s="36"/>
      <c r="LI198" s="36"/>
      <c r="LJ198" s="36"/>
      <c r="LK198" s="36"/>
      <c r="LL198" s="36"/>
      <c r="LM198" s="36"/>
      <c r="LN198" s="36"/>
      <c r="LO198" s="36"/>
      <c r="LP198" s="36"/>
      <c r="LQ198" s="36"/>
      <c r="LR198" s="36"/>
      <c r="LS198" s="36"/>
      <c r="LT198" s="36"/>
      <c r="LU198" s="36"/>
      <c r="LV198" s="36"/>
      <c r="LW198" s="36"/>
      <c r="LX198" s="36"/>
      <c r="LY198" s="36"/>
      <c r="LZ198" s="36"/>
      <c r="MA198" s="36"/>
      <c r="MB198" s="36"/>
      <c r="MC198" s="36"/>
      <c r="MD198" s="36"/>
      <c r="ME198" s="36"/>
      <c r="MF198" s="36"/>
      <c r="MG198" s="36"/>
      <c r="MH198" s="36"/>
      <c r="MI198" s="36"/>
      <c r="MJ198" s="36"/>
      <c r="MK198" s="36"/>
      <c r="ML198" s="36"/>
      <c r="MM198" s="36"/>
      <c r="MN198" s="36"/>
      <c r="MO198" s="36"/>
      <c r="MP198" s="36"/>
      <c r="MQ198" s="36"/>
      <c r="MR198" s="36"/>
      <c r="MS198" s="36"/>
      <c r="MT198" s="36"/>
      <c r="MU198" s="36"/>
      <c r="MV198" s="36"/>
      <c r="MW198" s="36"/>
      <c r="MX198" s="36"/>
      <c r="MY198" s="36"/>
      <c r="MZ198" s="36"/>
      <c r="NA198" s="36"/>
      <c r="NB198" s="36"/>
      <c r="NC198" s="36"/>
      <c r="ND198" s="36"/>
      <c r="NE198" s="36"/>
      <c r="NF198" s="36"/>
      <c r="NG198" s="36"/>
      <c r="NH198" s="36"/>
      <c r="NI198" s="36"/>
      <c r="NJ198" s="36"/>
      <c r="NK198" s="36"/>
      <c r="NL198" s="36"/>
      <c r="NM198" s="36"/>
      <c r="NN198" s="36"/>
      <c r="NO198" s="36"/>
      <c r="NP198" s="36"/>
      <c r="NQ198" s="36"/>
      <c r="NR198" s="36"/>
      <c r="NS198" s="36"/>
      <c r="NT198" s="36"/>
      <c r="NU198" s="36"/>
      <c r="NV198" s="36"/>
      <c r="NW198" s="36"/>
      <c r="NX198" s="36"/>
      <c r="NY198" s="36"/>
      <c r="NZ198" s="36"/>
      <c r="OA198" s="36"/>
      <c r="OB198" s="36"/>
      <c r="OC198" s="36"/>
      <c r="OD198" s="36"/>
      <c r="OE198" s="36"/>
      <c r="OF198" s="36"/>
      <c r="OG198" s="36"/>
      <c r="OH198" s="36"/>
      <c r="OI198" s="36"/>
      <c r="OJ198" s="36"/>
      <c r="OK198" s="36"/>
      <c r="OL198" s="36"/>
      <c r="OM198" s="36"/>
      <c r="ON198" s="36"/>
      <c r="OO198" s="36"/>
      <c r="OP198" s="36"/>
      <c r="OQ198" s="36"/>
      <c r="OR198" s="36"/>
      <c r="OS198" s="36"/>
      <c r="OT198" s="36"/>
      <c r="OU198" s="36"/>
      <c r="OV198" s="36"/>
      <c r="OW198" s="36"/>
      <c r="OX198" s="36"/>
      <c r="OY198" s="36"/>
      <c r="OZ198" s="36"/>
      <c r="PA198" s="36"/>
      <c r="PB198" s="36"/>
      <c r="PC198" s="36"/>
      <c r="PD198" s="36"/>
      <c r="PE198" s="36"/>
      <c r="PF198" s="36"/>
      <c r="PG198" s="36"/>
      <c r="PH198" s="36"/>
      <c r="PI198" s="36"/>
      <c r="PJ198" s="36"/>
      <c r="PK198" s="36"/>
      <c r="PL198" s="36"/>
      <c r="PM198" s="36"/>
      <c r="PN198" s="36"/>
      <c r="PO198" s="36"/>
      <c r="PP198" s="36"/>
      <c r="PQ198" s="36"/>
      <c r="PR198" s="36"/>
      <c r="PS198" s="36"/>
      <c r="PT198" s="36"/>
      <c r="PU198" s="36"/>
      <c r="PV198" s="36"/>
      <c r="PW198" s="36"/>
      <c r="PX198" s="36"/>
      <c r="PY198" s="36"/>
      <c r="PZ198" s="36"/>
      <c r="QA198" s="36"/>
      <c r="QB198" s="36"/>
      <c r="QC198" s="36"/>
      <c r="QD198" s="36"/>
      <c r="QE198" s="36"/>
      <c r="QF198" s="36"/>
      <c r="QG198" s="36"/>
      <c r="QH198" s="36"/>
      <c r="QI198" s="36"/>
      <c r="QJ198" s="36"/>
      <c r="QK198" s="36"/>
      <c r="QL198" s="36"/>
      <c r="QM198" s="36"/>
      <c r="QN198" s="36"/>
      <c r="QO198" s="36"/>
      <c r="QP198" s="36"/>
      <c r="QQ198" s="36"/>
      <c r="QR198" s="36"/>
      <c r="QS198" s="36"/>
      <c r="QT198" s="36"/>
      <c r="QU198" s="36"/>
      <c r="QV198" s="36"/>
      <c r="QW198" s="36"/>
      <c r="QX198" s="36"/>
      <c r="QY198" s="36"/>
      <c r="QZ198" s="36"/>
      <c r="RA198" s="36"/>
      <c r="RB198" s="36"/>
      <c r="RC198" s="36"/>
      <c r="RD198" s="36"/>
      <c r="RE198" s="36"/>
      <c r="RF198" s="36"/>
      <c r="RG198" s="36"/>
      <c r="RH198" s="36"/>
      <c r="RI198" s="36"/>
      <c r="RJ198" s="36"/>
      <c r="RK198" s="36"/>
      <c r="RL198" s="36"/>
      <c r="RM198" s="36"/>
      <c r="RN198" s="36"/>
      <c r="RO198" s="36"/>
      <c r="RP198" s="36"/>
      <c r="RQ198" s="36"/>
      <c r="RR198" s="36"/>
      <c r="RS198" s="36"/>
      <c r="RT198" s="36"/>
      <c r="RU198" s="36"/>
      <c r="RV198" s="36"/>
      <c r="RW198" s="36"/>
      <c r="RX198" s="36"/>
      <c r="RY198" s="36"/>
      <c r="RZ198" s="36"/>
      <c r="SA198" s="36"/>
      <c r="SB198" s="36"/>
      <c r="SC198" s="36"/>
      <c r="SD198" s="36"/>
      <c r="SE198" s="36"/>
      <c r="SF198" s="36"/>
      <c r="SG198" s="36"/>
      <c r="SH198" s="36"/>
      <c r="SI198" s="36"/>
      <c r="SJ198" s="36"/>
      <c r="SK198" s="36"/>
      <c r="SL198" s="36"/>
      <c r="SM198" s="36"/>
      <c r="SN198" s="36"/>
      <c r="SO198" s="36"/>
      <c r="SP198" s="36"/>
      <c r="SQ198" s="36"/>
      <c r="SR198" s="36"/>
      <c r="SS198" s="36"/>
      <c r="ST198" s="36"/>
      <c r="SU198" s="36"/>
      <c r="SV198" s="36"/>
      <c r="SW198" s="36"/>
      <c r="SX198" s="36"/>
      <c r="SY198" s="36"/>
      <c r="SZ198" s="36"/>
      <c r="TA198" s="36"/>
      <c r="TB198" s="36"/>
      <c r="TC198" s="36"/>
      <c r="TD198" s="36"/>
      <c r="TE198" s="36"/>
      <c r="TF198" s="36"/>
      <c r="TG198" s="36"/>
      <c r="TH198" s="36"/>
      <c r="TI198" s="36"/>
      <c r="TJ198" s="36"/>
      <c r="TK198" s="36"/>
      <c r="TL198" s="36"/>
      <c r="TM198" s="36"/>
      <c r="TN198" s="36"/>
      <c r="TO198" s="36"/>
      <c r="TP198" s="36"/>
      <c r="TQ198" s="36"/>
      <c r="TR198" s="36"/>
      <c r="TS198" s="36"/>
      <c r="TT198" s="36"/>
      <c r="TU198" s="36"/>
      <c r="TV198" s="36"/>
      <c r="TW198" s="36"/>
      <c r="TX198" s="36"/>
      <c r="TY198" s="36"/>
      <c r="TZ198" s="36"/>
      <c r="UA198" s="36"/>
      <c r="UB198" s="36"/>
      <c r="UC198" s="36"/>
      <c r="UD198" s="36"/>
      <c r="UE198" s="36"/>
      <c r="UF198" s="36"/>
      <c r="UG198" s="36"/>
      <c r="UH198" s="36"/>
      <c r="UI198" s="36"/>
      <c r="UJ198" s="36"/>
      <c r="UK198" s="36"/>
      <c r="UL198" s="36"/>
      <c r="UM198" s="36"/>
      <c r="UN198" s="36"/>
      <c r="UO198" s="36"/>
      <c r="UP198" s="36"/>
      <c r="UQ198" s="36"/>
      <c r="UR198" s="36"/>
      <c r="US198" s="36"/>
      <c r="UT198" s="36"/>
      <c r="UU198" s="36"/>
      <c r="UV198" s="36"/>
      <c r="UW198" s="36"/>
      <c r="UX198" s="36"/>
      <c r="UY198" s="36"/>
      <c r="UZ198" s="36"/>
      <c r="VA198" s="36"/>
      <c r="VB198" s="36"/>
      <c r="VC198" s="36"/>
      <c r="VD198" s="36"/>
      <c r="VE198" s="36"/>
      <c r="VF198" s="36"/>
      <c r="VG198" s="36"/>
      <c r="VH198" s="36"/>
      <c r="VI198" s="36"/>
      <c r="VJ198" s="36"/>
      <c r="VK198" s="36"/>
      <c r="VL198" s="36"/>
      <c r="VM198" s="36"/>
      <c r="VN198" s="36"/>
      <c r="VO198" s="36"/>
      <c r="VP198" s="36"/>
      <c r="VQ198" s="36"/>
      <c r="VR198" s="36"/>
      <c r="VS198" s="36"/>
      <c r="VT198" s="36"/>
      <c r="VU198" s="36"/>
      <c r="VV198" s="36"/>
      <c r="VW198" s="36"/>
      <c r="VX198" s="36"/>
      <c r="VY198" s="36"/>
      <c r="VZ198" s="36"/>
      <c r="WA198" s="36"/>
      <c r="WB198" s="36"/>
      <c r="WC198" s="36"/>
      <c r="WD198" s="36"/>
      <c r="WE198" s="36"/>
      <c r="WF198" s="36"/>
      <c r="WG198" s="36"/>
      <c r="WH198" s="36"/>
      <c r="WI198" s="36"/>
      <c r="WJ198" s="36"/>
      <c r="WK198" s="36"/>
      <c r="WL198" s="36"/>
      <c r="WM198" s="36"/>
      <c r="WN198" s="36"/>
      <c r="WO198" s="36"/>
      <c r="WP198" s="36"/>
      <c r="WQ198" s="36"/>
      <c r="WR198" s="36"/>
      <c r="WS198" s="36"/>
      <c r="WT198" s="36"/>
      <c r="WU198" s="36"/>
      <c r="WV198" s="36"/>
      <c r="WW198" s="36"/>
      <c r="WX198" s="36"/>
      <c r="WY198" s="36"/>
      <c r="WZ198" s="36"/>
      <c r="XA198" s="36"/>
      <c r="XB198" s="36"/>
      <c r="XC198" s="36"/>
      <c r="XD198" s="36"/>
      <c r="XE198" s="36"/>
      <c r="XF198" s="36"/>
      <c r="XG198" s="36"/>
      <c r="XH198" s="36"/>
      <c r="XI198" s="36"/>
      <c r="XJ198" s="36"/>
      <c r="XK198" s="36"/>
      <c r="XL198" s="36"/>
      <c r="XM198" s="36"/>
      <c r="XN198" s="36"/>
      <c r="XO198" s="36"/>
      <c r="XP198" s="36"/>
      <c r="XQ198" s="36"/>
      <c r="XR198" s="36"/>
      <c r="XS198" s="36"/>
      <c r="XT198" s="36"/>
      <c r="XU198" s="36"/>
      <c r="XV198" s="36"/>
      <c r="XW198" s="36"/>
      <c r="XX198" s="36"/>
      <c r="XY198" s="36"/>
      <c r="XZ198" s="36"/>
      <c r="YA198" s="36"/>
      <c r="YB198" s="36"/>
      <c r="YC198" s="36"/>
      <c r="YD198" s="36"/>
      <c r="YE198" s="36"/>
      <c r="YF198" s="36"/>
      <c r="YG198" s="36"/>
      <c r="YH198" s="36"/>
      <c r="YI198" s="36"/>
      <c r="YJ198" s="36"/>
      <c r="YK198" s="36"/>
      <c r="YL198" s="36"/>
      <c r="YM198" s="36"/>
      <c r="YN198" s="36"/>
      <c r="YO198" s="36"/>
      <c r="YP198" s="36"/>
      <c r="YQ198" s="36"/>
      <c r="YR198" s="36"/>
      <c r="YS198" s="36"/>
      <c r="YT198" s="36"/>
      <c r="YU198" s="36"/>
      <c r="YV198" s="36"/>
      <c r="YW198" s="36"/>
      <c r="YX198" s="36"/>
      <c r="YY198" s="36"/>
      <c r="YZ198" s="36"/>
      <c r="ZA198" s="36"/>
      <c r="ZB198" s="36"/>
      <c r="ZC198" s="36"/>
      <c r="ZD198" s="36"/>
      <c r="ZE198" s="36"/>
      <c r="ZF198" s="36"/>
      <c r="ZG198" s="36"/>
      <c r="ZH198" s="36"/>
      <c r="ZI198" s="36"/>
      <c r="ZJ198" s="36"/>
      <c r="ZK198" s="36"/>
      <c r="ZL198" s="36"/>
      <c r="ZM198" s="36"/>
      <c r="ZN198" s="36"/>
      <c r="ZO198" s="36"/>
      <c r="ZP198" s="36"/>
      <c r="ZQ198" s="36"/>
      <c r="ZR198" s="36"/>
      <c r="ZS198" s="36"/>
      <c r="ZT198" s="36"/>
      <c r="ZU198" s="36"/>
      <c r="ZV198" s="36"/>
      <c r="ZW198" s="36"/>
      <c r="ZX198" s="36"/>
      <c r="ZY198" s="36"/>
      <c r="ZZ198" s="36"/>
      <c r="AAA198" s="36"/>
      <c r="AAB198" s="36"/>
      <c r="AAC198" s="36"/>
      <c r="AAD198" s="36"/>
      <c r="AAE198" s="36"/>
      <c r="AAF198" s="36"/>
      <c r="AAG198" s="36"/>
      <c r="AAH198" s="36"/>
      <c r="AAI198" s="36"/>
      <c r="AAJ198" s="36"/>
      <c r="AAK198" s="36"/>
      <c r="AAL198" s="36"/>
      <c r="AAM198" s="36"/>
      <c r="AAN198" s="36"/>
      <c r="AAO198" s="36"/>
      <c r="AAP198" s="36"/>
      <c r="AAQ198" s="36"/>
      <c r="AAR198" s="36"/>
      <c r="AAS198" s="36"/>
      <c r="AAT198" s="36"/>
      <c r="AAU198" s="36"/>
      <c r="AAV198" s="36"/>
      <c r="AAW198" s="36"/>
      <c r="AAX198" s="36"/>
      <c r="AAY198" s="36"/>
      <c r="AAZ198" s="36"/>
      <c r="ABA198" s="36"/>
      <c r="ABB198" s="36"/>
      <c r="ABC198" s="36"/>
      <c r="ABD198" s="36"/>
      <c r="ABE198" s="36"/>
      <c r="ABF198" s="36"/>
      <c r="ABG198" s="36"/>
      <c r="ABH198" s="36"/>
      <c r="ABI198" s="36"/>
      <c r="ABJ198" s="36"/>
      <c r="ABK198" s="36"/>
      <c r="ABL198" s="36"/>
      <c r="ABM198" s="36"/>
      <c r="ABN198" s="36"/>
      <c r="ABO198" s="36"/>
      <c r="ABP198" s="36"/>
      <c r="ABQ198" s="36"/>
      <c r="ABR198" s="36"/>
      <c r="ABS198" s="36"/>
      <c r="ABT198" s="36"/>
      <c r="ABU198" s="36"/>
      <c r="ABV198" s="36"/>
      <c r="ABW198" s="36"/>
      <c r="ABX198" s="36"/>
      <c r="ABY198" s="36"/>
      <c r="ABZ198" s="36"/>
      <c r="ACA198" s="36"/>
      <c r="ACB198" s="36"/>
      <c r="ACC198" s="36"/>
      <c r="ACD198" s="36"/>
      <c r="ACE198" s="36"/>
      <c r="ACF198" s="36"/>
      <c r="ACG198" s="36"/>
      <c r="ACH198" s="36"/>
      <c r="ACI198" s="36"/>
      <c r="ACJ198" s="36"/>
      <c r="ACK198" s="36"/>
      <c r="ACL198" s="36"/>
      <c r="ACM198" s="36"/>
      <c r="ACN198" s="36"/>
      <c r="ACO198" s="36"/>
      <c r="ACP198" s="36"/>
      <c r="ACQ198" s="36"/>
      <c r="ACR198" s="36"/>
      <c r="ACS198" s="36"/>
      <c r="ACT198" s="36"/>
      <c r="ACU198" s="36"/>
      <c r="ACV198" s="36"/>
      <c r="ACW198" s="36"/>
      <c r="ACX198" s="36"/>
      <c r="ACY198" s="36"/>
      <c r="ACZ198" s="36"/>
      <c r="ADA198" s="36"/>
      <c r="ADB198" s="36"/>
      <c r="ADC198" s="36"/>
      <c r="ADD198" s="36"/>
      <c r="ADE198" s="36"/>
      <c r="ADF198" s="36"/>
      <c r="ADG198" s="36"/>
      <c r="ADH198" s="36"/>
      <c r="ADI198" s="36"/>
      <c r="ADJ198" s="36"/>
      <c r="ADK198" s="36"/>
      <c r="ADL198" s="36"/>
      <c r="ADM198" s="36"/>
      <c r="ADN198" s="36"/>
      <c r="ADO198" s="36"/>
      <c r="ADP198" s="36"/>
      <c r="ADQ198" s="36"/>
      <c r="ADR198" s="36"/>
      <c r="ADS198" s="36"/>
      <c r="ADT198" s="36"/>
      <c r="ADU198" s="36"/>
      <c r="ADV198" s="36"/>
      <c r="ADW198" s="36"/>
      <c r="ADX198" s="36"/>
      <c r="ADY198" s="36"/>
      <c r="ADZ198" s="36"/>
      <c r="AEA198" s="36"/>
      <c r="AEB198" s="36"/>
      <c r="AEC198" s="36"/>
      <c r="AED198" s="36"/>
      <c r="AEE198" s="36"/>
      <c r="AEF198" s="36"/>
      <c r="AEG198" s="36"/>
      <c r="AEH198" s="36"/>
      <c r="AEI198" s="36"/>
      <c r="AEJ198" s="36"/>
      <c r="AEK198" s="36"/>
      <c r="AEL198" s="36"/>
      <c r="AEM198" s="36"/>
      <c r="AEN198" s="36"/>
      <c r="AEO198" s="36"/>
      <c r="AEP198" s="36"/>
      <c r="AEQ198" s="36"/>
      <c r="AER198" s="36"/>
      <c r="AES198" s="36"/>
      <c r="AET198" s="36"/>
      <c r="AEU198" s="36"/>
      <c r="AEV198" s="36"/>
      <c r="AEW198" s="36"/>
      <c r="AEX198" s="36"/>
      <c r="AEY198" s="36"/>
      <c r="AEZ198" s="36"/>
      <c r="AFA198" s="36"/>
      <c r="AFB198" s="36"/>
      <c r="AFC198" s="36"/>
      <c r="AFD198" s="36"/>
      <c r="AFE198" s="36"/>
      <c r="AFF198" s="36"/>
      <c r="AFG198" s="36"/>
      <c r="AFH198" s="36"/>
      <c r="AFI198" s="36"/>
      <c r="AFJ198" s="36"/>
      <c r="AFK198" s="36"/>
      <c r="AFL198" s="36"/>
      <c r="AFM198" s="36"/>
      <c r="AFN198" s="36"/>
      <c r="AFO198" s="36"/>
      <c r="AFP198" s="36"/>
      <c r="AFQ198" s="36"/>
      <c r="AFR198" s="36"/>
      <c r="AFS198" s="36"/>
      <c r="AFT198" s="36"/>
      <c r="AFU198" s="36"/>
      <c r="AFV198" s="36"/>
      <c r="AFW198" s="36"/>
      <c r="AFX198" s="36"/>
      <c r="AFY198" s="36"/>
      <c r="AFZ198" s="36"/>
      <c r="AGA198" s="36"/>
      <c r="AGB198" s="36"/>
      <c r="AGC198" s="36"/>
      <c r="AGD198" s="36"/>
      <c r="AGE198" s="36"/>
      <c r="AGF198" s="36"/>
      <c r="AGG198" s="36"/>
      <c r="AGH198" s="36"/>
      <c r="AGI198" s="36"/>
      <c r="AGJ198" s="36"/>
      <c r="AGK198" s="36"/>
      <c r="AGL198" s="36"/>
      <c r="AGM198" s="36"/>
      <c r="AGN198" s="36"/>
      <c r="AGO198" s="36"/>
      <c r="AGP198" s="36"/>
      <c r="AGQ198" s="36"/>
      <c r="AGR198" s="36"/>
      <c r="AGS198" s="36"/>
      <c r="AGT198" s="36"/>
      <c r="AGU198" s="36"/>
      <c r="AGV198" s="36"/>
      <c r="AGW198" s="36"/>
      <c r="AGX198" s="36"/>
      <c r="AGY198" s="36"/>
      <c r="AGZ198" s="36"/>
      <c r="AHA198" s="36"/>
      <c r="AHB198" s="36"/>
      <c r="AHC198" s="36"/>
      <c r="AHD198" s="36"/>
      <c r="AHE198" s="36"/>
      <c r="AHF198" s="36"/>
      <c r="AHG198" s="36"/>
      <c r="AHH198" s="36"/>
      <c r="AHI198" s="36"/>
      <c r="AHJ198" s="36"/>
      <c r="AHK198" s="36"/>
      <c r="AHL198" s="36"/>
      <c r="AHM198" s="36"/>
      <c r="AHN198" s="36"/>
      <c r="AHO198" s="36"/>
      <c r="AHP198" s="36"/>
      <c r="AHQ198" s="36"/>
      <c r="AHR198" s="36"/>
      <c r="AHS198" s="36"/>
      <c r="AHT198" s="36"/>
      <c r="AHU198" s="36"/>
      <c r="AHV198" s="36"/>
      <c r="AHW198" s="36"/>
      <c r="AHX198" s="36"/>
      <c r="AHY198" s="36"/>
      <c r="AHZ198" s="36"/>
      <c r="AIA198" s="36"/>
      <c r="AIB198" s="36"/>
      <c r="AIC198" s="36"/>
      <c r="AID198" s="36"/>
      <c r="AIE198" s="36"/>
      <c r="AIF198" s="36"/>
      <c r="AIG198" s="36"/>
      <c r="AIH198" s="36"/>
      <c r="AII198" s="36"/>
      <c r="AIJ198" s="36"/>
      <c r="AIK198" s="36"/>
      <c r="AIL198" s="36"/>
      <c r="AIM198" s="36"/>
      <c r="AIN198" s="36"/>
      <c r="AIO198" s="36"/>
      <c r="AIP198" s="36"/>
      <c r="AIQ198" s="36"/>
      <c r="AIR198" s="36"/>
      <c r="AIS198" s="36"/>
      <c r="AIT198" s="36"/>
      <c r="AIU198" s="36"/>
      <c r="AIV198" s="36"/>
      <c r="AIW198" s="36"/>
      <c r="AIX198" s="36"/>
      <c r="AIY198" s="36"/>
      <c r="AIZ198" s="36"/>
      <c r="AJA198" s="36"/>
      <c r="AJB198" s="36"/>
      <c r="AJC198" s="36"/>
      <c r="AJD198" s="36"/>
      <c r="AJE198" s="36"/>
      <c r="AJF198" s="36"/>
      <c r="AJG198" s="36"/>
      <c r="AJH198" s="36"/>
      <c r="AJI198" s="36"/>
      <c r="AJJ198" s="36"/>
      <c r="AJK198" s="36"/>
      <c r="AJL198" s="36"/>
      <c r="AJM198" s="36"/>
      <c r="AJN198" s="36"/>
      <c r="AJO198" s="36"/>
      <c r="AJP198" s="36"/>
      <c r="AJQ198" s="36"/>
      <c r="AJR198" s="36"/>
      <c r="AJS198" s="36"/>
      <c r="AJT198" s="36"/>
      <c r="AJU198" s="36"/>
      <c r="AJV198" s="36"/>
      <c r="AJW198" s="36"/>
      <c r="AJX198" s="36"/>
      <c r="AJY198" s="36"/>
      <c r="AJZ198" s="36"/>
      <c r="AKA198" s="36"/>
      <c r="AKB198" s="36"/>
      <c r="AKC198" s="36"/>
      <c r="AKD198" s="36"/>
      <c r="AKE198" s="36"/>
      <c r="AKF198" s="36"/>
      <c r="AKG198" s="36"/>
      <c r="AKH198" s="36"/>
      <c r="AKI198" s="36"/>
      <c r="AKJ198" s="36"/>
      <c r="AKK198" s="36"/>
      <c r="AKL198" s="36"/>
      <c r="AKM198" s="36"/>
      <c r="AKN198" s="36"/>
      <c r="AKO198" s="36"/>
      <c r="AKP198" s="36"/>
      <c r="AKQ198" s="36"/>
      <c r="AKR198" s="36"/>
      <c r="AKS198" s="36"/>
      <c r="AKT198" s="36"/>
      <c r="AKU198" s="36"/>
      <c r="AKV198" s="36"/>
      <c r="AKW198" s="36"/>
      <c r="AKX198" s="36"/>
      <c r="AKY198" s="36"/>
      <c r="AKZ198" s="36"/>
      <c r="ALA198" s="36"/>
      <c r="ALB198" s="36"/>
      <c r="ALC198" s="36"/>
      <c r="ALD198" s="36"/>
      <c r="ALE198" s="36"/>
      <c r="ALF198" s="36"/>
      <c r="ALG198" s="36"/>
      <c r="ALH198" s="36"/>
      <c r="ALI198" s="36"/>
      <c r="ALJ198" s="36"/>
      <c r="ALK198" s="36"/>
      <c r="ALL198" s="36"/>
      <c r="ALM198" s="36"/>
      <c r="ALN198" s="36"/>
      <c r="ALO198" s="36"/>
      <c r="ALP198" s="36"/>
      <c r="ALQ198" s="36"/>
      <c r="ALR198" s="36"/>
      <c r="ALS198" s="36"/>
      <c r="ALT198" s="36"/>
      <c r="ALU198" s="36"/>
      <c r="ALV198" s="36"/>
      <c r="ALW198" s="36"/>
      <c r="ALX198" s="36"/>
      <c r="ALY198" s="36"/>
    </row>
    <row r="199" spans="1:1013" ht="27" customHeight="1" thickBot="1" x14ac:dyDescent="0.25">
      <c r="A199" s="500"/>
      <c r="B199" s="524"/>
      <c r="C199" s="515"/>
      <c r="D199" s="540"/>
      <c r="E199" s="542"/>
      <c r="F199" s="480"/>
      <c r="G199" s="483"/>
      <c r="H199" s="486"/>
      <c r="I199" s="489"/>
      <c r="J199" s="597"/>
      <c r="K199" s="311" t="s">
        <v>11</v>
      </c>
      <c r="L199" s="18">
        <f t="shared" ref="L199:AA199" si="64">SUM(L197:L198)</f>
        <v>0</v>
      </c>
      <c r="M199" s="3">
        <f t="shared" si="64"/>
        <v>0</v>
      </c>
      <c r="N199" s="3">
        <f t="shared" si="64"/>
        <v>0</v>
      </c>
      <c r="O199" s="19">
        <f t="shared" si="64"/>
        <v>0</v>
      </c>
      <c r="P199" s="18">
        <f t="shared" si="64"/>
        <v>950</v>
      </c>
      <c r="Q199" s="3">
        <f t="shared" si="64"/>
        <v>0</v>
      </c>
      <c r="R199" s="3">
        <f t="shared" si="64"/>
        <v>0</v>
      </c>
      <c r="S199" s="19">
        <f t="shared" si="64"/>
        <v>950</v>
      </c>
      <c r="T199" s="18">
        <f t="shared" si="64"/>
        <v>410</v>
      </c>
      <c r="U199" s="3">
        <f t="shared" si="64"/>
        <v>0</v>
      </c>
      <c r="V199" s="3">
        <f t="shared" si="64"/>
        <v>0</v>
      </c>
      <c r="W199" s="19">
        <f t="shared" si="64"/>
        <v>410</v>
      </c>
      <c r="X199" s="18">
        <f t="shared" si="64"/>
        <v>350</v>
      </c>
      <c r="Y199" s="3">
        <f t="shared" si="64"/>
        <v>0</v>
      </c>
      <c r="Z199" s="3">
        <f t="shared" si="64"/>
        <v>0</v>
      </c>
      <c r="AA199" s="19">
        <f t="shared" si="64"/>
        <v>350</v>
      </c>
      <c r="AB199" s="36"/>
      <c r="AC199" s="36"/>
      <c r="AD199" s="36"/>
      <c r="AE199" s="36"/>
      <c r="AF199" s="36"/>
      <c r="AG199" s="36"/>
      <c r="AH199" s="36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50"/>
      <c r="BB199" s="49"/>
      <c r="BC199" s="49"/>
      <c r="BD199" s="49"/>
      <c r="BE199" s="49"/>
      <c r="BF199" s="49"/>
      <c r="BG199" s="49"/>
      <c r="BH199" s="49"/>
      <c r="BI199" s="49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36"/>
      <c r="GO199" s="36"/>
      <c r="GP199" s="36"/>
      <c r="GQ199" s="36"/>
      <c r="GR199" s="36"/>
      <c r="GS199" s="36"/>
      <c r="GT199" s="36"/>
      <c r="GU199" s="36"/>
      <c r="GV199" s="36"/>
      <c r="GW199" s="36"/>
      <c r="GX199" s="36"/>
      <c r="GY199" s="36"/>
      <c r="GZ199" s="36"/>
      <c r="HA199" s="36"/>
      <c r="HB199" s="36"/>
      <c r="HC199" s="36"/>
      <c r="HD199" s="36"/>
      <c r="HE199" s="36"/>
      <c r="HF199" s="36"/>
      <c r="HG199" s="36"/>
      <c r="HH199" s="36"/>
      <c r="HI199" s="36"/>
      <c r="HJ199" s="36"/>
      <c r="HK199" s="36"/>
      <c r="HL199" s="36"/>
      <c r="HM199" s="36"/>
      <c r="HN199" s="36"/>
      <c r="HO199" s="36"/>
      <c r="HP199" s="36"/>
      <c r="HQ199" s="36"/>
      <c r="HR199" s="36"/>
      <c r="HS199" s="36"/>
      <c r="HT199" s="36"/>
      <c r="HU199" s="36"/>
      <c r="HV199" s="36"/>
      <c r="HW199" s="36"/>
      <c r="HX199" s="36"/>
      <c r="HY199" s="36"/>
      <c r="HZ199" s="36"/>
      <c r="IA199" s="36"/>
      <c r="IB199" s="36"/>
      <c r="IC199" s="36"/>
      <c r="ID199" s="36"/>
      <c r="IE199" s="36"/>
      <c r="IF199" s="36"/>
      <c r="IG199" s="36"/>
      <c r="IH199" s="36"/>
      <c r="II199" s="36"/>
      <c r="IJ199" s="36"/>
      <c r="IK199" s="36"/>
      <c r="IL199" s="36"/>
      <c r="IM199" s="36"/>
      <c r="IN199" s="36"/>
      <c r="IO199" s="36"/>
      <c r="IP199" s="36"/>
      <c r="IQ199" s="36"/>
      <c r="IR199" s="36"/>
      <c r="IS199" s="36"/>
      <c r="IT199" s="36"/>
      <c r="IU199" s="36"/>
      <c r="IV199" s="36"/>
      <c r="IW199" s="36"/>
      <c r="IX199" s="36"/>
      <c r="IY199" s="36"/>
      <c r="IZ199" s="36"/>
      <c r="JA199" s="36"/>
      <c r="JB199" s="36"/>
      <c r="JC199" s="36"/>
      <c r="JD199" s="36"/>
      <c r="JE199" s="36"/>
      <c r="JF199" s="36"/>
      <c r="JG199" s="36"/>
      <c r="JH199" s="36"/>
      <c r="JI199" s="36"/>
      <c r="JJ199" s="36"/>
      <c r="JK199" s="36"/>
      <c r="JL199" s="36"/>
      <c r="JM199" s="36"/>
      <c r="JN199" s="36"/>
      <c r="JO199" s="36"/>
      <c r="JP199" s="36"/>
      <c r="JQ199" s="36"/>
      <c r="JR199" s="36"/>
      <c r="JS199" s="36"/>
      <c r="JT199" s="36"/>
      <c r="JU199" s="36"/>
      <c r="JV199" s="36"/>
      <c r="JW199" s="36"/>
      <c r="JX199" s="36"/>
      <c r="JY199" s="36"/>
      <c r="JZ199" s="36"/>
      <c r="KA199" s="36"/>
      <c r="KB199" s="36"/>
      <c r="KC199" s="36"/>
      <c r="KD199" s="36"/>
      <c r="KE199" s="36"/>
      <c r="KF199" s="36"/>
      <c r="KG199" s="36"/>
      <c r="KH199" s="36"/>
      <c r="KI199" s="36"/>
      <c r="KJ199" s="36"/>
      <c r="KK199" s="36"/>
      <c r="KL199" s="36"/>
      <c r="KM199" s="36"/>
      <c r="KN199" s="36"/>
      <c r="KO199" s="36"/>
      <c r="KP199" s="36"/>
      <c r="KQ199" s="36"/>
      <c r="KR199" s="36"/>
      <c r="KS199" s="36"/>
      <c r="KT199" s="36"/>
      <c r="KU199" s="36"/>
      <c r="KV199" s="36"/>
      <c r="KW199" s="36"/>
      <c r="KX199" s="36"/>
      <c r="KY199" s="36"/>
      <c r="KZ199" s="36"/>
      <c r="LA199" s="36"/>
      <c r="LB199" s="36"/>
      <c r="LC199" s="36"/>
      <c r="LD199" s="36"/>
      <c r="LE199" s="36"/>
      <c r="LF199" s="36"/>
      <c r="LG199" s="36"/>
      <c r="LH199" s="36"/>
      <c r="LI199" s="36"/>
      <c r="LJ199" s="36"/>
      <c r="LK199" s="36"/>
      <c r="LL199" s="36"/>
      <c r="LM199" s="36"/>
      <c r="LN199" s="36"/>
      <c r="LO199" s="36"/>
      <c r="LP199" s="36"/>
      <c r="LQ199" s="36"/>
      <c r="LR199" s="36"/>
      <c r="LS199" s="36"/>
      <c r="LT199" s="36"/>
      <c r="LU199" s="36"/>
      <c r="LV199" s="36"/>
      <c r="LW199" s="36"/>
      <c r="LX199" s="36"/>
      <c r="LY199" s="36"/>
      <c r="LZ199" s="36"/>
      <c r="MA199" s="36"/>
      <c r="MB199" s="36"/>
      <c r="MC199" s="36"/>
      <c r="MD199" s="36"/>
      <c r="ME199" s="36"/>
      <c r="MF199" s="36"/>
      <c r="MG199" s="36"/>
      <c r="MH199" s="36"/>
      <c r="MI199" s="36"/>
      <c r="MJ199" s="36"/>
      <c r="MK199" s="36"/>
      <c r="ML199" s="36"/>
      <c r="MM199" s="36"/>
      <c r="MN199" s="36"/>
      <c r="MO199" s="36"/>
      <c r="MP199" s="36"/>
      <c r="MQ199" s="36"/>
      <c r="MR199" s="36"/>
      <c r="MS199" s="36"/>
      <c r="MT199" s="36"/>
      <c r="MU199" s="36"/>
      <c r="MV199" s="36"/>
      <c r="MW199" s="36"/>
      <c r="MX199" s="36"/>
      <c r="MY199" s="36"/>
      <c r="MZ199" s="36"/>
      <c r="NA199" s="36"/>
      <c r="NB199" s="36"/>
      <c r="NC199" s="36"/>
      <c r="ND199" s="36"/>
      <c r="NE199" s="36"/>
      <c r="NF199" s="36"/>
      <c r="NG199" s="36"/>
      <c r="NH199" s="36"/>
      <c r="NI199" s="36"/>
      <c r="NJ199" s="36"/>
      <c r="NK199" s="36"/>
      <c r="NL199" s="36"/>
      <c r="NM199" s="36"/>
      <c r="NN199" s="36"/>
      <c r="NO199" s="36"/>
      <c r="NP199" s="36"/>
      <c r="NQ199" s="36"/>
      <c r="NR199" s="36"/>
      <c r="NS199" s="36"/>
      <c r="NT199" s="36"/>
      <c r="NU199" s="36"/>
      <c r="NV199" s="36"/>
      <c r="NW199" s="36"/>
      <c r="NX199" s="36"/>
      <c r="NY199" s="36"/>
      <c r="NZ199" s="36"/>
      <c r="OA199" s="36"/>
      <c r="OB199" s="36"/>
      <c r="OC199" s="36"/>
      <c r="OD199" s="36"/>
      <c r="OE199" s="36"/>
      <c r="OF199" s="36"/>
      <c r="OG199" s="36"/>
      <c r="OH199" s="36"/>
      <c r="OI199" s="36"/>
      <c r="OJ199" s="36"/>
      <c r="OK199" s="36"/>
      <c r="OL199" s="36"/>
      <c r="OM199" s="36"/>
      <c r="ON199" s="36"/>
      <c r="OO199" s="36"/>
      <c r="OP199" s="36"/>
      <c r="OQ199" s="36"/>
      <c r="OR199" s="36"/>
      <c r="OS199" s="36"/>
      <c r="OT199" s="36"/>
      <c r="OU199" s="36"/>
      <c r="OV199" s="36"/>
      <c r="OW199" s="36"/>
      <c r="OX199" s="36"/>
      <c r="OY199" s="36"/>
      <c r="OZ199" s="36"/>
      <c r="PA199" s="36"/>
      <c r="PB199" s="36"/>
      <c r="PC199" s="36"/>
      <c r="PD199" s="36"/>
      <c r="PE199" s="36"/>
      <c r="PF199" s="36"/>
      <c r="PG199" s="36"/>
      <c r="PH199" s="36"/>
      <c r="PI199" s="36"/>
      <c r="PJ199" s="36"/>
      <c r="PK199" s="36"/>
      <c r="PL199" s="36"/>
      <c r="PM199" s="36"/>
      <c r="PN199" s="36"/>
      <c r="PO199" s="36"/>
      <c r="PP199" s="36"/>
      <c r="PQ199" s="36"/>
      <c r="PR199" s="36"/>
      <c r="PS199" s="36"/>
      <c r="PT199" s="36"/>
      <c r="PU199" s="36"/>
      <c r="PV199" s="36"/>
      <c r="PW199" s="36"/>
      <c r="PX199" s="36"/>
      <c r="PY199" s="36"/>
      <c r="PZ199" s="36"/>
      <c r="QA199" s="36"/>
      <c r="QB199" s="36"/>
      <c r="QC199" s="36"/>
      <c r="QD199" s="36"/>
      <c r="QE199" s="36"/>
      <c r="QF199" s="36"/>
      <c r="QG199" s="36"/>
      <c r="QH199" s="36"/>
      <c r="QI199" s="36"/>
      <c r="QJ199" s="36"/>
      <c r="QK199" s="36"/>
      <c r="QL199" s="36"/>
      <c r="QM199" s="36"/>
      <c r="QN199" s="36"/>
      <c r="QO199" s="36"/>
      <c r="QP199" s="36"/>
      <c r="QQ199" s="36"/>
      <c r="QR199" s="36"/>
      <c r="QS199" s="36"/>
      <c r="QT199" s="36"/>
      <c r="QU199" s="36"/>
      <c r="QV199" s="36"/>
      <c r="QW199" s="36"/>
      <c r="QX199" s="36"/>
      <c r="QY199" s="36"/>
      <c r="QZ199" s="36"/>
      <c r="RA199" s="36"/>
      <c r="RB199" s="36"/>
      <c r="RC199" s="36"/>
      <c r="RD199" s="36"/>
      <c r="RE199" s="36"/>
      <c r="RF199" s="36"/>
      <c r="RG199" s="36"/>
      <c r="RH199" s="36"/>
      <c r="RI199" s="36"/>
      <c r="RJ199" s="36"/>
      <c r="RK199" s="36"/>
      <c r="RL199" s="36"/>
      <c r="RM199" s="36"/>
      <c r="RN199" s="36"/>
      <c r="RO199" s="36"/>
      <c r="RP199" s="36"/>
      <c r="RQ199" s="36"/>
      <c r="RR199" s="36"/>
      <c r="RS199" s="36"/>
      <c r="RT199" s="36"/>
      <c r="RU199" s="36"/>
      <c r="RV199" s="36"/>
      <c r="RW199" s="36"/>
      <c r="RX199" s="36"/>
      <c r="RY199" s="36"/>
      <c r="RZ199" s="36"/>
      <c r="SA199" s="36"/>
      <c r="SB199" s="36"/>
      <c r="SC199" s="36"/>
      <c r="SD199" s="36"/>
      <c r="SE199" s="36"/>
      <c r="SF199" s="36"/>
      <c r="SG199" s="36"/>
      <c r="SH199" s="36"/>
      <c r="SI199" s="36"/>
      <c r="SJ199" s="36"/>
      <c r="SK199" s="36"/>
      <c r="SL199" s="36"/>
      <c r="SM199" s="36"/>
      <c r="SN199" s="36"/>
      <c r="SO199" s="36"/>
      <c r="SP199" s="36"/>
      <c r="SQ199" s="36"/>
      <c r="SR199" s="36"/>
      <c r="SS199" s="36"/>
      <c r="ST199" s="36"/>
      <c r="SU199" s="36"/>
      <c r="SV199" s="36"/>
      <c r="SW199" s="36"/>
      <c r="SX199" s="36"/>
      <c r="SY199" s="36"/>
      <c r="SZ199" s="36"/>
      <c r="TA199" s="36"/>
      <c r="TB199" s="36"/>
      <c r="TC199" s="36"/>
      <c r="TD199" s="36"/>
      <c r="TE199" s="36"/>
      <c r="TF199" s="36"/>
      <c r="TG199" s="36"/>
      <c r="TH199" s="36"/>
      <c r="TI199" s="36"/>
      <c r="TJ199" s="36"/>
      <c r="TK199" s="36"/>
      <c r="TL199" s="36"/>
      <c r="TM199" s="36"/>
      <c r="TN199" s="36"/>
      <c r="TO199" s="36"/>
      <c r="TP199" s="36"/>
      <c r="TQ199" s="36"/>
      <c r="TR199" s="36"/>
      <c r="TS199" s="36"/>
      <c r="TT199" s="36"/>
      <c r="TU199" s="36"/>
      <c r="TV199" s="36"/>
      <c r="TW199" s="36"/>
      <c r="TX199" s="36"/>
      <c r="TY199" s="36"/>
      <c r="TZ199" s="36"/>
      <c r="UA199" s="36"/>
      <c r="UB199" s="36"/>
      <c r="UC199" s="36"/>
      <c r="UD199" s="36"/>
      <c r="UE199" s="36"/>
      <c r="UF199" s="36"/>
      <c r="UG199" s="36"/>
      <c r="UH199" s="36"/>
      <c r="UI199" s="36"/>
      <c r="UJ199" s="36"/>
      <c r="UK199" s="36"/>
      <c r="UL199" s="36"/>
      <c r="UM199" s="36"/>
      <c r="UN199" s="36"/>
      <c r="UO199" s="36"/>
      <c r="UP199" s="36"/>
      <c r="UQ199" s="36"/>
      <c r="UR199" s="36"/>
      <c r="US199" s="36"/>
      <c r="UT199" s="36"/>
      <c r="UU199" s="36"/>
      <c r="UV199" s="36"/>
      <c r="UW199" s="36"/>
      <c r="UX199" s="36"/>
      <c r="UY199" s="36"/>
      <c r="UZ199" s="36"/>
      <c r="VA199" s="36"/>
      <c r="VB199" s="36"/>
      <c r="VC199" s="36"/>
      <c r="VD199" s="36"/>
      <c r="VE199" s="36"/>
      <c r="VF199" s="36"/>
      <c r="VG199" s="36"/>
      <c r="VH199" s="36"/>
      <c r="VI199" s="36"/>
      <c r="VJ199" s="36"/>
      <c r="VK199" s="36"/>
      <c r="VL199" s="36"/>
      <c r="VM199" s="36"/>
      <c r="VN199" s="36"/>
      <c r="VO199" s="36"/>
      <c r="VP199" s="36"/>
      <c r="VQ199" s="36"/>
      <c r="VR199" s="36"/>
      <c r="VS199" s="36"/>
      <c r="VT199" s="36"/>
      <c r="VU199" s="36"/>
      <c r="VV199" s="36"/>
      <c r="VW199" s="36"/>
      <c r="VX199" s="36"/>
      <c r="VY199" s="36"/>
      <c r="VZ199" s="36"/>
      <c r="WA199" s="36"/>
      <c r="WB199" s="36"/>
      <c r="WC199" s="36"/>
      <c r="WD199" s="36"/>
      <c r="WE199" s="36"/>
      <c r="WF199" s="36"/>
      <c r="WG199" s="36"/>
      <c r="WH199" s="36"/>
      <c r="WI199" s="36"/>
      <c r="WJ199" s="36"/>
      <c r="WK199" s="36"/>
      <c r="WL199" s="36"/>
      <c r="WM199" s="36"/>
      <c r="WN199" s="36"/>
      <c r="WO199" s="36"/>
      <c r="WP199" s="36"/>
      <c r="WQ199" s="36"/>
      <c r="WR199" s="36"/>
      <c r="WS199" s="36"/>
      <c r="WT199" s="36"/>
      <c r="WU199" s="36"/>
      <c r="WV199" s="36"/>
      <c r="WW199" s="36"/>
      <c r="WX199" s="36"/>
      <c r="WY199" s="36"/>
      <c r="WZ199" s="36"/>
      <c r="XA199" s="36"/>
      <c r="XB199" s="36"/>
      <c r="XC199" s="36"/>
      <c r="XD199" s="36"/>
      <c r="XE199" s="36"/>
      <c r="XF199" s="36"/>
      <c r="XG199" s="36"/>
      <c r="XH199" s="36"/>
      <c r="XI199" s="36"/>
      <c r="XJ199" s="36"/>
      <c r="XK199" s="36"/>
      <c r="XL199" s="36"/>
      <c r="XM199" s="36"/>
      <c r="XN199" s="36"/>
      <c r="XO199" s="36"/>
      <c r="XP199" s="36"/>
      <c r="XQ199" s="36"/>
      <c r="XR199" s="36"/>
      <c r="XS199" s="36"/>
      <c r="XT199" s="36"/>
      <c r="XU199" s="36"/>
      <c r="XV199" s="36"/>
      <c r="XW199" s="36"/>
      <c r="XX199" s="36"/>
      <c r="XY199" s="36"/>
      <c r="XZ199" s="36"/>
      <c r="YA199" s="36"/>
      <c r="YB199" s="36"/>
      <c r="YC199" s="36"/>
      <c r="YD199" s="36"/>
      <c r="YE199" s="36"/>
      <c r="YF199" s="36"/>
      <c r="YG199" s="36"/>
      <c r="YH199" s="36"/>
      <c r="YI199" s="36"/>
      <c r="YJ199" s="36"/>
      <c r="YK199" s="36"/>
      <c r="YL199" s="36"/>
      <c r="YM199" s="36"/>
      <c r="YN199" s="36"/>
      <c r="YO199" s="36"/>
      <c r="YP199" s="36"/>
      <c r="YQ199" s="36"/>
      <c r="YR199" s="36"/>
      <c r="YS199" s="36"/>
      <c r="YT199" s="36"/>
      <c r="YU199" s="36"/>
      <c r="YV199" s="36"/>
      <c r="YW199" s="36"/>
      <c r="YX199" s="36"/>
      <c r="YY199" s="36"/>
      <c r="YZ199" s="36"/>
      <c r="ZA199" s="36"/>
      <c r="ZB199" s="36"/>
      <c r="ZC199" s="36"/>
      <c r="ZD199" s="36"/>
      <c r="ZE199" s="36"/>
      <c r="ZF199" s="36"/>
      <c r="ZG199" s="36"/>
      <c r="ZH199" s="36"/>
      <c r="ZI199" s="36"/>
      <c r="ZJ199" s="36"/>
      <c r="ZK199" s="36"/>
      <c r="ZL199" s="36"/>
      <c r="ZM199" s="36"/>
      <c r="ZN199" s="36"/>
      <c r="ZO199" s="36"/>
      <c r="ZP199" s="36"/>
      <c r="ZQ199" s="36"/>
      <c r="ZR199" s="36"/>
      <c r="ZS199" s="36"/>
      <c r="ZT199" s="36"/>
      <c r="ZU199" s="36"/>
      <c r="ZV199" s="36"/>
      <c r="ZW199" s="36"/>
      <c r="ZX199" s="36"/>
      <c r="ZY199" s="36"/>
      <c r="ZZ199" s="36"/>
      <c r="AAA199" s="36"/>
      <c r="AAB199" s="36"/>
      <c r="AAC199" s="36"/>
      <c r="AAD199" s="36"/>
      <c r="AAE199" s="36"/>
      <c r="AAF199" s="36"/>
      <c r="AAG199" s="36"/>
      <c r="AAH199" s="36"/>
      <c r="AAI199" s="36"/>
      <c r="AAJ199" s="36"/>
      <c r="AAK199" s="36"/>
      <c r="AAL199" s="36"/>
      <c r="AAM199" s="36"/>
      <c r="AAN199" s="36"/>
      <c r="AAO199" s="36"/>
      <c r="AAP199" s="36"/>
      <c r="AAQ199" s="36"/>
      <c r="AAR199" s="36"/>
      <c r="AAS199" s="36"/>
      <c r="AAT199" s="36"/>
      <c r="AAU199" s="36"/>
      <c r="AAV199" s="36"/>
      <c r="AAW199" s="36"/>
      <c r="AAX199" s="36"/>
      <c r="AAY199" s="36"/>
      <c r="AAZ199" s="36"/>
      <c r="ABA199" s="36"/>
      <c r="ABB199" s="36"/>
      <c r="ABC199" s="36"/>
      <c r="ABD199" s="36"/>
      <c r="ABE199" s="36"/>
      <c r="ABF199" s="36"/>
      <c r="ABG199" s="36"/>
      <c r="ABH199" s="36"/>
      <c r="ABI199" s="36"/>
      <c r="ABJ199" s="36"/>
      <c r="ABK199" s="36"/>
      <c r="ABL199" s="36"/>
      <c r="ABM199" s="36"/>
      <c r="ABN199" s="36"/>
      <c r="ABO199" s="36"/>
      <c r="ABP199" s="36"/>
      <c r="ABQ199" s="36"/>
      <c r="ABR199" s="36"/>
      <c r="ABS199" s="36"/>
      <c r="ABT199" s="36"/>
      <c r="ABU199" s="36"/>
      <c r="ABV199" s="36"/>
      <c r="ABW199" s="36"/>
      <c r="ABX199" s="36"/>
      <c r="ABY199" s="36"/>
      <c r="ABZ199" s="36"/>
      <c r="ACA199" s="36"/>
      <c r="ACB199" s="36"/>
      <c r="ACC199" s="36"/>
      <c r="ACD199" s="36"/>
      <c r="ACE199" s="36"/>
      <c r="ACF199" s="36"/>
      <c r="ACG199" s="36"/>
      <c r="ACH199" s="36"/>
      <c r="ACI199" s="36"/>
      <c r="ACJ199" s="36"/>
      <c r="ACK199" s="36"/>
      <c r="ACL199" s="36"/>
      <c r="ACM199" s="36"/>
      <c r="ACN199" s="36"/>
      <c r="ACO199" s="36"/>
      <c r="ACP199" s="36"/>
      <c r="ACQ199" s="36"/>
      <c r="ACR199" s="36"/>
      <c r="ACS199" s="36"/>
      <c r="ACT199" s="36"/>
      <c r="ACU199" s="36"/>
      <c r="ACV199" s="36"/>
      <c r="ACW199" s="36"/>
      <c r="ACX199" s="36"/>
      <c r="ACY199" s="36"/>
      <c r="ACZ199" s="36"/>
      <c r="ADA199" s="36"/>
      <c r="ADB199" s="36"/>
      <c r="ADC199" s="36"/>
      <c r="ADD199" s="36"/>
      <c r="ADE199" s="36"/>
      <c r="ADF199" s="36"/>
      <c r="ADG199" s="36"/>
      <c r="ADH199" s="36"/>
      <c r="ADI199" s="36"/>
      <c r="ADJ199" s="36"/>
      <c r="ADK199" s="36"/>
      <c r="ADL199" s="36"/>
      <c r="ADM199" s="36"/>
      <c r="ADN199" s="36"/>
      <c r="ADO199" s="36"/>
      <c r="ADP199" s="36"/>
      <c r="ADQ199" s="36"/>
      <c r="ADR199" s="36"/>
      <c r="ADS199" s="36"/>
      <c r="ADT199" s="36"/>
      <c r="ADU199" s="36"/>
      <c r="ADV199" s="36"/>
      <c r="ADW199" s="36"/>
      <c r="ADX199" s="36"/>
      <c r="ADY199" s="36"/>
      <c r="ADZ199" s="36"/>
      <c r="AEA199" s="36"/>
      <c r="AEB199" s="36"/>
      <c r="AEC199" s="36"/>
      <c r="AED199" s="36"/>
      <c r="AEE199" s="36"/>
      <c r="AEF199" s="36"/>
      <c r="AEG199" s="36"/>
      <c r="AEH199" s="36"/>
      <c r="AEI199" s="36"/>
      <c r="AEJ199" s="36"/>
      <c r="AEK199" s="36"/>
      <c r="AEL199" s="36"/>
      <c r="AEM199" s="36"/>
      <c r="AEN199" s="36"/>
      <c r="AEO199" s="36"/>
      <c r="AEP199" s="36"/>
      <c r="AEQ199" s="36"/>
      <c r="AER199" s="36"/>
      <c r="AES199" s="36"/>
      <c r="AET199" s="36"/>
      <c r="AEU199" s="36"/>
      <c r="AEV199" s="36"/>
      <c r="AEW199" s="36"/>
      <c r="AEX199" s="36"/>
      <c r="AEY199" s="36"/>
      <c r="AEZ199" s="36"/>
      <c r="AFA199" s="36"/>
      <c r="AFB199" s="36"/>
      <c r="AFC199" s="36"/>
      <c r="AFD199" s="36"/>
      <c r="AFE199" s="36"/>
      <c r="AFF199" s="36"/>
      <c r="AFG199" s="36"/>
      <c r="AFH199" s="36"/>
      <c r="AFI199" s="36"/>
      <c r="AFJ199" s="36"/>
      <c r="AFK199" s="36"/>
      <c r="AFL199" s="36"/>
      <c r="AFM199" s="36"/>
      <c r="AFN199" s="36"/>
      <c r="AFO199" s="36"/>
      <c r="AFP199" s="36"/>
      <c r="AFQ199" s="36"/>
      <c r="AFR199" s="36"/>
      <c r="AFS199" s="36"/>
      <c r="AFT199" s="36"/>
      <c r="AFU199" s="36"/>
      <c r="AFV199" s="36"/>
      <c r="AFW199" s="36"/>
      <c r="AFX199" s="36"/>
      <c r="AFY199" s="36"/>
      <c r="AFZ199" s="36"/>
      <c r="AGA199" s="36"/>
      <c r="AGB199" s="36"/>
      <c r="AGC199" s="36"/>
      <c r="AGD199" s="36"/>
      <c r="AGE199" s="36"/>
      <c r="AGF199" s="36"/>
      <c r="AGG199" s="36"/>
      <c r="AGH199" s="36"/>
      <c r="AGI199" s="36"/>
      <c r="AGJ199" s="36"/>
      <c r="AGK199" s="36"/>
      <c r="AGL199" s="36"/>
      <c r="AGM199" s="36"/>
      <c r="AGN199" s="36"/>
      <c r="AGO199" s="36"/>
      <c r="AGP199" s="36"/>
      <c r="AGQ199" s="36"/>
      <c r="AGR199" s="36"/>
      <c r="AGS199" s="36"/>
      <c r="AGT199" s="36"/>
      <c r="AGU199" s="36"/>
      <c r="AGV199" s="36"/>
      <c r="AGW199" s="36"/>
      <c r="AGX199" s="36"/>
      <c r="AGY199" s="36"/>
      <c r="AGZ199" s="36"/>
      <c r="AHA199" s="36"/>
      <c r="AHB199" s="36"/>
      <c r="AHC199" s="36"/>
      <c r="AHD199" s="36"/>
      <c r="AHE199" s="36"/>
      <c r="AHF199" s="36"/>
      <c r="AHG199" s="36"/>
      <c r="AHH199" s="36"/>
      <c r="AHI199" s="36"/>
      <c r="AHJ199" s="36"/>
      <c r="AHK199" s="36"/>
      <c r="AHL199" s="36"/>
      <c r="AHM199" s="36"/>
      <c r="AHN199" s="36"/>
      <c r="AHO199" s="36"/>
      <c r="AHP199" s="36"/>
      <c r="AHQ199" s="36"/>
      <c r="AHR199" s="36"/>
      <c r="AHS199" s="36"/>
      <c r="AHT199" s="36"/>
      <c r="AHU199" s="36"/>
      <c r="AHV199" s="36"/>
      <c r="AHW199" s="36"/>
      <c r="AHX199" s="36"/>
      <c r="AHY199" s="36"/>
      <c r="AHZ199" s="36"/>
      <c r="AIA199" s="36"/>
      <c r="AIB199" s="36"/>
      <c r="AIC199" s="36"/>
      <c r="AID199" s="36"/>
      <c r="AIE199" s="36"/>
      <c r="AIF199" s="36"/>
      <c r="AIG199" s="36"/>
      <c r="AIH199" s="36"/>
      <c r="AII199" s="36"/>
      <c r="AIJ199" s="36"/>
      <c r="AIK199" s="36"/>
      <c r="AIL199" s="36"/>
      <c r="AIM199" s="36"/>
      <c r="AIN199" s="36"/>
      <c r="AIO199" s="36"/>
      <c r="AIP199" s="36"/>
      <c r="AIQ199" s="36"/>
      <c r="AIR199" s="36"/>
      <c r="AIS199" s="36"/>
      <c r="AIT199" s="36"/>
      <c r="AIU199" s="36"/>
      <c r="AIV199" s="36"/>
      <c r="AIW199" s="36"/>
      <c r="AIX199" s="36"/>
      <c r="AIY199" s="36"/>
      <c r="AIZ199" s="36"/>
      <c r="AJA199" s="36"/>
      <c r="AJB199" s="36"/>
      <c r="AJC199" s="36"/>
      <c r="AJD199" s="36"/>
      <c r="AJE199" s="36"/>
      <c r="AJF199" s="36"/>
      <c r="AJG199" s="36"/>
      <c r="AJH199" s="36"/>
      <c r="AJI199" s="36"/>
      <c r="AJJ199" s="36"/>
      <c r="AJK199" s="36"/>
      <c r="AJL199" s="36"/>
      <c r="AJM199" s="36"/>
      <c r="AJN199" s="36"/>
      <c r="AJO199" s="36"/>
      <c r="AJP199" s="36"/>
      <c r="AJQ199" s="36"/>
      <c r="AJR199" s="36"/>
      <c r="AJS199" s="36"/>
      <c r="AJT199" s="36"/>
      <c r="AJU199" s="36"/>
      <c r="AJV199" s="36"/>
      <c r="AJW199" s="36"/>
      <c r="AJX199" s="36"/>
      <c r="AJY199" s="36"/>
      <c r="AJZ199" s="36"/>
      <c r="AKA199" s="36"/>
      <c r="AKB199" s="36"/>
      <c r="AKC199" s="36"/>
      <c r="AKD199" s="36"/>
      <c r="AKE199" s="36"/>
      <c r="AKF199" s="36"/>
      <c r="AKG199" s="36"/>
      <c r="AKH199" s="36"/>
      <c r="AKI199" s="36"/>
      <c r="AKJ199" s="36"/>
      <c r="AKK199" s="36"/>
      <c r="AKL199" s="36"/>
      <c r="AKM199" s="36"/>
      <c r="AKN199" s="36"/>
      <c r="AKO199" s="36"/>
      <c r="AKP199" s="36"/>
      <c r="AKQ199" s="36"/>
      <c r="AKR199" s="36"/>
      <c r="AKS199" s="36"/>
      <c r="AKT199" s="36"/>
      <c r="AKU199" s="36"/>
      <c r="AKV199" s="36"/>
      <c r="AKW199" s="36"/>
      <c r="AKX199" s="36"/>
      <c r="AKY199" s="36"/>
      <c r="AKZ199" s="36"/>
      <c r="ALA199" s="36"/>
      <c r="ALB199" s="36"/>
      <c r="ALC199" s="36"/>
      <c r="ALD199" s="36"/>
      <c r="ALE199" s="36"/>
      <c r="ALF199" s="36"/>
      <c r="ALG199" s="36"/>
      <c r="ALH199" s="36"/>
      <c r="ALI199" s="36"/>
      <c r="ALJ199" s="36"/>
      <c r="ALK199" s="36"/>
      <c r="ALL199" s="36"/>
      <c r="ALM199" s="36"/>
      <c r="ALN199" s="36"/>
      <c r="ALO199" s="36"/>
      <c r="ALP199" s="36"/>
      <c r="ALQ199" s="36"/>
      <c r="ALR199" s="36"/>
      <c r="ALS199" s="36"/>
      <c r="ALT199" s="36"/>
      <c r="ALU199" s="36"/>
      <c r="ALV199" s="36"/>
      <c r="ALW199" s="36"/>
      <c r="ALX199" s="36"/>
      <c r="ALY199" s="36"/>
    </row>
    <row r="200" spans="1:1013" ht="21" customHeight="1" thickBot="1" x14ac:dyDescent="0.25">
      <c r="A200" s="499" t="s">
        <v>15</v>
      </c>
      <c r="B200" s="523" t="s">
        <v>16</v>
      </c>
      <c r="C200" s="514" t="s">
        <v>16</v>
      </c>
      <c r="D200" s="539" t="s">
        <v>235</v>
      </c>
      <c r="E200" s="541" t="s">
        <v>236</v>
      </c>
      <c r="F200" s="558" t="s">
        <v>268</v>
      </c>
      <c r="G200" s="508" t="s">
        <v>237</v>
      </c>
      <c r="H200" s="504" t="s">
        <v>19</v>
      </c>
      <c r="I200" s="505" t="s">
        <v>20</v>
      </c>
      <c r="J200" s="595" t="s">
        <v>299</v>
      </c>
      <c r="K200" s="209" t="s">
        <v>26</v>
      </c>
      <c r="L200" s="216">
        <f>+M200+O200</f>
        <v>0</v>
      </c>
      <c r="M200" s="211">
        <v>0</v>
      </c>
      <c r="N200" s="211">
        <v>0</v>
      </c>
      <c r="O200" s="217">
        <v>0</v>
      </c>
      <c r="P200" s="216">
        <f>+Q200+S200</f>
        <v>100</v>
      </c>
      <c r="Q200" s="211">
        <v>0</v>
      </c>
      <c r="R200" s="211">
        <v>0</v>
      </c>
      <c r="S200" s="217">
        <v>100</v>
      </c>
      <c r="T200" s="216">
        <f>+U200+W200</f>
        <v>100</v>
      </c>
      <c r="U200" s="211">
        <v>0</v>
      </c>
      <c r="V200" s="211">
        <v>0</v>
      </c>
      <c r="W200" s="217">
        <v>100</v>
      </c>
      <c r="X200" s="216">
        <f>+Y200+AA200</f>
        <v>117.7</v>
      </c>
      <c r="Y200" s="211">
        <v>0</v>
      </c>
      <c r="Z200" s="211">
        <v>0</v>
      </c>
      <c r="AA200" s="217">
        <v>117.7</v>
      </c>
      <c r="AB200" s="36"/>
      <c r="AC200" s="36"/>
      <c r="AD200" s="36"/>
      <c r="AE200" s="36"/>
      <c r="AF200" s="36"/>
      <c r="AG200" s="36"/>
      <c r="AH200" s="36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50"/>
      <c r="BB200" s="49"/>
      <c r="BC200" s="49"/>
      <c r="BD200" s="49"/>
      <c r="BE200" s="49"/>
      <c r="BF200" s="49"/>
      <c r="BG200" s="49"/>
      <c r="BH200" s="49"/>
      <c r="BI200" s="49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  <c r="HY200" s="36"/>
      <c r="HZ200" s="36"/>
      <c r="IA200" s="36"/>
      <c r="IB200" s="36"/>
      <c r="IC200" s="36"/>
      <c r="ID200" s="36"/>
      <c r="IE200" s="36"/>
      <c r="IF200" s="36"/>
      <c r="IG200" s="36"/>
      <c r="IH200" s="36"/>
      <c r="II200" s="36"/>
      <c r="IJ200" s="36"/>
      <c r="IK200" s="36"/>
      <c r="IL200" s="36"/>
      <c r="IM200" s="36"/>
      <c r="IN200" s="36"/>
      <c r="IO200" s="36"/>
      <c r="IP200" s="36"/>
      <c r="IQ200" s="36"/>
      <c r="IR200" s="36"/>
      <c r="IS200" s="36"/>
      <c r="IT200" s="36"/>
      <c r="IU200" s="36"/>
      <c r="IV200" s="36"/>
      <c r="IW200" s="36"/>
      <c r="IX200" s="36"/>
      <c r="IY200" s="36"/>
      <c r="IZ200" s="36"/>
      <c r="JA200" s="36"/>
      <c r="JB200" s="36"/>
      <c r="JC200" s="36"/>
      <c r="JD200" s="36"/>
      <c r="JE200" s="36"/>
      <c r="JF200" s="36"/>
      <c r="JG200" s="36"/>
      <c r="JH200" s="36"/>
      <c r="JI200" s="36"/>
      <c r="JJ200" s="36"/>
      <c r="JK200" s="36"/>
      <c r="JL200" s="36"/>
      <c r="JM200" s="36"/>
      <c r="JN200" s="36"/>
      <c r="JO200" s="36"/>
      <c r="JP200" s="36"/>
      <c r="JQ200" s="36"/>
      <c r="JR200" s="36"/>
      <c r="JS200" s="36"/>
      <c r="JT200" s="36"/>
      <c r="JU200" s="36"/>
      <c r="JV200" s="36"/>
      <c r="JW200" s="36"/>
      <c r="JX200" s="36"/>
      <c r="JY200" s="36"/>
      <c r="JZ200" s="36"/>
      <c r="KA200" s="36"/>
      <c r="KB200" s="36"/>
      <c r="KC200" s="36"/>
      <c r="KD200" s="36"/>
      <c r="KE200" s="36"/>
      <c r="KF200" s="36"/>
      <c r="KG200" s="36"/>
      <c r="KH200" s="36"/>
      <c r="KI200" s="36"/>
      <c r="KJ200" s="36"/>
      <c r="KK200" s="36"/>
      <c r="KL200" s="36"/>
      <c r="KM200" s="36"/>
      <c r="KN200" s="36"/>
      <c r="KO200" s="36"/>
      <c r="KP200" s="36"/>
      <c r="KQ200" s="36"/>
      <c r="KR200" s="36"/>
      <c r="KS200" s="36"/>
      <c r="KT200" s="36"/>
      <c r="KU200" s="36"/>
      <c r="KV200" s="36"/>
      <c r="KW200" s="36"/>
      <c r="KX200" s="36"/>
      <c r="KY200" s="36"/>
      <c r="KZ200" s="36"/>
      <c r="LA200" s="36"/>
      <c r="LB200" s="36"/>
      <c r="LC200" s="36"/>
      <c r="LD200" s="36"/>
      <c r="LE200" s="36"/>
      <c r="LF200" s="36"/>
      <c r="LG200" s="36"/>
      <c r="LH200" s="36"/>
      <c r="LI200" s="36"/>
      <c r="LJ200" s="36"/>
      <c r="LK200" s="36"/>
      <c r="LL200" s="36"/>
      <c r="LM200" s="36"/>
      <c r="LN200" s="36"/>
      <c r="LO200" s="36"/>
      <c r="LP200" s="36"/>
      <c r="LQ200" s="36"/>
      <c r="LR200" s="36"/>
      <c r="LS200" s="36"/>
      <c r="LT200" s="36"/>
      <c r="LU200" s="36"/>
      <c r="LV200" s="36"/>
      <c r="LW200" s="36"/>
      <c r="LX200" s="36"/>
      <c r="LY200" s="36"/>
      <c r="LZ200" s="36"/>
      <c r="MA200" s="36"/>
      <c r="MB200" s="36"/>
      <c r="MC200" s="36"/>
      <c r="MD200" s="36"/>
      <c r="ME200" s="36"/>
      <c r="MF200" s="36"/>
      <c r="MG200" s="36"/>
      <c r="MH200" s="36"/>
      <c r="MI200" s="36"/>
      <c r="MJ200" s="36"/>
      <c r="MK200" s="36"/>
      <c r="ML200" s="36"/>
      <c r="MM200" s="36"/>
      <c r="MN200" s="36"/>
      <c r="MO200" s="36"/>
      <c r="MP200" s="36"/>
      <c r="MQ200" s="36"/>
      <c r="MR200" s="36"/>
      <c r="MS200" s="36"/>
      <c r="MT200" s="36"/>
      <c r="MU200" s="36"/>
      <c r="MV200" s="36"/>
      <c r="MW200" s="36"/>
      <c r="MX200" s="36"/>
      <c r="MY200" s="36"/>
      <c r="MZ200" s="36"/>
      <c r="NA200" s="36"/>
      <c r="NB200" s="36"/>
      <c r="NC200" s="36"/>
      <c r="ND200" s="36"/>
      <c r="NE200" s="36"/>
      <c r="NF200" s="36"/>
      <c r="NG200" s="36"/>
      <c r="NH200" s="36"/>
      <c r="NI200" s="36"/>
      <c r="NJ200" s="36"/>
      <c r="NK200" s="36"/>
      <c r="NL200" s="36"/>
      <c r="NM200" s="36"/>
      <c r="NN200" s="36"/>
      <c r="NO200" s="36"/>
      <c r="NP200" s="36"/>
      <c r="NQ200" s="36"/>
      <c r="NR200" s="36"/>
      <c r="NS200" s="36"/>
      <c r="NT200" s="36"/>
      <c r="NU200" s="36"/>
      <c r="NV200" s="36"/>
      <c r="NW200" s="36"/>
      <c r="NX200" s="36"/>
      <c r="NY200" s="36"/>
      <c r="NZ200" s="36"/>
      <c r="OA200" s="36"/>
      <c r="OB200" s="36"/>
      <c r="OC200" s="36"/>
      <c r="OD200" s="36"/>
      <c r="OE200" s="36"/>
      <c r="OF200" s="36"/>
      <c r="OG200" s="36"/>
      <c r="OH200" s="36"/>
      <c r="OI200" s="36"/>
      <c r="OJ200" s="36"/>
      <c r="OK200" s="36"/>
      <c r="OL200" s="36"/>
      <c r="OM200" s="36"/>
      <c r="ON200" s="36"/>
      <c r="OO200" s="36"/>
      <c r="OP200" s="36"/>
      <c r="OQ200" s="36"/>
      <c r="OR200" s="36"/>
      <c r="OS200" s="36"/>
      <c r="OT200" s="36"/>
      <c r="OU200" s="36"/>
      <c r="OV200" s="36"/>
      <c r="OW200" s="36"/>
      <c r="OX200" s="36"/>
      <c r="OY200" s="36"/>
      <c r="OZ200" s="36"/>
      <c r="PA200" s="36"/>
      <c r="PB200" s="36"/>
      <c r="PC200" s="36"/>
      <c r="PD200" s="36"/>
      <c r="PE200" s="36"/>
      <c r="PF200" s="36"/>
      <c r="PG200" s="36"/>
      <c r="PH200" s="36"/>
      <c r="PI200" s="36"/>
      <c r="PJ200" s="36"/>
      <c r="PK200" s="36"/>
      <c r="PL200" s="36"/>
      <c r="PM200" s="36"/>
      <c r="PN200" s="36"/>
      <c r="PO200" s="36"/>
      <c r="PP200" s="36"/>
      <c r="PQ200" s="36"/>
      <c r="PR200" s="36"/>
      <c r="PS200" s="36"/>
      <c r="PT200" s="36"/>
      <c r="PU200" s="36"/>
      <c r="PV200" s="36"/>
      <c r="PW200" s="36"/>
      <c r="PX200" s="36"/>
      <c r="PY200" s="36"/>
      <c r="PZ200" s="36"/>
      <c r="QA200" s="36"/>
      <c r="QB200" s="36"/>
      <c r="QC200" s="36"/>
      <c r="QD200" s="36"/>
      <c r="QE200" s="36"/>
      <c r="QF200" s="36"/>
      <c r="QG200" s="36"/>
      <c r="QH200" s="36"/>
      <c r="QI200" s="36"/>
      <c r="QJ200" s="36"/>
      <c r="QK200" s="36"/>
      <c r="QL200" s="36"/>
      <c r="QM200" s="36"/>
      <c r="QN200" s="36"/>
      <c r="QO200" s="36"/>
      <c r="QP200" s="36"/>
      <c r="QQ200" s="36"/>
      <c r="QR200" s="36"/>
      <c r="QS200" s="36"/>
      <c r="QT200" s="36"/>
      <c r="QU200" s="36"/>
      <c r="QV200" s="36"/>
      <c r="QW200" s="36"/>
      <c r="QX200" s="36"/>
      <c r="QY200" s="36"/>
      <c r="QZ200" s="36"/>
      <c r="RA200" s="36"/>
      <c r="RB200" s="36"/>
      <c r="RC200" s="36"/>
      <c r="RD200" s="36"/>
      <c r="RE200" s="36"/>
      <c r="RF200" s="36"/>
      <c r="RG200" s="36"/>
      <c r="RH200" s="36"/>
      <c r="RI200" s="36"/>
      <c r="RJ200" s="36"/>
      <c r="RK200" s="36"/>
      <c r="RL200" s="36"/>
      <c r="RM200" s="36"/>
      <c r="RN200" s="36"/>
      <c r="RO200" s="36"/>
      <c r="RP200" s="36"/>
      <c r="RQ200" s="36"/>
      <c r="RR200" s="36"/>
      <c r="RS200" s="36"/>
      <c r="RT200" s="36"/>
      <c r="RU200" s="36"/>
      <c r="RV200" s="36"/>
      <c r="RW200" s="36"/>
      <c r="RX200" s="36"/>
      <c r="RY200" s="36"/>
      <c r="RZ200" s="36"/>
      <c r="SA200" s="36"/>
      <c r="SB200" s="36"/>
      <c r="SC200" s="36"/>
      <c r="SD200" s="36"/>
      <c r="SE200" s="36"/>
      <c r="SF200" s="36"/>
      <c r="SG200" s="36"/>
      <c r="SH200" s="36"/>
      <c r="SI200" s="36"/>
      <c r="SJ200" s="36"/>
      <c r="SK200" s="36"/>
      <c r="SL200" s="36"/>
      <c r="SM200" s="36"/>
      <c r="SN200" s="36"/>
      <c r="SO200" s="36"/>
      <c r="SP200" s="36"/>
      <c r="SQ200" s="36"/>
      <c r="SR200" s="36"/>
      <c r="SS200" s="36"/>
      <c r="ST200" s="36"/>
      <c r="SU200" s="36"/>
      <c r="SV200" s="36"/>
      <c r="SW200" s="36"/>
      <c r="SX200" s="36"/>
      <c r="SY200" s="36"/>
      <c r="SZ200" s="36"/>
      <c r="TA200" s="36"/>
      <c r="TB200" s="36"/>
      <c r="TC200" s="36"/>
      <c r="TD200" s="36"/>
      <c r="TE200" s="36"/>
      <c r="TF200" s="36"/>
      <c r="TG200" s="36"/>
      <c r="TH200" s="36"/>
      <c r="TI200" s="36"/>
      <c r="TJ200" s="36"/>
      <c r="TK200" s="36"/>
      <c r="TL200" s="36"/>
      <c r="TM200" s="36"/>
      <c r="TN200" s="36"/>
      <c r="TO200" s="36"/>
      <c r="TP200" s="36"/>
      <c r="TQ200" s="36"/>
      <c r="TR200" s="36"/>
      <c r="TS200" s="36"/>
      <c r="TT200" s="36"/>
      <c r="TU200" s="36"/>
      <c r="TV200" s="36"/>
      <c r="TW200" s="36"/>
      <c r="TX200" s="36"/>
      <c r="TY200" s="36"/>
      <c r="TZ200" s="36"/>
      <c r="UA200" s="36"/>
      <c r="UB200" s="36"/>
      <c r="UC200" s="36"/>
      <c r="UD200" s="36"/>
      <c r="UE200" s="36"/>
      <c r="UF200" s="36"/>
      <c r="UG200" s="36"/>
      <c r="UH200" s="36"/>
      <c r="UI200" s="36"/>
      <c r="UJ200" s="36"/>
      <c r="UK200" s="36"/>
      <c r="UL200" s="36"/>
      <c r="UM200" s="36"/>
      <c r="UN200" s="36"/>
      <c r="UO200" s="36"/>
      <c r="UP200" s="36"/>
      <c r="UQ200" s="36"/>
      <c r="UR200" s="36"/>
      <c r="US200" s="36"/>
      <c r="UT200" s="36"/>
      <c r="UU200" s="36"/>
      <c r="UV200" s="36"/>
      <c r="UW200" s="36"/>
      <c r="UX200" s="36"/>
      <c r="UY200" s="36"/>
      <c r="UZ200" s="36"/>
      <c r="VA200" s="36"/>
      <c r="VB200" s="36"/>
      <c r="VC200" s="36"/>
      <c r="VD200" s="36"/>
      <c r="VE200" s="36"/>
      <c r="VF200" s="36"/>
      <c r="VG200" s="36"/>
      <c r="VH200" s="36"/>
      <c r="VI200" s="36"/>
      <c r="VJ200" s="36"/>
      <c r="VK200" s="36"/>
      <c r="VL200" s="36"/>
      <c r="VM200" s="36"/>
      <c r="VN200" s="36"/>
      <c r="VO200" s="36"/>
      <c r="VP200" s="36"/>
      <c r="VQ200" s="36"/>
      <c r="VR200" s="36"/>
      <c r="VS200" s="36"/>
      <c r="VT200" s="36"/>
      <c r="VU200" s="36"/>
      <c r="VV200" s="36"/>
      <c r="VW200" s="36"/>
      <c r="VX200" s="36"/>
      <c r="VY200" s="36"/>
      <c r="VZ200" s="36"/>
      <c r="WA200" s="36"/>
      <c r="WB200" s="36"/>
      <c r="WC200" s="36"/>
      <c r="WD200" s="36"/>
      <c r="WE200" s="36"/>
      <c r="WF200" s="36"/>
      <c r="WG200" s="36"/>
      <c r="WH200" s="36"/>
      <c r="WI200" s="36"/>
      <c r="WJ200" s="36"/>
      <c r="WK200" s="36"/>
      <c r="WL200" s="36"/>
      <c r="WM200" s="36"/>
      <c r="WN200" s="36"/>
      <c r="WO200" s="36"/>
      <c r="WP200" s="36"/>
      <c r="WQ200" s="36"/>
      <c r="WR200" s="36"/>
      <c r="WS200" s="36"/>
      <c r="WT200" s="36"/>
      <c r="WU200" s="36"/>
      <c r="WV200" s="36"/>
      <c r="WW200" s="36"/>
      <c r="WX200" s="36"/>
      <c r="WY200" s="36"/>
      <c r="WZ200" s="36"/>
      <c r="XA200" s="36"/>
      <c r="XB200" s="36"/>
      <c r="XC200" s="36"/>
      <c r="XD200" s="36"/>
      <c r="XE200" s="36"/>
      <c r="XF200" s="36"/>
      <c r="XG200" s="36"/>
      <c r="XH200" s="36"/>
      <c r="XI200" s="36"/>
      <c r="XJ200" s="36"/>
      <c r="XK200" s="36"/>
      <c r="XL200" s="36"/>
      <c r="XM200" s="36"/>
      <c r="XN200" s="36"/>
      <c r="XO200" s="36"/>
      <c r="XP200" s="36"/>
      <c r="XQ200" s="36"/>
      <c r="XR200" s="36"/>
      <c r="XS200" s="36"/>
      <c r="XT200" s="36"/>
      <c r="XU200" s="36"/>
      <c r="XV200" s="36"/>
      <c r="XW200" s="36"/>
      <c r="XX200" s="36"/>
      <c r="XY200" s="36"/>
      <c r="XZ200" s="36"/>
      <c r="YA200" s="36"/>
      <c r="YB200" s="36"/>
      <c r="YC200" s="36"/>
      <c r="YD200" s="36"/>
      <c r="YE200" s="36"/>
      <c r="YF200" s="36"/>
      <c r="YG200" s="36"/>
      <c r="YH200" s="36"/>
      <c r="YI200" s="36"/>
      <c r="YJ200" s="36"/>
      <c r="YK200" s="36"/>
      <c r="YL200" s="36"/>
      <c r="YM200" s="36"/>
      <c r="YN200" s="36"/>
      <c r="YO200" s="36"/>
      <c r="YP200" s="36"/>
      <c r="YQ200" s="36"/>
      <c r="YR200" s="36"/>
      <c r="YS200" s="36"/>
      <c r="YT200" s="36"/>
      <c r="YU200" s="36"/>
      <c r="YV200" s="36"/>
      <c r="YW200" s="36"/>
      <c r="YX200" s="36"/>
      <c r="YY200" s="36"/>
      <c r="YZ200" s="36"/>
      <c r="ZA200" s="36"/>
      <c r="ZB200" s="36"/>
      <c r="ZC200" s="36"/>
      <c r="ZD200" s="36"/>
      <c r="ZE200" s="36"/>
      <c r="ZF200" s="36"/>
      <c r="ZG200" s="36"/>
      <c r="ZH200" s="36"/>
      <c r="ZI200" s="36"/>
      <c r="ZJ200" s="36"/>
      <c r="ZK200" s="36"/>
      <c r="ZL200" s="36"/>
      <c r="ZM200" s="36"/>
      <c r="ZN200" s="36"/>
      <c r="ZO200" s="36"/>
      <c r="ZP200" s="36"/>
      <c r="ZQ200" s="36"/>
      <c r="ZR200" s="36"/>
      <c r="ZS200" s="36"/>
      <c r="ZT200" s="36"/>
      <c r="ZU200" s="36"/>
      <c r="ZV200" s="36"/>
      <c r="ZW200" s="36"/>
      <c r="ZX200" s="36"/>
      <c r="ZY200" s="36"/>
      <c r="ZZ200" s="36"/>
      <c r="AAA200" s="36"/>
      <c r="AAB200" s="36"/>
      <c r="AAC200" s="36"/>
      <c r="AAD200" s="36"/>
      <c r="AAE200" s="36"/>
      <c r="AAF200" s="36"/>
      <c r="AAG200" s="36"/>
      <c r="AAH200" s="36"/>
      <c r="AAI200" s="36"/>
      <c r="AAJ200" s="36"/>
      <c r="AAK200" s="36"/>
      <c r="AAL200" s="36"/>
      <c r="AAM200" s="36"/>
      <c r="AAN200" s="36"/>
      <c r="AAO200" s="36"/>
      <c r="AAP200" s="36"/>
      <c r="AAQ200" s="36"/>
      <c r="AAR200" s="36"/>
      <c r="AAS200" s="36"/>
      <c r="AAT200" s="36"/>
      <c r="AAU200" s="36"/>
      <c r="AAV200" s="36"/>
      <c r="AAW200" s="36"/>
      <c r="AAX200" s="36"/>
      <c r="AAY200" s="36"/>
      <c r="AAZ200" s="36"/>
      <c r="ABA200" s="36"/>
      <c r="ABB200" s="36"/>
      <c r="ABC200" s="36"/>
      <c r="ABD200" s="36"/>
      <c r="ABE200" s="36"/>
      <c r="ABF200" s="36"/>
      <c r="ABG200" s="36"/>
      <c r="ABH200" s="36"/>
      <c r="ABI200" s="36"/>
      <c r="ABJ200" s="36"/>
      <c r="ABK200" s="36"/>
      <c r="ABL200" s="36"/>
      <c r="ABM200" s="36"/>
      <c r="ABN200" s="36"/>
      <c r="ABO200" s="36"/>
      <c r="ABP200" s="36"/>
      <c r="ABQ200" s="36"/>
      <c r="ABR200" s="36"/>
      <c r="ABS200" s="36"/>
      <c r="ABT200" s="36"/>
      <c r="ABU200" s="36"/>
      <c r="ABV200" s="36"/>
      <c r="ABW200" s="36"/>
      <c r="ABX200" s="36"/>
      <c r="ABY200" s="36"/>
      <c r="ABZ200" s="36"/>
      <c r="ACA200" s="36"/>
      <c r="ACB200" s="36"/>
      <c r="ACC200" s="36"/>
      <c r="ACD200" s="36"/>
      <c r="ACE200" s="36"/>
      <c r="ACF200" s="36"/>
      <c r="ACG200" s="36"/>
      <c r="ACH200" s="36"/>
      <c r="ACI200" s="36"/>
      <c r="ACJ200" s="36"/>
      <c r="ACK200" s="36"/>
      <c r="ACL200" s="36"/>
      <c r="ACM200" s="36"/>
      <c r="ACN200" s="36"/>
      <c r="ACO200" s="36"/>
      <c r="ACP200" s="36"/>
      <c r="ACQ200" s="36"/>
      <c r="ACR200" s="36"/>
      <c r="ACS200" s="36"/>
      <c r="ACT200" s="36"/>
      <c r="ACU200" s="36"/>
      <c r="ACV200" s="36"/>
      <c r="ACW200" s="36"/>
      <c r="ACX200" s="36"/>
      <c r="ACY200" s="36"/>
      <c r="ACZ200" s="36"/>
      <c r="ADA200" s="36"/>
      <c r="ADB200" s="36"/>
      <c r="ADC200" s="36"/>
      <c r="ADD200" s="36"/>
      <c r="ADE200" s="36"/>
      <c r="ADF200" s="36"/>
      <c r="ADG200" s="36"/>
      <c r="ADH200" s="36"/>
      <c r="ADI200" s="36"/>
      <c r="ADJ200" s="36"/>
      <c r="ADK200" s="36"/>
      <c r="ADL200" s="36"/>
      <c r="ADM200" s="36"/>
      <c r="ADN200" s="36"/>
      <c r="ADO200" s="36"/>
      <c r="ADP200" s="36"/>
      <c r="ADQ200" s="36"/>
      <c r="ADR200" s="36"/>
      <c r="ADS200" s="36"/>
      <c r="ADT200" s="36"/>
      <c r="ADU200" s="36"/>
      <c r="ADV200" s="36"/>
      <c r="ADW200" s="36"/>
      <c r="ADX200" s="36"/>
      <c r="ADY200" s="36"/>
      <c r="ADZ200" s="36"/>
      <c r="AEA200" s="36"/>
      <c r="AEB200" s="36"/>
      <c r="AEC200" s="36"/>
      <c r="AED200" s="36"/>
      <c r="AEE200" s="36"/>
      <c r="AEF200" s="36"/>
      <c r="AEG200" s="36"/>
      <c r="AEH200" s="36"/>
      <c r="AEI200" s="36"/>
      <c r="AEJ200" s="36"/>
      <c r="AEK200" s="36"/>
      <c r="AEL200" s="36"/>
      <c r="AEM200" s="36"/>
      <c r="AEN200" s="36"/>
      <c r="AEO200" s="36"/>
      <c r="AEP200" s="36"/>
      <c r="AEQ200" s="36"/>
      <c r="AER200" s="36"/>
      <c r="AES200" s="36"/>
      <c r="AET200" s="36"/>
      <c r="AEU200" s="36"/>
      <c r="AEV200" s="36"/>
      <c r="AEW200" s="36"/>
      <c r="AEX200" s="36"/>
      <c r="AEY200" s="36"/>
      <c r="AEZ200" s="36"/>
      <c r="AFA200" s="36"/>
      <c r="AFB200" s="36"/>
      <c r="AFC200" s="36"/>
      <c r="AFD200" s="36"/>
      <c r="AFE200" s="36"/>
      <c r="AFF200" s="36"/>
      <c r="AFG200" s="36"/>
      <c r="AFH200" s="36"/>
      <c r="AFI200" s="36"/>
      <c r="AFJ200" s="36"/>
      <c r="AFK200" s="36"/>
      <c r="AFL200" s="36"/>
      <c r="AFM200" s="36"/>
      <c r="AFN200" s="36"/>
      <c r="AFO200" s="36"/>
      <c r="AFP200" s="36"/>
      <c r="AFQ200" s="36"/>
      <c r="AFR200" s="36"/>
      <c r="AFS200" s="36"/>
      <c r="AFT200" s="36"/>
      <c r="AFU200" s="36"/>
      <c r="AFV200" s="36"/>
      <c r="AFW200" s="36"/>
      <c r="AFX200" s="36"/>
      <c r="AFY200" s="36"/>
      <c r="AFZ200" s="36"/>
      <c r="AGA200" s="36"/>
      <c r="AGB200" s="36"/>
      <c r="AGC200" s="36"/>
      <c r="AGD200" s="36"/>
      <c r="AGE200" s="36"/>
      <c r="AGF200" s="36"/>
      <c r="AGG200" s="36"/>
      <c r="AGH200" s="36"/>
      <c r="AGI200" s="36"/>
      <c r="AGJ200" s="36"/>
      <c r="AGK200" s="36"/>
      <c r="AGL200" s="36"/>
      <c r="AGM200" s="36"/>
      <c r="AGN200" s="36"/>
      <c r="AGO200" s="36"/>
      <c r="AGP200" s="36"/>
      <c r="AGQ200" s="36"/>
      <c r="AGR200" s="36"/>
      <c r="AGS200" s="36"/>
      <c r="AGT200" s="36"/>
      <c r="AGU200" s="36"/>
      <c r="AGV200" s="36"/>
      <c r="AGW200" s="36"/>
      <c r="AGX200" s="36"/>
      <c r="AGY200" s="36"/>
      <c r="AGZ200" s="36"/>
      <c r="AHA200" s="36"/>
      <c r="AHB200" s="36"/>
      <c r="AHC200" s="36"/>
      <c r="AHD200" s="36"/>
      <c r="AHE200" s="36"/>
      <c r="AHF200" s="36"/>
      <c r="AHG200" s="36"/>
      <c r="AHH200" s="36"/>
      <c r="AHI200" s="36"/>
      <c r="AHJ200" s="36"/>
      <c r="AHK200" s="36"/>
      <c r="AHL200" s="36"/>
      <c r="AHM200" s="36"/>
      <c r="AHN200" s="36"/>
      <c r="AHO200" s="36"/>
      <c r="AHP200" s="36"/>
      <c r="AHQ200" s="36"/>
      <c r="AHR200" s="36"/>
      <c r="AHS200" s="36"/>
      <c r="AHT200" s="36"/>
      <c r="AHU200" s="36"/>
      <c r="AHV200" s="36"/>
      <c r="AHW200" s="36"/>
      <c r="AHX200" s="36"/>
      <c r="AHY200" s="36"/>
      <c r="AHZ200" s="36"/>
      <c r="AIA200" s="36"/>
      <c r="AIB200" s="36"/>
      <c r="AIC200" s="36"/>
      <c r="AID200" s="36"/>
      <c r="AIE200" s="36"/>
      <c r="AIF200" s="36"/>
      <c r="AIG200" s="36"/>
      <c r="AIH200" s="36"/>
      <c r="AII200" s="36"/>
      <c r="AIJ200" s="36"/>
      <c r="AIK200" s="36"/>
      <c r="AIL200" s="36"/>
      <c r="AIM200" s="36"/>
      <c r="AIN200" s="36"/>
      <c r="AIO200" s="36"/>
      <c r="AIP200" s="36"/>
      <c r="AIQ200" s="36"/>
      <c r="AIR200" s="36"/>
      <c r="AIS200" s="36"/>
      <c r="AIT200" s="36"/>
      <c r="AIU200" s="36"/>
      <c r="AIV200" s="36"/>
      <c r="AIW200" s="36"/>
      <c r="AIX200" s="36"/>
      <c r="AIY200" s="36"/>
      <c r="AIZ200" s="36"/>
      <c r="AJA200" s="36"/>
      <c r="AJB200" s="36"/>
      <c r="AJC200" s="36"/>
      <c r="AJD200" s="36"/>
      <c r="AJE200" s="36"/>
      <c r="AJF200" s="36"/>
      <c r="AJG200" s="36"/>
      <c r="AJH200" s="36"/>
      <c r="AJI200" s="36"/>
      <c r="AJJ200" s="36"/>
      <c r="AJK200" s="36"/>
      <c r="AJL200" s="36"/>
      <c r="AJM200" s="36"/>
      <c r="AJN200" s="36"/>
      <c r="AJO200" s="36"/>
      <c r="AJP200" s="36"/>
      <c r="AJQ200" s="36"/>
      <c r="AJR200" s="36"/>
      <c r="AJS200" s="36"/>
      <c r="AJT200" s="36"/>
      <c r="AJU200" s="36"/>
      <c r="AJV200" s="36"/>
      <c r="AJW200" s="36"/>
      <c r="AJX200" s="36"/>
      <c r="AJY200" s="36"/>
      <c r="AJZ200" s="36"/>
      <c r="AKA200" s="36"/>
      <c r="AKB200" s="36"/>
      <c r="AKC200" s="36"/>
      <c r="AKD200" s="36"/>
      <c r="AKE200" s="36"/>
      <c r="AKF200" s="36"/>
      <c r="AKG200" s="36"/>
      <c r="AKH200" s="36"/>
      <c r="AKI200" s="36"/>
      <c r="AKJ200" s="36"/>
      <c r="AKK200" s="36"/>
      <c r="AKL200" s="36"/>
      <c r="AKM200" s="36"/>
      <c r="AKN200" s="36"/>
      <c r="AKO200" s="36"/>
      <c r="AKP200" s="36"/>
      <c r="AKQ200" s="36"/>
      <c r="AKR200" s="36"/>
      <c r="AKS200" s="36"/>
      <c r="AKT200" s="36"/>
      <c r="AKU200" s="36"/>
      <c r="AKV200" s="36"/>
      <c r="AKW200" s="36"/>
      <c r="AKX200" s="36"/>
      <c r="AKY200" s="36"/>
      <c r="AKZ200" s="36"/>
      <c r="ALA200" s="36"/>
      <c r="ALB200" s="36"/>
      <c r="ALC200" s="36"/>
      <c r="ALD200" s="36"/>
      <c r="ALE200" s="36"/>
      <c r="ALF200" s="36"/>
      <c r="ALG200" s="36"/>
      <c r="ALH200" s="36"/>
      <c r="ALI200" s="36"/>
      <c r="ALJ200" s="36"/>
      <c r="ALK200" s="36"/>
      <c r="ALL200" s="36"/>
      <c r="ALM200" s="36"/>
      <c r="ALN200" s="36"/>
      <c r="ALO200" s="36"/>
      <c r="ALP200" s="36"/>
      <c r="ALQ200" s="36"/>
      <c r="ALR200" s="36"/>
      <c r="ALS200" s="36"/>
      <c r="ALT200" s="36"/>
      <c r="ALU200" s="36"/>
      <c r="ALV200" s="36"/>
      <c r="ALW200" s="36"/>
      <c r="ALX200" s="36"/>
      <c r="ALY200" s="36"/>
    </row>
    <row r="201" spans="1:1013" ht="20.25" customHeight="1" thickBot="1" x14ac:dyDescent="0.25">
      <c r="A201" s="500"/>
      <c r="B201" s="524"/>
      <c r="C201" s="515"/>
      <c r="D201" s="540"/>
      <c r="E201" s="542"/>
      <c r="F201" s="480"/>
      <c r="G201" s="483"/>
      <c r="H201" s="486"/>
      <c r="I201" s="489"/>
      <c r="J201" s="596"/>
      <c r="K201" s="243" t="s">
        <v>23</v>
      </c>
      <c r="L201" s="445">
        <f>M201+O201</f>
        <v>0</v>
      </c>
      <c r="M201" s="155">
        <v>0</v>
      </c>
      <c r="N201" s="155">
        <v>0</v>
      </c>
      <c r="O201" s="156">
        <v>0</v>
      </c>
      <c r="P201" s="445">
        <f>Q201+S201</f>
        <v>600</v>
      </c>
      <c r="Q201" s="155">
        <v>0</v>
      </c>
      <c r="R201" s="155">
        <v>0</v>
      </c>
      <c r="S201" s="156">
        <v>600</v>
      </c>
      <c r="T201" s="445">
        <f>U201+W201</f>
        <v>600</v>
      </c>
      <c r="U201" s="155">
        <v>0</v>
      </c>
      <c r="V201" s="155">
        <v>0</v>
      </c>
      <c r="W201" s="156">
        <v>600</v>
      </c>
      <c r="X201" s="445">
        <f>Y201+AA201</f>
        <v>600</v>
      </c>
      <c r="Y201" s="155">
        <v>0</v>
      </c>
      <c r="Z201" s="155">
        <v>0</v>
      </c>
      <c r="AA201" s="156">
        <v>600</v>
      </c>
      <c r="AB201" s="36"/>
      <c r="AC201" s="36"/>
      <c r="AD201" s="36"/>
      <c r="AE201" s="36"/>
      <c r="AF201" s="36"/>
      <c r="AG201" s="36"/>
      <c r="AH201" s="36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50"/>
      <c r="BB201" s="49"/>
      <c r="BC201" s="49"/>
      <c r="BD201" s="49"/>
      <c r="BE201" s="49"/>
      <c r="BF201" s="49"/>
      <c r="BG201" s="49"/>
      <c r="BH201" s="49"/>
      <c r="BI201" s="49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  <c r="HY201" s="36"/>
      <c r="HZ201" s="36"/>
      <c r="IA201" s="36"/>
      <c r="IB201" s="36"/>
      <c r="IC201" s="36"/>
      <c r="ID201" s="36"/>
      <c r="IE201" s="36"/>
      <c r="IF201" s="36"/>
      <c r="IG201" s="36"/>
      <c r="IH201" s="36"/>
      <c r="II201" s="36"/>
      <c r="IJ201" s="36"/>
      <c r="IK201" s="36"/>
      <c r="IL201" s="36"/>
      <c r="IM201" s="36"/>
      <c r="IN201" s="36"/>
      <c r="IO201" s="36"/>
      <c r="IP201" s="36"/>
      <c r="IQ201" s="36"/>
      <c r="IR201" s="36"/>
      <c r="IS201" s="36"/>
      <c r="IT201" s="36"/>
      <c r="IU201" s="36"/>
      <c r="IV201" s="36"/>
      <c r="IW201" s="36"/>
      <c r="IX201" s="36"/>
      <c r="IY201" s="36"/>
      <c r="IZ201" s="36"/>
      <c r="JA201" s="36"/>
      <c r="JB201" s="36"/>
      <c r="JC201" s="36"/>
      <c r="JD201" s="36"/>
      <c r="JE201" s="36"/>
      <c r="JF201" s="36"/>
      <c r="JG201" s="36"/>
      <c r="JH201" s="36"/>
      <c r="JI201" s="36"/>
      <c r="JJ201" s="36"/>
      <c r="JK201" s="36"/>
      <c r="JL201" s="36"/>
      <c r="JM201" s="36"/>
      <c r="JN201" s="36"/>
      <c r="JO201" s="36"/>
      <c r="JP201" s="36"/>
      <c r="JQ201" s="36"/>
      <c r="JR201" s="36"/>
      <c r="JS201" s="36"/>
      <c r="JT201" s="36"/>
      <c r="JU201" s="36"/>
      <c r="JV201" s="36"/>
      <c r="JW201" s="36"/>
      <c r="JX201" s="36"/>
      <c r="JY201" s="36"/>
      <c r="JZ201" s="36"/>
      <c r="KA201" s="36"/>
      <c r="KB201" s="36"/>
      <c r="KC201" s="36"/>
      <c r="KD201" s="36"/>
      <c r="KE201" s="36"/>
      <c r="KF201" s="36"/>
      <c r="KG201" s="36"/>
      <c r="KH201" s="36"/>
      <c r="KI201" s="36"/>
      <c r="KJ201" s="36"/>
      <c r="KK201" s="36"/>
      <c r="KL201" s="36"/>
      <c r="KM201" s="36"/>
      <c r="KN201" s="36"/>
      <c r="KO201" s="36"/>
      <c r="KP201" s="36"/>
      <c r="KQ201" s="36"/>
      <c r="KR201" s="36"/>
      <c r="KS201" s="36"/>
      <c r="KT201" s="36"/>
      <c r="KU201" s="36"/>
      <c r="KV201" s="36"/>
      <c r="KW201" s="36"/>
      <c r="KX201" s="36"/>
      <c r="KY201" s="36"/>
      <c r="KZ201" s="36"/>
      <c r="LA201" s="36"/>
      <c r="LB201" s="36"/>
      <c r="LC201" s="36"/>
      <c r="LD201" s="36"/>
      <c r="LE201" s="36"/>
      <c r="LF201" s="36"/>
      <c r="LG201" s="36"/>
      <c r="LH201" s="36"/>
      <c r="LI201" s="36"/>
      <c r="LJ201" s="36"/>
      <c r="LK201" s="36"/>
      <c r="LL201" s="36"/>
      <c r="LM201" s="36"/>
      <c r="LN201" s="36"/>
      <c r="LO201" s="36"/>
      <c r="LP201" s="36"/>
      <c r="LQ201" s="36"/>
      <c r="LR201" s="36"/>
      <c r="LS201" s="36"/>
      <c r="LT201" s="36"/>
      <c r="LU201" s="36"/>
      <c r="LV201" s="36"/>
      <c r="LW201" s="36"/>
      <c r="LX201" s="36"/>
      <c r="LY201" s="36"/>
      <c r="LZ201" s="36"/>
      <c r="MA201" s="36"/>
      <c r="MB201" s="36"/>
      <c r="MC201" s="36"/>
      <c r="MD201" s="36"/>
      <c r="ME201" s="36"/>
      <c r="MF201" s="36"/>
      <c r="MG201" s="36"/>
      <c r="MH201" s="36"/>
      <c r="MI201" s="36"/>
      <c r="MJ201" s="36"/>
      <c r="MK201" s="36"/>
      <c r="ML201" s="36"/>
      <c r="MM201" s="36"/>
      <c r="MN201" s="36"/>
      <c r="MO201" s="36"/>
      <c r="MP201" s="36"/>
      <c r="MQ201" s="36"/>
      <c r="MR201" s="36"/>
      <c r="MS201" s="36"/>
      <c r="MT201" s="36"/>
      <c r="MU201" s="36"/>
      <c r="MV201" s="36"/>
      <c r="MW201" s="36"/>
      <c r="MX201" s="36"/>
      <c r="MY201" s="36"/>
      <c r="MZ201" s="36"/>
      <c r="NA201" s="36"/>
      <c r="NB201" s="36"/>
      <c r="NC201" s="36"/>
      <c r="ND201" s="36"/>
      <c r="NE201" s="36"/>
      <c r="NF201" s="36"/>
      <c r="NG201" s="36"/>
      <c r="NH201" s="36"/>
      <c r="NI201" s="36"/>
      <c r="NJ201" s="36"/>
      <c r="NK201" s="36"/>
      <c r="NL201" s="36"/>
      <c r="NM201" s="36"/>
      <c r="NN201" s="36"/>
      <c r="NO201" s="36"/>
      <c r="NP201" s="36"/>
      <c r="NQ201" s="36"/>
      <c r="NR201" s="36"/>
      <c r="NS201" s="36"/>
      <c r="NT201" s="36"/>
      <c r="NU201" s="36"/>
      <c r="NV201" s="36"/>
      <c r="NW201" s="36"/>
      <c r="NX201" s="36"/>
      <c r="NY201" s="36"/>
      <c r="NZ201" s="36"/>
      <c r="OA201" s="36"/>
      <c r="OB201" s="36"/>
      <c r="OC201" s="36"/>
      <c r="OD201" s="36"/>
      <c r="OE201" s="36"/>
      <c r="OF201" s="36"/>
      <c r="OG201" s="36"/>
      <c r="OH201" s="36"/>
      <c r="OI201" s="36"/>
      <c r="OJ201" s="36"/>
      <c r="OK201" s="36"/>
      <c r="OL201" s="36"/>
      <c r="OM201" s="36"/>
      <c r="ON201" s="36"/>
      <c r="OO201" s="36"/>
      <c r="OP201" s="36"/>
      <c r="OQ201" s="36"/>
      <c r="OR201" s="36"/>
      <c r="OS201" s="36"/>
      <c r="OT201" s="36"/>
      <c r="OU201" s="36"/>
      <c r="OV201" s="36"/>
      <c r="OW201" s="36"/>
      <c r="OX201" s="36"/>
      <c r="OY201" s="36"/>
      <c r="OZ201" s="36"/>
      <c r="PA201" s="36"/>
      <c r="PB201" s="36"/>
      <c r="PC201" s="36"/>
      <c r="PD201" s="36"/>
      <c r="PE201" s="36"/>
      <c r="PF201" s="36"/>
      <c r="PG201" s="36"/>
      <c r="PH201" s="36"/>
      <c r="PI201" s="36"/>
      <c r="PJ201" s="36"/>
      <c r="PK201" s="36"/>
      <c r="PL201" s="36"/>
      <c r="PM201" s="36"/>
      <c r="PN201" s="36"/>
      <c r="PO201" s="36"/>
      <c r="PP201" s="36"/>
      <c r="PQ201" s="36"/>
      <c r="PR201" s="36"/>
      <c r="PS201" s="36"/>
      <c r="PT201" s="36"/>
      <c r="PU201" s="36"/>
      <c r="PV201" s="36"/>
      <c r="PW201" s="36"/>
      <c r="PX201" s="36"/>
      <c r="PY201" s="36"/>
      <c r="PZ201" s="36"/>
      <c r="QA201" s="36"/>
      <c r="QB201" s="36"/>
      <c r="QC201" s="36"/>
      <c r="QD201" s="36"/>
      <c r="QE201" s="36"/>
      <c r="QF201" s="36"/>
      <c r="QG201" s="36"/>
      <c r="QH201" s="36"/>
      <c r="QI201" s="36"/>
      <c r="QJ201" s="36"/>
      <c r="QK201" s="36"/>
      <c r="QL201" s="36"/>
      <c r="QM201" s="36"/>
      <c r="QN201" s="36"/>
      <c r="QO201" s="36"/>
      <c r="QP201" s="36"/>
      <c r="QQ201" s="36"/>
      <c r="QR201" s="36"/>
      <c r="QS201" s="36"/>
      <c r="QT201" s="36"/>
      <c r="QU201" s="36"/>
      <c r="QV201" s="36"/>
      <c r="QW201" s="36"/>
      <c r="QX201" s="36"/>
      <c r="QY201" s="36"/>
      <c r="QZ201" s="36"/>
      <c r="RA201" s="36"/>
      <c r="RB201" s="36"/>
      <c r="RC201" s="36"/>
      <c r="RD201" s="36"/>
      <c r="RE201" s="36"/>
      <c r="RF201" s="36"/>
      <c r="RG201" s="36"/>
      <c r="RH201" s="36"/>
      <c r="RI201" s="36"/>
      <c r="RJ201" s="36"/>
      <c r="RK201" s="36"/>
      <c r="RL201" s="36"/>
      <c r="RM201" s="36"/>
      <c r="RN201" s="36"/>
      <c r="RO201" s="36"/>
      <c r="RP201" s="36"/>
      <c r="RQ201" s="36"/>
      <c r="RR201" s="36"/>
      <c r="RS201" s="36"/>
      <c r="RT201" s="36"/>
      <c r="RU201" s="36"/>
      <c r="RV201" s="36"/>
      <c r="RW201" s="36"/>
      <c r="RX201" s="36"/>
      <c r="RY201" s="36"/>
      <c r="RZ201" s="36"/>
      <c r="SA201" s="36"/>
      <c r="SB201" s="36"/>
      <c r="SC201" s="36"/>
      <c r="SD201" s="36"/>
      <c r="SE201" s="36"/>
      <c r="SF201" s="36"/>
      <c r="SG201" s="36"/>
      <c r="SH201" s="36"/>
      <c r="SI201" s="36"/>
      <c r="SJ201" s="36"/>
      <c r="SK201" s="36"/>
      <c r="SL201" s="36"/>
      <c r="SM201" s="36"/>
      <c r="SN201" s="36"/>
      <c r="SO201" s="36"/>
      <c r="SP201" s="36"/>
      <c r="SQ201" s="36"/>
      <c r="SR201" s="36"/>
      <c r="SS201" s="36"/>
      <c r="ST201" s="36"/>
      <c r="SU201" s="36"/>
      <c r="SV201" s="36"/>
      <c r="SW201" s="36"/>
      <c r="SX201" s="36"/>
      <c r="SY201" s="36"/>
      <c r="SZ201" s="36"/>
      <c r="TA201" s="36"/>
      <c r="TB201" s="36"/>
      <c r="TC201" s="36"/>
      <c r="TD201" s="36"/>
      <c r="TE201" s="36"/>
      <c r="TF201" s="36"/>
      <c r="TG201" s="36"/>
      <c r="TH201" s="36"/>
      <c r="TI201" s="36"/>
      <c r="TJ201" s="36"/>
      <c r="TK201" s="36"/>
      <c r="TL201" s="36"/>
      <c r="TM201" s="36"/>
      <c r="TN201" s="36"/>
      <c r="TO201" s="36"/>
      <c r="TP201" s="36"/>
      <c r="TQ201" s="36"/>
      <c r="TR201" s="36"/>
      <c r="TS201" s="36"/>
      <c r="TT201" s="36"/>
      <c r="TU201" s="36"/>
      <c r="TV201" s="36"/>
      <c r="TW201" s="36"/>
      <c r="TX201" s="36"/>
      <c r="TY201" s="36"/>
      <c r="TZ201" s="36"/>
      <c r="UA201" s="36"/>
      <c r="UB201" s="36"/>
      <c r="UC201" s="36"/>
      <c r="UD201" s="36"/>
      <c r="UE201" s="36"/>
      <c r="UF201" s="36"/>
      <c r="UG201" s="36"/>
      <c r="UH201" s="36"/>
      <c r="UI201" s="36"/>
      <c r="UJ201" s="36"/>
      <c r="UK201" s="36"/>
      <c r="UL201" s="36"/>
      <c r="UM201" s="36"/>
      <c r="UN201" s="36"/>
      <c r="UO201" s="36"/>
      <c r="UP201" s="36"/>
      <c r="UQ201" s="36"/>
      <c r="UR201" s="36"/>
      <c r="US201" s="36"/>
      <c r="UT201" s="36"/>
      <c r="UU201" s="36"/>
      <c r="UV201" s="36"/>
      <c r="UW201" s="36"/>
      <c r="UX201" s="36"/>
      <c r="UY201" s="36"/>
      <c r="UZ201" s="36"/>
      <c r="VA201" s="36"/>
      <c r="VB201" s="36"/>
      <c r="VC201" s="36"/>
      <c r="VD201" s="36"/>
      <c r="VE201" s="36"/>
      <c r="VF201" s="36"/>
      <c r="VG201" s="36"/>
      <c r="VH201" s="36"/>
      <c r="VI201" s="36"/>
      <c r="VJ201" s="36"/>
      <c r="VK201" s="36"/>
      <c r="VL201" s="36"/>
      <c r="VM201" s="36"/>
      <c r="VN201" s="36"/>
      <c r="VO201" s="36"/>
      <c r="VP201" s="36"/>
      <c r="VQ201" s="36"/>
      <c r="VR201" s="36"/>
      <c r="VS201" s="36"/>
      <c r="VT201" s="36"/>
      <c r="VU201" s="36"/>
      <c r="VV201" s="36"/>
      <c r="VW201" s="36"/>
      <c r="VX201" s="36"/>
      <c r="VY201" s="36"/>
      <c r="VZ201" s="36"/>
      <c r="WA201" s="36"/>
      <c r="WB201" s="36"/>
      <c r="WC201" s="36"/>
      <c r="WD201" s="36"/>
      <c r="WE201" s="36"/>
      <c r="WF201" s="36"/>
      <c r="WG201" s="36"/>
      <c r="WH201" s="36"/>
      <c r="WI201" s="36"/>
      <c r="WJ201" s="36"/>
      <c r="WK201" s="36"/>
      <c r="WL201" s="36"/>
      <c r="WM201" s="36"/>
      <c r="WN201" s="36"/>
      <c r="WO201" s="36"/>
      <c r="WP201" s="36"/>
      <c r="WQ201" s="36"/>
      <c r="WR201" s="36"/>
      <c r="WS201" s="36"/>
      <c r="WT201" s="36"/>
      <c r="WU201" s="36"/>
      <c r="WV201" s="36"/>
      <c r="WW201" s="36"/>
      <c r="WX201" s="36"/>
      <c r="WY201" s="36"/>
      <c r="WZ201" s="36"/>
      <c r="XA201" s="36"/>
      <c r="XB201" s="36"/>
      <c r="XC201" s="36"/>
      <c r="XD201" s="36"/>
      <c r="XE201" s="36"/>
      <c r="XF201" s="36"/>
      <c r="XG201" s="36"/>
      <c r="XH201" s="36"/>
      <c r="XI201" s="36"/>
      <c r="XJ201" s="36"/>
      <c r="XK201" s="36"/>
      <c r="XL201" s="36"/>
      <c r="XM201" s="36"/>
      <c r="XN201" s="36"/>
      <c r="XO201" s="36"/>
      <c r="XP201" s="36"/>
      <c r="XQ201" s="36"/>
      <c r="XR201" s="36"/>
      <c r="XS201" s="36"/>
      <c r="XT201" s="36"/>
      <c r="XU201" s="36"/>
      <c r="XV201" s="36"/>
      <c r="XW201" s="36"/>
      <c r="XX201" s="36"/>
      <c r="XY201" s="36"/>
      <c r="XZ201" s="36"/>
      <c r="YA201" s="36"/>
      <c r="YB201" s="36"/>
      <c r="YC201" s="36"/>
      <c r="YD201" s="36"/>
      <c r="YE201" s="36"/>
      <c r="YF201" s="36"/>
      <c r="YG201" s="36"/>
      <c r="YH201" s="36"/>
      <c r="YI201" s="36"/>
      <c r="YJ201" s="36"/>
      <c r="YK201" s="36"/>
      <c r="YL201" s="36"/>
      <c r="YM201" s="36"/>
      <c r="YN201" s="36"/>
      <c r="YO201" s="36"/>
      <c r="YP201" s="36"/>
      <c r="YQ201" s="36"/>
      <c r="YR201" s="36"/>
      <c r="YS201" s="36"/>
      <c r="YT201" s="36"/>
      <c r="YU201" s="36"/>
      <c r="YV201" s="36"/>
      <c r="YW201" s="36"/>
      <c r="YX201" s="36"/>
      <c r="YY201" s="36"/>
      <c r="YZ201" s="36"/>
      <c r="ZA201" s="36"/>
      <c r="ZB201" s="36"/>
      <c r="ZC201" s="36"/>
      <c r="ZD201" s="36"/>
      <c r="ZE201" s="36"/>
      <c r="ZF201" s="36"/>
      <c r="ZG201" s="36"/>
      <c r="ZH201" s="36"/>
      <c r="ZI201" s="36"/>
      <c r="ZJ201" s="36"/>
      <c r="ZK201" s="36"/>
      <c r="ZL201" s="36"/>
      <c r="ZM201" s="36"/>
      <c r="ZN201" s="36"/>
      <c r="ZO201" s="36"/>
      <c r="ZP201" s="36"/>
      <c r="ZQ201" s="36"/>
      <c r="ZR201" s="36"/>
      <c r="ZS201" s="36"/>
      <c r="ZT201" s="36"/>
      <c r="ZU201" s="36"/>
      <c r="ZV201" s="36"/>
      <c r="ZW201" s="36"/>
      <c r="ZX201" s="36"/>
      <c r="ZY201" s="36"/>
      <c r="ZZ201" s="36"/>
      <c r="AAA201" s="36"/>
      <c r="AAB201" s="36"/>
      <c r="AAC201" s="36"/>
      <c r="AAD201" s="36"/>
      <c r="AAE201" s="36"/>
      <c r="AAF201" s="36"/>
      <c r="AAG201" s="36"/>
      <c r="AAH201" s="36"/>
      <c r="AAI201" s="36"/>
      <c r="AAJ201" s="36"/>
      <c r="AAK201" s="36"/>
      <c r="AAL201" s="36"/>
      <c r="AAM201" s="36"/>
      <c r="AAN201" s="36"/>
      <c r="AAO201" s="36"/>
      <c r="AAP201" s="36"/>
      <c r="AAQ201" s="36"/>
      <c r="AAR201" s="36"/>
      <c r="AAS201" s="36"/>
      <c r="AAT201" s="36"/>
      <c r="AAU201" s="36"/>
      <c r="AAV201" s="36"/>
      <c r="AAW201" s="36"/>
      <c r="AAX201" s="36"/>
      <c r="AAY201" s="36"/>
      <c r="AAZ201" s="36"/>
      <c r="ABA201" s="36"/>
      <c r="ABB201" s="36"/>
      <c r="ABC201" s="36"/>
      <c r="ABD201" s="36"/>
      <c r="ABE201" s="36"/>
      <c r="ABF201" s="36"/>
      <c r="ABG201" s="36"/>
      <c r="ABH201" s="36"/>
      <c r="ABI201" s="36"/>
      <c r="ABJ201" s="36"/>
      <c r="ABK201" s="36"/>
      <c r="ABL201" s="36"/>
      <c r="ABM201" s="36"/>
      <c r="ABN201" s="36"/>
      <c r="ABO201" s="36"/>
      <c r="ABP201" s="36"/>
      <c r="ABQ201" s="36"/>
      <c r="ABR201" s="36"/>
      <c r="ABS201" s="36"/>
      <c r="ABT201" s="36"/>
      <c r="ABU201" s="36"/>
      <c r="ABV201" s="36"/>
      <c r="ABW201" s="36"/>
      <c r="ABX201" s="36"/>
      <c r="ABY201" s="36"/>
      <c r="ABZ201" s="36"/>
      <c r="ACA201" s="36"/>
      <c r="ACB201" s="36"/>
      <c r="ACC201" s="36"/>
      <c r="ACD201" s="36"/>
      <c r="ACE201" s="36"/>
      <c r="ACF201" s="36"/>
      <c r="ACG201" s="36"/>
      <c r="ACH201" s="36"/>
      <c r="ACI201" s="36"/>
      <c r="ACJ201" s="36"/>
      <c r="ACK201" s="36"/>
      <c r="ACL201" s="36"/>
      <c r="ACM201" s="36"/>
      <c r="ACN201" s="36"/>
      <c r="ACO201" s="36"/>
      <c r="ACP201" s="36"/>
      <c r="ACQ201" s="36"/>
      <c r="ACR201" s="36"/>
      <c r="ACS201" s="36"/>
      <c r="ACT201" s="36"/>
      <c r="ACU201" s="36"/>
      <c r="ACV201" s="36"/>
      <c r="ACW201" s="36"/>
      <c r="ACX201" s="36"/>
      <c r="ACY201" s="36"/>
      <c r="ACZ201" s="36"/>
      <c r="ADA201" s="36"/>
      <c r="ADB201" s="36"/>
      <c r="ADC201" s="36"/>
      <c r="ADD201" s="36"/>
      <c r="ADE201" s="36"/>
      <c r="ADF201" s="36"/>
      <c r="ADG201" s="36"/>
      <c r="ADH201" s="36"/>
      <c r="ADI201" s="36"/>
      <c r="ADJ201" s="36"/>
      <c r="ADK201" s="36"/>
      <c r="ADL201" s="36"/>
      <c r="ADM201" s="36"/>
      <c r="ADN201" s="36"/>
      <c r="ADO201" s="36"/>
      <c r="ADP201" s="36"/>
      <c r="ADQ201" s="36"/>
      <c r="ADR201" s="36"/>
      <c r="ADS201" s="36"/>
      <c r="ADT201" s="36"/>
      <c r="ADU201" s="36"/>
      <c r="ADV201" s="36"/>
      <c r="ADW201" s="36"/>
      <c r="ADX201" s="36"/>
      <c r="ADY201" s="36"/>
      <c r="ADZ201" s="36"/>
      <c r="AEA201" s="36"/>
      <c r="AEB201" s="36"/>
      <c r="AEC201" s="36"/>
      <c r="AED201" s="36"/>
      <c r="AEE201" s="36"/>
      <c r="AEF201" s="36"/>
      <c r="AEG201" s="36"/>
      <c r="AEH201" s="36"/>
      <c r="AEI201" s="36"/>
      <c r="AEJ201" s="36"/>
      <c r="AEK201" s="36"/>
      <c r="AEL201" s="36"/>
      <c r="AEM201" s="36"/>
      <c r="AEN201" s="36"/>
      <c r="AEO201" s="36"/>
      <c r="AEP201" s="36"/>
      <c r="AEQ201" s="36"/>
      <c r="AER201" s="36"/>
      <c r="AES201" s="36"/>
      <c r="AET201" s="36"/>
      <c r="AEU201" s="36"/>
      <c r="AEV201" s="36"/>
      <c r="AEW201" s="36"/>
      <c r="AEX201" s="36"/>
      <c r="AEY201" s="36"/>
      <c r="AEZ201" s="36"/>
      <c r="AFA201" s="36"/>
      <c r="AFB201" s="36"/>
      <c r="AFC201" s="36"/>
      <c r="AFD201" s="36"/>
      <c r="AFE201" s="36"/>
      <c r="AFF201" s="36"/>
      <c r="AFG201" s="36"/>
      <c r="AFH201" s="36"/>
      <c r="AFI201" s="36"/>
      <c r="AFJ201" s="36"/>
      <c r="AFK201" s="36"/>
      <c r="AFL201" s="36"/>
      <c r="AFM201" s="36"/>
      <c r="AFN201" s="36"/>
      <c r="AFO201" s="36"/>
      <c r="AFP201" s="36"/>
      <c r="AFQ201" s="36"/>
      <c r="AFR201" s="36"/>
      <c r="AFS201" s="36"/>
      <c r="AFT201" s="36"/>
      <c r="AFU201" s="36"/>
      <c r="AFV201" s="36"/>
      <c r="AFW201" s="36"/>
      <c r="AFX201" s="36"/>
      <c r="AFY201" s="36"/>
      <c r="AFZ201" s="36"/>
      <c r="AGA201" s="36"/>
      <c r="AGB201" s="36"/>
      <c r="AGC201" s="36"/>
      <c r="AGD201" s="36"/>
      <c r="AGE201" s="36"/>
      <c r="AGF201" s="36"/>
      <c r="AGG201" s="36"/>
      <c r="AGH201" s="36"/>
      <c r="AGI201" s="36"/>
      <c r="AGJ201" s="36"/>
      <c r="AGK201" s="36"/>
      <c r="AGL201" s="36"/>
      <c r="AGM201" s="36"/>
      <c r="AGN201" s="36"/>
      <c r="AGO201" s="36"/>
      <c r="AGP201" s="36"/>
      <c r="AGQ201" s="36"/>
      <c r="AGR201" s="36"/>
      <c r="AGS201" s="36"/>
      <c r="AGT201" s="36"/>
      <c r="AGU201" s="36"/>
      <c r="AGV201" s="36"/>
      <c r="AGW201" s="36"/>
      <c r="AGX201" s="36"/>
      <c r="AGY201" s="36"/>
      <c r="AGZ201" s="36"/>
      <c r="AHA201" s="36"/>
      <c r="AHB201" s="36"/>
      <c r="AHC201" s="36"/>
      <c r="AHD201" s="36"/>
      <c r="AHE201" s="36"/>
      <c r="AHF201" s="36"/>
      <c r="AHG201" s="36"/>
      <c r="AHH201" s="36"/>
      <c r="AHI201" s="36"/>
      <c r="AHJ201" s="36"/>
      <c r="AHK201" s="36"/>
      <c r="AHL201" s="36"/>
      <c r="AHM201" s="36"/>
      <c r="AHN201" s="36"/>
      <c r="AHO201" s="36"/>
      <c r="AHP201" s="36"/>
      <c r="AHQ201" s="36"/>
      <c r="AHR201" s="36"/>
      <c r="AHS201" s="36"/>
      <c r="AHT201" s="36"/>
      <c r="AHU201" s="36"/>
      <c r="AHV201" s="36"/>
      <c r="AHW201" s="36"/>
      <c r="AHX201" s="36"/>
      <c r="AHY201" s="36"/>
      <c r="AHZ201" s="36"/>
      <c r="AIA201" s="36"/>
      <c r="AIB201" s="36"/>
      <c r="AIC201" s="36"/>
      <c r="AID201" s="36"/>
      <c r="AIE201" s="36"/>
      <c r="AIF201" s="36"/>
      <c r="AIG201" s="36"/>
      <c r="AIH201" s="36"/>
      <c r="AII201" s="36"/>
      <c r="AIJ201" s="36"/>
      <c r="AIK201" s="36"/>
      <c r="AIL201" s="36"/>
      <c r="AIM201" s="36"/>
      <c r="AIN201" s="36"/>
      <c r="AIO201" s="36"/>
      <c r="AIP201" s="36"/>
      <c r="AIQ201" s="36"/>
      <c r="AIR201" s="36"/>
      <c r="AIS201" s="36"/>
      <c r="AIT201" s="36"/>
      <c r="AIU201" s="36"/>
      <c r="AIV201" s="36"/>
      <c r="AIW201" s="36"/>
      <c r="AIX201" s="36"/>
      <c r="AIY201" s="36"/>
      <c r="AIZ201" s="36"/>
      <c r="AJA201" s="36"/>
      <c r="AJB201" s="36"/>
      <c r="AJC201" s="36"/>
      <c r="AJD201" s="36"/>
      <c r="AJE201" s="36"/>
      <c r="AJF201" s="36"/>
      <c r="AJG201" s="36"/>
      <c r="AJH201" s="36"/>
      <c r="AJI201" s="36"/>
      <c r="AJJ201" s="36"/>
      <c r="AJK201" s="36"/>
      <c r="AJL201" s="36"/>
      <c r="AJM201" s="36"/>
      <c r="AJN201" s="36"/>
      <c r="AJO201" s="36"/>
      <c r="AJP201" s="36"/>
      <c r="AJQ201" s="36"/>
      <c r="AJR201" s="36"/>
      <c r="AJS201" s="36"/>
      <c r="AJT201" s="36"/>
      <c r="AJU201" s="36"/>
      <c r="AJV201" s="36"/>
      <c r="AJW201" s="36"/>
      <c r="AJX201" s="36"/>
      <c r="AJY201" s="36"/>
      <c r="AJZ201" s="36"/>
      <c r="AKA201" s="36"/>
      <c r="AKB201" s="36"/>
      <c r="AKC201" s="36"/>
      <c r="AKD201" s="36"/>
      <c r="AKE201" s="36"/>
      <c r="AKF201" s="36"/>
      <c r="AKG201" s="36"/>
      <c r="AKH201" s="36"/>
      <c r="AKI201" s="36"/>
      <c r="AKJ201" s="36"/>
      <c r="AKK201" s="36"/>
      <c r="AKL201" s="36"/>
      <c r="AKM201" s="36"/>
      <c r="AKN201" s="36"/>
      <c r="AKO201" s="36"/>
      <c r="AKP201" s="36"/>
      <c r="AKQ201" s="36"/>
      <c r="AKR201" s="36"/>
      <c r="AKS201" s="36"/>
      <c r="AKT201" s="36"/>
      <c r="AKU201" s="36"/>
      <c r="AKV201" s="36"/>
      <c r="AKW201" s="36"/>
      <c r="AKX201" s="36"/>
      <c r="AKY201" s="36"/>
      <c r="AKZ201" s="36"/>
      <c r="ALA201" s="36"/>
      <c r="ALB201" s="36"/>
      <c r="ALC201" s="36"/>
      <c r="ALD201" s="36"/>
      <c r="ALE201" s="36"/>
      <c r="ALF201" s="36"/>
      <c r="ALG201" s="36"/>
      <c r="ALH201" s="36"/>
      <c r="ALI201" s="36"/>
      <c r="ALJ201" s="36"/>
      <c r="ALK201" s="36"/>
      <c r="ALL201" s="36"/>
      <c r="ALM201" s="36"/>
      <c r="ALN201" s="36"/>
      <c r="ALO201" s="36"/>
      <c r="ALP201" s="36"/>
      <c r="ALQ201" s="36"/>
      <c r="ALR201" s="36"/>
      <c r="ALS201" s="36"/>
      <c r="ALT201" s="36"/>
      <c r="ALU201" s="36"/>
      <c r="ALV201" s="36"/>
      <c r="ALW201" s="36"/>
      <c r="ALX201" s="36"/>
      <c r="ALY201" s="36"/>
    </row>
    <row r="202" spans="1:1013" ht="24.75" customHeight="1" thickBot="1" x14ac:dyDescent="0.25">
      <c r="A202" s="500"/>
      <c r="B202" s="524"/>
      <c r="C202" s="515"/>
      <c r="D202" s="540"/>
      <c r="E202" s="542"/>
      <c r="F202" s="480"/>
      <c r="G202" s="483"/>
      <c r="H202" s="486"/>
      <c r="I202" s="489"/>
      <c r="J202" s="597"/>
      <c r="K202" s="311" t="s">
        <v>11</v>
      </c>
      <c r="L202" s="18">
        <f>SUM(L200:L201)</f>
        <v>0</v>
      </c>
      <c r="M202" s="3">
        <f t="shared" ref="M202:AA202" si="65">SUM(M200:M201)</f>
        <v>0</v>
      </c>
      <c r="N202" s="3">
        <f t="shared" si="65"/>
        <v>0</v>
      </c>
      <c r="O202" s="19">
        <f t="shared" si="65"/>
        <v>0</v>
      </c>
      <c r="P202" s="18">
        <f t="shared" si="65"/>
        <v>700</v>
      </c>
      <c r="Q202" s="3">
        <f t="shared" si="65"/>
        <v>0</v>
      </c>
      <c r="R202" s="3">
        <f t="shared" si="65"/>
        <v>0</v>
      </c>
      <c r="S202" s="19">
        <f t="shared" si="65"/>
        <v>700</v>
      </c>
      <c r="T202" s="18">
        <f t="shared" si="65"/>
        <v>700</v>
      </c>
      <c r="U202" s="3">
        <f t="shared" si="65"/>
        <v>0</v>
      </c>
      <c r="V202" s="3">
        <f t="shared" si="65"/>
        <v>0</v>
      </c>
      <c r="W202" s="19">
        <f t="shared" si="65"/>
        <v>700</v>
      </c>
      <c r="X202" s="18">
        <f t="shared" si="65"/>
        <v>717.7</v>
      </c>
      <c r="Y202" s="3">
        <f t="shared" si="65"/>
        <v>0</v>
      </c>
      <c r="Z202" s="3">
        <f t="shared" si="65"/>
        <v>0</v>
      </c>
      <c r="AA202" s="19">
        <f t="shared" si="65"/>
        <v>717.7</v>
      </c>
      <c r="AB202" s="36"/>
      <c r="AC202" s="36"/>
      <c r="AD202" s="36"/>
      <c r="AE202" s="36"/>
      <c r="AF202" s="36"/>
      <c r="AG202" s="36"/>
      <c r="AH202" s="36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50"/>
      <c r="BB202" s="49"/>
      <c r="BC202" s="49"/>
      <c r="BD202" s="49"/>
      <c r="BE202" s="49"/>
      <c r="BF202" s="49"/>
      <c r="BG202" s="49"/>
      <c r="BH202" s="49"/>
      <c r="BI202" s="49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  <c r="IF202" s="36"/>
      <c r="IG202" s="36"/>
      <c r="IH202" s="36"/>
      <c r="II202" s="36"/>
      <c r="IJ202" s="36"/>
      <c r="IK202" s="36"/>
      <c r="IL202" s="36"/>
      <c r="IM202" s="36"/>
      <c r="IN202" s="36"/>
      <c r="IO202" s="36"/>
      <c r="IP202" s="36"/>
      <c r="IQ202" s="36"/>
      <c r="IR202" s="36"/>
      <c r="IS202" s="36"/>
      <c r="IT202" s="36"/>
      <c r="IU202" s="36"/>
      <c r="IV202" s="36"/>
      <c r="IW202" s="36"/>
      <c r="IX202" s="36"/>
      <c r="IY202" s="36"/>
      <c r="IZ202" s="36"/>
      <c r="JA202" s="36"/>
      <c r="JB202" s="36"/>
      <c r="JC202" s="36"/>
      <c r="JD202" s="36"/>
      <c r="JE202" s="36"/>
      <c r="JF202" s="36"/>
      <c r="JG202" s="36"/>
      <c r="JH202" s="36"/>
      <c r="JI202" s="36"/>
      <c r="JJ202" s="36"/>
      <c r="JK202" s="36"/>
      <c r="JL202" s="36"/>
      <c r="JM202" s="36"/>
      <c r="JN202" s="36"/>
      <c r="JO202" s="36"/>
      <c r="JP202" s="36"/>
      <c r="JQ202" s="36"/>
      <c r="JR202" s="36"/>
      <c r="JS202" s="36"/>
      <c r="JT202" s="36"/>
      <c r="JU202" s="36"/>
      <c r="JV202" s="36"/>
      <c r="JW202" s="36"/>
      <c r="JX202" s="36"/>
      <c r="JY202" s="36"/>
      <c r="JZ202" s="36"/>
      <c r="KA202" s="36"/>
      <c r="KB202" s="36"/>
      <c r="KC202" s="36"/>
      <c r="KD202" s="36"/>
      <c r="KE202" s="36"/>
      <c r="KF202" s="36"/>
      <c r="KG202" s="36"/>
      <c r="KH202" s="36"/>
      <c r="KI202" s="36"/>
      <c r="KJ202" s="36"/>
      <c r="KK202" s="36"/>
      <c r="KL202" s="36"/>
      <c r="KM202" s="36"/>
      <c r="KN202" s="36"/>
      <c r="KO202" s="36"/>
      <c r="KP202" s="36"/>
      <c r="KQ202" s="36"/>
      <c r="KR202" s="36"/>
      <c r="KS202" s="36"/>
      <c r="KT202" s="36"/>
      <c r="KU202" s="36"/>
      <c r="KV202" s="36"/>
      <c r="KW202" s="36"/>
      <c r="KX202" s="36"/>
      <c r="KY202" s="36"/>
      <c r="KZ202" s="36"/>
      <c r="LA202" s="36"/>
      <c r="LB202" s="36"/>
      <c r="LC202" s="36"/>
      <c r="LD202" s="36"/>
      <c r="LE202" s="36"/>
      <c r="LF202" s="36"/>
      <c r="LG202" s="36"/>
      <c r="LH202" s="36"/>
      <c r="LI202" s="36"/>
      <c r="LJ202" s="36"/>
      <c r="LK202" s="36"/>
      <c r="LL202" s="36"/>
      <c r="LM202" s="36"/>
      <c r="LN202" s="36"/>
      <c r="LO202" s="36"/>
      <c r="LP202" s="36"/>
      <c r="LQ202" s="36"/>
      <c r="LR202" s="36"/>
      <c r="LS202" s="36"/>
      <c r="LT202" s="36"/>
      <c r="LU202" s="36"/>
      <c r="LV202" s="36"/>
      <c r="LW202" s="36"/>
      <c r="LX202" s="36"/>
      <c r="LY202" s="36"/>
      <c r="LZ202" s="36"/>
      <c r="MA202" s="36"/>
      <c r="MB202" s="36"/>
      <c r="MC202" s="36"/>
      <c r="MD202" s="36"/>
      <c r="ME202" s="36"/>
      <c r="MF202" s="36"/>
      <c r="MG202" s="36"/>
      <c r="MH202" s="36"/>
      <c r="MI202" s="36"/>
      <c r="MJ202" s="36"/>
      <c r="MK202" s="36"/>
      <c r="ML202" s="36"/>
      <c r="MM202" s="36"/>
      <c r="MN202" s="36"/>
      <c r="MO202" s="36"/>
      <c r="MP202" s="36"/>
      <c r="MQ202" s="36"/>
      <c r="MR202" s="36"/>
      <c r="MS202" s="36"/>
      <c r="MT202" s="36"/>
      <c r="MU202" s="36"/>
      <c r="MV202" s="36"/>
      <c r="MW202" s="36"/>
      <c r="MX202" s="36"/>
      <c r="MY202" s="36"/>
      <c r="MZ202" s="36"/>
      <c r="NA202" s="36"/>
      <c r="NB202" s="36"/>
      <c r="NC202" s="36"/>
      <c r="ND202" s="36"/>
      <c r="NE202" s="36"/>
      <c r="NF202" s="36"/>
      <c r="NG202" s="36"/>
      <c r="NH202" s="36"/>
      <c r="NI202" s="36"/>
      <c r="NJ202" s="36"/>
      <c r="NK202" s="36"/>
      <c r="NL202" s="36"/>
      <c r="NM202" s="36"/>
      <c r="NN202" s="36"/>
      <c r="NO202" s="36"/>
      <c r="NP202" s="36"/>
      <c r="NQ202" s="36"/>
      <c r="NR202" s="36"/>
      <c r="NS202" s="36"/>
      <c r="NT202" s="36"/>
      <c r="NU202" s="36"/>
      <c r="NV202" s="36"/>
      <c r="NW202" s="36"/>
      <c r="NX202" s="36"/>
      <c r="NY202" s="36"/>
      <c r="NZ202" s="36"/>
      <c r="OA202" s="36"/>
      <c r="OB202" s="36"/>
      <c r="OC202" s="36"/>
      <c r="OD202" s="36"/>
      <c r="OE202" s="36"/>
      <c r="OF202" s="36"/>
      <c r="OG202" s="36"/>
      <c r="OH202" s="36"/>
      <c r="OI202" s="36"/>
      <c r="OJ202" s="36"/>
      <c r="OK202" s="36"/>
      <c r="OL202" s="36"/>
      <c r="OM202" s="36"/>
      <c r="ON202" s="36"/>
      <c r="OO202" s="36"/>
      <c r="OP202" s="36"/>
      <c r="OQ202" s="36"/>
      <c r="OR202" s="36"/>
      <c r="OS202" s="36"/>
      <c r="OT202" s="36"/>
      <c r="OU202" s="36"/>
      <c r="OV202" s="36"/>
      <c r="OW202" s="36"/>
      <c r="OX202" s="36"/>
      <c r="OY202" s="36"/>
      <c r="OZ202" s="36"/>
      <c r="PA202" s="36"/>
      <c r="PB202" s="36"/>
      <c r="PC202" s="36"/>
      <c r="PD202" s="36"/>
      <c r="PE202" s="36"/>
      <c r="PF202" s="36"/>
      <c r="PG202" s="36"/>
      <c r="PH202" s="36"/>
      <c r="PI202" s="36"/>
      <c r="PJ202" s="36"/>
      <c r="PK202" s="36"/>
      <c r="PL202" s="36"/>
      <c r="PM202" s="36"/>
      <c r="PN202" s="36"/>
      <c r="PO202" s="36"/>
      <c r="PP202" s="36"/>
      <c r="PQ202" s="36"/>
      <c r="PR202" s="36"/>
      <c r="PS202" s="36"/>
      <c r="PT202" s="36"/>
      <c r="PU202" s="36"/>
      <c r="PV202" s="36"/>
      <c r="PW202" s="36"/>
      <c r="PX202" s="36"/>
      <c r="PY202" s="36"/>
      <c r="PZ202" s="36"/>
      <c r="QA202" s="36"/>
      <c r="QB202" s="36"/>
      <c r="QC202" s="36"/>
      <c r="QD202" s="36"/>
      <c r="QE202" s="36"/>
      <c r="QF202" s="36"/>
      <c r="QG202" s="36"/>
      <c r="QH202" s="36"/>
      <c r="QI202" s="36"/>
      <c r="QJ202" s="36"/>
      <c r="QK202" s="36"/>
      <c r="QL202" s="36"/>
      <c r="QM202" s="36"/>
      <c r="QN202" s="36"/>
      <c r="QO202" s="36"/>
      <c r="QP202" s="36"/>
      <c r="QQ202" s="36"/>
      <c r="QR202" s="36"/>
      <c r="QS202" s="36"/>
      <c r="QT202" s="36"/>
      <c r="QU202" s="36"/>
      <c r="QV202" s="36"/>
      <c r="QW202" s="36"/>
      <c r="QX202" s="36"/>
      <c r="QY202" s="36"/>
      <c r="QZ202" s="36"/>
      <c r="RA202" s="36"/>
      <c r="RB202" s="36"/>
      <c r="RC202" s="36"/>
      <c r="RD202" s="36"/>
      <c r="RE202" s="36"/>
      <c r="RF202" s="36"/>
      <c r="RG202" s="36"/>
      <c r="RH202" s="36"/>
      <c r="RI202" s="36"/>
      <c r="RJ202" s="36"/>
      <c r="RK202" s="36"/>
      <c r="RL202" s="36"/>
      <c r="RM202" s="36"/>
      <c r="RN202" s="36"/>
      <c r="RO202" s="36"/>
      <c r="RP202" s="36"/>
      <c r="RQ202" s="36"/>
      <c r="RR202" s="36"/>
      <c r="RS202" s="36"/>
      <c r="RT202" s="36"/>
      <c r="RU202" s="36"/>
      <c r="RV202" s="36"/>
      <c r="RW202" s="36"/>
      <c r="RX202" s="36"/>
      <c r="RY202" s="36"/>
      <c r="RZ202" s="36"/>
      <c r="SA202" s="36"/>
      <c r="SB202" s="36"/>
      <c r="SC202" s="36"/>
      <c r="SD202" s="36"/>
      <c r="SE202" s="36"/>
      <c r="SF202" s="36"/>
      <c r="SG202" s="36"/>
      <c r="SH202" s="36"/>
      <c r="SI202" s="36"/>
      <c r="SJ202" s="36"/>
      <c r="SK202" s="36"/>
      <c r="SL202" s="36"/>
      <c r="SM202" s="36"/>
      <c r="SN202" s="36"/>
      <c r="SO202" s="36"/>
      <c r="SP202" s="36"/>
      <c r="SQ202" s="36"/>
      <c r="SR202" s="36"/>
      <c r="SS202" s="36"/>
      <c r="ST202" s="36"/>
      <c r="SU202" s="36"/>
      <c r="SV202" s="36"/>
      <c r="SW202" s="36"/>
      <c r="SX202" s="36"/>
      <c r="SY202" s="36"/>
      <c r="SZ202" s="36"/>
      <c r="TA202" s="36"/>
      <c r="TB202" s="36"/>
      <c r="TC202" s="36"/>
      <c r="TD202" s="36"/>
      <c r="TE202" s="36"/>
      <c r="TF202" s="36"/>
      <c r="TG202" s="36"/>
      <c r="TH202" s="36"/>
      <c r="TI202" s="36"/>
      <c r="TJ202" s="36"/>
      <c r="TK202" s="36"/>
      <c r="TL202" s="36"/>
      <c r="TM202" s="36"/>
      <c r="TN202" s="36"/>
      <c r="TO202" s="36"/>
      <c r="TP202" s="36"/>
      <c r="TQ202" s="36"/>
      <c r="TR202" s="36"/>
      <c r="TS202" s="36"/>
      <c r="TT202" s="36"/>
      <c r="TU202" s="36"/>
      <c r="TV202" s="36"/>
      <c r="TW202" s="36"/>
      <c r="TX202" s="36"/>
      <c r="TY202" s="36"/>
      <c r="TZ202" s="36"/>
      <c r="UA202" s="36"/>
      <c r="UB202" s="36"/>
      <c r="UC202" s="36"/>
      <c r="UD202" s="36"/>
      <c r="UE202" s="36"/>
      <c r="UF202" s="36"/>
      <c r="UG202" s="36"/>
      <c r="UH202" s="36"/>
      <c r="UI202" s="36"/>
      <c r="UJ202" s="36"/>
      <c r="UK202" s="36"/>
      <c r="UL202" s="36"/>
      <c r="UM202" s="36"/>
      <c r="UN202" s="36"/>
      <c r="UO202" s="36"/>
      <c r="UP202" s="36"/>
      <c r="UQ202" s="36"/>
      <c r="UR202" s="36"/>
      <c r="US202" s="36"/>
      <c r="UT202" s="36"/>
      <c r="UU202" s="36"/>
      <c r="UV202" s="36"/>
      <c r="UW202" s="36"/>
      <c r="UX202" s="36"/>
      <c r="UY202" s="36"/>
      <c r="UZ202" s="36"/>
      <c r="VA202" s="36"/>
      <c r="VB202" s="36"/>
      <c r="VC202" s="36"/>
      <c r="VD202" s="36"/>
      <c r="VE202" s="36"/>
      <c r="VF202" s="36"/>
      <c r="VG202" s="36"/>
      <c r="VH202" s="36"/>
      <c r="VI202" s="36"/>
      <c r="VJ202" s="36"/>
      <c r="VK202" s="36"/>
      <c r="VL202" s="36"/>
      <c r="VM202" s="36"/>
      <c r="VN202" s="36"/>
      <c r="VO202" s="36"/>
      <c r="VP202" s="36"/>
      <c r="VQ202" s="36"/>
      <c r="VR202" s="36"/>
      <c r="VS202" s="36"/>
      <c r="VT202" s="36"/>
      <c r="VU202" s="36"/>
      <c r="VV202" s="36"/>
      <c r="VW202" s="36"/>
      <c r="VX202" s="36"/>
      <c r="VY202" s="36"/>
      <c r="VZ202" s="36"/>
      <c r="WA202" s="36"/>
      <c r="WB202" s="36"/>
      <c r="WC202" s="36"/>
      <c r="WD202" s="36"/>
      <c r="WE202" s="36"/>
      <c r="WF202" s="36"/>
      <c r="WG202" s="36"/>
      <c r="WH202" s="36"/>
      <c r="WI202" s="36"/>
      <c r="WJ202" s="36"/>
      <c r="WK202" s="36"/>
      <c r="WL202" s="36"/>
      <c r="WM202" s="36"/>
      <c r="WN202" s="36"/>
      <c r="WO202" s="36"/>
      <c r="WP202" s="36"/>
      <c r="WQ202" s="36"/>
      <c r="WR202" s="36"/>
      <c r="WS202" s="36"/>
      <c r="WT202" s="36"/>
      <c r="WU202" s="36"/>
      <c r="WV202" s="36"/>
      <c r="WW202" s="36"/>
      <c r="WX202" s="36"/>
      <c r="WY202" s="36"/>
      <c r="WZ202" s="36"/>
      <c r="XA202" s="36"/>
      <c r="XB202" s="36"/>
      <c r="XC202" s="36"/>
      <c r="XD202" s="36"/>
      <c r="XE202" s="36"/>
      <c r="XF202" s="36"/>
      <c r="XG202" s="36"/>
      <c r="XH202" s="36"/>
      <c r="XI202" s="36"/>
      <c r="XJ202" s="36"/>
      <c r="XK202" s="36"/>
      <c r="XL202" s="36"/>
      <c r="XM202" s="36"/>
      <c r="XN202" s="36"/>
      <c r="XO202" s="36"/>
      <c r="XP202" s="36"/>
      <c r="XQ202" s="36"/>
      <c r="XR202" s="36"/>
      <c r="XS202" s="36"/>
      <c r="XT202" s="36"/>
      <c r="XU202" s="36"/>
      <c r="XV202" s="36"/>
      <c r="XW202" s="36"/>
      <c r="XX202" s="36"/>
      <c r="XY202" s="36"/>
      <c r="XZ202" s="36"/>
      <c r="YA202" s="36"/>
      <c r="YB202" s="36"/>
      <c r="YC202" s="36"/>
      <c r="YD202" s="36"/>
      <c r="YE202" s="36"/>
      <c r="YF202" s="36"/>
      <c r="YG202" s="36"/>
      <c r="YH202" s="36"/>
      <c r="YI202" s="36"/>
      <c r="YJ202" s="36"/>
      <c r="YK202" s="36"/>
      <c r="YL202" s="36"/>
      <c r="YM202" s="36"/>
      <c r="YN202" s="36"/>
      <c r="YO202" s="36"/>
      <c r="YP202" s="36"/>
      <c r="YQ202" s="36"/>
      <c r="YR202" s="36"/>
      <c r="YS202" s="36"/>
      <c r="YT202" s="36"/>
      <c r="YU202" s="36"/>
      <c r="YV202" s="36"/>
      <c r="YW202" s="36"/>
      <c r="YX202" s="36"/>
      <c r="YY202" s="36"/>
      <c r="YZ202" s="36"/>
      <c r="ZA202" s="36"/>
      <c r="ZB202" s="36"/>
      <c r="ZC202" s="36"/>
      <c r="ZD202" s="36"/>
      <c r="ZE202" s="36"/>
      <c r="ZF202" s="36"/>
      <c r="ZG202" s="36"/>
      <c r="ZH202" s="36"/>
      <c r="ZI202" s="36"/>
      <c r="ZJ202" s="36"/>
      <c r="ZK202" s="36"/>
      <c r="ZL202" s="36"/>
      <c r="ZM202" s="36"/>
      <c r="ZN202" s="36"/>
      <c r="ZO202" s="36"/>
      <c r="ZP202" s="36"/>
      <c r="ZQ202" s="36"/>
      <c r="ZR202" s="36"/>
      <c r="ZS202" s="36"/>
      <c r="ZT202" s="36"/>
      <c r="ZU202" s="36"/>
      <c r="ZV202" s="36"/>
      <c r="ZW202" s="36"/>
      <c r="ZX202" s="36"/>
      <c r="ZY202" s="36"/>
      <c r="ZZ202" s="36"/>
      <c r="AAA202" s="36"/>
      <c r="AAB202" s="36"/>
      <c r="AAC202" s="36"/>
      <c r="AAD202" s="36"/>
      <c r="AAE202" s="36"/>
      <c r="AAF202" s="36"/>
      <c r="AAG202" s="36"/>
      <c r="AAH202" s="36"/>
      <c r="AAI202" s="36"/>
      <c r="AAJ202" s="36"/>
      <c r="AAK202" s="36"/>
      <c r="AAL202" s="36"/>
      <c r="AAM202" s="36"/>
      <c r="AAN202" s="36"/>
      <c r="AAO202" s="36"/>
      <c r="AAP202" s="36"/>
      <c r="AAQ202" s="36"/>
      <c r="AAR202" s="36"/>
      <c r="AAS202" s="36"/>
      <c r="AAT202" s="36"/>
      <c r="AAU202" s="36"/>
      <c r="AAV202" s="36"/>
      <c r="AAW202" s="36"/>
      <c r="AAX202" s="36"/>
      <c r="AAY202" s="36"/>
      <c r="AAZ202" s="36"/>
      <c r="ABA202" s="36"/>
      <c r="ABB202" s="36"/>
      <c r="ABC202" s="36"/>
      <c r="ABD202" s="36"/>
      <c r="ABE202" s="36"/>
      <c r="ABF202" s="36"/>
      <c r="ABG202" s="36"/>
      <c r="ABH202" s="36"/>
      <c r="ABI202" s="36"/>
      <c r="ABJ202" s="36"/>
      <c r="ABK202" s="36"/>
      <c r="ABL202" s="36"/>
      <c r="ABM202" s="36"/>
      <c r="ABN202" s="36"/>
      <c r="ABO202" s="36"/>
      <c r="ABP202" s="36"/>
      <c r="ABQ202" s="36"/>
      <c r="ABR202" s="36"/>
      <c r="ABS202" s="36"/>
      <c r="ABT202" s="36"/>
      <c r="ABU202" s="36"/>
      <c r="ABV202" s="36"/>
      <c r="ABW202" s="36"/>
      <c r="ABX202" s="36"/>
      <c r="ABY202" s="36"/>
      <c r="ABZ202" s="36"/>
      <c r="ACA202" s="36"/>
      <c r="ACB202" s="36"/>
      <c r="ACC202" s="36"/>
      <c r="ACD202" s="36"/>
      <c r="ACE202" s="36"/>
      <c r="ACF202" s="36"/>
      <c r="ACG202" s="36"/>
      <c r="ACH202" s="36"/>
      <c r="ACI202" s="36"/>
      <c r="ACJ202" s="36"/>
      <c r="ACK202" s="36"/>
      <c r="ACL202" s="36"/>
      <c r="ACM202" s="36"/>
      <c r="ACN202" s="36"/>
      <c r="ACO202" s="36"/>
      <c r="ACP202" s="36"/>
      <c r="ACQ202" s="36"/>
      <c r="ACR202" s="36"/>
      <c r="ACS202" s="36"/>
      <c r="ACT202" s="36"/>
      <c r="ACU202" s="36"/>
      <c r="ACV202" s="36"/>
      <c r="ACW202" s="36"/>
      <c r="ACX202" s="36"/>
      <c r="ACY202" s="36"/>
      <c r="ACZ202" s="36"/>
      <c r="ADA202" s="36"/>
      <c r="ADB202" s="36"/>
      <c r="ADC202" s="36"/>
      <c r="ADD202" s="36"/>
      <c r="ADE202" s="36"/>
      <c r="ADF202" s="36"/>
      <c r="ADG202" s="36"/>
      <c r="ADH202" s="36"/>
      <c r="ADI202" s="36"/>
      <c r="ADJ202" s="36"/>
      <c r="ADK202" s="36"/>
      <c r="ADL202" s="36"/>
      <c r="ADM202" s="36"/>
      <c r="ADN202" s="36"/>
      <c r="ADO202" s="36"/>
      <c r="ADP202" s="36"/>
      <c r="ADQ202" s="36"/>
      <c r="ADR202" s="36"/>
      <c r="ADS202" s="36"/>
      <c r="ADT202" s="36"/>
      <c r="ADU202" s="36"/>
      <c r="ADV202" s="36"/>
      <c r="ADW202" s="36"/>
      <c r="ADX202" s="36"/>
      <c r="ADY202" s="36"/>
      <c r="ADZ202" s="36"/>
      <c r="AEA202" s="36"/>
      <c r="AEB202" s="36"/>
      <c r="AEC202" s="36"/>
      <c r="AED202" s="36"/>
      <c r="AEE202" s="36"/>
      <c r="AEF202" s="36"/>
      <c r="AEG202" s="36"/>
      <c r="AEH202" s="36"/>
      <c r="AEI202" s="36"/>
      <c r="AEJ202" s="36"/>
      <c r="AEK202" s="36"/>
      <c r="AEL202" s="36"/>
      <c r="AEM202" s="36"/>
      <c r="AEN202" s="36"/>
      <c r="AEO202" s="36"/>
      <c r="AEP202" s="36"/>
      <c r="AEQ202" s="36"/>
      <c r="AER202" s="36"/>
      <c r="AES202" s="36"/>
      <c r="AET202" s="36"/>
      <c r="AEU202" s="36"/>
      <c r="AEV202" s="36"/>
      <c r="AEW202" s="36"/>
      <c r="AEX202" s="36"/>
      <c r="AEY202" s="36"/>
      <c r="AEZ202" s="36"/>
      <c r="AFA202" s="36"/>
      <c r="AFB202" s="36"/>
      <c r="AFC202" s="36"/>
      <c r="AFD202" s="36"/>
      <c r="AFE202" s="36"/>
      <c r="AFF202" s="36"/>
      <c r="AFG202" s="36"/>
      <c r="AFH202" s="36"/>
      <c r="AFI202" s="36"/>
      <c r="AFJ202" s="36"/>
      <c r="AFK202" s="36"/>
      <c r="AFL202" s="36"/>
      <c r="AFM202" s="36"/>
      <c r="AFN202" s="36"/>
      <c r="AFO202" s="36"/>
      <c r="AFP202" s="36"/>
      <c r="AFQ202" s="36"/>
      <c r="AFR202" s="36"/>
      <c r="AFS202" s="36"/>
      <c r="AFT202" s="36"/>
      <c r="AFU202" s="36"/>
      <c r="AFV202" s="36"/>
      <c r="AFW202" s="36"/>
      <c r="AFX202" s="36"/>
      <c r="AFY202" s="36"/>
      <c r="AFZ202" s="36"/>
      <c r="AGA202" s="36"/>
      <c r="AGB202" s="36"/>
      <c r="AGC202" s="36"/>
      <c r="AGD202" s="36"/>
      <c r="AGE202" s="36"/>
      <c r="AGF202" s="36"/>
      <c r="AGG202" s="36"/>
      <c r="AGH202" s="36"/>
      <c r="AGI202" s="36"/>
      <c r="AGJ202" s="36"/>
      <c r="AGK202" s="36"/>
      <c r="AGL202" s="36"/>
      <c r="AGM202" s="36"/>
      <c r="AGN202" s="36"/>
      <c r="AGO202" s="36"/>
      <c r="AGP202" s="36"/>
      <c r="AGQ202" s="36"/>
      <c r="AGR202" s="36"/>
      <c r="AGS202" s="36"/>
      <c r="AGT202" s="36"/>
      <c r="AGU202" s="36"/>
      <c r="AGV202" s="36"/>
      <c r="AGW202" s="36"/>
      <c r="AGX202" s="36"/>
      <c r="AGY202" s="36"/>
      <c r="AGZ202" s="36"/>
      <c r="AHA202" s="36"/>
      <c r="AHB202" s="36"/>
      <c r="AHC202" s="36"/>
      <c r="AHD202" s="36"/>
      <c r="AHE202" s="36"/>
      <c r="AHF202" s="36"/>
      <c r="AHG202" s="36"/>
      <c r="AHH202" s="36"/>
      <c r="AHI202" s="36"/>
      <c r="AHJ202" s="36"/>
      <c r="AHK202" s="36"/>
      <c r="AHL202" s="36"/>
      <c r="AHM202" s="36"/>
      <c r="AHN202" s="36"/>
      <c r="AHO202" s="36"/>
      <c r="AHP202" s="36"/>
      <c r="AHQ202" s="36"/>
      <c r="AHR202" s="36"/>
      <c r="AHS202" s="36"/>
      <c r="AHT202" s="36"/>
      <c r="AHU202" s="36"/>
      <c r="AHV202" s="36"/>
      <c r="AHW202" s="36"/>
      <c r="AHX202" s="36"/>
      <c r="AHY202" s="36"/>
      <c r="AHZ202" s="36"/>
      <c r="AIA202" s="36"/>
      <c r="AIB202" s="36"/>
      <c r="AIC202" s="36"/>
      <c r="AID202" s="36"/>
      <c r="AIE202" s="36"/>
      <c r="AIF202" s="36"/>
      <c r="AIG202" s="36"/>
      <c r="AIH202" s="36"/>
      <c r="AII202" s="36"/>
      <c r="AIJ202" s="36"/>
      <c r="AIK202" s="36"/>
      <c r="AIL202" s="36"/>
      <c r="AIM202" s="36"/>
      <c r="AIN202" s="36"/>
      <c r="AIO202" s="36"/>
      <c r="AIP202" s="36"/>
      <c r="AIQ202" s="36"/>
      <c r="AIR202" s="36"/>
      <c r="AIS202" s="36"/>
      <c r="AIT202" s="36"/>
      <c r="AIU202" s="36"/>
      <c r="AIV202" s="36"/>
      <c r="AIW202" s="36"/>
      <c r="AIX202" s="36"/>
      <c r="AIY202" s="36"/>
      <c r="AIZ202" s="36"/>
      <c r="AJA202" s="36"/>
      <c r="AJB202" s="36"/>
      <c r="AJC202" s="36"/>
      <c r="AJD202" s="36"/>
      <c r="AJE202" s="36"/>
      <c r="AJF202" s="36"/>
      <c r="AJG202" s="36"/>
      <c r="AJH202" s="36"/>
      <c r="AJI202" s="36"/>
      <c r="AJJ202" s="36"/>
      <c r="AJK202" s="36"/>
      <c r="AJL202" s="36"/>
      <c r="AJM202" s="36"/>
      <c r="AJN202" s="36"/>
      <c r="AJO202" s="36"/>
      <c r="AJP202" s="36"/>
      <c r="AJQ202" s="36"/>
      <c r="AJR202" s="36"/>
      <c r="AJS202" s="36"/>
      <c r="AJT202" s="36"/>
      <c r="AJU202" s="36"/>
      <c r="AJV202" s="36"/>
      <c r="AJW202" s="36"/>
      <c r="AJX202" s="36"/>
      <c r="AJY202" s="36"/>
      <c r="AJZ202" s="36"/>
      <c r="AKA202" s="36"/>
      <c r="AKB202" s="36"/>
      <c r="AKC202" s="36"/>
      <c r="AKD202" s="36"/>
      <c r="AKE202" s="36"/>
      <c r="AKF202" s="36"/>
      <c r="AKG202" s="36"/>
      <c r="AKH202" s="36"/>
      <c r="AKI202" s="36"/>
      <c r="AKJ202" s="36"/>
      <c r="AKK202" s="36"/>
      <c r="AKL202" s="36"/>
      <c r="AKM202" s="36"/>
      <c r="AKN202" s="36"/>
      <c r="AKO202" s="36"/>
      <c r="AKP202" s="36"/>
      <c r="AKQ202" s="36"/>
      <c r="AKR202" s="36"/>
      <c r="AKS202" s="36"/>
      <c r="AKT202" s="36"/>
      <c r="AKU202" s="36"/>
      <c r="AKV202" s="36"/>
      <c r="AKW202" s="36"/>
      <c r="AKX202" s="36"/>
      <c r="AKY202" s="36"/>
      <c r="AKZ202" s="36"/>
      <c r="ALA202" s="36"/>
      <c r="ALB202" s="36"/>
      <c r="ALC202" s="36"/>
      <c r="ALD202" s="36"/>
      <c r="ALE202" s="36"/>
      <c r="ALF202" s="36"/>
      <c r="ALG202" s="36"/>
      <c r="ALH202" s="36"/>
      <c r="ALI202" s="36"/>
      <c r="ALJ202" s="36"/>
      <c r="ALK202" s="36"/>
      <c r="ALL202" s="36"/>
      <c r="ALM202" s="36"/>
      <c r="ALN202" s="36"/>
      <c r="ALO202" s="36"/>
      <c r="ALP202" s="36"/>
      <c r="ALQ202" s="36"/>
      <c r="ALR202" s="36"/>
      <c r="ALS202" s="36"/>
      <c r="ALT202" s="36"/>
      <c r="ALU202" s="36"/>
      <c r="ALV202" s="36"/>
      <c r="ALW202" s="36"/>
      <c r="ALX202" s="36"/>
      <c r="ALY202" s="36"/>
    </row>
    <row r="203" spans="1:1013" ht="20.25" customHeight="1" thickBot="1" x14ac:dyDescent="0.25">
      <c r="A203" s="499" t="s">
        <v>15</v>
      </c>
      <c r="B203" s="523" t="s">
        <v>16</v>
      </c>
      <c r="C203" s="514" t="s">
        <v>16</v>
      </c>
      <c r="D203" s="539" t="s">
        <v>238</v>
      </c>
      <c r="E203" s="541" t="s">
        <v>239</v>
      </c>
      <c r="F203" s="558" t="s">
        <v>268</v>
      </c>
      <c r="G203" s="508" t="s">
        <v>240</v>
      </c>
      <c r="H203" s="504" t="s">
        <v>19</v>
      </c>
      <c r="I203" s="505" t="s">
        <v>20</v>
      </c>
      <c r="J203" s="595" t="s">
        <v>299</v>
      </c>
      <c r="K203" s="209" t="s">
        <v>26</v>
      </c>
      <c r="L203" s="216">
        <f>+M203+O203</f>
        <v>0</v>
      </c>
      <c r="M203" s="211">
        <v>0</v>
      </c>
      <c r="N203" s="211">
        <v>0</v>
      </c>
      <c r="O203" s="217">
        <v>0</v>
      </c>
      <c r="P203" s="216">
        <f>+Q203+S203</f>
        <v>18</v>
      </c>
      <c r="Q203" s="211">
        <v>0</v>
      </c>
      <c r="R203" s="211">
        <v>0</v>
      </c>
      <c r="S203" s="217">
        <v>18</v>
      </c>
      <c r="T203" s="216">
        <f>+U203+W203</f>
        <v>0</v>
      </c>
      <c r="U203" s="211">
        <v>0</v>
      </c>
      <c r="V203" s="211">
        <v>0</v>
      </c>
      <c r="W203" s="217">
        <v>0</v>
      </c>
      <c r="X203" s="216">
        <f>+Y203+AA203</f>
        <v>0</v>
      </c>
      <c r="Y203" s="211">
        <v>0</v>
      </c>
      <c r="Z203" s="211">
        <v>0</v>
      </c>
      <c r="AA203" s="217">
        <v>0</v>
      </c>
      <c r="AB203" s="36"/>
      <c r="AC203" s="36"/>
      <c r="AD203" s="36"/>
      <c r="AE203" s="36"/>
      <c r="AF203" s="36"/>
      <c r="AG203" s="36"/>
      <c r="AH203" s="36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50"/>
      <c r="BB203" s="49"/>
      <c r="BC203" s="49"/>
      <c r="BD203" s="49"/>
      <c r="BE203" s="49"/>
      <c r="BF203" s="49"/>
      <c r="BG203" s="49"/>
      <c r="BH203" s="49"/>
      <c r="BI203" s="49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  <c r="HY203" s="36"/>
      <c r="HZ203" s="36"/>
      <c r="IA203" s="36"/>
      <c r="IB203" s="36"/>
      <c r="IC203" s="36"/>
      <c r="ID203" s="36"/>
      <c r="IE203" s="36"/>
      <c r="IF203" s="36"/>
      <c r="IG203" s="36"/>
      <c r="IH203" s="36"/>
      <c r="II203" s="36"/>
      <c r="IJ203" s="36"/>
      <c r="IK203" s="36"/>
      <c r="IL203" s="36"/>
      <c r="IM203" s="36"/>
      <c r="IN203" s="36"/>
      <c r="IO203" s="36"/>
      <c r="IP203" s="36"/>
      <c r="IQ203" s="36"/>
      <c r="IR203" s="36"/>
      <c r="IS203" s="36"/>
      <c r="IT203" s="36"/>
      <c r="IU203" s="36"/>
      <c r="IV203" s="36"/>
      <c r="IW203" s="36"/>
      <c r="IX203" s="36"/>
      <c r="IY203" s="36"/>
      <c r="IZ203" s="36"/>
      <c r="JA203" s="36"/>
      <c r="JB203" s="36"/>
      <c r="JC203" s="36"/>
      <c r="JD203" s="36"/>
      <c r="JE203" s="36"/>
      <c r="JF203" s="36"/>
      <c r="JG203" s="36"/>
      <c r="JH203" s="36"/>
      <c r="JI203" s="36"/>
      <c r="JJ203" s="36"/>
      <c r="JK203" s="36"/>
      <c r="JL203" s="36"/>
      <c r="JM203" s="36"/>
      <c r="JN203" s="36"/>
      <c r="JO203" s="36"/>
      <c r="JP203" s="36"/>
      <c r="JQ203" s="36"/>
      <c r="JR203" s="36"/>
      <c r="JS203" s="36"/>
      <c r="JT203" s="36"/>
      <c r="JU203" s="36"/>
      <c r="JV203" s="36"/>
      <c r="JW203" s="36"/>
      <c r="JX203" s="36"/>
      <c r="JY203" s="36"/>
      <c r="JZ203" s="36"/>
      <c r="KA203" s="36"/>
      <c r="KB203" s="36"/>
      <c r="KC203" s="36"/>
      <c r="KD203" s="36"/>
      <c r="KE203" s="36"/>
      <c r="KF203" s="36"/>
      <c r="KG203" s="36"/>
      <c r="KH203" s="36"/>
      <c r="KI203" s="36"/>
      <c r="KJ203" s="36"/>
      <c r="KK203" s="36"/>
      <c r="KL203" s="36"/>
      <c r="KM203" s="36"/>
      <c r="KN203" s="36"/>
      <c r="KO203" s="36"/>
      <c r="KP203" s="36"/>
      <c r="KQ203" s="36"/>
      <c r="KR203" s="36"/>
      <c r="KS203" s="36"/>
      <c r="KT203" s="36"/>
      <c r="KU203" s="36"/>
      <c r="KV203" s="36"/>
      <c r="KW203" s="36"/>
      <c r="KX203" s="36"/>
      <c r="KY203" s="36"/>
      <c r="KZ203" s="36"/>
      <c r="LA203" s="36"/>
      <c r="LB203" s="36"/>
      <c r="LC203" s="36"/>
      <c r="LD203" s="36"/>
      <c r="LE203" s="36"/>
      <c r="LF203" s="36"/>
      <c r="LG203" s="36"/>
      <c r="LH203" s="36"/>
      <c r="LI203" s="36"/>
      <c r="LJ203" s="36"/>
      <c r="LK203" s="36"/>
      <c r="LL203" s="36"/>
      <c r="LM203" s="36"/>
      <c r="LN203" s="36"/>
      <c r="LO203" s="36"/>
      <c r="LP203" s="36"/>
      <c r="LQ203" s="36"/>
      <c r="LR203" s="36"/>
      <c r="LS203" s="36"/>
      <c r="LT203" s="36"/>
      <c r="LU203" s="36"/>
      <c r="LV203" s="36"/>
      <c r="LW203" s="36"/>
      <c r="LX203" s="36"/>
      <c r="LY203" s="36"/>
      <c r="LZ203" s="36"/>
      <c r="MA203" s="36"/>
      <c r="MB203" s="36"/>
      <c r="MC203" s="36"/>
      <c r="MD203" s="36"/>
      <c r="ME203" s="36"/>
      <c r="MF203" s="36"/>
      <c r="MG203" s="36"/>
      <c r="MH203" s="36"/>
      <c r="MI203" s="36"/>
      <c r="MJ203" s="36"/>
      <c r="MK203" s="36"/>
      <c r="ML203" s="36"/>
      <c r="MM203" s="36"/>
      <c r="MN203" s="36"/>
      <c r="MO203" s="36"/>
      <c r="MP203" s="36"/>
      <c r="MQ203" s="36"/>
      <c r="MR203" s="36"/>
      <c r="MS203" s="36"/>
      <c r="MT203" s="36"/>
      <c r="MU203" s="36"/>
      <c r="MV203" s="36"/>
      <c r="MW203" s="36"/>
      <c r="MX203" s="36"/>
      <c r="MY203" s="36"/>
      <c r="MZ203" s="36"/>
      <c r="NA203" s="36"/>
      <c r="NB203" s="36"/>
      <c r="NC203" s="36"/>
      <c r="ND203" s="36"/>
      <c r="NE203" s="36"/>
      <c r="NF203" s="36"/>
      <c r="NG203" s="36"/>
      <c r="NH203" s="36"/>
      <c r="NI203" s="36"/>
      <c r="NJ203" s="36"/>
      <c r="NK203" s="36"/>
      <c r="NL203" s="36"/>
      <c r="NM203" s="36"/>
      <c r="NN203" s="36"/>
      <c r="NO203" s="36"/>
      <c r="NP203" s="36"/>
      <c r="NQ203" s="36"/>
      <c r="NR203" s="36"/>
      <c r="NS203" s="36"/>
      <c r="NT203" s="36"/>
      <c r="NU203" s="36"/>
      <c r="NV203" s="36"/>
      <c r="NW203" s="36"/>
      <c r="NX203" s="36"/>
      <c r="NY203" s="36"/>
      <c r="NZ203" s="36"/>
      <c r="OA203" s="36"/>
      <c r="OB203" s="36"/>
      <c r="OC203" s="36"/>
      <c r="OD203" s="36"/>
      <c r="OE203" s="36"/>
      <c r="OF203" s="36"/>
      <c r="OG203" s="36"/>
      <c r="OH203" s="36"/>
      <c r="OI203" s="36"/>
      <c r="OJ203" s="36"/>
      <c r="OK203" s="36"/>
      <c r="OL203" s="36"/>
      <c r="OM203" s="36"/>
      <c r="ON203" s="36"/>
      <c r="OO203" s="36"/>
      <c r="OP203" s="36"/>
      <c r="OQ203" s="36"/>
      <c r="OR203" s="36"/>
      <c r="OS203" s="36"/>
      <c r="OT203" s="36"/>
      <c r="OU203" s="36"/>
      <c r="OV203" s="36"/>
      <c r="OW203" s="36"/>
      <c r="OX203" s="36"/>
      <c r="OY203" s="36"/>
      <c r="OZ203" s="36"/>
      <c r="PA203" s="36"/>
      <c r="PB203" s="36"/>
      <c r="PC203" s="36"/>
      <c r="PD203" s="36"/>
      <c r="PE203" s="36"/>
      <c r="PF203" s="36"/>
      <c r="PG203" s="36"/>
      <c r="PH203" s="36"/>
      <c r="PI203" s="36"/>
      <c r="PJ203" s="36"/>
      <c r="PK203" s="36"/>
      <c r="PL203" s="36"/>
      <c r="PM203" s="36"/>
      <c r="PN203" s="36"/>
      <c r="PO203" s="36"/>
      <c r="PP203" s="36"/>
      <c r="PQ203" s="36"/>
      <c r="PR203" s="36"/>
      <c r="PS203" s="36"/>
      <c r="PT203" s="36"/>
      <c r="PU203" s="36"/>
      <c r="PV203" s="36"/>
      <c r="PW203" s="36"/>
      <c r="PX203" s="36"/>
      <c r="PY203" s="36"/>
      <c r="PZ203" s="36"/>
      <c r="QA203" s="36"/>
      <c r="QB203" s="36"/>
      <c r="QC203" s="36"/>
      <c r="QD203" s="36"/>
      <c r="QE203" s="36"/>
      <c r="QF203" s="36"/>
      <c r="QG203" s="36"/>
      <c r="QH203" s="36"/>
      <c r="QI203" s="36"/>
      <c r="QJ203" s="36"/>
      <c r="QK203" s="36"/>
      <c r="QL203" s="36"/>
      <c r="QM203" s="36"/>
      <c r="QN203" s="36"/>
      <c r="QO203" s="36"/>
      <c r="QP203" s="36"/>
      <c r="QQ203" s="36"/>
      <c r="QR203" s="36"/>
      <c r="QS203" s="36"/>
      <c r="QT203" s="36"/>
      <c r="QU203" s="36"/>
      <c r="QV203" s="36"/>
      <c r="QW203" s="36"/>
      <c r="QX203" s="36"/>
      <c r="QY203" s="36"/>
      <c r="QZ203" s="36"/>
      <c r="RA203" s="36"/>
      <c r="RB203" s="36"/>
      <c r="RC203" s="36"/>
      <c r="RD203" s="36"/>
      <c r="RE203" s="36"/>
      <c r="RF203" s="36"/>
      <c r="RG203" s="36"/>
      <c r="RH203" s="36"/>
      <c r="RI203" s="36"/>
      <c r="RJ203" s="36"/>
      <c r="RK203" s="36"/>
      <c r="RL203" s="36"/>
      <c r="RM203" s="36"/>
      <c r="RN203" s="36"/>
      <c r="RO203" s="36"/>
      <c r="RP203" s="36"/>
      <c r="RQ203" s="36"/>
      <c r="RR203" s="36"/>
      <c r="RS203" s="36"/>
      <c r="RT203" s="36"/>
      <c r="RU203" s="36"/>
      <c r="RV203" s="36"/>
      <c r="RW203" s="36"/>
      <c r="RX203" s="36"/>
      <c r="RY203" s="36"/>
      <c r="RZ203" s="36"/>
      <c r="SA203" s="36"/>
      <c r="SB203" s="36"/>
      <c r="SC203" s="36"/>
      <c r="SD203" s="36"/>
      <c r="SE203" s="36"/>
      <c r="SF203" s="36"/>
      <c r="SG203" s="36"/>
      <c r="SH203" s="36"/>
      <c r="SI203" s="36"/>
      <c r="SJ203" s="36"/>
      <c r="SK203" s="36"/>
      <c r="SL203" s="36"/>
      <c r="SM203" s="36"/>
      <c r="SN203" s="36"/>
      <c r="SO203" s="36"/>
      <c r="SP203" s="36"/>
      <c r="SQ203" s="36"/>
      <c r="SR203" s="36"/>
      <c r="SS203" s="36"/>
      <c r="ST203" s="36"/>
      <c r="SU203" s="36"/>
      <c r="SV203" s="36"/>
      <c r="SW203" s="36"/>
      <c r="SX203" s="36"/>
      <c r="SY203" s="36"/>
      <c r="SZ203" s="36"/>
      <c r="TA203" s="36"/>
      <c r="TB203" s="36"/>
      <c r="TC203" s="36"/>
      <c r="TD203" s="36"/>
      <c r="TE203" s="36"/>
      <c r="TF203" s="36"/>
      <c r="TG203" s="36"/>
      <c r="TH203" s="36"/>
      <c r="TI203" s="36"/>
      <c r="TJ203" s="36"/>
      <c r="TK203" s="36"/>
      <c r="TL203" s="36"/>
      <c r="TM203" s="36"/>
      <c r="TN203" s="36"/>
      <c r="TO203" s="36"/>
      <c r="TP203" s="36"/>
      <c r="TQ203" s="36"/>
      <c r="TR203" s="36"/>
      <c r="TS203" s="36"/>
      <c r="TT203" s="36"/>
      <c r="TU203" s="36"/>
      <c r="TV203" s="36"/>
      <c r="TW203" s="36"/>
      <c r="TX203" s="36"/>
      <c r="TY203" s="36"/>
      <c r="TZ203" s="36"/>
      <c r="UA203" s="36"/>
      <c r="UB203" s="36"/>
      <c r="UC203" s="36"/>
      <c r="UD203" s="36"/>
      <c r="UE203" s="36"/>
      <c r="UF203" s="36"/>
      <c r="UG203" s="36"/>
      <c r="UH203" s="36"/>
      <c r="UI203" s="36"/>
      <c r="UJ203" s="36"/>
      <c r="UK203" s="36"/>
      <c r="UL203" s="36"/>
      <c r="UM203" s="36"/>
      <c r="UN203" s="36"/>
      <c r="UO203" s="36"/>
      <c r="UP203" s="36"/>
      <c r="UQ203" s="36"/>
      <c r="UR203" s="36"/>
      <c r="US203" s="36"/>
      <c r="UT203" s="36"/>
      <c r="UU203" s="36"/>
      <c r="UV203" s="36"/>
      <c r="UW203" s="36"/>
      <c r="UX203" s="36"/>
      <c r="UY203" s="36"/>
      <c r="UZ203" s="36"/>
      <c r="VA203" s="36"/>
      <c r="VB203" s="36"/>
      <c r="VC203" s="36"/>
      <c r="VD203" s="36"/>
      <c r="VE203" s="36"/>
      <c r="VF203" s="36"/>
      <c r="VG203" s="36"/>
      <c r="VH203" s="36"/>
      <c r="VI203" s="36"/>
      <c r="VJ203" s="36"/>
      <c r="VK203" s="36"/>
      <c r="VL203" s="36"/>
      <c r="VM203" s="36"/>
      <c r="VN203" s="36"/>
      <c r="VO203" s="36"/>
      <c r="VP203" s="36"/>
      <c r="VQ203" s="36"/>
      <c r="VR203" s="36"/>
      <c r="VS203" s="36"/>
      <c r="VT203" s="36"/>
      <c r="VU203" s="36"/>
      <c r="VV203" s="36"/>
      <c r="VW203" s="36"/>
      <c r="VX203" s="36"/>
      <c r="VY203" s="36"/>
      <c r="VZ203" s="36"/>
      <c r="WA203" s="36"/>
      <c r="WB203" s="36"/>
      <c r="WC203" s="36"/>
      <c r="WD203" s="36"/>
      <c r="WE203" s="36"/>
      <c r="WF203" s="36"/>
      <c r="WG203" s="36"/>
      <c r="WH203" s="36"/>
      <c r="WI203" s="36"/>
      <c r="WJ203" s="36"/>
      <c r="WK203" s="36"/>
      <c r="WL203" s="36"/>
      <c r="WM203" s="36"/>
      <c r="WN203" s="36"/>
      <c r="WO203" s="36"/>
      <c r="WP203" s="36"/>
      <c r="WQ203" s="36"/>
      <c r="WR203" s="36"/>
      <c r="WS203" s="36"/>
      <c r="WT203" s="36"/>
      <c r="WU203" s="36"/>
      <c r="WV203" s="36"/>
      <c r="WW203" s="36"/>
      <c r="WX203" s="36"/>
      <c r="WY203" s="36"/>
      <c r="WZ203" s="36"/>
      <c r="XA203" s="36"/>
      <c r="XB203" s="36"/>
      <c r="XC203" s="36"/>
      <c r="XD203" s="36"/>
      <c r="XE203" s="36"/>
      <c r="XF203" s="36"/>
      <c r="XG203" s="36"/>
      <c r="XH203" s="36"/>
      <c r="XI203" s="36"/>
      <c r="XJ203" s="36"/>
      <c r="XK203" s="36"/>
      <c r="XL203" s="36"/>
      <c r="XM203" s="36"/>
      <c r="XN203" s="36"/>
      <c r="XO203" s="36"/>
      <c r="XP203" s="36"/>
      <c r="XQ203" s="36"/>
      <c r="XR203" s="36"/>
      <c r="XS203" s="36"/>
      <c r="XT203" s="36"/>
      <c r="XU203" s="36"/>
      <c r="XV203" s="36"/>
      <c r="XW203" s="36"/>
      <c r="XX203" s="36"/>
      <c r="XY203" s="36"/>
      <c r="XZ203" s="36"/>
      <c r="YA203" s="36"/>
      <c r="YB203" s="36"/>
      <c r="YC203" s="36"/>
      <c r="YD203" s="36"/>
      <c r="YE203" s="36"/>
      <c r="YF203" s="36"/>
      <c r="YG203" s="36"/>
      <c r="YH203" s="36"/>
      <c r="YI203" s="36"/>
      <c r="YJ203" s="36"/>
      <c r="YK203" s="36"/>
      <c r="YL203" s="36"/>
      <c r="YM203" s="36"/>
      <c r="YN203" s="36"/>
      <c r="YO203" s="36"/>
      <c r="YP203" s="36"/>
      <c r="YQ203" s="36"/>
      <c r="YR203" s="36"/>
      <c r="YS203" s="36"/>
      <c r="YT203" s="36"/>
      <c r="YU203" s="36"/>
      <c r="YV203" s="36"/>
      <c r="YW203" s="36"/>
      <c r="YX203" s="36"/>
      <c r="YY203" s="36"/>
      <c r="YZ203" s="36"/>
      <c r="ZA203" s="36"/>
      <c r="ZB203" s="36"/>
      <c r="ZC203" s="36"/>
      <c r="ZD203" s="36"/>
      <c r="ZE203" s="36"/>
      <c r="ZF203" s="36"/>
      <c r="ZG203" s="36"/>
      <c r="ZH203" s="36"/>
      <c r="ZI203" s="36"/>
      <c r="ZJ203" s="36"/>
      <c r="ZK203" s="36"/>
      <c r="ZL203" s="36"/>
      <c r="ZM203" s="36"/>
      <c r="ZN203" s="36"/>
      <c r="ZO203" s="36"/>
      <c r="ZP203" s="36"/>
      <c r="ZQ203" s="36"/>
      <c r="ZR203" s="36"/>
      <c r="ZS203" s="36"/>
      <c r="ZT203" s="36"/>
      <c r="ZU203" s="36"/>
      <c r="ZV203" s="36"/>
      <c r="ZW203" s="36"/>
      <c r="ZX203" s="36"/>
      <c r="ZY203" s="36"/>
      <c r="ZZ203" s="36"/>
      <c r="AAA203" s="36"/>
      <c r="AAB203" s="36"/>
      <c r="AAC203" s="36"/>
      <c r="AAD203" s="36"/>
      <c r="AAE203" s="36"/>
      <c r="AAF203" s="36"/>
      <c r="AAG203" s="36"/>
      <c r="AAH203" s="36"/>
      <c r="AAI203" s="36"/>
      <c r="AAJ203" s="36"/>
      <c r="AAK203" s="36"/>
      <c r="AAL203" s="36"/>
      <c r="AAM203" s="36"/>
      <c r="AAN203" s="36"/>
      <c r="AAO203" s="36"/>
      <c r="AAP203" s="36"/>
      <c r="AAQ203" s="36"/>
      <c r="AAR203" s="36"/>
      <c r="AAS203" s="36"/>
      <c r="AAT203" s="36"/>
      <c r="AAU203" s="36"/>
      <c r="AAV203" s="36"/>
      <c r="AAW203" s="36"/>
      <c r="AAX203" s="36"/>
      <c r="AAY203" s="36"/>
      <c r="AAZ203" s="36"/>
      <c r="ABA203" s="36"/>
      <c r="ABB203" s="36"/>
      <c r="ABC203" s="36"/>
      <c r="ABD203" s="36"/>
      <c r="ABE203" s="36"/>
      <c r="ABF203" s="36"/>
      <c r="ABG203" s="36"/>
      <c r="ABH203" s="36"/>
      <c r="ABI203" s="36"/>
      <c r="ABJ203" s="36"/>
      <c r="ABK203" s="36"/>
      <c r="ABL203" s="36"/>
      <c r="ABM203" s="36"/>
      <c r="ABN203" s="36"/>
      <c r="ABO203" s="36"/>
      <c r="ABP203" s="36"/>
      <c r="ABQ203" s="36"/>
      <c r="ABR203" s="36"/>
      <c r="ABS203" s="36"/>
      <c r="ABT203" s="36"/>
      <c r="ABU203" s="36"/>
      <c r="ABV203" s="36"/>
      <c r="ABW203" s="36"/>
      <c r="ABX203" s="36"/>
      <c r="ABY203" s="36"/>
      <c r="ABZ203" s="36"/>
      <c r="ACA203" s="36"/>
      <c r="ACB203" s="36"/>
      <c r="ACC203" s="36"/>
      <c r="ACD203" s="36"/>
      <c r="ACE203" s="36"/>
      <c r="ACF203" s="36"/>
      <c r="ACG203" s="36"/>
      <c r="ACH203" s="36"/>
      <c r="ACI203" s="36"/>
      <c r="ACJ203" s="36"/>
      <c r="ACK203" s="36"/>
      <c r="ACL203" s="36"/>
      <c r="ACM203" s="36"/>
      <c r="ACN203" s="36"/>
      <c r="ACO203" s="36"/>
      <c r="ACP203" s="36"/>
      <c r="ACQ203" s="36"/>
      <c r="ACR203" s="36"/>
      <c r="ACS203" s="36"/>
      <c r="ACT203" s="36"/>
      <c r="ACU203" s="36"/>
      <c r="ACV203" s="36"/>
      <c r="ACW203" s="36"/>
      <c r="ACX203" s="36"/>
      <c r="ACY203" s="36"/>
      <c r="ACZ203" s="36"/>
      <c r="ADA203" s="36"/>
      <c r="ADB203" s="36"/>
      <c r="ADC203" s="36"/>
      <c r="ADD203" s="36"/>
      <c r="ADE203" s="36"/>
      <c r="ADF203" s="36"/>
      <c r="ADG203" s="36"/>
      <c r="ADH203" s="36"/>
      <c r="ADI203" s="36"/>
      <c r="ADJ203" s="36"/>
      <c r="ADK203" s="36"/>
      <c r="ADL203" s="36"/>
      <c r="ADM203" s="36"/>
      <c r="ADN203" s="36"/>
      <c r="ADO203" s="36"/>
      <c r="ADP203" s="36"/>
      <c r="ADQ203" s="36"/>
      <c r="ADR203" s="36"/>
      <c r="ADS203" s="36"/>
      <c r="ADT203" s="36"/>
      <c r="ADU203" s="36"/>
      <c r="ADV203" s="36"/>
      <c r="ADW203" s="36"/>
      <c r="ADX203" s="36"/>
      <c r="ADY203" s="36"/>
      <c r="ADZ203" s="36"/>
      <c r="AEA203" s="36"/>
      <c r="AEB203" s="36"/>
      <c r="AEC203" s="36"/>
      <c r="AED203" s="36"/>
      <c r="AEE203" s="36"/>
      <c r="AEF203" s="36"/>
      <c r="AEG203" s="36"/>
      <c r="AEH203" s="36"/>
      <c r="AEI203" s="36"/>
      <c r="AEJ203" s="36"/>
      <c r="AEK203" s="36"/>
      <c r="AEL203" s="36"/>
      <c r="AEM203" s="36"/>
      <c r="AEN203" s="36"/>
      <c r="AEO203" s="36"/>
      <c r="AEP203" s="36"/>
      <c r="AEQ203" s="36"/>
      <c r="AER203" s="36"/>
      <c r="AES203" s="36"/>
      <c r="AET203" s="36"/>
      <c r="AEU203" s="36"/>
      <c r="AEV203" s="36"/>
      <c r="AEW203" s="36"/>
      <c r="AEX203" s="36"/>
      <c r="AEY203" s="36"/>
      <c r="AEZ203" s="36"/>
      <c r="AFA203" s="36"/>
      <c r="AFB203" s="36"/>
      <c r="AFC203" s="36"/>
      <c r="AFD203" s="36"/>
      <c r="AFE203" s="36"/>
      <c r="AFF203" s="36"/>
      <c r="AFG203" s="36"/>
      <c r="AFH203" s="36"/>
      <c r="AFI203" s="36"/>
      <c r="AFJ203" s="36"/>
      <c r="AFK203" s="36"/>
      <c r="AFL203" s="36"/>
      <c r="AFM203" s="36"/>
      <c r="AFN203" s="36"/>
      <c r="AFO203" s="36"/>
      <c r="AFP203" s="36"/>
      <c r="AFQ203" s="36"/>
      <c r="AFR203" s="36"/>
      <c r="AFS203" s="36"/>
      <c r="AFT203" s="36"/>
      <c r="AFU203" s="36"/>
      <c r="AFV203" s="36"/>
      <c r="AFW203" s="36"/>
      <c r="AFX203" s="36"/>
      <c r="AFY203" s="36"/>
      <c r="AFZ203" s="36"/>
      <c r="AGA203" s="36"/>
      <c r="AGB203" s="36"/>
      <c r="AGC203" s="36"/>
      <c r="AGD203" s="36"/>
      <c r="AGE203" s="36"/>
      <c r="AGF203" s="36"/>
      <c r="AGG203" s="36"/>
      <c r="AGH203" s="36"/>
      <c r="AGI203" s="36"/>
      <c r="AGJ203" s="36"/>
      <c r="AGK203" s="36"/>
      <c r="AGL203" s="36"/>
      <c r="AGM203" s="36"/>
      <c r="AGN203" s="36"/>
      <c r="AGO203" s="36"/>
      <c r="AGP203" s="36"/>
      <c r="AGQ203" s="36"/>
      <c r="AGR203" s="36"/>
      <c r="AGS203" s="36"/>
      <c r="AGT203" s="36"/>
      <c r="AGU203" s="36"/>
      <c r="AGV203" s="36"/>
      <c r="AGW203" s="36"/>
      <c r="AGX203" s="36"/>
      <c r="AGY203" s="36"/>
      <c r="AGZ203" s="36"/>
      <c r="AHA203" s="36"/>
      <c r="AHB203" s="36"/>
      <c r="AHC203" s="36"/>
      <c r="AHD203" s="36"/>
      <c r="AHE203" s="36"/>
      <c r="AHF203" s="36"/>
      <c r="AHG203" s="36"/>
      <c r="AHH203" s="36"/>
      <c r="AHI203" s="36"/>
      <c r="AHJ203" s="36"/>
      <c r="AHK203" s="36"/>
      <c r="AHL203" s="36"/>
      <c r="AHM203" s="36"/>
      <c r="AHN203" s="36"/>
      <c r="AHO203" s="36"/>
      <c r="AHP203" s="36"/>
      <c r="AHQ203" s="36"/>
      <c r="AHR203" s="36"/>
      <c r="AHS203" s="36"/>
      <c r="AHT203" s="36"/>
      <c r="AHU203" s="36"/>
      <c r="AHV203" s="36"/>
      <c r="AHW203" s="36"/>
      <c r="AHX203" s="36"/>
      <c r="AHY203" s="36"/>
      <c r="AHZ203" s="36"/>
      <c r="AIA203" s="36"/>
      <c r="AIB203" s="36"/>
      <c r="AIC203" s="36"/>
      <c r="AID203" s="36"/>
      <c r="AIE203" s="36"/>
      <c r="AIF203" s="36"/>
      <c r="AIG203" s="36"/>
      <c r="AIH203" s="36"/>
      <c r="AII203" s="36"/>
      <c r="AIJ203" s="36"/>
      <c r="AIK203" s="36"/>
      <c r="AIL203" s="36"/>
      <c r="AIM203" s="36"/>
      <c r="AIN203" s="36"/>
      <c r="AIO203" s="36"/>
      <c r="AIP203" s="36"/>
      <c r="AIQ203" s="36"/>
      <c r="AIR203" s="36"/>
      <c r="AIS203" s="36"/>
      <c r="AIT203" s="36"/>
      <c r="AIU203" s="36"/>
      <c r="AIV203" s="36"/>
      <c r="AIW203" s="36"/>
      <c r="AIX203" s="36"/>
      <c r="AIY203" s="36"/>
      <c r="AIZ203" s="36"/>
      <c r="AJA203" s="36"/>
      <c r="AJB203" s="36"/>
      <c r="AJC203" s="36"/>
      <c r="AJD203" s="36"/>
      <c r="AJE203" s="36"/>
      <c r="AJF203" s="36"/>
      <c r="AJG203" s="36"/>
      <c r="AJH203" s="36"/>
      <c r="AJI203" s="36"/>
      <c r="AJJ203" s="36"/>
      <c r="AJK203" s="36"/>
      <c r="AJL203" s="36"/>
      <c r="AJM203" s="36"/>
      <c r="AJN203" s="36"/>
      <c r="AJO203" s="36"/>
      <c r="AJP203" s="36"/>
      <c r="AJQ203" s="36"/>
      <c r="AJR203" s="36"/>
      <c r="AJS203" s="36"/>
      <c r="AJT203" s="36"/>
      <c r="AJU203" s="36"/>
      <c r="AJV203" s="36"/>
      <c r="AJW203" s="36"/>
      <c r="AJX203" s="36"/>
      <c r="AJY203" s="36"/>
      <c r="AJZ203" s="36"/>
      <c r="AKA203" s="36"/>
      <c r="AKB203" s="36"/>
      <c r="AKC203" s="36"/>
      <c r="AKD203" s="36"/>
      <c r="AKE203" s="36"/>
      <c r="AKF203" s="36"/>
      <c r="AKG203" s="36"/>
      <c r="AKH203" s="36"/>
      <c r="AKI203" s="36"/>
      <c r="AKJ203" s="36"/>
      <c r="AKK203" s="36"/>
      <c r="AKL203" s="36"/>
      <c r="AKM203" s="36"/>
      <c r="AKN203" s="36"/>
      <c r="AKO203" s="36"/>
      <c r="AKP203" s="36"/>
      <c r="AKQ203" s="36"/>
      <c r="AKR203" s="36"/>
      <c r="AKS203" s="36"/>
      <c r="AKT203" s="36"/>
      <c r="AKU203" s="36"/>
      <c r="AKV203" s="36"/>
      <c r="AKW203" s="36"/>
      <c r="AKX203" s="36"/>
      <c r="AKY203" s="36"/>
      <c r="AKZ203" s="36"/>
      <c r="ALA203" s="36"/>
      <c r="ALB203" s="36"/>
      <c r="ALC203" s="36"/>
      <c r="ALD203" s="36"/>
      <c r="ALE203" s="36"/>
      <c r="ALF203" s="36"/>
      <c r="ALG203" s="36"/>
      <c r="ALH203" s="36"/>
      <c r="ALI203" s="36"/>
      <c r="ALJ203" s="36"/>
      <c r="ALK203" s="36"/>
      <c r="ALL203" s="36"/>
      <c r="ALM203" s="36"/>
      <c r="ALN203" s="36"/>
      <c r="ALO203" s="36"/>
      <c r="ALP203" s="36"/>
      <c r="ALQ203" s="36"/>
      <c r="ALR203" s="36"/>
      <c r="ALS203" s="36"/>
      <c r="ALT203" s="36"/>
      <c r="ALU203" s="36"/>
      <c r="ALV203" s="36"/>
      <c r="ALW203" s="36"/>
      <c r="ALX203" s="36"/>
      <c r="ALY203" s="36"/>
    </row>
    <row r="204" spans="1:1013" ht="20.25" customHeight="1" thickBot="1" x14ac:dyDescent="0.25">
      <c r="A204" s="500"/>
      <c r="B204" s="524"/>
      <c r="C204" s="515"/>
      <c r="D204" s="540"/>
      <c r="E204" s="542"/>
      <c r="F204" s="480"/>
      <c r="G204" s="483"/>
      <c r="H204" s="486"/>
      <c r="I204" s="489"/>
      <c r="J204" s="596"/>
      <c r="K204" s="243" t="s">
        <v>23</v>
      </c>
      <c r="L204" s="445">
        <f>M204+O204</f>
        <v>0</v>
      </c>
      <c r="M204" s="155">
        <v>0</v>
      </c>
      <c r="N204" s="155">
        <v>0</v>
      </c>
      <c r="O204" s="156">
        <v>0</v>
      </c>
      <c r="P204" s="445">
        <f>Q204+S204</f>
        <v>100</v>
      </c>
      <c r="Q204" s="155">
        <v>0</v>
      </c>
      <c r="R204" s="155">
        <v>0</v>
      </c>
      <c r="S204" s="156">
        <v>100</v>
      </c>
      <c r="T204" s="445">
        <f>U204+W204</f>
        <v>0</v>
      </c>
      <c r="U204" s="155">
        <v>0</v>
      </c>
      <c r="V204" s="155">
        <v>0</v>
      </c>
      <c r="W204" s="156">
        <v>0</v>
      </c>
      <c r="X204" s="445">
        <f>Y204+AA204</f>
        <v>0</v>
      </c>
      <c r="Y204" s="155">
        <v>0</v>
      </c>
      <c r="Z204" s="155">
        <v>0</v>
      </c>
      <c r="AA204" s="156">
        <v>0</v>
      </c>
      <c r="AB204" s="36"/>
      <c r="AC204" s="36"/>
      <c r="AD204" s="36"/>
      <c r="AE204" s="36"/>
      <c r="AF204" s="36"/>
      <c r="AG204" s="36"/>
      <c r="AH204" s="36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50"/>
      <c r="BB204" s="49"/>
      <c r="BC204" s="49"/>
      <c r="BD204" s="49"/>
      <c r="BE204" s="49"/>
      <c r="BF204" s="49"/>
      <c r="BG204" s="49"/>
      <c r="BH204" s="49"/>
      <c r="BI204" s="49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36"/>
      <c r="GO204" s="36"/>
      <c r="GP204" s="36"/>
      <c r="GQ204" s="36"/>
      <c r="GR204" s="36"/>
      <c r="GS204" s="36"/>
      <c r="GT204" s="36"/>
      <c r="GU204" s="36"/>
      <c r="GV204" s="36"/>
      <c r="GW204" s="36"/>
      <c r="GX204" s="36"/>
      <c r="GY204" s="36"/>
      <c r="GZ204" s="36"/>
      <c r="HA204" s="36"/>
      <c r="HB204" s="36"/>
      <c r="HC204" s="36"/>
      <c r="HD204" s="36"/>
      <c r="HE204" s="36"/>
      <c r="HF204" s="36"/>
      <c r="HG204" s="36"/>
      <c r="HH204" s="36"/>
      <c r="HI204" s="36"/>
      <c r="HJ204" s="36"/>
      <c r="HK204" s="36"/>
      <c r="HL204" s="36"/>
      <c r="HM204" s="36"/>
      <c r="HN204" s="36"/>
      <c r="HO204" s="36"/>
      <c r="HP204" s="36"/>
      <c r="HQ204" s="36"/>
      <c r="HR204" s="36"/>
      <c r="HS204" s="36"/>
      <c r="HT204" s="36"/>
      <c r="HU204" s="36"/>
      <c r="HV204" s="36"/>
      <c r="HW204" s="36"/>
      <c r="HX204" s="36"/>
      <c r="HY204" s="36"/>
      <c r="HZ204" s="36"/>
      <c r="IA204" s="36"/>
      <c r="IB204" s="36"/>
      <c r="IC204" s="36"/>
      <c r="ID204" s="36"/>
      <c r="IE204" s="36"/>
      <c r="IF204" s="36"/>
      <c r="IG204" s="36"/>
      <c r="IH204" s="36"/>
      <c r="II204" s="36"/>
      <c r="IJ204" s="36"/>
      <c r="IK204" s="36"/>
      <c r="IL204" s="36"/>
      <c r="IM204" s="36"/>
      <c r="IN204" s="36"/>
      <c r="IO204" s="36"/>
      <c r="IP204" s="36"/>
      <c r="IQ204" s="36"/>
      <c r="IR204" s="36"/>
      <c r="IS204" s="36"/>
      <c r="IT204" s="36"/>
      <c r="IU204" s="36"/>
      <c r="IV204" s="36"/>
      <c r="IW204" s="36"/>
      <c r="IX204" s="36"/>
      <c r="IY204" s="36"/>
      <c r="IZ204" s="36"/>
      <c r="JA204" s="36"/>
      <c r="JB204" s="36"/>
      <c r="JC204" s="36"/>
      <c r="JD204" s="36"/>
      <c r="JE204" s="36"/>
      <c r="JF204" s="36"/>
      <c r="JG204" s="36"/>
      <c r="JH204" s="36"/>
      <c r="JI204" s="36"/>
      <c r="JJ204" s="36"/>
      <c r="JK204" s="36"/>
      <c r="JL204" s="36"/>
      <c r="JM204" s="36"/>
      <c r="JN204" s="36"/>
      <c r="JO204" s="36"/>
      <c r="JP204" s="36"/>
      <c r="JQ204" s="36"/>
      <c r="JR204" s="36"/>
      <c r="JS204" s="36"/>
      <c r="JT204" s="36"/>
      <c r="JU204" s="36"/>
      <c r="JV204" s="36"/>
      <c r="JW204" s="36"/>
      <c r="JX204" s="36"/>
      <c r="JY204" s="36"/>
      <c r="JZ204" s="36"/>
      <c r="KA204" s="36"/>
      <c r="KB204" s="36"/>
      <c r="KC204" s="36"/>
      <c r="KD204" s="36"/>
      <c r="KE204" s="36"/>
      <c r="KF204" s="36"/>
      <c r="KG204" s="36"/>
      <c r="KH204" s="36"/>
      <c r="KI204" s="36"/>
      <c r="KJ204" s="36"/>
      <c r="KK204" s="36"/>
      <c r="KL204" s="36"/>
      <c r="KM204" s="36"/>
      <c r="KN204" s="36"/>
      <c r="KO204" s="36"/>
      <c r="KP204" s="36"/>
      <c r="KQ204" s="36"/>
      <c r="KR204" s="36"/>
      <c r="KS204" s="36"/>
      <c r="KT204" s="36"/>
      <c r="KU204" s="36"/>
      <c r="KV204" s="36"/>
      <c r="KW204" s="36"/>
      <c r="KX204" s="36"/>
      <c r="KY204" s="36"/>
      <c r="KZ204" s="36"/>
      <c r="LA204" s="36"/>
      <c r="LB204" s="36"/>
      <c r="LC204" s="36"/>
      <c r="LD204" s="36"/>
      <c r="LE204" s="36"/>
      <c r="LF204" s="36"/>
      <c r="LG204" s="36"/>
      <c r="LH204" s="36"/>
      <c r="LI204" s="36"/>
      <c r="LJ204" s="36"/>
      <c r="LK204" s="36"/>
      <c r="LL204" s="36"/>
      <c r="LM204" s="36"/>
      <c r="LN204" s="36"/>
      <c r="LO204" s="36"/>
      <c r="LP204" s="36"/>
      <c r="LQ204" s="36"/>
      <c r="LR204" s="36"/>
      <c r="LS204" s="36"/>
      <c r="LT204" s="36"/>
      <c r="LU204" s="36"/>
      <c r="LV204" s="36"/>
      <c r="LW204" s="36"/>
      <c r="LX204" s="36"/>
      <c r="LY204" s="36"/>
      <c r="LZ204" s="36"/>
      <c r="MA204" s="36"/>
      <c r="MB204" s="36"/>
      <c r="MC204" s="36"/>
      <c r="MD204" s="36"/>
      <c r="ME204" s="36"/>
      <c r="MF204" s="36"/>
      <c r="MG204" s="36"/>
      <c r="MH204" s="36"/>
      <c r="MI204" s="36"/>
      <c r="MJ204" s="36"/>
      <c r="MK204" s="36"/>
      <c r="ML204" s="36"/>
      <c r="MM204" s="36"/>
      <c r="MN204" s="36"/>
      <c r="MO204" s="36"/>
      <c r="MP204" s="36"/>
      <c r="MQ204" s="36"/>
      <c r="MR204" s="36"/>
      <c r="MS204" s="36"/>
      <c r="MT204" s="36"/>
      <c r="MU204" s="36"/>
      <c r="MV204" s="36"/>
      <c r="MW204" s="36"/>
      <c r="MX204" s="36"/>
      <c r="MY204" s="36"/>
      <c r="MZ204" s="36"/>
      <c r="NA204" s="36"/>
      <c r="NB204" s="36"/>
      <c r="NC204" s="36"/>
      <c r="ND204" s="36"/>
      <c r="NE204" s="36"/>
      <c r="NF204" s="36"/>
      <c r="NG204" s="36"/>
      <c r="NH204" s="36"/>
      <c r="NI204" s="36"/>
      <c r="NJ204" s="36"/>
      <c r="NK204" s="36"/>
      <c r="NL204" s="36"/>
      <c r="NM204" s="36"/>
      <c r="NN204" s="36"/>
      <c r="NO204" s="36"/>
      <c r="NP204" s="36"/>
      <c r="NQ204" s="36"/>
      <c r="NR204" s="36"/>
      <c r="NS204" s="36"/>
      <c r="NT204" s="36"/>
      <c r="NU204" s="36"/>
      <c r="NV204" s="36"/>
      <c r="NW204" s="36"/>
      <c r="NX204" s="36"/>
      <c r="NY204" s="36"/>
      <c r="NZ204" s="36"/>
      <c r="OA204" s="36"/>
      <c r="OB204" s="36"/>
      <c r="OC204" s="36"/>
      <c r="OD204" s="36"/>
      <c r="OE204" s="36"/>
      <c r="OF204" s="36"/>
      <c r="OG204" s="36"/>
      <c r="OH204" s="36"/>
      <c r="OI204" s="36"/>
      <c r="OJ204" s="36"/>
      <c r="OK204" s="36"/>
      <c r="OL204" s="36"/>
      <c r="OM204" s="36"/>
      <c r="ON204" s="36"/>
      <c r="OO204" s="36"/>
      <c r="OP204" s="36"/>
      <c r="OQ204" s="36"/>
      <c r="OR204" s="36"/>
      <c r="OS204" s="36"/>
      <c r="OT204" s="36"/>
      <c r="OU204" s="36"/>
      <c r="OV204" s="36"/>
      <c r="OW204" s="36"/>
      <c r="OX204" s="36"/>
      <c r="OY204" s="36"/>
      <c r="OZ204" s="36"/>
      <c r="PA204" s="36"/>
      <c r="PB204" s="36"/>
      <c r="PC204" s="36"/>
      <c r="PD204" s="36"/>
      <c r="PE204" s="36"/>
      <c r="PF204" s="36"/>
      <c r="PG204" s="36"/>
      <c r="PH204" s="36"/>
      <c r="PI204" s="36"/>
      <c r="PJ204" s="36"/>
      <c r="PK204" s="36"/>
      <c r="PL204" s="36"/>
      <c r="PM204" s="36"/>
      <c r="PN204" s="36"/>
      <c r="PO204" s="36"/>
      <c r="PP204" s="36"/>
      <c r="PQ204" s="36"/>
      <c r="PR204" s="36"/>
      <c r="PS204" s="36"/>
      <c r="PT204" s="36"/>
      <c r="PU204" s="36"/>
      <c r="PV204" s="36"/>
      <c r="PW204" s="36"/>
      <c r="PX204" s="36"/>
      <c r="PY204" s="36"/>
      <c r="PZ204" s="36"/>
      <c r="QA204" s="36"/>
      <c r="QB204" s="36"/>
      <c r="QC204" s="36"/>
      <c r="QD204" s="36"/>
      <c r="QE204" s="36"/>
      <c r="QF204" s="36"/>
      <c r="QG204" s="36"/>
      <c r="QH204" s="36"/>
      <c r="QI204" s="36"/>
      <c r="QJ204" s="36"/>
      <c r="QK204" s="36"/>
      <c r="QL204" s="36"/>
      <c r="QM204" s="36"/>
      <c r="QN204" s="36"/>
      <c r="QO204" s="36"/>
      <c r="QP204" s="36"/>
      <c r="QQ204" s="36"/>
      <c r="QR204" s="36"/>
      <c r="QS204" s="36"/>
      <c r="QT204" s="36"/>
      <c r="QU204" s="36"/>
      <c r="QV204" s="36"/>
      <c r="QW204" s="36"/>
      <c r="QX204" s="36"/>
      <c r="QY204" s="36"/>
      <c r="QZ204" s="36"/>
      <c r="RA204" s="36"/>
      <c r="RB204" s="36"/>
      <c r="RC204" s="36"/>
      <c r="RD204" s="36"/>
      <c r="RE204" s="36"/>
      <c r="RF204" s="36"/>
      <c r="RG204" s="36"/>
      <c r="RH204" s="36"/>
      <c r="RI204" s="36"/>
      <c r="RJ204" s="36"/>
      <c r="RK204" s="36"/>
      <c r="RL204" s="36"/>
      <c r="RM204" s="36"/>
      <c r="RN204" s="36"/>
      <c r="RO204" s="36"/>
      <c r="RP204" s="36"/>
      <c r="RQ204" s="36"/>
      <c r="RR204" s="36"/>
      <c r="RS204" s="36"/>
      <c r="RT204" s="36"/>
      <c r="RU204" s="36"/>
      <c r="RV204" s="36"/>
      <c r="RW204" s="36"/>
      <c r="RX204" s="36"/>
      <c r="RY204" s="36"/>
      <c r="RZ204" s="36"/>
      <c r="SA204" s="36"/>
      <c r="SB204" s="36"/>
      <c r="SC204" s="36"/>
      <c r="SD204" s="36"/>
      <c r="SE204" s="36"/>
      <c r="SF204" s="36"/>
      <c r="SG204" s="36"/>
      <c r="SH204" s="36"/>
      <c r="SI204" s="36"/>
      <c r="SJ204" s="36"/>
      <c r="SK204" s="36"/>
      <c r="SL204" s="36"/>
      <c r="SM204" s="36"/>
      <c r="SN204" s="36"/>
      <c r="SO204" s="36"/>
      <c r="SP204" s="36"/>
      <c r="SQ204" s="36"/>
      <c r="SR204" s="36"/>
      <c r="SS204" s="36"/>
      <c r="ST204" s="36"/>
      <c r="SU204" s="36"/>
      <c r="SV204" s="36"/>
      <c r="SW204" s="36"/>
      <c r="SX204" s="36"/>
      <c r="SY204" s="36"/>
      <c r="SZ204" s="36"/>
      <c r="TA204" s="36"/>
      <c r="TB204" s="36"/>
      <c r="TC204" s="36"/>
      <c r="TD204" s="36"/>
      <c r="TE204" s="36"/>
      <c r="TF204" s="36"/>
      <c r="TG204" s="36"/>
      <c r="TH204" s="36"/>
      <c r="TI204" s="36"/>
      <c r="TJ204" s="36"/>
      <c r="TK204" s="36"/>
      <c r="TL204" s="36"/>
      <c r="TM204" s="36"/>
      <c r="TN204" s="36"/>
      <c r="TO204" s="36"/>
      <c r="TP204" s="36"/>
      <c r="TQ204" s="36"/>
      <c r="TR204" s="36"/>
      <c r="TS204" s="36"/>
      <c r="TT204" s="36"/>
      <c r="TU204" s="36"/>
      <c r="TV204" s="36"/>
      <c r="TW204" s="36"/>
      <c r="TX204" s="36"/>
      <c r="TY204" s="36"/>
      <c r="TZ204" s="36"/>
      <c r="UA204" s="36"/>
      <c r="UB204" s="36"/>
      <c r="UC204" s="36"/>
      <c r="UD204" s="36"/>
      <c r="UE204" s="36"/>
      <c r="UF204" s="36"/>
      <c r="UG204" s="36"/>
      <c r="UH204" s="36"/>
      <c r="UI204" s="36"/>
      <c r="UJ204" s="36"/>
      <c r="UK204" s="36"/>
      <c r="UL204" s="36"/>
      <c r="UM204" s="36"/>
      <c r="UN204" s="36"/>
      <c r="UO204" s="36"/>
      <c r="UP204" s="36"/>
      <c r="UQ204" s="36"/>
      <c r="UR204" s="36"/>
      <c r="US204" s="36"/>
      <c r="UT204" s="36"/>
      <c r="UU204" s="36"/>
      <c r="UV204" s="36"/>
      <c r="UW204" s="36"/>
      <c r="UX204" s="36"/>
      <c r="UY204" s="36"/>
      <c r="UZ204" s="36"/>
      <c r="VA204" s="36"/>
      <c r="VB204" s="36"/>
      <c r="VC204" s="36"/>
      <c r="VD204" s="36"/>
      <c r="VE204" s="36"/>
      <c r="VF204" s="36"/>
      <c r="VG204" s="36"/>
      <c r="VH204" s="36"/>
      <c r="VI204" s="36"/>
      <c r="VJ204" s="36"/>
      <c r="VK204" s="36"/>
      <c r="VL204" s="36"/>
      <c r="VM204" s="36"/>
      <c r="VN204" s="36"/>
      <c r="VO204" s="36"/>
      <c r="VP204" s="36"/>
      <c r="VQ204" s="36"/>
      <c r="VR204" s="36"/>
      <c r="VS204" s="36"/>
      <c r="VT204" s="36"/>
      <c r="VU204" s="36"/>
      <c r="VV204" s="36"/>
      <c r="VW204" s="36"/>
      <c r="VX204" s="36"/>
      <c r="VY204" s="36"/>
      <c r="VZ204" s="36"/>
      <c r="WA204" s="36"/>
      <c r="WB204" s="36"/>
      <c r="WC204" s="36"/>
      <c r="WD204" s="36"/>
      <c r="WE204" s="36"/>
      <c r="WF204" s="36"/>
      <c r="WG204" s="36"/>
      <c r="WH204" s="36"/>
      <c r="WI204" s="36"/>
      <c r="WJ204" s="36"/>
      <c r="WK204" s="36"/>
      <c r="WL204" s="36"/>
      <c r="WM204" s="36"/>
      <c r="WN204" s="36"/>
      <c r="WO204" s="36"/>
      <c r="WP204" s="36"/>
      <c r="WQ204" s="36"/>
      <c r="WR204" s="36"/>
      <c r="WS204" s="36"/>
      <c r="WT204" s="36"/>
      <c r="WU204" s="36"/>
      <c r="WV204" s="36"/>
      <c r="WW204" s="36"/>
      <c r="WX204" s="36"/>
      <c r="WY204" s="36"/>
      <c r="WZ204" s="36"/>
      <c r="XA204" s="36"/>
      <c r="XB204" s="36"/>
      <c r="XC204" s="36"/>
      <c r="XD204" s="36"/>
      <c r="XE204" s="36"/>
      <c r="XF204" s="36"/>
      <c r="XG204" s="36"/>
      <c r="XH204" s="36"/>
      <c r="XI204" s="36"/>
      <c r="XJ204" s="36"/>
      <c r="XK204" s="36"/>
      <c r="XL204" s="36"/>
      <c r="XM204" s="36"/>
      <c r="XN204" s="36"/>
      <c r="XO204" s="36"/>
      <c r="XP204" s="36"/>
      <c r="XQ204" s="36"/>
      <c r="XR204" s="36"/>
      <c r="XS204" s="36"/>
      <c r="XT204" s="36"/>
      <c r="XU204" s="36"/>
      <c r="XV204" s="36"/>
      <c r="XW204" s="36"/>
      <c r="XX204" s="36"/>
      <c r="XY204" s="36"/>
      <c r="XZ204" s="36"/>
      <c r="YA204" s="36"/>
      <c r="YB204" s="36"/>
      <c r="YC204" s="36"/>
      <c r="YD204" s="36"/>
      <c r="YE204" s="36"/>
      <c r="YF204" s="36"/>
      <c r="YG204" s="36"/>
      <c r="YH204" s="36"/>
      <c r="YI204" s="36"/>
      <c r="YJ204" s="36"/>
      <c r="YK204" s="36"/>
      <c r="YL204" s="36"/>
      <c r="YM204" s="36"/>
      <c r="YN204" s="36"/>
      <c r="YO204" s="36"/>
      <c r="YP204" s="36"/>
      <c r="YQ204" s="36"/>
      <c r="YR204" s="36"/>
      <c r="YS204" s="36"/>
      <c r="YT204" s="36"/>
      <c r="YU204" s="36"/>
      <c r="YV204" s="36"/>
      <c r="YW204" s="36"/>
      <c r="YX204" s="36"/>
      <c r="YY204" s="36"/>
      <c r="YZ204" s="36"/>
      <c r="ZA204" s="36"/>
      <c r="ZB204" s="36"/>
      <c r="ZC204" s="36"/>
      <c r="ZD204" s="36"/>
      <c r="ZE204" s="36"/>
      <c r="ZF204" s="36"/>
      <c r="ZG204" s="36"/>
      <c r="ZH204" s="36"/>
      <c r="ZI204" s="36"/>
      <c r="ZJ204" s="36"/>
      <c r="ZK204" s="36"/>
      <c r="ZL204" s="36"/>
      <c r="ZM204" s="36"/>
      <c r="ZN204" s="36"/>
      <c r="ZO204" s="36"/>
      <c r="ZP204" s="36"/>
      <c r="ZQ204" s="36"/>
      <c r="ZR204" s="36"/>
      <c r="ZS204" s="36"/>
      <c r="ZT204" s="36"/>
      <c r="ZU204" s="36"/>
      <c r="ZV204" s="36"/>
      <c r="ZW204" s="36"/>
      <c r="ZX204" s="36"/>
      <c r="ZY204" s="36"/>
      <c r="ZZ204" s="36"/>
      <c r="AAA204" s="36"/>
      <c r="AAB204" s="36"/>
      <c r="AAC204" s="36"/>
      <c r="AAD204" s="36"/>
      <c r="AAE204" s="36"/>
      <c r="AAF204" s="36"/>
      <c r="AAG204" s="36"/>
      <c r="AAH204" s="36"/>
      <c r="AAI204" s="36"/>
      <c r="AAJ204" s="36"/>
      <c r="AAK204" s="36"/>
      <c r="AAL204" s="36"/>
      <c r="AAM204" s="36"/>
      <c r="AAN204" s="36"/>
      <c r="AAO204" s="36"/>
      <c r="AAP204" s="36"/>
      <c r="AAQ204" s="36"/>
      <c r="AAR204" s="36"/>
      <c r="AAS204" s="36"/>
      <c r="AAT204" s="36"/>
      <c r="AAU204" s="36"/>
      <c r="AAV204" s="36"/>
      <c r="AAW204" s="36"/>
      <c r="AAX204" s="36"/>
      <c r="AAY204" s="36"/>
      <c r="AAZ204" s="36"/>
      <c r="ABA204" s="36"/>
      <c r="ABB204" s="36"/>
      <c r="ABC204" s="36"/>
      <c r="ABD204" s="36"/>
      <c r="ABE204" s="36"/>
      <c r="ABF204" s="36"/>
      <c r="ABG204" s="36"/>
      <c r="ABH204" s="36"/>
      <c r="ABI204" s="36"/>
      <c r="ABJ204" s="36"/>
      <c r="ABK204" s="36"/>
      <c r="ABL204" s="36"/>
      <c r="ABM204" s="36"/>
      <c r="ABN204" s="36"/>
      <c r="ABO204" s="36"/>
      <c r="ABP204" s="36"/>
      <c r="ABQ204" s="36"/>
      <c r="ABR204" s="36"/>
      <c r="ABS204" s="36"/>
      <c r="ABT204" s="36"/>
      <c r="ABU204" s="36"/>
      <c r="ABV204" s="36"/>
      <c r="ABW204" s="36"/>
      <c r="ABX204" s="36"/>
      <c r="ABY204" s="36"/>
      <c r="ABZ204" s="36"/>
      <c r="ACA204" s="36"/>
      <c r="ACB204" s="36"/>
      <c r="ACC204" s="36"/>
      <c r="ACD204" s="36"/>
      <c r="ACE204" s="36"/>
      <c r="ACF204" s="36"/>
      <c r="ACG204" s="36"/>
      <c r="ACH204" s="36"/>
      <c r="ACI204" s="36"/>
      <c r="ACJ204" s="36"/>
      <c r="ACK204" s="36"/>
      <c r="ACL204" s="36"/>
      <c r="ACM204" s="36"/>
      <c r="ACN204" s="36"/>
      <c r="ACO204" s="36"/>
      <c r="ACP204" s="36"/>
      <c r="ACQ204" s="36"/>
      <c r="ACR204" s="36"/>
      <c r="ACS204" s="36"/>
      <c r="ACT204" s="36"/>
      <c r="ACU204" s="36"/>
      <c r="ACV204" s="36"/>
      <c r="ACW204" s="36"/>
      <c r="ACX204" s="36"/>
      <c r="ACY204" s="36"/>
      <c r="ACZ204" s="36"/>
      <c r="ADA204" s="36"/>
      <c r="ADB204" s="36"/>
      <c r="ADC204" s="36"/>
      <c r="ADD204" s="36"/>
      <c r="ADE204" s="36"/>
      <c r="ADF204" s="36"/>
      <c r="ADG204" s="36"/>
      <c r="ADH204" s="36"/>
      <c r="ADI204" s="36"/>
      <c r="ADJ204" s="36"/>
      <c r="ADK204" s="36"/>
      <c r="ADL204" s="36"/>
      <c r="ADM204" s="36"/>
      <c r="ADN204" s="36"/>
      <c r="ADO204" s="36"/>
      <c r="ADP204" s="36"/>
      <c r="ADQ204" s="36"/>
      <c r="ADR204" s="36"/>
      <c r="ADS204" s="36"/>
      <c r="ADT204" s="36"/>
      <c r="ADU204" s="36"/>
      <c r="ADV204" s="36"/>
      <c r="ADW204" s="36"/>
      <c r="ADX204" s="36"/>
      <c r="ADY204" s="36"/>
      <c r="ADZ204" s="36"/>
      <c r="AEA204" s="36"/>
      <c r="AEB204" s="36"/>
      <c r="AEC204" s="36"/>
      <c r="AED204" s="36"/>
      <c r="AEE204" s="36"/>
      <c r="AEF204" s="36"/>
      <c r="AEG204" s="36"/>
      <c r="AEH204" s="36"/>
      <c r="AEI204" s="36"/>
      <c r="AEJ204" s="36"/>
      <c r="AEK204" s="36"/>
      <c r="AEL204" s="36"/>
      <c r="AEM204" s="36"/>
      <c r="AEN204" s="36"/>
      <c r="AEO204" s="36"/>
      <c r="AEP204" s="36"/>
      <c r="AEQ204" s="36"/>
      <c r="AER204" s="36"/>
      <c r="AES204" s="36"/>
      <c r="AET204" s="36"/>
      <c r="AEU204" s="36"/>
      <c r="AEV204" s="36"/>
      <c r="AEW204" s="36"/>
      <c r="AEX204" s="36"/>
      <c r="AEY204" s="36"/>
      <c r="AEZ204" s="36"/>
      <c r="AFA204" s="36"/>
      <c r="AFB204" s="36"/>
      <c r="AFC204" s="36"/>
      <c r="AFD204" s="36"/>
      <c r="AFE204" s="36"/>
      <c r="AFF204" s="36"/>
      <c r="AFG204" s="36"/>
      <c r="AFH204" s="36"/>
      <c r="AFI204" s="36"/>
      <c r="AFJ204" s="36"/>
      <c r="AFK204" s="36"/>
      <c r="AFL204" s="36"/>
      <c r="AFM204" s="36"/>
      <c r="AFN204" s="36"/>
      <c r="AFO204" s="36"/>
      <c r="AFP204" s="36"/>
      <c r="AFQ204" s="36"/>
      <c r="AFR204" s="36"/>
      <c r="AFS204" s="36"/>
      <c r="AFT204" s="36"/>
      <c r="AFU204" s="36"/>
      <c r="AFV204" s="36"/>
      <c r="AFW204" s="36"/>
      <c r="AFX204" s="36"/>
      <c r="AFY204" s="36"/>
      <c r="AFZ204" s="36"/>
      <c r="AGA204" s="36"/>
      <c r="AGB204" s="36"/>
      <c r="AGC204" s="36"/>
      <c r="AGD204" s="36"/>
      <c r="AGE204" s="36"/>
      <c r="AGF204" s="36"/>
      <c r="AGG204" s="36"/>
      <c r="AGH204" s="36"/>
      <c r="AGI204" s="36"/>
      <c r="AGJ204" s="36"/>
      <c r="AGK204" s="36"/>
      <c r="AGL204" s="36"/>
      <c r="AGM204" s="36"/>
      <c r="AGN204" s="36"/>
      <c r="AGO204" s="36"/>
      <c r="AGP204" s="36"/>
      <c r="AGQ204" s="36"/>
      <c r="AGR204" s="36"/>
      <c r="AGS204" s="36"/>
      <c r="AGT204" s="36"/>
      <c r="AGU204" s="36"/>
      <c r="AGV204" s="36"/>
      <c r="AGW204" s="36"/>
      <c r="AGX204" s="36"/>
      <c r="AGY204" s="36"/>
      <c r="AGZ204" s="36"/>
      <c r="AHA204" s="36"/>
      <c r="AHB204" s="36"/>
      <c r="AHC204" s="36"/>
      <c r="AHD204" s="36"/>
      <c r="AHE204" s="36"/>
      <c r="AHF204" s="36"/>
      <c r="AHG204" s="36"/>
      <c r="AHH204" s="36"/>
      <c r="AHI204" s="36"/>
      <c r="AHJ204" s="36"/>
      <c r="AHK204" s="36"/>
      <c r="AHL204" s="36"/>
      <c r="AHM204" s="36"/>
      <c r="AHN204" s="36"/>
      <c r="AHO204" s="36"/>
      <c r="AHP204" s="36"/>
      <c r="AHQ204" s="36"/>
      <c r="AHR204" s="36"/>
      <c r="AHS204" s="36"/>
      <c r="AHT204" s="36"/>
      <c r="AHU204" s="36"/>
      <c r="AHV204" s="36"/>
      <c r="AHW204" s="36"/>
      <c r="AHX204" s="36"/>
      <c r="AHY204" s="36"/>
      <c r="AHZ204" s="36"/>
      <c r="AIA204" s="36"/>
      <c r="AIB204" s="36"/>
      <c r="AIC204" s="36"/>
      <c r="AID204" s="36"/>
      <c r="AIE204" s="36"/>
      <c r="AIF204" s="36"/>
      <c r="AIG204" s="36"/>
      <c r="AIH204" s="36"/>
      <c r="AII204" s="36"/>
      <c r="AIJ204" s="36"/>
      <c r="AIK204" s="36"/>
      <c r="AIL204" s="36"/>
      <c r="AIM204" s="36"/>
      <c r="AIN204" s="36"/>
      <c r="AIO204" s="36"/>
      <c r="AIP204" s="36"/>
      <c r="AIQ204" s="36"/>
      <c r="AIR204" s="36"/>
      <c r="AIS204" s="36"/>
      <c r="AIT204" s="36"/>
      <c r="AIU204" s="36"/>
      <c r="AIV204" s="36"/>
      <c r="AIW204" s="36"/>
      <c r="AIX204" s="36"/>
      <c r="AIY204" s="36"/>
      <c r="AIZ204" s="36"/>
      <c r="AJA204" s="36"/>
      <c r="AJB204" s="36"/>
      <c r="AJC204" s="36"/>
      <c r="AJD204" s="36"/>
      <c r="AJE204" s="36"/>
      <c r="AJF204" s="36"/>
      <c r="AJG204" s="36"/>
      <c r="AJH204" s="36"/>
      <c r="AJI204" s="36"/>
      <c r="AJJ204" s="36"/>
      <c r="AJK204" s="36"/>
      <c r="AJL204" s="36"/>
      <c r="AJM204" s="36"/>
      <c r="AJN204" s="36"/>
      <c r="AJO204" s="36"/>
      <c r="AJP204" s="36"/>
      <c r="AJQ204" s="36"/>
      <c r="AJR204" s="36"/>
      <c r="AJS204" s="36"/>
      <c r="AJT204" s="36"/>
      <c r="AJU204" s="36"/>
      <c r="AJV204" s="36"/>
      <c r="AJW204" s="36"/>
      <c r="AJX204" s="36"/>
      <c r="AJY204" s="36"/>
      <c r="AJZ204" s="36"/>
      <c r="AKA204" s="36"/>
      <c r="AKB204" s="36"/>
      <c r="AKC204" s="36"/>
      <c r="AKD204" s="36"/>
      <c r="AKE204" s="36"/>
      <c r="AKF204" s="36"/>
      <c r="AKG204" s="36"/>
      <c r="AKH204" s="36"/>
      <c r="AKI204" s="36"/>
      <c r="AKJ204" s="36"/>
      <c r="AKK204" s="36"/>
      <c r="AKL204" s="36"/>
      <c r="AKM204" s="36"/>
      <c r="AKN204" s="36"/>
      <c r="AKO204" s="36"/>
      <c r="AKP204" s="36"/>
      <c r="AKQ204" s="36"/>
      <c r="AKR204" s="36"/>
      <c r="AKS204" s="36"/>
      <c r="AKT204" s="36"/>
      <c r="AKU204" s="36"/>
      <c r="AKV204" s="36"/>
      <c r="AKW204" s="36"/>
      <c r="AKX204" s="36"/>
      <c r="AKY204" s="36"/>
      <c r="AKZ204" s="36"/>
      <c r="ALA204" s="36"/>
      <c r="ALB204" s="36"/>
      <c r="ALC204" s="36"/>
      <c r="ALD204" s="36"/>
      <c r="ALE204" s="36"/>
      <c r="ALF204" s="36"/>
      <c r="ALG204" s="36"/>
      <c r="ALH204" s="36"/>
      <c r="ALI204" s="36"/>
      <c r="ALJ204" s="36"/>
      <c r="ALK204" s="36"/>
      <c r="ALL204" s="36"/>
      <c r="ALM204" s="36"/>
      <c r="ALN204" s="36"/>
      <c r="ALO204" s="36"/>
      <c r="ALP204" s="36"/>
      <c r="ALQ204" s="36"/>
      <c r="ALR204" s="36"/>
      <c r="ALS204" s="36"/>
      <c r="ALT204" s="36"/>
      <c r="ALU204" s="36"/>
      <c r="ALV204" s="36"/>
      <c r="ALW204" s="36"/>
      <c r="ALX204" s="36"/>
      <c r="ALY204" s="36"/>
    </row>
    <row r="205" spans="1:1013" ht="23.25" customHeight="1" thickBot="1" x14ac:dyDescent="0.25">
      <c r="A205" s="500"/>
      <c r="B205" s="524"/>
      <c r="C205" s="515"/>
      <c r="D205" s="540"/>
      <c r="E205" s="542"/>
      <c r="F205" s="480"/>
      <c r="G205" s="483"/>
      <c r="H205" s="486"/>
      <c r="I205" s="489"/>
      <c r="J205" s="597"/>
      <c r="K205" s="311" t="s">
        <v>11</v>
      </c>
      <c r="L205" s="18">
        <f>SUM(L203:L204)</f>
        <v>0</v>
      </c>
      <c r="M205" s="3">
        <f t="shared" ref="M205:AA205" si="66">SUM(M203:M204)</f>
        <v>0</v>
      </c>
      <c r="N205" s="3">
        <f t="shared" si="66"/>
        <v>0</v>
      </c>
      <c r="O205" s="19">
        <f t="shared" si="66"/>
        <v>0</v>
      </c>
      <c r="P205" s="18">
        <f t="shared" si="66"/>
        <v>118</v>
      </c>
      <c r="Q205" s="3">
        <f t="shared" si="66"/>
        <v>0</v>
      </c>
      <c r="R205" s="3">
        <f t="shared" si="66"/>
        <v>0</v>
      </c>
      <c r="S205" s="19">
        <f t="shared" si="66"/>
        <v>118</v>
      </c>
      <c r="T205" s="18">
        <f t="shared" si="66"/>
        <v>0</v>
      </c>
      <c r="U205" s="3">
        <f t="shared" si="66"/>
        <v>0</v>
      </c>
      <c r="V205" s="3">
        <f t="shared" si="66"/>
        <v>0</v>
      </c>
      <c r="W205" s="19">
        <f t="shared" si="66"/>
        <v>0</v>
      </c>
      <c r="X205" s="18">
        <f t="shared" si="66"/>
        <v>0</v>
      </c>
      <c r="Y205" s="3">
        <f t="shared" si="66"/>
        <v>0</v>
      </c>
      <c r="Z205" s="3">
        <f t="shared" si="66"/>
        <v>0</v>
      </c>
      <c r="AA205" s="19">
        <f t="shared" si="66"/>
        <v>0</v>
      </c>
      <c r="AB205" s="36"/>
      <c r="AC205" s="36"/>
      <c r="AD205" s="36"/>
      <c r="AE205" s="36"/>
      <c r="AF205" s="36"/>
      <c r="AG205" s="36"/>
      <c r="AH205" s="36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50"/>
      <c r="BB205" s="49"/>
      <c r="BC205" s="49"/>
      <c r="BD205" s="49"/>
      <c r="BE205" s="49"/>
      <c r="BF205" s="49"/>
      <c r="BG205" s="49"/>
      <c r="BH205" s="49"/>
      <c r="BI205" s="49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36"/>
      <c r="GO205" s="36"/>
      <c r="GP205" s="36"/>
      <c r="GQ205" s="36"/>
      <c r="GR205" s="36"/>
      <c r="GS205" s="36"/>
      <c r="GT205" s="36"/>
      <c r="GU205" s="36"/>
      <c r="GV205" s="36"/>
      <c r="GW205" s="36"/>
      <c r="GX205" s="36"/>
      <c r="GY205" s="36"/>
      <c r="GZ205" s="36"/>
      <c r="HA205" s="36"/>
      <c r="HB205" s="36"/>
      <c r="HC205" s="36"/>
      <c r="HD205" s="36"/>
      <c r="HE205" s="36"/>
      <c r="HF205" s="36"/>
      <c r="HG205" s="36"/>
      <c r="HH205" s="36"/>
      <c r="HI205" s="36"/>
      <c r="HJ205" s="36"/>
      <c r="HK205" s="36"/>
      <c r="HL205" s="36"/>
      <c r="HM205" s="36"/>
      <c r="HN205" s="36"/>
      <c r="HO205" s="36"/>
      <c r="HP205" s="36"/>
      <c r="HQ205" s="36"/>
      <c r="HR205" s="36"/>
      <c r="HS205" s="36"/>
      <c r="HT205" s="36"/>
      <c r="HU205" s="36"/>
      <c r="HV205" s="36"/>
      <c r="HW205" s="36"/>
      <c r="HX205" s="36"/>
      <c r="HY205" s="36"/>
      <c r="HZ205" s="36"/>
      <c r="IA205" s="36"/>
      <c r="IB205" s="36"/>
      <c r="IC205" s="36"/>
      <c r="ID205" s="36"/>
      <c r="IE205" s="36"/>
      <c r="IF205" s="36"/>
      <c r="IG205" s="36"/>
      <c r="IH205" s="36"/>
      <c r="II205" s="36"/>
      <c r="IJ205" s="36"/>
      <c r="IK205" s="36"/>
      <c r="IL205" s="36"/>
      <c r="IM205" s="36"/>
      <c r="IN205" s="36"/>
      <c r="IO205" s="36"/>
      <c r="IP205" s="36"/>
      <c r="IQ205" s="36"/>
      <c r="IR205" s="36"/>
      <c r="IS205" s="36"/>
      <c r="IT205" s="36"/>
      <c r="IU205" s="36"/>
      <c r="IV205" s="36"/>
      <c r="IW205" s="36"/>
      <c r="IX205" s="36"/>
      <c r="IY205" s="36"/>
      <c r="IZ205" s="36"/>
      <c r="JA205" s="36"/>
      <c r="JB205" s="36"/>
      <c r="JC205" s="36"/>
      <c r="JD205" s="36"/>
      <c r="JE205" s="36"/>
      <c r="JF205" s="36"/>
      <c r="JG205" s="36"/>
      <c r="JH205" s="36"/>
      <c r="JI205" s="36"/>
      <c r="JJ205" s="36"/>
      <c r="JK205" s="36"/>
      <c r="JL205" s="36"/>
      <c r="JM205" s="36"/>
      <c r="JN205" s="36"/>
      <c r="JO205" s="36"/>
      <c r="JP205" s="36"/>
      <c r="JQ205" s="36"/>
      <c r="JR205" s="36"/>
      <c r="JS205" s="36"/>
      <c r="JT205" s="36"/>
      <c r="JU205" s="36"/>
      <c r="JV205" s="36"/>
      <c r="JW205" s="36"/>
      <c r="JX205" s="36"/>
      <c r="JY205" s="36"/>
      <c r="JZ205" s="36"/>
      <c r="KA205" s="36"/>
      <c r="KB205" s="36"/>
      <c r="KC205" s="36"/>
      <c r="KD205" s="36"/>
      <c r="KE205" s="36"/>
      <c r="KF205" s="36"/>
      <c r="KG205" s="36"/>
      <c r="KH205" s="36"/>
      <c r="KI205" s="36"/>
      <c r="KJ205" s="36"/>
      <c r="KK205" s="36"/>
      <c r="KL205" s="36"/>
      <c r="KM205" s="36"/>
      <c r="KN205" s="36"/>
      <c r="KO205" s="36"/>
      <c r="KP205" s="36"/>
      <c r="KQ205" s="36"/>
      <c r="KR205" s="36"/>
      <c r="KS205" s="36"/>
      <c r="KT205" s="36"/>
      <c r="KU205" s="36"/>
      <c r="KV205" s="36"/>
      <c r="KW205" s="36"/>
      <c r="KX205" s="36"/>
      <c r="KY205" s="36"/>
      <c r="KZ205" s="36"/>
      <c r="LA205" s="36"/>
      <c r="LB205" s="36"/>
      <c r="LC205" s="36"/>
      <c r="LD205" s="36"/>
      <c r="LE205" s="36"/>
      <c r="LF205" s="36"/>
      <c r="LG205" s="36"/>
      <c r="LH205" s="36"/>
      <c r="LI205" s="36"/>
      <c r="LJ205" s="36"/>
      <c r="LK205" s="36"/>
      <c r="LL205" s="36"/>
      <c r="LM205" s="36"/>
      <c r="LN205" s="36"/>
      <c r="LO205" s="36"/>
      <c r="LP205" s="36"/>
      <c r="LQ205" s="36"/>
      <c r="LR205" s="36"/>
      <c r="LS205" s="36"/>
      <c r="LT205" s="36"/>
      <c r="LU205" s="36"/>
      <c r="LV205" s="36"/>
      <c r="LW205" s="36"/>
      <c r="LX205" s="36"/>
      <c r="LY205" s="36"/>
      <c r="LZ205" s="36"/>
      <c r="MA205" s="36"/>
      <c r="MB205" s="36"/>
      <c r="MC205" s="36"/>
      <c r="MD205" s="36"/>
      <c r="ME205" s="36"/>
      <c r="MF205" s="36"/>
      <c r="MG205" s="36"/>
      <c r="MH205" s="36"/>
      <c r="MI205" s="36"/>
      <c r="MJ205" s="36"/>
      <c r="MK205" s="36"/>
      <c r="ML205" s="36"/>
      <c r="MM205" s="36"/>
      <c r="MN205" s="36"/>
      <c r="MO205" s="36"/>
      <c r="MP205" s="36"/>
      <c r="MQ205" s="36"/>
      <c r="MR205" s="36"/>
      <c r="MS205" s="36"/>
      <c r="MT205" s="36"/>
      <c r="MU205" s="36"/>
      <c r="MV205" s="36"/>
      <c r="MW205" s="36"/>
      <c r="MX205" s="36"/>
      <c r="MY205" s="36"/>
      <c r="MZ205" s="36"/>
      <c r="NA205" s="36"/>
      <c r="NB205" s="36"/>
      <c r="NC205" s="36"/>
      <c r="ND205" s="36"/>
      <c r="NE205" s="36"/>
      <c r="NF205" s="36"/>
      <c r="NG205" s="36"/>
      <c r="NH205" s="36"/>
      <c r="NI205" s="36"/>
      <c r="NJ205" s="36"/>
      <c r="NK205" s="36"/>
      <c r="NL205" s="36"/>
      <c r="NM205" s="36"/>
      <c r="NN205" s="36"/>
      <c r="NO205" s="36"/>
      <c r="NP205" s="36"/>
      <c r="NQ205" s="36"/>
      <c r="NR205" s="36"/>
      <c r="NS205" s="36"/>
      <c r="NT205" s="36"/>
      <c r="NU205" s="36"/>
      <c r="NV205" s="36"/>
      <c r="NW205" s="36"/>
      <c r="NX205" s="36"/>
      <c r="NY205" s="36"/>
      <c r="NZ205" s="36"/>
      <c r="OA205" s="36"/>
      <c r="OB205" s="36"/>
      <c r="OC205" s="36"/>
      <c r="OD205" s="36"/>
      <c r="OE205" s="36"/>
      <c r="OF205" s="36"/>
      <c r="OG205" s="36"/>
      <c r="OH205" s="36"/>
      <c r="OI205" s="36"/>
      <c r="OJ205" s="36"/>
      <c r="OK205" s="36"/>
      <c r="OL205" s="36"/>
      <c r="OM205" s="36"/>
      <c r="ON205" s="36"/>
      <c r="OO205" s="36"/>
      <c r="OP205" s="36"/>
      <c r="OQ205" s="36"/>
      <c r="OR205" s="36"/>
      <c r="OS205" s="36"/>
      <c r="OT205" s="36"/>
      <c r="OU205" s="36"/>
      <c r="OV205" s="36"/>
      <c r="OW205" s="36"/>
      <c r="OX205" s="36"/>
      <c r="OY205" s="36"/>
      <c r="OZ205" s="36"/>
      <c r="PA205" s="36"/>
      <c r="PB205" s="36"/>
      <c r="PC205" s="36"/>
      <c r="PD205" s="36"/>
      <c r="PE205" s="36"/>
      <c r="PF205" s="36"/>
      <c r="PG205" s="36"/>
      <c r="PH205" s="36"/>
      <c r="PI205" s="36"/>
      <c r="PJ205" s="36"/>
      <c r="PK205" s="36"/>
      <c r="PL205" s="36"/>
      <c r="PM205" s="36"/>
      <c r="PN205" s="36"/>
      <c r="PO205" s="36"/>
      <c r="PP205" s="36"/>
      <c r="PQ205" s="36"/>
      <c r="PR205" s="36"/>
      <c r="PS205" s="36"/>
      <c r="PT205" s="36"/>
      <c r="PU205" s="36"/>
      <c r="PV205" s="36"/>
      <c r="PW205" s="36"/>
      <c r="PX205" s="36"/>
      <c r="PY205" s="36"/>
      <c r="PZ205" s="36"/>
      <c r="QA205" s="36"/>
      <c r="QB205" s="36"/>
      <c r="QC205" s="36"/>
      <c r="QD205" s="36"/>
      <c r="QE205" s="36"/>
      <c r="QF205" s="36"/>
      <c r="QG205" s="36"/>
      <c r="QH205" s="36"/>
      <c r="QI205" s="36"/>
      <c r="QJ205" s="36"/>
      <c r="QK205" s="36"/>
      <c r="QL205" s="36"/>
      <c r="QM205" s="36"/>
      <c r="QN205" s="36"/>
      <c r="QO205" s="36"/>
      <c r="QP205" s="36"/>
      <c r="QQ205" s="36"/>
      <c r="QR205" s="36"/>
      <c r="QS205" s="36"/>
      <c r="QT205" s="36"/>
      <c r="QU205" s="36"/>
      <c r="QV205" s="36"/>
      <c r="QW205" s="36"/>
      <c r="QX205" s="36"/>
      <c r="QY205" s="36"/>
      <c r="QZ205" s="36"/>
      <c r="RA205" s="36"/>
      <c r="RB205" s="36"/>
      <c r="RC205" s="36"/>
      <c r="RD205" s="36"/>
      <c r="RE205" s="36"/>
      <c r="RF205" s="36"/>
      <c r="RG205" s="36"/>
      <c r="RH205" s="36"/>
      <c r="RI205" s="36"/>
      <c r="RJ205" s="36"/>
      <c r="RK205" s="36"/>
      <c r="RL205" s="36"/>
      <c r="RM205" s="36"/>
      <c r="RN205" s="36"/>
      <c r="RO205" s="36"/>
      <c r="RP205" s="36"/>
      <c r="RQ205" s="36"/>
      <c r="RR205" s="36"/>
      <c r="RS205" s="36"/>
      <c r="RT205" s="36"/>
      <c r="RU205" s="36"/>
      <c r="RV205" s="36"/>
      <c r="RW205" s="36"/>
      <c r="RX205" s="36"/>
      <c r="RY205" s="36"/>
      <c r="RZ205" s="36"/>
      <c r="SA205" s="36"/>
      <c r="SB205" s="36"/>
      <c r="SC205" s="36"/>
      <c r="SD205" s="36"/>
      <c r="SE205" s="36"/>
      <c r="SF205" s="36"/>
      <c r="SG205" s="36"/>
      <c r="SH205" s="36"/>
      <c r="SI205" s="36"/>
      <c r="SJ205" s="36"/>
      <c r="SK205" s="36"/>
      <c r="SL205" s="36"/>
      <c r="SM205" s="36"/>
      <c r="SN205" s="36"/>
      <c r="SO205" s="36"/>
      <c r="SP205" s="36"/>
      <c r="SQ205" s="36"/>
      <c r="SR205" s="36"/>
      <c r="SS205" s="36"/>
      <c r="ST205" s="36"/>
      <c r="SU205" s="36"/>
      <c r="SV205" s="36"/>
      <c r="SW205" s="36"/>
      <c r="SX205" s="36"/>
      <c r="SY205" s="36"/>
      <c r="SZ205" s="36"/>
      <c r="TA205" s="36"/>
      <c r="TB205" s="36"/>
      <c r="TC205" s="36"/>
      <c r="TD205" s="36"/>
      <c r="TE205" s="36"/>
      <c r="TF205" s="36"/>
      <c r="TG205" s="36"/>
      <c r="TH205" s="36"/>
      <c r="TI205" s="36"/>
      <c r="TJ205" s="36"/>
      <c r="TK205" s="36"/>
      <c r="TL205" s="36"/>
      <c r="TM205" s="36"/>
      <c r="TN205" s="36"/>
      <c r="TO205" s="36"/>
      <c r="TP205" s="36"/>
      <c r="TQ205" s="36"/>
      <c r="TR205" s="36"/>
      <c r="TS205" s="36"/>
      <c r="TT205" s="36"/>
      <c r="TU205" s="36"/>
      <c r="TV205" s="36"/>
      <c r="TW205" s="36"/>
      <c r="TX205" s="36"/>
      <c r="TY205" s="36"/>
      <c r="TZ205" s="36"/>
      <c r="UA205" s="36"/>
      <c r="UB205" s="36"/>
      <c r="UC205" s="36"/>
      <c r="UD205" s="36"/>
      <c r="UE205" s="36"/>
      <c r="UF205" s="36"/>
      <c r="UG205" s="36"/>
      <c r="UH205" s="36"/>
      <c r="UI205" s="36"/>
      <c r="UJ205" s="36"/>
      <c r="UK205" s="36"/>
      <c r="UL205" s="36"/>
      <c r="UM205" s="36"/>
      <c r="UN205" s="36"/>
      <c r="UO205" s="36"/>
      <c r="UP205" s="36"/>
      <c r="UQ205" s="36"/>
      <c r="UR205" s="36"/>
      <c r="US205" s="36"/>
      <c r="UT205" s="36"/>
      <c r="UU205" s="36"/>
      <c r="UV205" s="36"/>
      <c r="UW205" s="36"/>
      <c r="UX205" s="36"/>
      <c r="UY205" s="36"/>
      <c r="UZ205" s="36"/>
      <c r="VA205" s="36"/>
      <c r="VB205" s="36"/>
      <c r="VC205" s="36"/>
      <c r="VD205" s="36"/>
      <c r="VE205" s="36"/>
      <c r="VF205" s="36"/>
      <c r="VG205" s="36"/>
      <c r="VH205" s="36"/>
      <c r="VI205" s="36"/>
      <c r="VJ205" s="36"/>
      <c r="VK205" s="36"/>
      <c r="VL205" s="36"/>
      <c r="VM205" s="36"/>
      <c r="VN205" s="36"/>
      <c r="VO205" s="36"/>
      <c r="VP205" s="36"/>
      <c r="VQ205" s="36"/>
      <c r="VR205" s="36"/>
      <c r="VS205" s="36"/>
      <c r="VT205" s="36"/>
      <c r="VU205" s="36"/>
      <c r="VV205" s="36"/>
      <c r="VW205" s="36"/>
      <c r="VX205" s="36"/>
      <c r="VY205" s="36"/>
      <c r="VZ205" s="36"/>
      <c r="WA205" s="36"/>
      <c r="WB205" s="36"/>
      <c r="WC205" s="36"/>
      <c r="WD205" s="36"/>
      <c r="WE205" s="36"/>
      <c r="WF205" s="36"/>
      <c r="WG205" s="36"/>
      <c r="WH205" s="36"/>
      <c r="WI205" s="36"/>
      <c r="WJ205" s="36"/>
      <c r="WK205" s="36"/>
      <c r="WL205" s="36"/>
      <c r="WM205" s="36"/>
      <c r="WN205" s="36"/>
      <c r="WO205" s="36"/>
      <c r="WP205" s="36"/>
      <c r="WQ205" s="36"/>
      <c r="WR205" s="36"/>
      <c r="WS205" s="36"/>
      <c r="WT205" s="36"/>
      <c r="WU205" s="36"/>
      <c r="WV205" s="36"/>
      <c r="WW205" s="36"/>
      <c r="WX205" s="36"/>
      <c r="WY205" s="36"/>
      <c r="WZ205" s="36"/>
      <c r="XA205" s="36"/>
      <c r="XB205" s="36"/>
      <c r="XC205" s="36"/>
      <c r="XD205" s="36"/>
      <c r="XE205" s="36"/>
      <c r="XF205" s="36"/>
      <c r="XG205" s="36"/>
      <c r="XH205" s="36"/>
      <c r="XI205" s="36"/>
      <c r="XJ205" s="36"/>
      <c r="XK205" s="36"/>
      <c r="XL205" s="36"/>
      <c r="XM205" s="36"/>
      <c r="XN205" s="36"/>
      <c r="XO205" s="36"/>
      <c r="XP205" s="36"/>
      <c r="XQ205" s="36"/>
      <c r="XR205" s="36"/>
      <c r="XS205" s="36"/>
      <c r="XT205" s="36"/>
      <c r="XU205" s="36"/>
      <c r="XV205" s="36"/>
      <c r="XW205" s="36"/>
      <c r="XX205" s="36"/>
      <c r="XY205" s="36"/>
      <c r="XZ205" s="36"/>
      <c r="YA205" s="36"/>
      <c r="YB205" s="36"/>
      <c r="YC205" s="36"/>
      <c r="YD205" s="36"/>
      <c r="YE205" s="36"/>
      <c r="YF205" s="36"/>
      <c r="YG205" s="36"/>
      <c r="YH205" s="36"/>
      <c r="YI205" s="36"/>
      <c r="YJ205" s="36"/>
      <c r="YK205" s="36"/>
      <c r="YL205" s="36"/>
      <c r="YM205" s="36"/>
      <c r="YN205" s="36"/>
      <c r="YO205" s="36"/>
      <c r="YP205" s="36"/>
      <c r="YQ205" s="36"/>
      <c r="YR205" s="36"/>
      <c r="YS205" s="36"/>
      <c r="YT205" s="36"/>
      <c r="YU205" s="36"/>
      <c r="YV205" s="36"/>
      <c r="YW205" s="36"/>
      <c r="YX205" s="36"/>
      <c r="YY205" s="36"/>
      <c r="YZ205" s="36"/>
      <c r="ZA205" s="36"/>
      <c r="ZB205" s="36"/>
      <c r="ZC205" s="36"/>
      <c r="ZD205" s="36"/>
      <c r="ZE205" s="36"/>
      <c r="ZF205" s="36"/>
      <c r="ZG205" s="36"/>
      <c r="ZH205" s="36"/>
      <c r="ZI205" s="36"/>
      <c r="ZJ205" s="36"/>
      <c r="ZK205" s="36"/>
      <c r="ZL205" s="36"/>
      <c r="ZM205" s="36"/>
      <c r="ZN205" s="36"/>
      <c r="ZO205" s="36"/>
      <c r="ZP205" s="36"/>
      <c r="ZQ205" s="36"/>
      <c r="ZR205" s="36"/>
      <c r="ZS205" s="36"/>
      <c r="ZT205" s="36"/>
      <c r="ZU205" s="36"/>
      <c r="ZV205" s="36"/>
      <c r="ZW205" s="36"/>
      <c r="ZX205" s="36"/>
      <c r="ZY205" s="36"/>
      <c r="ZZ205" s="36"/>
      <c r="AAA205" s="36"/>
      <c r="AAB205" s="36"/>
      <c r="AAC205" s="36"/>
      <c r="AAD205" s="36"/>
      <c r="AAE205" s="36"/>
      <c r="AAF205" s="36"/>
      <c r="AAG205" s="36"/>
      <c r="AAH205" s="36"/>
      <c r="AAI205" s="36"/>
      <c r="AAJ205" s="36"/>
      <c r="AAK205" s="36"/>
      <c r="AAL205" s="36"/>
      <c r="AAM205" s="36"/>
      <c r="AAN205" s="36"/>
      <c r="AAO205" s="36"/>
      <c r="AAP205" s="36"/>
      <c r="AAQ205" s="36"/>
      <c r="AAR205" s="36"/>
      <c r="AAS205" s="36"/>
      <c r="AAT205" s="36"/>
      <c r="AAU205" s="36"/>
      <c r="AAV205" s="36"/>
      <c r="AAW205" s="36"/>
      <c r="AAX205" s="36"/>
      <c r="AAY205" s="36"/>
      <c r="AAZ205" s="36"/>
      <c r="ABA205" s="36"/>
      <c r="ABB205" s="36"/>
      <c r="ABC205" s="36"/>
      <c r="ABD205" s="36"/>
      <c r="ABE205" s="36"/>
      <c r="ABF205" s="36"/>
      <c r="ABG205" s="36"/>
      <c r="ABH205" s="36"/>
      <c r="ABI205" s="36"/>
      <c r="ABJ205" s="36"/>
      <c r="ABK205" s="36"/>
      <c r="ABL205" s="36"/>
      <c r="ABM205" s="36"/>
      <c r="ABN205" s="36"/>
      <c r="ABO205" s="36"/>
      <c r="ABP205" s="36"/>
      <c r="ABQ205" s="36"/>
      <c r="ABR205" s="36"/>
      <c r="ABS205" s="36"/>
      <c r="ABT205" s="36"/>
      <c r="ABU205" s="36"/>
      <c r="ABV205" s="36"/>
      <c r="ABW205" s="36"/>
      <c r="ABX205" s="36"/>
      <c r="ABY205" s="36"/>
      <c r="ABZ205" s="36"/>
      <c r="ACA205" s="36"/>
      <c r="ACB205" s="36"/>
      <c r="ACC205" s="36"/>
      <c r="ACD205" s="36"/>
      <c r="ACE205" s="36"/>
      <c r="ACF205" s="36"/>
      <c r="ACG205" s="36"/>
      <c r="ACH205" s="36"/>
      <c r="ACI205" s="36"/>
      <c r="ACJ205" s="36"/>
      <c r="ACK205" s="36"/>
      <c r="ACL205" s="36"/>
      <c r="ACM205" s="36"/>
      <c r="ACN205" s="36"/>
      <c r="ACO205" s="36"/>
      <c r="ACP205" s="36"/>
      <c r="ACQ205" s="36"/>
      <c r="ACR205" s="36"/>
      <c r="ACS205" s="36"/>
      <c r="ACT205" s="36"/>
      <c r="ACU205" s="36"/>
      <c r="ACV205" s="36"/>
      <c r="ACW205" s="36"/>
      <c r="ACX205" s="36"/>
      <c r="ACY205" s="36"/>
      <c r="ACZ205" s="36"/>
      <c r="ADA205" s="36"/>
      <c r="ADB205" s="36"/>
      <c r="ADC205" s="36"/>
      <c r="ADD205" s="36"/>
      <c r="ADE205" s="36"/>
      <c r="ADF205" s="36"/>
      <c r="ADG205" s="36"/>
      <c r="ADH205" s="36"/>
      <c r="ADI205" s="36"/>
      <c r="ADJ205" s="36"/>
      <c r="ADK205" s="36"/>
      <c r="ADL205" s="36"/>
      <c r="ADM205" s="36"/>
      <c r="ADN205" s="36"/>
      <c r="ADO205" s="36"/>
      <c r="ADP205" s="36"/>
      <c r="ADQ205" s="36"/>
      <c r="ADR205" s="36"/>
      <c r="ADS205" s="36"/>
      <c r="ADT205" s="36"/>
      <c r="ADU205" s="36"/>
      <c r="ADV205" s="36"/>
      <c r="ADW205" s="36"/>
      <c r="ADX205" s="36"/>
      <c r="ADY205" s="36"/>
      <c r="ADZ205" s="36"/>
      <c r="AEA205" s="36"/>
      <c r="AEB205" s="36"/>
      <c r="AEC205" s="36"/>
      <c r="AED205" s="36"/>
      <c r="AEE205" s="36"/>
      <c r="AEF205" s="36"/>
      <c r="AEG205" s="36"/>
      <c r="AEH205" s="36"/>
      <c r="AEI205" s="36"/>
      <c r="AEJ205" s="36"/>
      <c r="AEK205" s="36"/>
      <c r="AEL205" s="36"/>
      <c r="AEM205" s="36"/>
      <c r="AEN205" s="36"/>
      <c r="AEO205" s="36"/>
      <c r="AEP205" s="36"/>
      <c r="AEQ205" s="36"/>
      <c r="AER205" s="36"/>
      <c r="AES205" s="36"/>
      <c r="AET205" s="36"/>
      <c r="AEU205" s="36"/>
      <c r="AEV205" s="36"/>
      <c r="AEW205" s="36"/>
      <c r="AEX205" s="36"/>
      <c r="AEY205" s="36"/>
      <c r="AEZ205" s="36"/>
      <c r="AFA205" s="36"/>
      <c r="AFB205" s="36"/>
      <c r="AFC205" s="36"/>
      <c r="AFD205" s="36"/>
      <c r="AFE205" s="36"/>
      <c r="AFF205" s="36"/>
      <c r="AFG205" s="36"/>
      <c r="AFH205" s="36"/>
      <c r="AFI205" s="36"/>
      <c r="AFJ205" s="36"/>
      <c r="AFK205" s="36"/>
      <c r="AFL205" s="36"/>
      <c r="AFM205" s="36"/>
      <c r="AFN205" s="36"/>
      <c r="AFO205" s="36"/>
      <c r="AFP205" s="36"/>
      <c r="AFQ205" s="36"/>
      <c r="AFR205" s="36"/>
      <c r="AFS205" s="36"/>
      <c r="AFT205" s="36"/>
      <c r="AFU205" s="36"/>
      <c r="AFV205" s="36"/>
      <c r="AFW205" s="36"/>
      <c r="AFX205" s="36"/>
      <c r="AFY205" s="36"/>
      <c r="AFZ205" s="36"/>
      <c r="AGA205" s="36"/>
      <c r="AGB205" s="36"/>
      <c r="AGC205" s="36"/>
      <c r="AGD205" s="36"/>
      <c r="AGE205" s="36"/>
      <c r="AGF205" s="36"/>
      <c r="AGG205" s="36"/>
      <c r="AGH205" s="36"/>
      <c r="AGI205" s="36"/>
      <c r="AGJ205" s="36"/>
      <c r="AGK205" s="36"/>
      <c r="AGL205" s="36"/>
      <c r="AGM205" s="36"/>
      <c r="AGN205" s="36"/>
      <c r="AGO205" s="36"/>
      <c r="AGP205" s="36"/>
      <c r="AGQ205" s="36"/>
      <c r="AGR205" s="36"/>
      <c r="AGS205" s="36"/>
      <c r="AGT205" s="36"/>
      <c r="AGU205" s="36"/>
      <c r="AGV205" s="36"/>
      <c r="AGW205" s="36"/>
      <c r="AGX205" s="36"/>
      <c r="AGY205" s="36"/>
      <c r="AGZ205" s="36"/>
      <c r="AHA205" s="36"/>
      <c r="AHB205" s="36"/>
      <c r="AHC205" s="36"/>
      <c r="AHD205" s="36"/>
      <c r="AHE205" s="36"/>
      <c r="AHF205" s="36"/>
      <c r="AHG205" s="36"/>
      <c r="AHH205" s="36"/>
      <c r="AHI205" s="36"/>
      <c r="AHJ205" s="36"/>
      <c r="AHK205" s="36"/>
      <c r="AHL205" s="36"/>
      <c r="AHM205" s="36"/>
      <c r="AHN205" s="36"/>
      <c r="AHO205" s="36"/>
      <c r="AHP205" s="36"/>
      <c r="AHQ205" s="36"/>
      <c r="AHR205" s="36"/>
      <c r="AHS205" s="36"/>
      <c r="AHT205" s="36"/>
      <c r="AHU205" s="36"/>
      <c r="AHV205" s="36"/>
      <c r="AHW205" s="36"/>
      <c r="AHX205" s="36"/>
      <c r="AHY205" s="36"/>
      <c r="AHZ205" s="36"/>
      <c r="AIA205" s="36"/>
      <c r="AIB205" s="36"/>
      <c r="AIC205" s="36"/>
      <c r="AID205" s="36"/>
      <c r="AIE205" s="36"/>
      <c r="AIF205" s="36"/>
      <c r="AIG205" s="36"/>
      <c r="AIH205" s="36"/>
      <c r="AII205" s="36"/>
      <c r="AIJ205" s="36"/>
      <c r="AIK205" s="36"/>
      <c r="AIL205" s="36"/>
      <c r="AIM205" s="36"/>
      <c r="AIN205" s="36"/>
      <c r="AIO205" s="36"/>
      <c r="AIP205" s="36"/>
      <c r="AIQ205" s="36"/>
      <c r="AIR205" s="36"/>
      <c r="AIS205" s="36"/>
      <c r="AIT205" s="36"/>
      <c r="AIU205" s="36"/>
      <c r="AIV205" s="36"/>
      <c r="AIW205" s="36"/>
      <c r="AIX205" s="36"/>
      <c r="AIY205" s="36"/>
      <c r="AIZ205" s="36"/>
      <c r="AJA205" s="36"/>
      <c r="AJB205" s="36"/>
      <c r="AJC205" s="36"/>
      <c r="AJD205" s="36"/>
      <c r="AJE205" s="36"/>
      <c r="AJF205" s="36"/>
      <c r="AJG205" s="36"/>
      <c r="AJH205" s="36"/>
      <c r="AJI205" s="36"/>
      <c r="AJJ205" s="36"/>
      <c r="AJK205" s="36"/>
      <c r="AJL205" s="36"/>
      <c r="AJM205" s="36"/>
      <c r="AJN205" s="36"/>
      <c r="AJO205" s="36"/>
      <c r="AJP205" s="36"/>
      <c r="AJQ205" s="36"/>
      <c r="AJR205" s="36"/>
      <c r="AJS205" s="36"/>
      <c r="AJT205" s="36"/>
      <c r="AJU205" s="36"/>
      <c r="AJV205" s="36"/>
      <c r="AJW205" s="36"/>
      <c r="AJX205" s="36"/>
      <c r="AJY205" s="36"/>
      <c r="AJZ205" s="36"/>
      <c r="AKA205" s="36"/>
      <c r="AKB205" s="36"/>
      <c r="AKC205" s="36"/>
      <c r="AKD205" s="36"/>
      <c r="AKE205" s="36"/>
      <c r="AKF205" s="36"/>
      <c r="AKG205" s="36"/>
      <c r="AKH205" s="36"/>
      <c r="AKI205" s="36"/>
      <c r="AKJ205" s="36"/>
      <c r="AKK205" s="36"/>
      <c r="AKL205" s="36"/>
      <c r="AKM205" s="36"/>
      <c r="AKN205" s="36"/>
      <c r="AKO205" s="36"/>
      <c r="AKP205" s="36"/>
      <c r="AKQ205" s="36"/>
      <c r="AKR205" s="36"/>
      <c r="AKS205" s="36"/>
      <c r="AKT205" s="36"/>
      <c r="AKU205" s="36"/>
      <c r="AKV205" s="36"/>
      <c r="AKW205" s="36"/>
      <c r="AKX205" s="36"/>
      <c r="AKY205" s="36"/>
      <c r="AKZ205" s="36"/>
      <c r="ALA205" s="36"/>
      <c r="ALB205" s="36"/>
      <c r="ALC205" s="36"/>
      <c r="ALD205" s="36"/>
      <c r="ALE205" s="36"/>
      <c r="ALF205" s="36"/>
      <c r="ALG205" s="36"/>
      <c r="ALH205" s="36"/>
      <c r="ALI205" s="36"/>
      <c r="ALJ205" s="36"/>
      <c r="ALK205" s="36"/>
      <c r="ALL205" s="36"/>
      <c r="ALM205" s="36"/>
      <c r="ALN205" s="36"/>
      <c r="ALO205" s="36"/>
      <c r="ALP205" s="36"/>
      <c r="ALQ205" s="36"/>
      <c r="ALR205" s="36"/>
      <c r="ALS205" s="36"/>
      <c r="ALT205" s="36"/>
      <c r="ALU205" s="36"/>
      <c r="ALV205" s="36"/>
      <c r="ALW205" s="36"/>
      <c r="ALX205" s="36"/>
      <c r="ALY205" s="36"/>
    </row>
    <row r="206" spans="1:1013" ht="21.75" customHeight="1" thickBot="1" x14ac:dyDescent="0.25">
      <c r="A206" s="499" t="s">
        <v>15</v>
      </c>
      <c r="B206" s="523" t="s">
        <v>16</v>
      </c>
      <c r="C206" s="514" t="s">
        <v>16</v>
      </c>
      <c r="D206" s="539" t="s">
        <v>241</v>
      </c>
      <c r="E206" s="541" t="s">
        <v>242</v>
      </c>
      <c r="F206" s="558" t="s">
        <v>268</v>
      </c>
      <c r="G206" s="508" t="s">
        <v>213</v>
      </c>
      <c r="H206" s="504" t="s">
        <v>19</v>
      </c>
      <c r="I206" s="505" t="s">
        <v>20</v>
      </c>
      <c r="J206" s="563" t="s">
        <v>300</v>
      </c>
      <c r="K206" s="209" t="s">
        <v>26</v>
      </c>
      <c r="L206" s="216">
        <f>+M206+O206</f>
        <v>0</v>
      </c>
      <c r="M206" s="211">
        <v>0</v>
      </c>
      <c r="N206" s="211">
        <v>0</v>
      </c>
      <c r="O206" s="217">
        <v>0</v>
      </c>
      <c r="P206" s="216">
        <f>+Q206+S206</f>
        <v>50</v>
      </c>
      <c r="Q206" s="211">
        <v>0</v>
      </c>
      <c r="R206" s="211">
        <v>0</v>
      </c>
      <c r="S206" s="217">
        <v>50</v>
      </c>
      <c r="T206" s="216">
        <f>+U206+W206</f>
        <v>21</v>
      </c>
      <c r="U206" s="211">
        <v>0</v>
      </c>
      <c r="V206" s="211">
        <v>0</v>
      </c>
      <c r="W206" s="217">
        <v>21</v>
      </c>
      <c r="X206" s="216">
        <f>+Y206+AA206</f>
        <v>0</v>
      </c>
      <c r="Y206" s="211">
        <v>0</v>
      </c>
      <c r="Z206" s="211">
        <v>0</v>
      </c>
      <c r="AA206" s="217">
        <v>0</v>
      </c>
      <c r="AB206" s="36"/>
      <c r="AC206" s="36"/>
      <c r="AD206" s="36"/>
      <c r="AE206" s="36"/>
      <c r="AF206" s="36"/>
      <c r="AG206" s="36"/>
      <c r="AH206" s="36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50"/>
      <c r="BB206" s="49"/>
      <c r="BC206" s="49"/>
      <c r="BD206" s="49"/>
      <c r="BE206" s="49"/>
      <c r="BF206" s="49"/>
      <c r="BG206" s="49"/>
      <c r="BH206" s="49"/>
      <c r="BI206" s="49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36"/>
      <c r="GO206" s="36"/>
      <c r="GP206" s="36"/>
      <c r="GQ206" s="36"/>
      <c r="GR206" s="36"/>
      <c r="GS206" s="36"/>
      <c r="GT206" s="36"/>
      <c r="GU206" s="36"/>
      <c r="GV206" s="36"/>
      <c r="GW206" s="36"/>
      <c r="GX206" s="36"/>
      <c r="GY206" s="36"/>
      <c r="GZ206" s="36"/>
      <c r="HA206" s="36"/>
      <c r="HB206" s="36"/>
      <c r="HC206" s="36"/>
      <c r="HD206" s="36"/>
      <c r="HE206" s="36"/>
      <c r="HF206" s="36"/>
      <c r="HG206" s="36"/>
      <c r="HH206" s="36"/>
      <c r="HI206" s="36"/>
      <c r="HJ206" s="36"/>
      <c r="HK206" s="36"/>
      <c r="HL206" s="36"/>
      <c r="HM206" s="36"/>
      <c r="HN206" s="36"/>
      <c r="HO206" s="36"/>
      <c r="HP206" s="36"/>
      <c r="HQ206" s="36"/>
      <c r="HR206" s="36"/>
      <c r="HS206" s="36"/>
      <c r="HT206" s="36"/>
      <c r="HU206" s="36"/>
      <c r="HV206" s="36"/>
      <c r="HW206" s="36"/>
      <c r="HX206" s="36"/>
      <c r="HY206" s="36"/>
      <c r="HZ206" s="36"/>
      <c r="IA206" s="36"/>
      <c r="IB206" s="36"/>
      <c r="IC206" s="36"/>
      <c r="ID206" s="36"/>
      <c r="IE206" s="36"/>
      <c r="IF206" s="36"/>
      <c r="IG206" s="36"/>
      <c r="IH206" s="36"/>
      <c r="II206" s="36"/>
      <c r="IJ206" s="36"/>
      <c r="IK206" s="36"/>
      <c r="IL206" s="36"/>
      <c r="IM206" s="36"/>
      <c r="IN206" s="36"/>
      <c r="IO206" s="36"/>
      <c r="IP206" s="36"/>
      <c r="IQ206" s="36"/>
      <c r="IR206" s="36"/>
      <c r="IS206" s="36"/>
      <c r="IT206" s="36"/>
      <c r="IU206" s="36"/>
      <c r="IV206" s="36"/>
      <c r="IW206" s="36"/>
      <c r="IX206" s="36"/>
      <c r="IY206" s="36"/>
      <c r="IZ206" s="36"/>
      <c r="JA206" s="36"/>
      <c r="JB206" s="36"/>
      <c r="JC206" s="36"/>
      <c r="JD206" s="36"/>
      <c r="JE206" s="36"/>
      <c r="JF206" s="36"/>
      <c r="JG206" s="36"/>
      <c r="JH206" s="36"/>
      <c r="JI206" s="36"/>
      <c r="JJ206" s="36"/>
      <c r="JK206" s="36"/>
      <c r="JL206" s="36"/>
      <c r="JM206" s="36"/>
      <c r="JN206" s="36"/>
      <c r="JO206" s="36"/>
      <c r="JP206" s="36"/>
      <c r="JQ206" s="36"/>
      <c r="JR206" s="36"/>
      <c r="JS206" s="36"/>
      <c r="JT206" s="36"/>
      <c r="JU206" s="36"/>
      <c r="JV206" s="36"/>
      <c r="JW206" s="36"/>
      <c r="JX206" s="36"/>
      <c r="JY206" s="36"/>
      <c r="JZ206" s="36"/>
      <c r="KA206" s="36"/>
      <c r="KB206" s="36"/>
      <c r="KC206" s="36"/>
      <c r="KD206" s="36"/>
      <c r="KE206" s="36"/>
      <c r="KF206" s="36"/>
      <c r="KG206" s="36"/>
      <c r="KH206" s="36"/>
      <c r="KI206" s="36"/>
      <c r="KJ206" s="36"/>
      <c r="KK206" s="36"/>
      <c r="KL206" s="36"/>
      <c r="KM206" s="36"/>
      <c r="KN206" s="36"/>
      <c r="KO206" s="36"/>
      <c r="KP206" s="36"/>
      <c r="KQ206" s="36"/>
      <c r="KR206" s="36"/>
      <c r="KS206" s="36"/>
      <c r="KT206" s="36"/>
      <c r="KU206" s="36"/>
      <c r="KV206" s="36"/>
      <c r="KW206" s="36"/>
      <c r="KX206" s="36"/>
      <c r="KY206" s="36"/>
      <c r="KZ206" s="36"/>
      <c r="LA206" s="36"/>
      <c r="LB206" s="36"/>
      <c r="LC206" s="36"/>
      <c r="LD206" s="36"/>
      <c r="LE206" s="36"/>
      <c r="LF206" s="36"/>
      <c r="LG206" s="36"/>
      <c r="LH206" s="36"/>
      <c r="LI206" s="36"/>
      <c r="LJ206" s="36"/>
      <c r="LK206" s="36"/>
      <c r="LL206" s="36"/>
      <c r="LM206" s="36"/>
      <c r="LN206" s="36"/>
      <c r="LO206" s="36"/>
      <c r="LP206" s="36"/>
      <c r="LQ206" s="36"/>
      <c r="LR206" s="36"/>
      <c r="LS206" s="36"/>
      <c r="LT206" s="36"/>
      <c r="LU206" s="36"/>
      <c r="LV206" s="36"/>
      <c r="LW206" s="36"/>
      <c r="LX206" s="36"/>
      <c r="LY206" s="36"/>
      <c r="LZ206" s="36"/>
      <c r="MA206" s="36"/>
      <c r="MB206" s="36"/>
      <c r="MC206" s="36"/>
      <c r="MD206" s="36"/>
      <c r="ME206" s="36"/>
      <c r="MF206" s="36"/>
      <c r="MG206" s="36"/>
      <c r="MH206" s="36"/>
      <c r="MI206" s="36"/>
      <c r="MJ206" s="36"/>
      <c r="MK206" s="36"/>
      <c r="ML206" s="36"/>
      <c r="MM206" s="36"/>
      <c r="MN206" s="36"/>
      <c r="MO206" s="36"/>
      <c r="MP206" s="36"/>
      <c r="MQ206" s="36"/>
      <c r="MR206" s="36"/>
      <c r="MS206" s="36"/>
      <c r="MT206" s="36"/>
      <c r="MU206" s="36"/>
      <c r="MV206" s="36"/>
      <c r="MW206" s="36"/>
      <c r="MX206" s="36"/>
      <c r="MY206" s="36"/>
      <c r="MZ206" s="36"/>
      <c r="NA206" s="36"/>
      <c r="NB206" s="36"/>
      <c r="NC206" s="36"/>
      <c r="ND206" s="36"/>
      <c r="NE206" s="36"/>
      <c r="NF206" s="36"/>
      <c r="NG206" s="36"/>
      <c r="NH206" s="36"/>
      <c r="NI206" s="36"/>
      <c r="NJ206" s="36"/>
      <c r="NK206" s="36"/>
      <c r="NL206" s="36"/>
      <c r="NM206" s="36"/>
      <c r="NN206" s="36"/>
      <c r="NO206" s="36"/>
      <c r="NP206" s="36"/>
      <c r="NQ206" s="36"/>
      <c r="NR206" s="36"/>
      <c r="NS206" s="36"/>
      <c r="NT206" s="36"/>
      <c r="NU206" s="36"/>
      <c r="NV206" s="36"/>
      <c r="NW206" s="36"/>
      <c r="NX206" s="36"/>
      <c r="NY206" s="36"/>
      <c r="NZ206" s="36"/>
      <c r="OA206" s="36"/>
      <c r="OB206" s="36"/>
      <c r="OC206" s="36"/>
      <c r="OD206" s="36"/>
      <c r="OE206" s="36"/>
      <c r="OF206" s="36"/>
      <c r="OG206" s="36"/>
      <c r="OH206" s="36"/>
      <c r="OI206" s="36"/>
      <c r="OJ206" s="36"/>
      <c r="OK206" s="36"/>
      <c r="OL206" s="36"/>
      <c r="OM206" s="36"/>
      <c r="ON206" s="36"/>
      <c r="OO206" s="36"/>
      <c r="OP206" s="36"/>
      <c r="OQ206" s="36"/>
      <c r="OR206" s="36"/>
      <c r="OS206" s="36"/>
      <c r="OT206" s="36"/>
      <c r="OU206" s="36"/>
      <c r="OV206" s="36"/>
      <c r="OW206" s="36"/>
      <c r="OX206" s="36"/>
      <c r="OY206" s="36"/>
      <c r="OZ206" s="36"/>
      <c r="PA206" s="36"/>
      <c r="PB206" s="36"/>
      <c r="PC206" s="36"/>
      <c r="PD206" s="36"/>
      <c r="PE206" s="36"/>
      <c r="PF206" s="36"/>
      <c r="PG206" s="36"/>
      <c r="PH206" s="36"/>
      <c r="PI206" s="36"/>
      <c r="PJ206" s="36"/>
      <c r="PK206" s="36"/>
      <c r="PL206" s="36"/>
      <c r="PM206" s="36"/>
      <c r="PN206" s="36"/>
      <c r="PO206" s="36"/>
      <c r="PP206" s="36"/>
      <c r="PQ206" s="36"/>
      <c r="PR206" s="36"/>
      <c r="PS206" s="36"/>
      <c r="PT206" s="36"/>
      <c r="PU206" s="36"/>
      <c r="PV206" s="36"/>
      <c r="PW206" s="36"/>
      <c r="PX206" s="36"/>
      <c r="PY206" s="36"/>
      <c r="PZ206" s="36"/>
      <c r="QA206" s="36"/>
      <c r="QB206" s="36"/>
      <c r="QC206" s="36"/>
      <c r="QD206" s="36"/>
      <c r="QE206" s="36"/>
      <c r="QF206" s="36"/>
      <c r="QG206" s="36"/>
      <c r="QH206" s="36"/>
      <c r="QI206" s="36"/>
      <c r="QJ206" s="36"/>
      <c r="QK206" s="36"/>
      <c r="QL206" s="36"/>
      <c r="QM206" s="36"/>
      <c r="QN206" s="36"/>
      <c r="QO206" s="36"/>
      <c r="QP206" s="36"/>
      <c r="QQ206" s="36"/>
      <c r="QR206" s="36"/>
      <c r="QS206" s="36"/>
      <c r="QT206" s="36"/>
      <c r="QU206" s="36"/>
      <c r="QV206" s="36"/>
      <c r="QW206" s="36"/>
      <c r="QX206" s="36"/>
      <c r="QY206" s="36"/>
      <c r="QZ206" s="36"/>
      <c r="RA206" s="36"/>
      <c r="RB206" s="36"/>
      <c r="RC206" s="36"/>
      <c r="RD206" s="36"/>
      <c r="RE206" s="36"/>
      <c r="RF206" s="36"/>
      <c r="RG206" s="36"/>
      <c r="RH206" s="36"/>
      <c r="RI206" s="36"/>
      <c r="RJ206" s="36"/>
      <c r="RK206" s="36"/>
      <c r="RL206" s="36"/>
      <c r="RM206" s="36"/>
      <c r="RN206" s="36"/>
      <c r="RO206" s="36"/>
      <c r="RP206" s="36"/>
      <c r="RQ206" s="36"/>
      <c r="RR206" s="36"/>
      <c r="RS206" s="36"/>
      <c r="RT206" s="36"/>
      <c r="RU206" s="36"/>
      <c r="RV206" s="36"/>
      <c r="RW206" s="36"/>
      <c r="RX206" s="36"/>
      <c r="RY206" s="36"/>
      <c r="RZ206" s="36"/>
      <c r="SA206" s="36"/>
      <c r="SB206" s="36"/>
      <c r="SC206" s="36"/>
      <c r="SD206" s="36"/>
      <c r="SE206" s="36"/>
      <c r="SF206" s="36"/>
      <c r="SG206" s="36"/>
      <c r="SH206" s="36"/>
      <c r="SI206" s="36"/>
      <c r="SJ206" s="36"/>
      <c r="SK206" s="36"/>
      <c r="SL206" s="36"/>
      <c r="SM206" s="36"/>
      <c r="SN206" s="36"/>
      <c r="SO206" s="36"/>
      <c r="SP206" s="36"/>
      <c r="SQ206" s="36"/>
      <c r="SR206" s="36"/>
      <c r="SS206" s="36"/>
      <c r="ST206" s="36"/>
      <c r="SU206" s="36"/>
      <c r="SV206" s="36"/>
      <c r="SW206" s="36"/>
      <c r="SX206" s="36"/>
      <c r="SY206" s="36"/>
      <c r="SZ206" s="36"/>
      <c r="TA206" s="36"/>
      <c r="TB206" s="36"/>
      <c r="TC206" s="36"/>
      <c r="TD206" s="36"/>
      <c r="TE206" s="36"/>
      <c r="TF206" s="36"/>
      <c r="TG206" s="36"/>
      <c r="TH206" s="36"/>
      <c r="TI206" s="36"/>
      <c r="TJ206" s="36"/>
      <c r="TK206" s="36"/>
      <c r="TL206" s="36"/>
      <c r="TM206" s="36"/>
      <c r="TN206" s="36"/>
      <c r="TO206" s="36"/>
      <c r="TP206" s="36"/>
      <c r="TQ206" s="36"/>
      <c r="TR206" s="36"/>
      <c r="TS206" s="36"/>
      <c r="TT206" s="36"/>
      <c r="TU206" s="36"/>
      <c r="TV206" s="36"/>
      <c r="TW206" s="36"/>
      <c r="TX206" s="36"/>
      <c r="TY206" s="36"/>
      <c r="TZ206" s="36"/>
      <c r="UA206" s="36"/>
      <c r="UB206" s="36"/>
      <c r="UC206" s="36"/>
      <c r="UD206" s="36"/>
      <c r="UE206" s="36"/>
      <c r="UF206" s="36"/>
      <c r="UG206" s="36"/>
      <c r="UH206" s="36"/>
      <c r="UI206" s="36"/>
      <c r="UJ206" s="36"/>
      <c r="UK206" s="36"/>
      <c r="UL206" s="36"/>
      <c r="UM206" s="36"/>
      <c r="UN206" s="36"/>
      <c r="UO206" s="36"/>
      <c r="UP206" s="36"/>
      <c r="UQ206" s="36"/>
      <c r="UR206" s="36"/>
      <c r="US206" s="36"/>
      <c r="UT206" s="36"/>
      <c r="UU206" s="36"/>
      <c r="UV206" s="36"/>
      <c r="UW206" s="36"/>
      <c r="UX206" s="36"/>
      <c r="UY206" s="36"/>
      <c r="UZ206" s="36"/>
      <c r="VA206" s="36"/>
      <c r="VB206" s="36"/>
      <c r="VC206" s="36"/>
      <c r="VD206" s="36"/>
      <c r="VE206" s="36"/>
      <c r="VF206" s="36"/>
      <c r="VG206" s="36"/>
      <c r="VH206" s="36"/>
      <c r="VI206" s="36"/>
      <c r="VJ206" s="36"/>
      <c r="VK206" s="36"/>
      <c r="VL206" s="36"/>
      <c r="VM206" s="36"/>
      <c r="VN206" s="36"/>
      <c r="VO206" s="36"/>
      <c r="VP206" s="36"/>
      <c r="VQ206" s="36"/>
      <c r="VR206" s="36"/>
      <c r="VS206" s="36"/>
      <c r="VT206" s="36"/>
      <c r="VU206" s="36"/>
      <c r="VV206" s="36"/>
      <c r="VW206" s="36"/>
      <c r="VX206" s="36"/>
      <c r="VY206" s="36"/>
      <c r="VZ206" s="36"/>
      <c r="WA206" s="36"/>
      <c r="WB206" s="36"/>
      <c r="WC206" s="36"/>
      <c r="WD206" s="36"/>
      <c r="WE206" s="36"/>
      <c r="WF206" s="36"/>
      <c r="WG206" s="36"/>
      <c r="WH206" s="36"/>
      <c r="WI206" s="36"/>
      <c r="WJ206" s="36"/>
      <c r="WK206" s="36"/>
      <c r="WL206" s="36"/>
      <c r="WM206" s="36"/>
      <c r="WN206" s="36"/>
      <c r="WO206" s="36"/>
      <c r="WP206" s="36"/>
      <c r="WQ206" s="36"/>
      <c r="WR206" s="36"/>
      <c r="WS206" s="36"/>
      <c r="WT206" s="36"/>
      <c r="WU206" s="36"/>
      <c r="WV206" s="36"/>
      <c r="WW206" s="36"/>
      <c r="WX206" s="36"/>
      <c r="WY206" s="36"/>
      <c r="WZ206" s="36"/>
      <c r="XA206" s="36"/>
      <c r="XB206" s="36"/>
      <c r="XC206" s="36"/>
      <c r="XD206" s="36"/>
      <c r="XE206" s="36"/>
      <c r="XF206" s="36"/>
      <c r="XG206" s="36"/>
      <c r="XH206" s="36"/>
      <c r="XI206" s="36"/>
      <c r="XJ206" s="36"/>
      <c r="XK206" s="36"/>
      <c r="XL206" s="36"/>
      <c r="XM206" s="36"/>
      <c r="XN206" s="36"/>
      <c r="XO206" s="36"/>
      <c r="XP206" s="36"/>
      <c r="XQ206" s="36"/>
      <c r="XR206" s="36"/>
      <c r="XS206" s="36"/>
      <c r="XT206" s="36"/>
      <c r="XU206" s="36"/>
      <c r="XV206" s="36"/>
      <c r="XW206" s="36"/>
      <c r="XX206" s="36"/>
      <c r="XY206" s="36"/>
      <c r="XZ206" s="36"/>
      <c r="YA206" s="36"/>
      <c r="YB206" s="36"/>
      <c r="YC206" s="36"/>
      <c r="YD206" s="36"/>
      <c r="YE206" s="36"/>
      <c r="YF206" s="36"/>
      <c r="YG206" s="36"/>
      <c r="YH206" s="36"/>
      <c r="YI206" s="36"/>
      <c r="YJ206" s="36"/>
      <c r="YK206" s="36"/>
      <c r="YL206" s="36"/>
      <c r="YM206" s="36"/>
      <c r="YN206" s="36"/>
      <c r="YO206" s="36"/>
      <c r="YP206" s="36"/>
      <c r="YQ206" s="36"/>
      <c r="YR206" s="36"/>
      <c r="YS206" s="36"/>
      <c r="YT206" s="36"/>
      <c r="YU206" s="36"/>
      <c r="YV206" s="36"/>
      <c r="YW206" s="36"/>
      <c r="YX206" s="36"/>
      <c r="YY206" s="36"/>
      <c r="YZ206" s="36"/>
      <c r="ZA206" s="36"/>
      <c r="ZB206" s="36"/>
      <c r="ZC206" s="36"/>
      <c r="ZD206" s="36"/>
      <c r="ZE206" s="36"/>
      <c r="ZF206" s="36"/>
      <c r="ZG206" s="36"/>
      <c r="ZH206" s="36"/>
      <c r="ZI206" s="36"/>
      <c r="ZJ206" s="36"/>
      <c r="ZK206" s="36"/>
      <c r="ZL206" s="36"/>
      <c r="ZM206" s="36"/>
      <c r="ZN206" s="36"/>
      <c r="ZO206" s="36"/>
      <c r="ZP206" s="36"/>
      <c r="ZQ206" s="36"/>
      <c r="ZR206" s="36"/>
      <c r="ZS206" s="36"/>
      <c r="ZT206" s="36"/>
      <c r="ZU206" s="36"/>
      <c r="ZV206" s="36"/>
      <c r="ZW206" s="36"/>
      <c r="ZX206" s="36"/>
      <c r="ZY206" s="36"/>
      <c r="ZZ206" s="36"/>
      <c r="AAA206" s="36"/>
      <c r="AAB206" s="36"/>
      <c r="AAC206" s="36"/>
      <c r="AAD206" s="36"/>
      <c r="AAE206" s="36"/>
      <c r="AAF206" s="36"/>
      <c r="AAG206" s="36"/>
      <c r="AAH206" s="36"/>
      <c r="AAI206" s="36"/>
      <c r="AAJ206" s="36"/>
      <c r="AAK206" s="36"/>
      <c r="AAL206" s="36"/>
      <c r="AAM206" s="36"/>
      <c r="AAN206" s="36"/>
      <c r="AAO206" s="36"/>
      <c r="AAP206" s="36"/>
      <c r="AAQ206" s="36"/>
      <c r="AAR206" s="36"/>
      <c r="AAS206" s="36"/>
      <c r="AAT206" s="36"/>
      <c r="AAU206" s="36"/>
      <c r="AAV206" s="36"/>
      <c r="AAW206" s="36"/>
      <c r="AAX206" s="36"/>
      <c r="AAY206" s="36"/>
      <c r="AAZ206" s="36"/>
      <c r="ABA206" s="36"/>
      <c r="ABB206" s="36"/>
      <c r="ABC206" s="36"/>
      <c r="ABD206" s="36"/>
      <c r="ABE206" s="36"/>
      <c r="ABF206" s="36"/>
      <c r="ABG206" s="36"/>
      <c r="ABH206" s="36"/>
      <c r="ABI206" s="36"/>
      <c r="ABJ206" s="36"/>
      <c r="ABK206" s="36"/>
      <c r="ABL206" s="36"/>
      <c r="ABM206" s="36"/>
      <c r="ABN206" s="36"/>
      <c r="ABO206" s="36"/>
      <c r="ABP206" s="36"/>
      <c r="ABQ206" s="36"/>
      <c r="ABR206" s="36"/>
      <c r="ABS206" s="36"/>
      <c r="ABT206" s="36"/>
      <c r="ABU206" s="36"/>
      <c r="ABV206" s="36"/>
      <c r="ABW206" s="36"/>
      <c r="ABX206" s="36"/>
      <c r="ABY206" s="36"/>
      <c r="ABZ206" s="36"/>
      <c r="ACA206" s="36"/>
      <c r="ACB206" s="36"/>
      <c r="ACC206" s="36"/>
      <c r="ACD206" s="36"/>
      <c r="ACE206" s="36"/>
      <c r="ACF206" s="36"/>
      <c r="ACG206" s="36"/>
      <c r="ACH206" s="36"/>
      <c r="ACI206" s="36"/>
      <c r="ACJ206" s="36"/>
      <c r="ACK206" s="36"/>
      <c r="ACL206" s="36"/>
      <c r="ACM206" s="36"/>
      <c r="ACN206" s="36"/>
      <c r="ACO206" s="36"/>
      <c r="ACP206" s="36"/>
      <c r="ACQ206" s="36"/>
      <c r="ACR206" s="36"/>
      <c r="ACS206" s="36"/>
      <c r="ACT206" s="36"/>
      <c r="ACU206" s="36"/>
      <c r="ACV206" s="36"/>
      <c r="ACW206" s="36"/>
      <c r="ACX206" s="36"/>
      <c r="ACY206" s="36"/>
      <c r="ACZ206" s="36"/>
      <c r="ADA206" s="36"/>
      <c r="ADB206" s="36"/>
      <c r="ADC206" s="36"/>
      <c r="ADD206" s="36"/>
      <c r="ADE206" s="36"/>
      <c r="ADF206" s="36"/>
      <c r="ADG206" s="36"/>
      <c r="ADH206" s="36"/>
      <c r="ADI206" s="36"/>
      <c r="ADJ206" s="36"/>
      <c r="ADK206" s="36"/>
      <c r="ADL206" s="36"/>
      <c r="ADM206" s="36"/>
      <c r="ADN206" s="36"/>
      <c r="ADO206" s="36"/>
      <c r="ADP206" s="36"/>
      <c r="ADQ206" s="36"/>
      <c r="ADR206" s="36"/>
      <c r="ADS206" s="36"/>
      <c r="ADT206" s="36"/>
      <c r="ADU206" s="36"/>
      <c r="ADV206" s="36"/>
      <c r="ADW206" s="36"/>
      <c r="ADX206" s="36"/>
      <c r="ADY206" s="36"/>
      <c r="ADZ206" s="36"/>
      <c r="AEA206" s="36"/>
      <c r="AEB206" s="36"/>
      <c r="AEC206" s="36"/>
      <c r="AED206" s="36"/>
      <c r="AEE206" s="36"/>
      <c r="AEF206" s="36"/>
      <c r="AEG206" s="36"/>
      <c r="AEH206" s="36"/>
      <c r="AEI206" s="36"/>
      <c r="AEJ206" s="36"/>
      <c r="AEK206" s="36"/>
      <c r="AEL206" s="36"/>
      <c r="AEM206" s="36"/>
      <c r="AEN206" s="36"/>
      <c r="AEO206" s="36"/>
      <c r="AEP206" s="36"/>
      <c r="AEQ206" s="36"/>
      <c r="AER206" s="36"/>
      <c r="AES206" s="36"/>
      <c r="AET206" s="36"/>
      <c r="AEU206" s="36"/>
      <c r="AEV206" s="36"/>
      <c r="AEW206" s="36"/>
      <c r="AEX206" s="36"/>
      <c r="AEY206" s="36"/>
      <c r="AEZ206" s="36"/>
      <c r="AFA206" s="36"/>
      <c r="AFB206" s="36"/>
      <c r="AFC206" s="36"/>
      <c r="AFD206" s="36"/>
      <c r="AFE206" s="36"/>
      <c r="AFF206" s="36"/>
      <c r="AFG206" s="36"/>
      <c r="AFH206" s="36"/>
      <c r="AFI206" s="36"/>
      <c r="AFJ206" s="36"/>
      <c r="AFK206" s="36"/>
      <c r="AFL206" s="36"/>
      <c r="AFM206" s="36"/>
      <c r="AFN206" s="36"/>
      <c r="AFO206" s="36"/>
      <c r="AFP206" s="36"/>
      <c r="AFQ206" s="36"/>
      <c r="AFR206" s="36"/>
      <c r="AFS206" s="36"/>
      <c r="AFT206" s="36"/>
      <c r="AFU206" s="36"/>
      <c r="AFV206" s="36"/>
      <c r="AFW206" s="36"/>
      <c r="AFX206" s="36"/>
      <c r="AFY206" s="36"/>
      <c r="AFZ206" s="36"/>
      <c r="AGA206" s="36"/>
      <c r="AGB206" s="36"/>
      <c r="AGC206" s="36"/>
      <c r="AGD206" s="36"/>
      <c r="AGE206" s="36"/>
      <c r="AGF206" s="36"/>
      <c r="AGG206" s="36"/>
      <c r="AGH206" s="36"/>
      <c r="AGI206" s="36"/>
      <c r="AGJ206" s="36"/>
      <c r="AGK206" s="36"/>
      <c r="AGL206" s="36"/>
      <c r="AGM206" s="36"/>
      <c r="AGN206" s="36"/>
      <c r="AGO206" s="36"/>
      <c r="AGP206" s="36"/>
      <c r="AGQ206" s="36"/>
      <c r="AGR206" s="36"/>
      <c r="AGS206" s="36"/>
      <c r="AGT206" s="36"/>
      <c r="AGU206" s="36"/>
      <c r="AGV206" s="36"/>
      <c r="AGW206" s="36"/>
      <c r="AGX206" s="36"/>
      <c r="AGY206" s="36"/>
      <c r="AGZ206" s="36"/>
      <c r="AHA206" s="36"/>
      <c r="AHB206" s="36"/>
      <c r="AHC206" s="36"/>
      <c r="AHD206" s="36"/>
      <c r="AHE206" s="36"/>
      <c r="AHF206" s="36"/>
      <c r="AHG206" s="36"/>
      <c r="AHH206" s="36"/>
      <c r="AHI206" s="36"/>
      <c r="AHJ206" s="36"/>
      <c r="AHK206" s="36"/>
      <c r="AHL206" s="36"/>
      <c r="AHM206" s="36"/>
      <c r="AHN206" s="36"/>
      <c r="AHO206" s="36"/>
      <c r="AHP206" s="36"/>
      <c r="AHQ206" s="36"/>
      <c r="AHR206" s="36"/>
      <c r="AHS206" s="36"/>
      <c r="AHT206" s="36"/>
      <c r="AHU206" s="36"/>
      <c r="AHV206" s="36"/>
      <c r="AHW206" s="36"/>
      <c r="AHX206" s="36"/>
      <c r="AHY206" s="36"/>
      <c r="AHZ206" s="36"/>
      <c r="AIA206" s="36"/>
      <c r="AIB206" s="36"/>
      <c r="AIC206" s="36"/>
      <c r="AID206" s="36"/>
      <c r="AIE206" s="36"/>
      <c r="AIF206" s="36"/>
      <c r="AIG206" s="36"/>
      <c r="AIH206" s="36"/>
      <c r="AII206" s="36"/>
      <c r="AIJ206" s="36"/>
      <c r="AIK206" s="36"/>
      <c r="AIL206" s="36"/>
      <c r="AIM206" s="36"/>
      <c r="AIN206" s="36"/>
      <c r="AIO206" s="36"/>
      <c r="AIP206" s="36"/>
      <c r="AIQ206" s="36"/>
      <c r="AIR206" s="36"/>
      <c r="AIS206" s="36"/>
      <c r="AIT206" s="36"/>
      <c r="AIU206" s="36"/>
      <c r="AIV206" s="36"/>
      <c r="AIW206" s="36"/>
      <c r="AIX206" s="36"/>
      <c r="AIY206" s="36"/>
      <c r="AIZ206" s="36"/>
      <c r="AJA206" s="36"/>
      <c r="AJB206" s="36"/>
      <c r="AJC206" s="36"/>
      <c r="AJD206" s="36"/>
      <c r="AJE206" s="36"/>
      <c r="AJF206" s="36"/>
      <c r="AJG206" s="36"/>
      <c r="AJH206" s="36"/>
      <c r="AJI206" s="36"/>
      <c r="AJJ206" s="36"/>
      <c r="AJK206" s="36"/>
      <c r="AJL206" s="36"/>
      <c r="AJM206" s="36"/>
      <c r="AJN206" s="36"/>
      <c r="AJO206" s="36"/>
      <c r="AJP206" s="36"/>
      <c r="AJQ206" s="36"/>
      <c r="AJR206" s="36"/>
      <c r="AJS206" s="36"/>
      <c r="AJT206" s="36"/>
      <c r="AJU206" s="36"/>
      <c r="AJV206" s="36"/>
      <c r="AJW206" s="36"/>
      <c r="AJX206" s="36"/>
      <c r="AJY206" s="36"/>
      <c r="AJZ206" s="36"/>
      <c r="AKA206" s="36"/>
      <c r="AKB206" s="36"/>
      <c r="AKC206" s="36"/>
      <c r="AKD206" s="36"/>
      <c r="AKE206" s="36"/>
      <c r="AKF206" s="36"/>
      <c r="AKG206" s="36"/>
      <c r="AKH206" s="36"/>
      <c r="AKI206" s="36"/>
      <c r="AKJ206" s="36"/>
      <c r="AKK206" s="36"/>
      <c r="AKL206" s="36"/>
      <c r="AKM206" s="36"/>
      <c r="AKN206" s="36"/>
      <c r="AKO206" s="36"/>
      <c r="AKP206" s="36"/>
      <c r="AKQ206" s="36"/>
      <c r="AKR206" s="36"/>
      <c r="AKS206" s="36"/>
      <c r="AKT206" s="36"/>
      <c r="AKU206" s="36"/>
      <c r="AKV206" s="36"/>
      <c r="AKW206" s="36"/>
      <c r="AKX206" s="36"/>
      <c r="AKY206" s="36"/>
      <c r="AKZ206" s="36"/>
      <c r="ALA206" s="36"/>
      <c r="ALB206" s="36"/>
      <c r="ALC206" s="36"/>
      <c r="ALD206" s="36"/>
      <c r="ALE206" s="36"/>
      <c r="ALF206" s="36"/>
      <c r="ALG206" s="36"/>
      <c r="ALH206" s="36"/>
      <c r="ALI206" s="36"/>
      <c r="ALJ206" s="36"/>
      <c r="ALK206" s="36"/>
      <c r="ALL206" s="36"/>
      <c r="ALM206" s="36"/>
      <c r="ALN206" s="36"/>
      <c r="ALO206" s="36"/>
      <c r="ALP206" s="36"/>
      <c r="ALQ206" s="36"/>
      <c r="ALR206" s="36"/>
      <c r="ALS206" s="36"/>
      <c r="ALT206" s="36"/>
      <c r="ALU206" s="36"/>
      <c r="ALV206" s="36"/>
      <c r="ALW206" s="36"/>
      <c r="ALX206" s="36"/>
      <c r="ALY206" s="36"/>
    </row>
    <row r="207" spans="1:1013" ht="20.25" customHeight="1" thickBot="1" x14ac:dyDescent="0.25">
      <c r="A207" s="500"/>
      <c r="B207" s="524"/>
      <c r="C207" s="515"/>
      <c r="D207" s="540"/>
      <c r="E207" s="542"/>
      <c r="F207" s="480"/>
      <c r="G207" s="483"/>
      <c r="H207" s="486"/>
      <c r="I207" s="489"/>
      <c r="J207" s="564"/>
      <c r="K207" s="243" t="s">
        <v>23</v>
      </c>
      <c r="L207" s="445">
        <f>M207+O207</f>
        <v>0</v>
      </c>
      <c r="M207" s="155">
        <v>0</v>
      </c>
      <c r="N207" s="155">
        <v>0</v>
      </c>
      <c r="O207" s="156">
        <v>0</v>
      </c>
      <c r="P207" s="445">
        <f>Q207+S207</f>
        <v>250</v>
      </c>
      <c r="Q207" s="155">
        <v>0</v>
      </c>
      <c r="R207" s="155">
        <v>0</v>
      </c>
      <c r="S207" s="156">
        <v>250</v>
      </c>
      <c r="T207" s="445">
        <f>U207+W207</f>
        <v>150</v>
      </c>
      <c r="U207" s="155">
        <v>0</v>
      </c>
      <c r="V207" s="155">
        <v>0</v>
      </c>
      <c r="W207" s="156">
        <v>150</v>
      </c>
      <c r="X207" s="445">
        <f>Y207+AA207</f>
        <v>0</v>
      </c>
      <c r="Y207" s="155">
        <v>0</v>
      </c>
      <c r="Z207" s="155">
        <v>0</v>
      </c>
      <c r="AA207" s="156">
        <v>0</v>
      </c>
      <c r="AB207" s="36"/>
      <c r="AC207" s="36"/>
      <c r="AD207" s="36"/>
      <c r="AE207" s="36"/>
      <c r="AF207" s="36"/>
      <c r="AG207" s="36"/>
      <c r="AH207" s="36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50"/>
      <c r="BB207" s="49"/>
      <c r="BC207" s="49"/>
      <c r="BD207" s="49"/>
      <c r="BE207" s="49"/>
      <c r="BF207" s="49"/>
      <c r="BG207" s="49"/>
      <c r="BH207" s="49"/>
      <c r="BI207" s="49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  <c r="IF207" s="36"/>
      <c r="IG207" s="36"/>
      <c r="IH207" s="36"/>
      <c r="II207" s="36"/>
      <c r="IJ207" s="36"/>
      <c r="IK207" s="36"/>
      <c r="IL207" s="36"/>
      <c r="IM207" s="36"/>
      <c r="IN207" s="36"/>
      <c r="IO207" s="36"/>
      <c r="IP207" s="36"/>
      <c r="IQ207" s="36"/>
      <c r="IR207" s="36"/>
      <c r="IS207" s="36"/>
      <c r="IT207" s="36"/>
      <c r="IU207" s="36"/>
      <c r="IV207" s="36"/>
      <c r="IW207" s="36"/>
      <c r="IX207" s="36"/>
      <c r="IY207" s="36"/>
      <c r="IZ207" s="36"/>
      <c r="JA207" s="36"/>
      <c r="JB207" s="36"/>
      <c r="JC207" s="36"/>
      <c r="JD207" s="36"/>
      <c r="JE207" s="36"/>
      <c r="JF207" s="36"/>
      <c r="JG207" s="36"/>
      <c r="JH207" s="36"/>
      <c r="JI207" s="36"/>
      <c r="JJ207" s="36"/>
      <c r="JK207" s="36"/>
      <c r="JL207" s="36"/>
      <c r="JM207" s="36"/>
      <c r="JN207" s="36"/>
      <c r="JO207" s="36"/>
      <c r="JP207" s="36"/>
      <c r="JQ207" s="36"/>
      <c r="JR207" s="36"/>
      <c r="JS207" s="36"/>
      <c r="JT207" s="36"/>
      <c r="JU207" s="36"/>
      <c r="JV207" s="36"/>
      <c r="JW207" s="36"/>
      <c r="JX207" s="36"/>
      <c r="JY207" s="36"/>
      <c r="JZ207" s="36"/>
      <c r="KA207" s="36"/>
      <c r="KB207" s="36"/>
      <c r="KC207" s="36"/>
      <c r="KD207" s="36"/>
      <c r="KE207" s="36"/>
      <c r="KF207" s="36"/>
      <c r="KG207" s="36"/>
      <c r="KH207" s="36"/>
      <c r="KI207" s="36"/>
      <c r="KJ207" s="36"/>
      <c r="KK207" s="36"/>
      <c r="KL207" s="36"/>
      <c r="KM207" s="36"/>
      <c r="KN207" s="36"/>
      <c r="KO207" s="36"/>
      <c r="KP207" s="36"/>
      <c r="KQ207" s="36"/>
      <c r="KR207" s="36"/>
      <c r="KS207" s="36"/>
      <c r="KT207" s="36"/>
      <c r="KU207" s="36"/>
      <c r="KV207" s="36"/>
      <c r="KW207" s="36"/>
      <c r="KX207" s="36"/>
      <c r="KY207" s="36"/>
      <c r="KZ207" s="36"/>
      <c r="LA207" s="36"/>
      <c r="LB207" s="36"/>
      <c r="LC207" s="36"/>
      <c r="LD207" s="36"/>
      <c r="LE207" s="36"/>
      <c r="LF207" s="36"/>
      <c r="LG207" s="36"/>
      <c r="LH207" s="36"/>
      <c r="LI207" s="36"/>
      <c r="LJ207" s="36"/>
      <c r="LK207" s="36"/>
      <c r="LL207" s="36"/>
      <c r="LM207" s="36"/>
      <c r="LN207" s="36"/>
      <c r="LO207" s="36"/>
      <c r="LP207" s="36"/>
      <c r="LQ207" s="36"/>
      <c r="LR207" s="36"/>
      <c r="LS207" s="36"/>
      <c r="LT207" s="36"/>
      <c r="LU207" s="36"/>
      <c r="LV207" s="36"/>
      <c r="LW207" s="36"/>
      <c r="LX207" s="36"/>
      <c r="LY207" s="36"/>
      <c r="LZ207" s="36"/>
      <c r="MA207" s="36"/>
      <c r="MB207" s="36"/>
      <c r="MC207" s="36"/>
      <c r="MD207" s="36"/>
      <c r="ME207" s="36"/>
      <c r="MF207" s="36"/>
      <c r="MG207" s="36"/>
      <c r="MH207" s="36"/>
      <c r="MI207" s="36"/>
      <c r="MJ207" s="36"/>
      <c r="MK207" s="36"/>
      <c r="ML207" s="36"/>
      <c r="MM207" s="36"/>
      <c r="MN207" s="36"/>
      <c r="MO207" s="36"/>
      <c r="MP207" s="36"/>
      <c r="MQ207" s="36"/>
      <c r="MR207" s="36"/>
      <c r="MS207" s="36"/>
      <c r="MT207" s="36"/>
      <c r="MU207" s="36"/>
      <c r="MV207" s="36"/>
      <c r="MW207" s="36"/>
      <c r="MX207" s="36"/>
      <c r="MY207" s="36"/>
      <c r="MZ207" s="36"/>
      <c r="NA207" s="36"/>
      <c r="NB207" s="36"/>
      <c r="NC207" s="36"/>
      <c r="ND207" s="36"/>
      <c r="NE207" s="36"/>
      <c r="NF207" s="36"/>
      <c r="NG207" s="36"/>
      <c r="NH207" s="36"/>
      <c r="NI207" s="36"/>
      <c r="NJ207" s="36"/>
      <c r="NK207" s="36"/>
      <c r="NL207" s="36"/>
      <c r="NM207" s="36"/>
      <c r="NN207" s="36"/>
      <c r="NO207" s="36"/>
      <c r="NP207" s="36"/>
      <c r="NQ207" s="36"/>
      <c r="NR207" s="36"/>
      <c r="NS207" s="36"/>
      <c r="NT207" s="36"/>
      <c r="NU207" s="36"/>
      <c r="NV207" s="36"/>
      <c r="NW207" s="36"/>
      <c r="NX207" s="36"/>
      <c r="NY207" s="36"/>
      <c r="NZ207" s="36"/>
      <c r="OA207" s="36"/>
      <c r="OB207" s="36"/>
      <c r="OC207" s="36"/>
      <c r="OD207" s="36"/>
      <c r="OE207" s="36"/>
      <c r="OF207" s="36"/>
      <c r="OG207" s="36"/>
      <c r="OH207" s="36"/>
      <c r="OI207" s="36"/>
      <c r="OJ207" s="36"/>
      <c r="OK207" s="36"/>
      <c r="OL207" s="36"/>
      <c r="OM207" s="36"/>
      <c r="ON207" s="36"/>
      <c r="OO207" s="36"/>
      <c r="OP207" s="36"/>
      <c r="OQ207" s="36"/>
      <c r="OR207" s="36"/>
      <c r="OS207" s="36"/>
      <c r="OT207" s="36"/>
      <c r="OU207" s="36"/>
      <c r="OV207" s="36"/>
      <c r="OW207" s="36"/>
      <c r="OX207" s="36"/>
      <c r="OY207" s="36"/>
      <c r="OZ207" s="36"/>
      <c r="PA207" s="36"/>
      <c r="PB207" s="36"/>
      <c r="PC207" s="36"/>
      <c r="PD207" s="36"/>
      <c r="PE207" s="36"/>
      <c r="PF207" s="36"/>
      <c r="PG207" s="36"/>
      <c r="PH207" s="36"/>
      <c r="PI207" s="36"/>
      <c r="PJ207" s="36"/>
      <c r="PK207" s="36"/>
      <c r="PL207" s="36"/>
      <c r="PM207" s="36"/>
      <c r="PN207" s="36"/>
      <c r="PO207" s="36"/>
      <c r="PP207" s="36"/>
      <c r="PQ207" s="36"/>
      <c r="PR207" s="36"/>
      <c r="PS207" s="36"/>
      <c r="PT207" s="36"/>
      <c r="PU207" s="36"/>
      <c r="PV207" s="36"/>
      <c r="PW207" s="36"/>
      <c r="PX207" s="36"/>
      <c r="PY207" s="36"/>
      <c r="PZ207" s="36"/>
      <c r="QA207" s="36"/>
      <c r="QB207" s="36"/>
      <c r="QC207" s="36"/>
      <c r="QD207" s="36"/>
      <c r="QE207" s="36"/>
      <c r="QF207" s="36"/>
      <c r="QG207" s="36"/>
      <c r="QH207" s="36"/>
      <c r="QI207" s="36"/>
      <c r="QJ207" s="36"/>
      <c r="QK207" s="36"/>
      <c r="QL207" s="36"/>
      <c r="QM207" s="36"/>
      <c r="QN207" s="36"/>
      <c r="QO207" s="36"/>
      <c r="QP207" s="36"/>
      <c r="QQ207" s="36"/>
      <c r="QR207" s="36"/>
      <c r="QS207" s="36"/>
      <c r="QT207" s="36"/>
      <c r="QU207" s="36"/>
      <c r="QV207" s="36"/>
      <c r="QW207" s="36"/>
      <c r="QX207" s="36"/>
      <c r="QY207" s="36"/>
      <c r="QZ207" s="36"/>
      <c r="RA207" s="36"/>
      <c r="RB207" s="36"/>
      <c r="RC207" s="36"/>
      <c r="RD207" s="36"/>
      <c r="RE207" s="36"/>
      <c r="RF207" s="36"/>
      <c r="RG207" s="36"/>
      <c r="RH207" s="36"/>
      <c r="RI207" s="36"/>
      <c r="RJ207" s="36"/>
      <c r="RK207" s="36"/>
      <c r="RL207" s="36"/>
      <c r="RM207" s="36"/>
      <c r="RN207" s="36"/>
      <c r="RO207" s="36"/>
      <c r="RP207" s="36"/>
      <c r="RQ207" s="36"/>
      <c r="RR207" s="36"/>
      <c r="RS207" s="36"/>
      <c r="RT207" s="36"/>
      <c r="RU207" s="36"/>
      <c r="RV207" s="36"/>
      <c r="RW207" s="36"/>
      <c r="RX207" s="36"/>
      <c r="RY207" s="36"/>
      <c r="RZ207" s="36"/>
      <c r="SA207" s="36"/>
      <c r="SB207" s="36"/>
      <c r="SC207" s="36"/>
      <c r="SD207" s="36"/>
      <c r="SE207" s="36"/>
      <c r="SF207" s="36"/>
      <c r="SG207" s="36"/>
      <c r="SH207" s="36"/>
      <c r="SI207" s="36"/>
      <c r="SJ207" s="36"/>
      <c r="SK207" s="36"/>
      <c r="SL207" s="36"/>
      <c r="SM207" s="36"/>
      <c r="SN207" s="36"/>
      <c r="SO207" s="36"/>
      <c r="SP207" s="36"/>
      <c r="SQ207" s="36"/>
      <c r="SR207" s="36"/>
      <c r="SS207" s="36"/>
      <c r="ST207" s="36"/>
      <c r="SU207" s="36"/>
      <c r="SV207" s="36"/>
      <c r="SW207" s="36"/>
      <c r="SX207" s="36"/>
      <c r="SY207" s="36"/>
      <c r="SZ207" s="36"/>
      <c r="TA207" s="36"/>
      <c r="TB207" s="36"/>
      <c r="TC207" s="36"/>
      <c r="TD207" s="36"/>
      <c r="TE207" s="36"/>
      <c r="TF207" s="36"/>
      <c r="TG207" s="36"/>
      <c r="TH207" s="36"/>
      <c r="TI207" s="36"/>
      <c r="TJ207" s="36"/>
      <c r="TK207" s="36"/>
      <c r="TL207" s="36"/>
      <c r="TM207" s="36"/>
      <c r="TN207" s="36"/>
      <c r="TO207" s="36"/>
      <c r="TP207" s="36"/>
      <c r="TQ207" s="36"/>
      <c r="TR207" s="36"/>
      <c r="TS207" s="36"/>
      <c r="TT207" s="36"/>
      <c r="TU207" s="36"/>
      <c r="TV207" s="36"/>
      <c r="TW207" s="36"/>
      <c r="TX207" s="36"/>
      <c r="TY207" s="36"/>
      <c r="TZ207" s="36"/>
      <c r="UA207" s="36"/>
      <c r="UB207" s="36"/>
      <c r="UC207" s="36"/>
      <c r="UD207" s="36"/>
      <c r="UE207" s="36"/>
      <c r="UF207" s="36"/>
      <c r="UG207" s="36"/>
      <c r="UH207" s="36"/>
      <c r="UI207" s="36"/>
      <c r="UJ207" s="36"/>
      <c r="UK207" s="36"/>
      <c r="UL207" s="36"/>
      <c r="UM207" s="36"/>
      <c r="UN207" s="36"/>
      <c r="UO207" s="36"/>
      <c r="UP207" s="36"/>
      <c r="UQ207" s="36"/>
      <c r="UR207" s="36"/>
      <c r="US207" s="36"/>
      <c r="UT207" s="36"/>
      <c r="UU207" s="36"/>
      <c r="UV207" s="36"/>
      <c r="UW207" s="36"/>
      <c r="UX207" s="36"/>
      <c r="UY207" s="36"/>
      <c r="UZ207" s="36"/>
      <c r="VA207" s="36"/>
      <c r="VB207" s="36"/>
      <c r="VC207" s="36"/>
      <c r="VD207" s="36"/>
      <c r="VE207" s="36"/>
      <c r="VF207" s="36"/>
      <c r="VG207" s="36"/>
      <c r="VH207" s="36"/>
      <c r="VI207" s="36"/>
      <c r="VJ207" s="36"/>
      <c r="VK207" s="36"/>
      <c r="VL207" s="36"/>
      <c r="VM207" s="36"/>
      <c r="VN207" s="36"/>
      <c r="VO207" s="36"/>
      <c r="VP207" s="36"/>
      <c r="VQ207" s="36"/>
      <c r="VR207" s="36"/>
      <c r="VS207" s="36"/>
      <c r="VT207" s="36"/>
      <c r="VU207" s="36"/>
      <c r="VV207" s="36"/>
      <c r="VW207" s="36"/>
      <c r="VX207" s="36"/>
      <c r="VY207" s="36"/>
      <c r="VZ207" s="36"/>
      <c r="WA207" s="36"/>
      <c r="WB207" s="36"/>
      <c r="WC207" s="36"/>
      <c r="WD207" s="36"/>
      <c r="WE207" s="36"/>
      <c r="WF207" s="36"/>
      <c r="WG207" s="36"/>
      <c r="WH207" s="36"/>
      <c r="WI207" s="36"/>
      <c r="WJ207" s="36"/>
      <c r="WK207" s="36"/>
      <c r="WL207" s="36"/>
      <c r="WM207" s="36"/>
      <c r="WN207" s="36"/>
      <c r="WO207" s="36"/>
      <c r="WP207" s="36"/>
      <c r="WQ207" s="36"/>
      <c r="WR207" s="36"/>
      <c r="WS207" s="36"/>
      <c r="WT207" s="36"/>
      <c r="WU207" s="36"/>
      <c r="WV207" s="36"/>
      <c r="WW207" s="36"/>
      <c r="WX207" s="36"/>
      <c r="WY207" s="36"/>
      <c r="WZ207" s="36"/>
      <c r="XA207" s="36"/>
      <c r="XB207" s="36"/>
      <c r="XC207" s="36"/>
      <c r="XD207" s="36"/>
      <c r="XE207" s="36"/>
      <c r="XF207" s="36"/>
      <c r="XG207" s="36"/>
      <c r="XH207" s="36"/>
      <c r="XI207" s="36"/>
      <c r="XJ207" s="36"/>
      <c r="XK207" s="36"/>
      <c r="XL207" s="36"/>
      <c r="XM207" s="36"/>
      <c r="XN207" s="36"/>
      <c r="XO207" s="36"/>
      <c r="XP207" s="36"/>
      <c r="XQ207" s="36"/>
      <c r="XR207" s="36"/>
      <c r="XS207" s="36"/>
      <c r="XT207" s="36"/>
      <c r="XU207" s="36"/>
      <c r="XV207" s="36"/>
      <c r="XW207" s="36"/>
      <c r="XX207" s="36"/>
      <c r="XY207" s="36"/>
      <c r="XZ207" s="36"/>
      <c r="YA207" s="36"/>
      <c r="YB207" s="36"/>
      <c r="YC207" s="36"/>
      <c r="YD207" s="36"/>
      <c r="YE207" s="36"/>
      <c r="YF207" s="36"/>
      <c r="YG207" s="36"/>
      <c r="YH207" s="36"/>
      <c r="YI207" s="36"/>
      <c r="YJ207" s="36"/>
      <c r="YK207" s="36"/>
      <c r="YL207" s="36"/>
      <c r="YM207" s="36"/>
      <c r="YN207" s="36"/>
      <c r="YO207" s="36"/>
      <c r="YP207" s="36"/>
      <c r="YQ207" s="36"/>
      <c r="YR207" s="36"/>
      <c r="YS207" s="36"/>
      <c r="YT207" s="36"/>
      <c r="YU207" s="36"/>
      <c r="YV207" s="36"/>
      <c r="YW207" s="36"/>
      <c r="YX207" s="36"/>
      <c r="YY207" s="36"/>
      <c r="YZ207" s="36"/>
      <c r="ZA207" s="36"/>
      <c r="ZB207" s="36"/>
      <c r="ZC207" s="36"/>
      <c r="ZD207" s="36"/>
      <c r="ZE207" s="36"/>
      <c r="ZF207" s="36"/>
      <c r="ZG207" s="36"/>
      <c r="ZH207" s="36"/>
      <c r="ZI207" s="36"/>
      <c r="ZJ207" s="36"/>
      <c r="ZK207" s="36"/>
      <c r="ZL207" s="36"/>
      <c r="ZM207" s="36"/>
      <c r="ZN207" s="36"/>
      <c r="ZO207" s="36"/>
      <c r="ZP207" s="36"/>
      <c r="ZQ207" s="36"/>
      <c r="ZR207" s="36"/>
      <c r="ZS207" s="36"/>
      <c r="ZT207" s="36"/>
      <c r="ZU207" s="36"/>
      <c r="ZV207" s="36"/>
      <c r="ZW207" s="36"/>
      <c r="ZX207" s="36"/>
      <c r="ZY207" s="36"/>
      <c r="ZZ207" s="36"/>
      <c r="AAA207" s="36"/>
      <c r="AAB207" s="36"/>
      <c r="AAC207" s="36"/>
      <c r="AAD207" s="36"/>
      <c r="AAE207" s="36"/>
      <c r="AAF207" s="36"/>
      <c r="AAG207" s="36"/>
      <c r="AAH207" s="36"/>
      <c r="AAI207" s="36"/>
      <c r="AAJ207" s="36"/>
      <c r="AAK207" s="36"/>
      <c r="AAL207" s="36"/>
      <c r="AAM207" s="36"/>
      <c r="AAN207" s="36"/>
      <c r="AAO207" s="36"/>
      <c r="AAP207" s="36"/>
      <c r="AAQ207" s="36"/>
      <c r="AAR207" s="36"/>
      <c r="AAS207" s="36"/>
      <c r="AAT207" s="36"/>
      <c r="AAU207" s="36"/>
      <c r="AAV207" s="36"/>
      <c r="AAW207" s="36"/>
      <c r="AAX207" s="36"/>
      <c r="AAY207" s="36"/>
      <c r="AAZ207" s="36"/>
      <c r="ABA207" s="36"/>
      <c r="ABB207" s="36"/>
      <c r="ABC207" s="36"/>
      <c r="ABD207" s="36"/>
      <c r="ABE207" s="36"/>
      <c r="ABF207" s="36"/>
      <c r="ABG207" s="36"/>
      <c r="ABH207" s="36"/>
      <c r="ABI207" s="36"/>
      <c r="ABJ207" s="36"/>
      <c r="ABK207" s="36"/>
      <c r="ABL207" s="36"/>
      <c r="ABM207" s="36"/>
      <c r="ABN207" s="36"/>
      <c r="ABO207" s="36"/>
      <c r="ABP207" s="36"/>
      <c r="ABQ207" s="36"/>
      <c r="ABR207" s="36"/>
      <c r="ABS207" s="36"/>
      <c r="ABT207" s="36"/>
      <c r="ABU207" s="36"/>
      <c r="ABV207" s="36"/>
      <c r="ABW207" s="36"/>
      <c r="ABX207" s="36"/>
      <c r="ABY207" s="36"/>
      <c r="ABZ207" s="36"/>
      <c r="ACA207" s="36"/>
      <c r="ACB207" s="36"/>
      <c r="ACC207" s="36"/>
      <c r="ACD207" s="36"/>
      <c r="ACE207" s="36"/>
      <c r="ACF207" s="36"/>
      <c r="ACG207" s="36"/>
      <c r="ACH207" s="36"/>
      <c r="ACI207" s="36"/>
      <c r="ACJ207" s="36"/>
      <c r="ACK207" s="36"/>
      <c r="ACL207" s="36"/>
      <c r="ACM207" s="36"/>
      <c r="ACN207" s="36"/>
      <c r="ACO207" s="36"/>
      <c r="ACP207" s="36"/>
      <c r="ACQ207" s="36"/>
      <c r="ACR207" s="36"/>
      <c r="ACS207" s="36"/>
      <c r="ACT207" s="36"/>
      <c r="ACU207" s="36"/>
      <c r="ACV207" s="36"/>
      <c r="ACW207" s="36"/>
      <c r="ACX207" s="36"/>
      <c r="ACY207" s="36"/>
      <c r="ACZ207" s="36"/>
      <c r="ADA207" s="36"/>
      <c r="ADB207" s="36"/>
      <c r="ADC207" s="36"/>
      <c r="ADD207" s="36"/>
      <c r="ADE207" s="36"/>
      <c r="ADF207" s="36"/>
      <c r="ADG207" s="36"/>
      <c r="ADH207" s="36"/>
      <c r="ADI207" s="36"/>
      <c r="ADJ207" s="36"/>
      <c r="ADK207" s="36"/>
      <c r="ADL207" s="36"/>
      <c r="ADM207" s="36"/>
      <c r="ADN207" s="36"/>
      <c r="ADO207" s="36"/>
      <c r="ADP207" s="36"/>
      <c r="ADQ207" s="36"/>
      <c r="ADR207" s="36"/>
      <c r="ADS207" s="36"/>
      <c r="ADT207" s="36"/>
      <c r="ADU207" s="36"/>
      <c r="ADV207" s="36"/>
      <c r="ADW207" s="36"/>
      <c r="ADX207" s="36"/>
      <c r="ADY207" s="36"/>
      <c r="ADZ207" s="36"/>
      <c r="AEA207" s="36"/>
      <c r="AEB207" s="36"/>
      <c r="AEC207" s="36"/>
      <c r="AED207" s="36"/>
      <c r="AEE207" s="36"/>
      <c r="AEF207" s="36"/>
      <c r="AEG207" s="36"/>
      <c r="AEH207" s="36"/>
      <c r="AEI207" s="36"/>
      <c r="AEJ207" s="36"/>
      <c r="AEK207" s="36"/>
      <c r="AEL207" s="36"/>
      <c r="AEM207" s="36"/>
      <c r="AEN207" s="36"/>
      <c r="AEO207" s="36"/>
      <c r="AEP207" s="36"/>
      <c r="AEQ207" s="36"/>
      <c r="AER207" s="36"/>
      <c r="AES207" s="36"/>
      <c r="AET207" s="36"/>
      <c r="AEU207" s="36"/>
      <c r="AEV207" s="36"/>
      <c r="AEW207" s="36"/>
      <c r="AEX207" s="36"/>
      <c r="AEY207" s="36"/>
      <c r="AEZ207" s="36"/>
      <c r="AFA207" s="36"/>
      <c r="AFB207" s="36"/>
      <c r="AFC207" s="36"/>
      <c r="AFD207" s="36"/>
      <c r="AFE207" s="36"/>
      <c r="AFF207" s="36"/>
      <c r="AFG207" s="36"/>
      <c r="AFH207" s="36"/>
      <c r="AFI207" s="36"/>
      <c r="AFJ207" s="36"/>
      <c r="AFK207" s="36"/>
      <c r="AFL207" s="36"/>
      <c r="AFM207" s="36"/>
      <c r="AFN207" s="36"/>
      <c r="AFO207" s="36"/>
      <c r="AFP207" s="36"/>
      <c r="AFQ207" s="36"/>
      <c r="AFR207" s="36"/>
      <c r="AFS207" s="36"/>
      <c r="AFT207" s="36"/>
      <c r="AFU207" s="36"/>
      <c r="AFV207" s="36"/>
      <c r="AFW207" s="36"/>
      <c r="AFX207" s="36"/>
      <c r="AFY207" s="36"/>
      <c r="AFZ207" s="36"/>
      <c r="AGA207" s="36"/>
      <c r="AGB207" s="36"/>
      <c r="AGC207" s="36"/>
      <c r="AGD207" s="36"/>
      <c r="AGE207" s="36"/>
      <c r="AGF207" s="36"/>
      <c r="AGG207" s="36"/>
      <c r="AGH207" s="36"/>
      <c r="AGI207" s="36"/>
      <c r="AGJ207" s="36"/>
      <c r="AGK207" s="36"/>
      <c r="AGL207" s="36"/>
      <c r="AGM207" s="36"/>
      <c r="AGN207" s="36"/>
      <c r="AGO207" s="36"/>
      <c r="AGP207" s="36"/>
      <c r="AGQ207" s="36"/>
      <c r="AGR207" s="36"/>
      <c r="AGS207" s="36"/>
      <c r="AGT207" s="36"/>
      <c r="AGU207" s="36"/>
      <c r="AGV207" s="36"/>
      <c r="AGW207" s="36"/>
      <c r="AGX207" s="36"/>
      <c r="AGY207" s="36"/>
      <c r="AGZ207" s="36"/>
      <c r="AHA207" s="36"/>
      <c r="AHB207" s="36"/>
      <c r="AHC207" s="36"/>
      <c r="AHD207" s="36"/>
      <c r="AHE207" s="36"/>
      <c r="AHF207" s="36"/>
      <c r="AHG207" s="36"/>
      <c r="AHH207" s="36"/>
      <c r="AHI207" s="36"/>
      <c r="AHJ207" s="36"/>
      <c r="AHK207" s="36"/>
      <c r="AHL207" s="36"/>
      <c r="AHM207" s="36"/>
      <c r="AHN207" s="36"/>
      <c r="AHO207" s="36"/>
      <c r="AHP207" s="36"/>
      <c r="AHQ207" s="36"/>
      <c r="AHR207" s="36"/>
      <c r="AHS207" s="36"/>
      <c r="AHT207" s="36"/>
      <c r="AHU207" s="36"/>
      <c r="AHV207" s="36"/>
      <c r="AHW207" s="36"/>
      <c r="AHX207" s="36"/>
      <c r="AHY207" s="36"/>
      <c r="AHZ207" s="36"/>
      <c r="AIA207" s="36"/>
      <c r="AIB207" s="36"/>
      <c r="AIC207" s="36"/>
      <c r="AID207" s="36"/>
      <c r="AIE207" s="36"/>
      <c r="AIF207" s="36"/>
      <c r="AIG207" s="36"/>
      <c r="AIH207" s="36"/>
      <c r="AII207" s="36"/>
      <c r="AIJ207" s="36"/>
      <c r="AIK207" s="36"/>
      <c r="AIL207" s="36"/>
      <c r="AIM207" s="36"/>
      <c r="AIN207" s="36"/>
      <c r="AIO207" s="36"/>
      <c r="AIP207" s="36"/>
      <c r="AIQ207" s="36"/>
      <c r="AIR207" s="36"/>
      <c r="AIS207" s="36"/>
      <c r="AIT207" s="36"/>
      <c r="AIU207" s="36"/>
      <c r="AIV207" s="36"/>
      <c r="AIW207" s="36"/>
      <c r="AIX207" s="36"/>
      <c r="AIY207" s="36"/>
      <c r="AIZ207" s="36"/>
      <c r="AJA207" s="36"/>
      <c r="AJB207" s="36"/>
      <c r="AJC207" s="36"/>
      <c r="AJD207" s="36"/>
      <c r="AJE207" s="36"/>
      <c r="AJF207" s="36"/>
      <c r="AJG207" s="36"/>
      <c r="AJH207" s="36"/>
      <c r="AJI207" s="36"/>
      <c r="AJJ207" s="36"/>
      <c r="AJK207" s="36"/>
      <c r="AJL207" s="36"/>
      <c r="AJM207" s="36"/>
      <c r="AJN207" s="36"/>
      <c r="AJO207" s="36"/>
      <c r="AJP207" s="36"/>
      <c r="AJQ207" s="36"/>
      <c r="AJR207" s="36"/>
      <c r="AJS207" s="36"/>
      <c r="AJT207" s="36"/>
      <c r="AJU207" s="36"/>
      <c r="AJV207" s="36"/>
      <c r="AJW207" s="36"/>
      <c r="AJX207" s="36"/>
      <c r="AJY207" s="36"/>
      <c r="AJZ207" s="36"/>
      <c r="AKA207" s="36"/>
      <c r="AKB207" s="36"/>
      <c r="AKC207" s="36"/>
      <c r="AKD207" s="36"/>
      <c r="AKE207" s="36"/>
      <c r="AKF207" s="36"/>
      <c r="AKG207" s="36"/>
      <c r="AKH207" s="36"/>
      <c r="AKI207" s="36"/>
      <c r="AKJ207" s="36"/>
      <c r="AKK207" s="36"/>
      <c r="AKL207" s="36"/>
      <c r="AKM207" s="36"/>
      <c r="AKN207" s="36"/>
      <c r="AKO207" s="36"/>
      <c r="AKP207" s="36"/>
      <c r="AKQ207" s="36"/>
      <c r="AKR207" s="36"/>
      <c r="AKS207" s="36"/>
      <c r="AKT207" s="36"/>
      <c r="AKU207" s="36"/>
      <c r="AKV207" s="36"/>
      <c r="AKW207" s="36"/>
      <c r="AKX207" s="36"/>
      <c r="AKY207" s="36"/>
      <c r="AKZ207" s="36"/>
      <c r="ALA207" s="36"/>
      <c r="ALB207" s="36"/>
      <c r="ALC207" s="36"/>
      <c r="ALD207" s="36"/>
      <c r="ALE207" s="36"/>
      <c r="ALF207" s="36"/>
      <c r="ALG207" s="36"/>
      <c r="ALH207" s="36"/>
      <c r="ALI207" s="36"/>
      <c r="ALJ207" s="36"/>
      <c r="ALK207" s="36"/>
      <c r="ALL207" s="36"/>
      <c r="ALM207" s="36"/>
      <c r="ALN207" s="36"/>
      <c r="ALO207" s="36"/>
      <c r="ALP207" s="36"/>
      <c r="ALQ207" s="36"/>
      <c r="ALR207" s="36"/>
      <c r="ALS207" s="36"/>
      <c r="ALT207" s="36"/>
      <c r="ALU207" s="36"/>
      <c r="ALV207" s="36"/>
      <c r="ALW207" s="36"/>
      <c r="ALX207" s="36"/>
      <c r="ALY207" s="36"/>
    </row>
    <row r="208" spans="1:1013" ht="24" customHeight="1" thickBot="1" x14ac:dyDescent="0.25">
      <c r="A208" s="500"/>
      <c r="B208" s="524"/>
      <c r="C208" s="515"/>
      <c r="D208" s="540"/>
      <c r="E208" s="542"/>
      <c r="F208" s="480"/>
      <c r="G208" s="483"/>
      <c r="H208" s="486"/>
      <c r="I208" s="489"/>
      <c r="J208" s="565"/>
      <c r="K208" s="311" t="s">
        <v>11</v>
      </c>
      <c r="L208" s="18">
        <f>SUM(L206:L207)</f>
        <v>0</v>
      </c>
      <c r="M208" s="3">
        <f t="shared" ref="M208:AA208" si="67">SUM(M206:M207)</f>
        <v>0</v>
      </c>
      <c r="N208" s="3">
        <f t="shared" si="67"/>
        <v>0</v>
      </c>
      <c r="O208" s="19">
        <f t="shared" si="67"/>
        <v>0</v>
      </c>
      <c r="P208" s="18">
        <f t="shared" si="67"/>
        <v>300</v>
      </c>
      <c r="Q208" s="3">
        <f t="shared" si="67"/>
        <v>0</v>
      </c>
      <c r="R208" s="3">
        <f t="shared" si="67"/>
        <v>0</v>
      </c>
      <c r="S208" s="19">
        <f t="shared" si="67"/>
        <v>300</v>
      </c>
      <c r="T208" s="18">
        <f t="shared" si="67"/>
        <v>171</v>
      </c>
      <c r="U208" s="3">
        <f t="shared" si="67"/>
        <v>0</v>
      </c>
      <c r="V208" s="3">
        <f t="shared" si="67"/>
        <v>0</v>
      </c>
      <c r="W208" s="19">
        <f t="shared" si="67"/>
        <v>171</v>
      </c>
      <c r="X208" s="18">
        <f t="shared" si="67"/>
        <v>0</v>
      </c>
      <c r="Y208" s="3">
        <f t="shared" si="67"/>
        <v>0</v>
      </c>
      <c r="Z208" s="3">
        <f t="shared" si="67"/>
        <v>0</v>
      </c>
      <c r="AA208" s="19">
        <f t="shared" si="67"/>
        <v>0</v>
      </c>
      <c r="AB208" s="36"/>
      <c r="AC208" s="36"/>
      <c r="AD208" s="36"/>
      <c r="AE208" s="36"/>
      <c r="AF208" s="36"/>
      <c r="AG208" s="36"/>
      <c r="AH208" s="36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50"/>
      <c r="BB208" s="49"/>
      <c r="BC208" s="49"/>
      <c r="BD208" s="49"/>
      <c r="BE208" s="49"/>
      <c r="BF208" s="49"/>
      <c r="BG208" s="49"/>
      <c r="BH208" s="49"/>
      <c r="BI208" s="49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  <c r="HY208" s="36"/>
      <c r="HZ208" s="36"/>
      <c r="IA208" s="36"/>
      <c r="IB208" s="36"/>
      <c r="IC208" s="36"/>
      <c r="ID208" s="36"/>
      <c r="IE208" s="36"/>
      <c r="IF208" s="36"/>
      <c r="IG208" s="36"/>
      <c r="IH208" s="36"/>
      <c r="II208" s="36"/>
      <c r="IJ208" s="36"/>
      <c r="IK208" s="36"/>
      <c r="IL208" s="36"/>
      <c r="IM208" s="36"/>
      <c r="IN208" s="36"/>
      <c r="IO208" s="36"/>
      <c r="IP208" s="36"/>
      <c r="IQ208" s="36"/>
      <c r="IR208" s="36"/>
      <c r="IS208" s="36"/>
      <c r="IT208" s="36"/>
      <c r="IU208" s="36"/>
      <c r="IV208" s="36"/>
      <c r="IW208" s="36"/>
      <c r="IX208" s="36"/>
      <c r="IY208" s="36"/>
      <c r="IZ208" s="36"/>
      <c r="JA208" s="36"/>
      <c r="JB208" s="36"/>
      <c r="JC208" s="36"/>
      <c r="JD208" s="36"/>
      <c r="JE208" s="36"/>
      <c r="JF208" s="36"/>
      <c r="JG208" s="36"/>
      <c r="JH208" s="36"/>
      <c r="JI208" s="36"/>
      <c r="JJ208" s="36"/>
      <c r="JK208" s="36"/>
      <c r="JL208" s="36"/>
      <c r="JM208" s="36"/>
      <c r="JN208" s="36"/>
      <c r="JO208" s="36"/>
      <c r="JP208" s="36"/>
      <c r="JQ208" s="36"/>
      <c r="JR208" s="36"/>
      <c r="JS208" s="36"/>
      <c r="JT208" s="36"/>
      <c r="JU208" s="36"/>
      <c r="JV208" s="36"/>
      <c r="JW208" s="36"/>
      <c r="JX208" s="36"/>
      <c r="JY208" s="36"/>
      <c r="JZ208" s="36"/>
      <c r="KA208" s="36"/>
      <c r="KB208" s="36"/>
      <c r="KC208" s="36"/>
      <c r="KD208" s="36"/>
      <c r="KE208" s="36"/>
      <c r="KF208" s="36"/>
      <c r="KG208" s="36"/>
      <c r="KH208" s="36"/>
      <c r="KI208" s="36"/>
      <c r="KJ208" s="36"/>
      <c r="KK208" s="36"/>
      <c r="KL208" s="36"/>
      <c r="KM208" s="36"/>
      <c r="KN208" s="36"/>
      <c r="KO208" s="36"/>
      <c r="KP208" s="36"/>
      <c r="KQ208" s="36"/>
      <c r="KR208" s="36"/>
      <c r="KS208" s="36"/>
      <c r="KT208" s="36"/>
      <c r="KU208" s="36"/>
      <c r="KV208" s="36"/>
      <c r="KW208" s="36"/>
      <c r="KX208" s="36"/>
      <c r="KY208" s="36"/>
      <c r="KZ208" s="36"/>
      <c r="LA208" s="36"/>
      <c r="LB208" s="36"/>
      <c r="LC208" s="36"/>
      <c r="LD208" s="36"/>
      <c r="LE208" s="36"/>
      <c r="LF208" s="36"/>
      <c r="LG208" s="36"/>
      <c r="LH208" s="36"/>
      <c r="LI208" s="36"/>
      <c r="LJ208" s="36"/>
      <c r="LK208" s="36"/>
      <c r="LL208" s="36"/>
      <c r="LM208" s="36"/>
      <c r="LN208" s="36"/>
      <c r="LO208" s="36"/>
      <c r="LP208" s="36"/>
      <c r="LQ208" s="36"/>
      <c r="LR208" s="36"/>
      <c r="LS208" s="36"/>
      <c r="LT208" s="36"/>
      <c r="LU208" s="36"/>
      <c r="LV208" s="36"/>
      <c r="LW208" s="36"/>
      <c r="LX208" s="36"/>
      <c r="LY208" s="36"/>
      <c r="LZ208" s="36"/>
      <c r="MA208" s="36"/>
      <c r="MB208" s="36"/>
      <c r="MC208" s="36"/>
      <c r="MD208" s="36"/>
      <c r="ME208" s="36"/>
      <c r="MF208" s="36"/>
      <c r="MG208" s="36"/>
      <c r="MH208" s="36"/>
      <c r="MI208" s="36"/>
      <c r="MJ208" s="36"/>
      <c r="MK208" s="36"/>
      <c r="ML208" s="36"/>
      <c r="MM208" s="36"/>
      <c r="MN208" s="36"/>
      <c r="MO208" s="36"/>
      <c r="MP208" s="36"/>
      <c r="MQ208" s="36"/>
      <c r="MR208" s="36"/>
      <c r="MS208" s="36"/>
      <c r="MT208" s="36"/>
      <c r="MU208" s="36"/>
      <c r="MV208" s="36"/>
      <c r="MW208" s="36"/>
      <c r="MX208" s="36"/>
      <c r="MY208" s="36"/>
      <c r="MZ208" s="36"/>
      <c r="NA208" s="36"/>
      <c r="NB208" s="36"/>
      <c r="NC208" s="36"/>
      <c r="ND208" s="36"/>
      <c r="NE208" s="36"/>
      <c r="NF208" s="36"/>
      <c r="NG208" s="36"/>
      <c r="NH208" s="36"/>
      <c r="NI208" s="36"/>
      <c r="NJ208" s="36"/>
      <c r="NK208" s="36"/>
      <c r="NL208" s="36"/>
      <c r="NM208" s="36"/>
      <c r="NN208" s="36"/>
      <c r="NO208" s="36"/>
      <c r="NP208" s="36"/>
      <c r="NQ208" s="36"/>
      <c r="NR208" s="36"/>
      <c r="NS208" s="36"/>
      <c r="NT208" s="36"/>
      <c r="NU208" s="36"/>
      <c r="NV208" s="36"/>
      <c r="NW208" s="36"/>
      <c r="NX208" s="36"/>
      <c r="NY208" s="36"/>
      <c r="NZ208" s="36"/>
      <c r="OA208" s="36"/>
      <c r="OB208" s="36"/>
      <c r="OC208" s="36"/>
      <c r="OD208" s="36"/>
      <c r="OE208" s="36"/>
      <c r="OF208" s="36"/>
      <c r="OG208" s="36"/>
      <c r="OH208" s="36"/>
      <c r="OI208" s="36"/>
      <c r="OJ208" s="36"/>
      <c r="OK208" s="36"/>
      <c r="OL208" s="36"/>
      <c r="OM208" s="36"/>
      <c r="ON208" s="36"/>
      <c r="OO208" s="36"/>
      <c r="OP208" s="36"/>
      <c r="OQ208" s="36"/>
      <c r="OR208" s="36"/>
      <c r="OS208" s="36"/>
      <c r="OT208" s="36"/>
      <c r="OU208" s="36"/>
      <c r="OV208" s="36"/>
      <c r="OW208" s="36"/>
      <c r="OX208" s="36"/>
      <c r="OY208" s="36"/>
      <c r="OZ208" s="36"/>
      <c r="PA208" s="36"/>
      <c r="PB208" s="36"/>
      <c r="PC208" s="36"/>
      <c r="PD208" s="36"/>
      <c r="PE208" s="36"/>
      <c r="PF208" s="36"/>
      <c r="PG208" s="36"/>
      <c r="PH208" s="36"/>
      <c r="PI208" s="36"/>
      <c r="PJ208" s="36"/>
      <c r="PK208" s="36"/>
      <c r="PL208" s="36"/>
      <c r="PM208" s="36"/>
      <c r="PN208" s="36"/>
      <c r="PO208" s="36"/>
      <c r="PP208" s="36"/>
      <c r="PQ208" s="36"/>
      <c r="PR208" s="36"/>
      <c r="PS208" s="36"/>
      <c r="PT208" s="36"/>
      <c r="PU208" s="36"/>
      <c r="PV208" s="36"/>
      <c r="PW208" s="36"/>
      <c r="PX208" s="36"/>
      <c r="PY208" s="36"/>
      <c r="PZ208" s="36"/>
      <c r="QA208" s="36"/>
      <c r="QB208" s="36"/>
      <c r="QC208" s="36"/>
      <c r="QD208" s="36"/>
      <c r="QE208" s="36"/>
      <c r="QF208" s="36"/>
      <c r="QG208" s="36"/>
      <c r="QH208" s="36"/>
      <c r="QI208" s="36"/>
      <c r="QJ208" s="36"/>
      <c r="QK208" s="36"/>
      <c r="QL208" s="36"/>
      <c r="QM208" s="36"/>
      <c r="QN208" s="36"/>
      <c r="QO208" s="36"/>
      <c r="QP208" s="36"/>
      <c r="QQ208" s="36"/>
      <c r="QR208" s="36"/>
      <c r="QS208" s="36"/>
      <c r="QT208" s="36"/>
      <c r="QU208" s="36"/>
      <c r="QV208" s="36"/>
      <c r="QW208" s="36"/>
      <c r="QX208" s="36"/>
      <c r="QY208" s="36"/>
      <c r="QZ208" s="36"/>
      <c r="RA208" s="36"/>
      <c r="RB208" s="36"/>
      <c r="RC208" s="36"/>
      <c r="RD208" s="36"/>
      <c r="RE208" s="36"/>
      <c r="RF208" s="36"/>
      <c r="RG208" s="36"/>
      <c r="RH208" s="36"/>
      <c r="RI208" s="36"/>
      <c r="RJ208" s="36"/>
      <c r="RK208" s="36"/>
      <c r="RL208" s="36"/>
      <c r="RM208" s="36"/>
      <c r="RN208" s="36"/>
      <c r="RO208" s="36"/>
      <c r="RP208" s="36"/>
      <c r="RQ208" s="36"/>
      <c r="RR208" s="36"/>
      <c r="RS208" s="36"/>
      <c r="RT208" s="36"/>
      <c r="RU208" s="36"/>
      <c r="RV208" s="36"/>
      <c r="RW208" s="36"/>
      <c r="RX208" s="36"/>
      <c r="RY208" s="36"/>
      <c r="RZ208" s="36"/>
      <c r="SA208" s="36"/>
      <c r="SB208" s="36"/>
      <c r="SC208" s="36"/>
      <c r="SD208" s="36"/>
      <c r="SE208" s="36"/>
      <c r="SF208" s="36"/>
      <c r="SG208" s="36"/>
      <c r="SH208" s="36"/>
      <c r="SI208" s="36"/>
      <c r="SJ208" s="36"/>
      <c r="SK208" s="36"/>
      <c r="SL208" s="36"/>
      <c r="SM208" s="36"/>
      <c r="SN208" s="36"/>
      <c r="SO208" s="36"/>
      <c r="SP208" s="36"/>
      <c r="SQ208" s="36"/>
      <c r="SR208" s="36"/>
      <c r="SS208" s="36"/>
      <c r="ST208" s="36"/>
      <c r="SU208" s="36"/>
      <c r="SV208" s="36"/>
      <c r="SW208" s="36"/>
      <c r="SX208" s="36"/>
      <c r="SY208" s="36"/>
      <c r="SZ208" s="36"/>
      <c r="TA208" s="36"/>
      <c r="TB208" s="36"/>
      <c r="TC208" s="36"/>
      <c r="TD208" s="36"/>
      <c r="TE208" s="36"/>
      <c r="TF208" s="36"/>
      <c r="TG208" s="36"/>
      <c r="TH208" s="36"/>
      <c r="TI208" s="36"/>
      <c r="TJ208" s="36"/>
      <c r="TK208" s="36"/>
      <c r="TL208" s="36"/>
      <c r="TM208" s="36"/>
      <c r="TN208" s="36"/>
      <c r="TO208" s="36"/>
      <c r="TP208" s="36"/>
      <c r="TQ208" s="36"/>
      <c r="TR208" s="36"/>
      <c r="TS208" s="36"/>
      <c r="TT208" s="36"/>
      <c r="TU208" s="36"/>
      <c r="TV208" s="36"/>
      <c r="TW208" s="36"/>
      <c r="TX208" s="36"/>
      <c r="TY208" s="36"/>
      <c r="TZ208" s="36"/>
      <c r="UA208" s="36"/>
      <c r="UB208" s="36"/>
      <c r="UC208" s="36"/>
      <c r="UD208" s="36"/>
      <c r="UE208" s="36"/>
      <c r="UF208" s="36"/>
      <c r="UG208" s="36"/>
      <c r="UH208" s="36"/>
      <c r="UI208" s="36"/>
      <c r="UJ208" s="36"/>
      <c r="UK208" s="36"/>
      <c r="UL208" s="36"/>
      <c r="UM208" s="36"/>
      <c r="UN208" s="36"/>
      <c r="UO208" s="36"/>
      <c r="UP208" s="36"/>
      <c r="UQ208" s="36"/>
      <c r="UR208" s="36"/>
      <c r="US208" s="36"/>
      <c r="UT208" s="36"/>
      <c r="UU208" s="36"/>
      <c r="UV208" s="36"/>
      <c r="UW208" s="36"/>
      <c r="UX208" s="36"/>
      <c r="UY208" s="36"/>
      <c r="UZ208" s="36"/>
      <c r="VA208" s="36"/>
      <c r="VB208" s="36"/>
      <c r="VC208" s="36"/>
      <c r="VD208" s="36"/>
      <c r="VE208" s="36"/>
      <c r="VF208" s="36"/>
      <c r="VG208" s="36"/>
      <c r="VH208" s="36"/>
      <c r="VI208" s="36"/>
      <c r="VJ208" s="36"/>
      <c r="VK208" s="36"/>
      <c r="VL208" s="36"/>
      <c r="VM208" s="36"/>
      <c r="VN208" s="36"/>
      <c r="VO208" s="36"/>
      <c r="VP208" s="36"/>
      <c r="VQ208" s="36"/>
      <c r="VR208" s="36"/>
      <c r="VS208" s="36"/>
      <c r="VT208" s="36"/>
      <c r="VU208" s="36"/>
      <c r="VV208" s="36"/>
      <c r="VW208" s="36"/>
      <c r="VX208" s="36"/>
      <c r="VY208" s="36"/>
      <c r="VZ208" s="36"/>
      <c r="WA208" s="36"/>
      <c r="WB208" s="36"/>
      <c r="WC208" s="36"/>
      <c r="WD208" s="36"/>
      <c r="WE208" s="36"/>
      <c r="WF208" s="36"/>
      <c r="WG208" s="36"/>
      <c r="WH208" s="36"/>
      <c r="WI208" s="36"/>
      <c r="WJ208" s="36"/>
      <c r="WK208" s="36"/>
      <c r="WL208" s="36"/>
      <c r="WM208" s="36"/>
      <c r="WN208" s="36"/>
      <c r="WO208" s="36"/>
      <c r="WP208" s="36"/>
      <c r="WQ208" s="36"/>
      <c r="WR208" s="36"/>
      <c r="WS208" s="36"/>
      <c r="WT208" s="36"/>
      <c r="WU208" s="36"/>
      <c r="WV208" s="36"/>
      <c r="WW208" s="36"/>
      <c r="WX208" s="36"/>
      <c r="WY208" s="36"/>
      <c r="WZ208" s="36"/>
      <c r="XA208" s="36"/>
      <c r="XB208" s="36"/>
      <c r="XC208" s="36"/>
      <c r="XD208" s="36"/>
      <c r="XE208" s="36"/>
      <c r="XF208" s="36"/>
      <c r="XG208" s="36"/>
      <c r="XH208" s="36"/>
      <c r="XI208" s="36"/>
      <c r="XJ208" s="36"/>
      <c r="XK208" s="36"/>
      <c r="XL208" s="36"/>
      <c r="XM208" s="36"/>
      <c r="XN208" s="36"/>
      <c r="XO208" s="36"/>
      <c r="XP208" s="36"/>
      <c r="XQ208" s="36"/>
      <c r="XR208" s="36"/>
      <c r="XS208" s="36"/>
      <c r="XT208" s="36"/>
      <c r="XU208" s="36"/>
      <c r="XV208" s="36"/>
      <c r="XW208" s="36"/>
      <c r="XX208" s="36"/>
      <c r="XY208" s="36"/>
      <c r="XZ208" s="36"/>
      <c r="YA208" s="36"/>
      <c r="YB208" s="36"/>
      <c r="YC208" s="36"/>
      <c r="YD208" s="36"/>
      <c r="YE208" s="36"/>
      <c r="YF208" s="36"/>
      <c r="YG208" s="36"/>
      <c r="YH208" s="36"/>
      <c r="YI208" s="36"/>
      <c r="YJ208" s="36"/>
      <c r="YK208" s="36"/>
      <c r="YL208" s="36"/>
      <c r="YM208" s="36"/>
      <c r="YN208" s="36"/>
      <c r="YO208" s="36"/>
      <c r="YP208" s="36"/>
      <c r="YQ208" s="36"/>
      <c r="YR208" s="36"/>
      <c r="YS208" s="36"/>
      <c r="YT208" s="36"/>
      <c r="YU208" s="36"/>
      <c r="YV208" s="36"/>
      <c r="YW208" s="36"/>
      <c r="YX208" s="36"/>
      <c r="YY208" s="36"/>
      <c r="YZ208" s="36"/>
      <c r="ZA208" s="36"/>
      <c r="ZB208" s="36"/>
      <c r="ZC208" s="36"/>
      <c r="ZD208" s="36"/>
      <c r="ZE208" s="36"/>
      <c r="ZF208" s="36"/>
      <c r="ZG208" s="36"/>
      <c r="ZH208" s="36"/>
      <c r="ZI208" s="36"/>
      <c r="ZJ208" s="36"/>
      <c r="ZK208" s="36"/>
      <c r="ZL208" s="36"/>
      <c r="ZM208" s="36"/>
      <c r="ZN208" s="36"/>
      <c r="ZO208" s="36"/>
      <c r="ZP208" s="36"/>
      <c r="ZQ208" s="36"/>
      <c r="ZR208" s="36"/>
      <c r="ZS208" s="36"/>
      <c r="ZT208" s="36"/>
      <c r="ZU208" s="36"/>
      <c r="ZV208" s="36"/>
      <c r="ZW208" s="36"/>
      <c r="ZX208" s="36"/>
      <c r="ZY208" s="36"/>
      <c r="ZZ208" s="36"/>
      <c r="AAA208" s="36"/>
      <c r="AAB208" s="36"/>
      <c r="AAC208" s="36"/>
      <c r="AAD208" s="36"/>
      <c r="AAE208" s="36"/>
      <c r="AAF208" s="36"/>
      <c r="AAG208" s="36"/>
      <c r="AAH208" s="36"/>
      <c r="AAI208" s="36"/>
      <c r="AAJ208" s="36"/>
      <c r="AAK208" s="36"/>
      <c r="AAL208" s="36"/>
      <c r="AAM208" s="36"/>
      <c r="AAN208" s="36"/>
      <c r="AAO208" s="36"/>
      <c r="AAP208" s="36"/>
      <c r="AAQ208" s="36"/>
      <c r="AAR208" s="36"/>
      <c r="AAS208" s="36"/>
      <c r="AAT208" s="36"/>
      <c r="AAU208" s="36"/>
      <c r="AAV208" s="36"/>
      <c r="AAW208" s="36"/>
      <c r="AAX208" s="36"/>
      <c r="AAY208" s="36"/>
      <c r="AAZ208" s="36"/>
      <c r="ABA208" s="36"/>
      <c r="ABB208" s="36"/>
      <c r="ABC208" s="36"/>
      <c r="ABD208" s="36"/>
      <c r="ABE208" s="36"/>
      <c r="ABF208" s="36"/>
      <c r="ABG208" s="36"/>
      <c r="ABH208" s="36"/>
      <c r="ABI208" s="36"/>
      <c r="ABJ208" s="36"/>
      <c r="ABK208" s="36"/>
      <c r="ABL208" s="36"/>
      <c r="ABM208" s="36"/>
      <c r="ABN208" s="36"/>
      <c r="ABO208" s="36"/>
      <c r="ABP208" s="36"/>
      <c r="ABQ208" s="36"/>
      <c r="ABR208" s="36"/>
      <c r="ABS208" s="36"/>
      <c r="ABT208" s="36"/>
      <c r="ABU208" s="36"/>
      <c r="ABV208" s="36"/>
      <c r="ABW208" s="36"/>
      <c r="ABX208" s="36"/>
      <c r="ABY208" s="36"/>
      <c r="ABZ208" s="36"/>
      <c r="ACA208" s="36"/>
      <c r="ACB208" s="36"/>
      <c r="ACC208" s="36"/>
      <c r="ACD208" s="36"/>
      <c r="ACE208" s="36"/>
      <c r="ACF208" s="36"/>
      <c r="ACG208" s="36"/>
      <c r="ACH208" s="36"/>
      <c r="ACI208" s="36"/>
      <c r="ACJ208" s="36"/>
      <c r="ACK208" s="36"/>
      <c r="ACL208" s="36"/>
      <c r="ACM208" s="36"/>
      <c r="ACN208" s="36"/>
      <c r="ACO208" s="36"/>
      <c r="ACP208" s="36"/>
      <c r="ACQ208" s="36"/>
      <c r="ACR208" s="36"/>
      <c r="ACS208" s="36"/>
      <c r="ACT208" s="36"/>
      <c r="ACU208" s="36"/>
      <c r="ACV208" s="36"/>
      <c r="ACW208" s="36"/>
      <c r="ACX208" s="36"/>
      <c r="ACY208" s="36"/>
      <c r="ACZ208" s="36"/>
      <c r="ADA208" s="36"/>
      <c r="ADB208" s="36"/>
      <c r="ADC208" s="36"/>
      <c r="ADD208" s="36"/>
      <c r="ADE208" s="36"/>
      <c r="ADF208" s="36"/>
      <c r="ADG208" s="36"/>
      <c r="ADH208" s="36"/>
      <c r="ADI208" s="36"/>
      <c r="ADJ208" s="36"/>
      <c r="ADK208" s="36"/>
      <c r="ADL208" s="36"/>
      <c r="ADM208" s="36"/>
      <c r="ADN208" s="36"/>
      <c r="ADO208" s="36"/>
      <c r="ADP208" s="36"/>
      <c r="ADQ208" s="36"/>
      <c r="ADR208" s="36"/>
      <c r="ADS208" s="36"/>
      <c r="ADT208" s="36"/>
      <c r="ADU208" s="36"/>
      <c r="ADV208" s="36"/>
      <c r="ADW208" s="36"/>
      <c r="ADX208" s="36"/>
      <c r="ADY208" s="36"/>
      <c r="ADZ208" s="36"/>
      <c r="AEA208" s="36"/>
      <c r="AEB208" s="36"/>
      <c r="AEC208" s="36"/>
      <c r="AED208" s="36"/>
      <c r="AEE208" s="36"/>
      <c r="AEF208" s="36"/>
      <c r="AEG208" s="36"/>
      <c r="AEH208" s="36"/>
      <c r="AEI208" s="36"/>
      <c r="AEJ208" s="36"/>
      <c r="AEK208" s="36"/>
      <c r="AEL208" s="36"/>
      <c r="AEM208" s="36"/>
      <c r="AEN208" s="36"/>
      <c r="AEO208" s="36"/>
      <c r="AEP208" s="36"/>
      <c r="AEQ208" s="36"/>
      <c r="AER208" s="36"/>
      <c r="AES208" s="36"/>
      <c r="AET208" s="36"/>
      <c r="AEU208" s="36"/>
      <c r="AEV208" s="36"/>
      <c r="AEW208" s="36"/>
      <c r="AEX208" s="36"/>
      <c r="AEY208" s="36"/>
      <c r="AEZ208" s="36"/>
      <c r="AFA208" s="36"/>
      <c r="AFB208" s="36"/>
      <c r="AFC208" s="36"/>
      <c r="AFD208" s="36"/>
      <c r="AFE208" s="36"/>
      <c r="AFF208" s="36"/>
      <c r="AFG208" s="36"/>
      <c r="AFH208" s="36"/>
      <c r="AFI208" s="36"/>
      <c r="AFJ208" s="36"/>
      <c r="AFK208" s="36"/>
      <c r="AFL208" s="36"/>
      <c r="AFM208" s="36"/>
      <c r="AFN208" s="36"/>
      <c r="AFO208" s="36"/>
      <c r="AFP208" s="36"/>
      <c r="AFQ208" s="36"/>
      <c r="AFR208" s="36"/>
      <c r="AFS208" s="36"/>
      <c r="AFT208" s="36"/>
      <c r="AFU208" s="36"/>
      <c r="AFV208" s="36"/>
      <c r="AFW208" s="36"/>
      <c r="AFX208" s="36"/>
      <c r="AFY208" s="36"/>
      <c r="AFZ208" s="36"/>
      <c r="AGA208" s="36"/>
      <c r="AGB208" s="36"/>
      <c r="AGC208" s="36"/>
      <c r="AGD208" s="36"/>
      <c r="AGE208" s="36"/>
      <c r="AGF208" s="36"/>
      <c r="AGG208" s="36"/>
      <c r="AGH208" s="36"/>
      <c r="AGI208" s="36"/>
      <c r="AGJ208" s="36"/>
      <c r="AGK208" s="36"/>
      <c r="AGL208" s="36"/>
      <c r="AGM208" s="36"/>
      <c r="AGN208" s="36"/>
      <c r="AGO208" s="36"/>
      <c r="AGP208" s="36"/>
      <c r="AGQ208" s="36"/>
      <c r="AGR208" s="36"/>
      <c r="AGS208" s="36"/>
      <c r="AGT208" s="36"/>
      <c r="AGU208" s="36"/>
      <c r="AGV208" s="36"/>
      <c r="AGW208" s="36"/>
      <c r="AGX208" s="36"/>
      <c r="AGY208" s="36"/>
      <c r="AGZ208" s="36"/>
      <c r="AHA208" s="36"/>
      <c r="AHB208" s="36"/>
      <c r="AHC208" s="36"/>
      <c r="AHD208" s="36"/>
      <c r="AHE208" s="36"/>
      <c r="AHF208" s="36"/>
      <c r="AHG208" s="36"/>
      <c r="AHH208" s="36"/>
      <c r="AHI208" s="36"/>
      <c r="AHJ208" s="36"/>
      <c r="AHK208" s="36"/>
      <c r="AHL208" s="36"/>
      <c r="AHM208" s="36"/>
      <c r="AHN208" s="36"/>
      <c r="AHO208" s="36"/>
      <c r="AHP208" s="36"/>
      <c r="AHQ208" s="36"/>
      <c r="AHR208" s="36"/>
      <c r="AHS208" s="36"/>
      <c r="AHT208" s="36"/>
      <c r="AHU208" s="36"/>
      <c r="AHV208" s="36"/>
      <c r="AHW208" s="36"/>
      <c r="AHX208" s="36"/>
      <c r="AHY208" s="36"/>
      <c r="AHZ208" s="36"/>
      <c r="AIA208" s="36"/>
      <c r="AIB208" s="36"/>
      <c r="AIC208" s="36"/>
      <c r="AID208" s="36"/>
      <c r="AIE208" s="36"/>
      <c r="AIF208" s="36"/>
      <c r="AIG208" s="36"/>
      <c r="AIH208" s="36"/>
      <c r="AII208" s="36"/>
      <c r="AIJ208" s="36"/>
      <c r="AIK208" s="36"/>
      <c r="AIL208" s="36"/>
      <c r="AIM208" s="36"/>
      <c r="AIN208" s="36"/>
      <c r="AIO208" s="36"/>
      <c r="AIP208" s="36"/>
      <c r="AIQ208" s="36"/>
      <c r="AIR208" s="36"/>
      <c r="AIS208" s="36"/>
      <c r="AIT208" s="36"/>
      <c r="AIU208" s="36"/>
      <c r="AIV208" s="36"/>
      <c r="AIW208" s="36"/>
      <c r="AIX208" s="36"/>
      <c r="AIY208" s="36"/>
      <c r="AIZ208" s="36"/>
      <c r="AJA208" s="36"/>
      <c r="AJB208" s="36"/>
      <c r="AJC208" s="36"/>
      <c r="AJD208" s="36"/>
      <c r="AJE208" s="36"/>
      <c r="AJF208" s="36"/>
      <c r="AJG208" s="36"/>
      <c r="AJH208" s="36"/>
      <c r="AJI208" s="36"/>
      <c r="AJJ208" s="36"/>
      <c r="AJK208" s="36"/>
      <c r="AJL208" s="36"/>
      <c r="AJM208" s="36"/>
      <c r="AJN208" s="36"/>
      <c r="AJO208" s="36"/>
      <c r="AJP208" s="36"/>
      <c r="AJQ208" s="36"/>
      <c r="AJR208" s="36"/>
      <c r="AJS208" s="36"/>
      <c r="AJT208" s="36"/>
      <c r="AJU208" s="36"/>
      <c r="AJV208" s="36"/>
      <c r="AJW208" s="36"/>
      <c r="AJX208" s="36"/>
      <c r="AJY208" s="36"/>
      <c r="AJZ208" s="36"/>
      <c r="AKA208" s="36"/>
      <c r="AKB208" s="36"/>
      <c r="AKC208" s="36"/>
      <c r="AKD208" s="36"/>
      <c r="AKE208" s="36"/>
      <c r="AKF208" s="36"/>
      <c r="AKG208" s="36"/>
      <c r="AKH208" s="36"/>
      <c r="AKI208" s="36"/>
      <c r="AKJ208" s="36"/>
      <c r="AKK208" s="36"/>
      <c r="AKL208" s="36"/>
      <c r="AKM208" s="36"/>
      <c r="AKN208" s="36"/>
      <c r="AKO208" s="36"/>
      <c r="AKP208" s="36"/>
      <c r="AKQ208" s="36"/>
      <c r="AKR208" s="36"/>
      <c r="AKS208" s="36"/>
      <c r="AKT208" s="36"/>
      <c r="AKU208" s="36"/>
      <c r="AKV208" s="36"/>
      <c r="AKW208" s="36"/>
      <c r="AKX208" s="36"/>
      <c r="AKY208" s="36"/>
      <c r="AKZ208" s="36"/>
      <c r="ALA208" s="36"/>
      <c r="ALB208" s="36"/>
      <c r="ALC208" s="36"/>
      <c r="ALD208" s="36"/>
      <c r="ALE208" s="36"/>
      <c r="ALF208" s="36"/>
      <c r="ALG208" s="36"/>
      <c r="ALH208" s="36"/>
      <c r="ALI208" s="36"/>
      <c r="ALJ208" s="36"/>
      <c r="ALK208" s="36"/>
      <c r="ALL208" s="36"/>
      <c r="ALM208" s="36"/>
      <c r="ALN208" s="36"/>
      <c r="ALO208" s="36"/>
      <c r="ALP208" s="36"/>
      <c r="ALQ208" s="36"/>
      <c r="ALR208" s="36"/>
      <c r="ALS208" s="36"/>
      <c r="ALT208" s="36"/>
      <c r="ALU208" s="36"/>
      <c r="ALV208" s="36"/>
      <c r="ALW208" s="36"/>
      <c r="ALX208" s="36"/>
      <c r="ALY208" s="36"/>
    </row>
    <row r="209" spans="1:1013" ht="18.75" customHeight="1" thickBot="1" x14ac:dyDescent="0.25">
      <c r="A209" s="499" t="s">
        <v>15</v>
      </c>
      <c r="B209" s="523" t="s">
        <v>16</v>
      </c>
      <c r="C209" s="514" t="s">
        <v>16</v>
      </c>
      <c r="D209" s="539" t="s">
        <v>243</v>
      </c>
      <c r="E209" s="541" t="s">
        <v>244</v>
      </c>
      <c r="F209" s="558" t="s">
        <v>268</v>
      </c>
      <c r="G209" s="508" t="s">
        <v>100</v>
      </c>
      <c r="H209" s="504" t="s">
        <v>19</v>
      </c>
      <c r="I209" s="505" t="s">
        <v>20</v>
      </c>
      <c r="J209" s="563" t="s">
        <v>301</v>
      </c>
      <c r="K209" s="209" t="s">
        <v>26</v>
      </c>
      <c r="L209" s="216">
        <f>+M209+O209</f>
        <v>0</v>
      </c>
      <c r="M209" s="211">
        <v>0</v>
      </c>
      <c r="N209" s="211">
        <v>0</v>
      </c>
      <c r="O209" s="217">
        <v>0</v>
      </c>
      <c r="P209" s="216">
        <f>+Q209+S209</f>
        <v>200</v>
      </c>
      <c r="Q209" s="211">
        <v>0</v>
      </c>
      <c r="R209" s="211">
        <v>0</v>
      </c>
      <c r="S209" s="217">
        <v>200</v>
      </c>
      <c r="T209" s="216">
        <f>+U209+W209</f>
        <v>400</v>
      </c>
      <c r="U209" s="211">
        <v>0</v>
      </c>
      <c r="V209" s="211">
        <v>0</v>
      </c>
      <c r="W209" s="217">
        <v>400</v>
      </c>
      <c r="X209" s="216">
        <f>+Y209+AA209</f>
        <v>200</v>
      </c>
      <c r="Y209" s="211">
        <v>0</v>
      </c>
      <c r="Z209" s="211">
        <v>0</v>
      </c>
      <c r="AA209" s="217">
        <v>200</v>
      </c>
      <c r="AB209" s="36"/>
      <c r="AC209" s="36"/>
      <c r="AD209" s="36"/>
      <c r="AE209" s="36"/>
      <c r="AF209" s="36"/>
      <c r="AG209" s="36"/>
      <c r="AH209" s="36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50"/>
      <c r="BB209" s="49"/>
      <c r="BC209" s="49"/>
      <c r="BD209" s="49"/>
      <c r="BE209" s="49"/>
      <c r="BF209" s="49"/>
      <c r="BG209" s="49"/>
      <c r="BH209" s="49"/>
      <c r="BI209" s="49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  <c r="HY209" s="36"/>
      <c r="HZ209" s="36"/>
      <c r="IA209" s="36"/>
      <c r="IB209" s="36"/>
      <c r="IC209" s="36"/>
      <c r="ID209" s="36"/>
      <c r="IE209" s="36"/>
      <c r="IF209" s="36"/>
      <c r="IG209" s="36"/>
      <c r="IH209" s="36"/>
      <c r="II209" s="36"/>
      <c r="IJ209" s="36"/>
      <c r="IK209" s="36"/>
      <c r="IL209" s="36"/>
      <c r="IM209" s="36"/>
      <c r="IN209" s="36"/>
      <c r="IO209" s="36"/>
      <c r="IP209" s="36"/>
      <c r="IQ209" s="36"/>
      <c r="IR209" s="36"/>
      <c r="IS209" s="36"/>
      <c r="IT209" s="36"/>
      <c r="IU209" s="36"/>
      <c r="IV209" s="36"/>
      <c r="IW209" s="36"/>
      <c r="IX209" s="36"/>
      <c r="IY209" s="36"/>
      <c r="IZ209" s="36"/>
      <c r="JA209" s="36"/>
      <c r="JB209" s="36"/>
      <c r="JC209" s="36"/>
      <c r="JD209" s="36"/>
      <c r="JE209" s="36"/>
      <c r="JF209" s="36"/>
      <c r="JG209" s="36"/>
      <c r="JH209" s="36"/>
      <c r="JI209" s="36"/>
      <c r="JJ209" s="36"/>
      <c r="JK209" s="36"/>
      <c r="JL209" s="36"/>
      <c r="JM209" s="36"/>
      <c r="JN209" s="36"/>
      <c r="JO209" s="36"/>
      <c r="JP209" s="36"/>
      <c r="JQ209" s="36"/>
      <c r="JR209" s="36"/>
      <c r="JS209" s="36"/>
      <c r="JT209" s="36"/>
      <c r="JU209" s="36"/>
      <c r="JV209" s="36"/>
      <c r="JW209" s="36"/>
      <c r="JX209" s="36"/>
      <c r="JY209" s="36"/>
      <c r="JZ209" s="36"/>
      <c r="KA209" s="36"/>
      <c r="KB209" s="36"/>
      <c r="KC209" s="36"/>
      <c r="KD209" s="36"/>
      <c r="KE209" s="36"/>
      <c r="KF209" s="36"/>
      <c r="KG209" s="36"/>
      <c r="KH209" s="36"/>
      <c r="KI209" s="36"/>
      <c r="KJ209" s="36"/>
      <c r="KK209" s="36"/>
      <c r="KL209" s="36"/>
      <c r="KM209" s="36"/>
      <c r="KN209" s="36"/>
      <c r="KO209" s="36"/>
      <c r="KP209" s="36"/>
      <c r="KQ209" s="36"/>
      <c r="KR209" s="36"/>
      <c r="KS209" s="36"/>
      <c r="KT209" s="36"/>
      <c r="KU209" s="36"/>
      <c r="KV209" s="36"/>
      <c r="KW209" s="36"/>
      <c r="KX209" s="36"/>
      <c r="KY209" s="36"/>
      <c r="KZ209" s="36"/>
      <c r="LA209" s="36"/>
      <c r="LB209" s="36"/>
      <c r="LC209" s="36"/>
      <c r="LD209" s="36"/>
      <c r="LE209" s="36"/>
      <c r="LF209" s="36"/>
      <c r="LG209" s="36"/>
      <c r="LH209" s="36"/>
      <c r="LI209" s="36"/>
      <c r="LJ209" s="36"/>
      <c r="LK209" s="36"/>
      <c r="LL209" s="36"/>
      <c r="LM209" s="36"/>
      <c r="LN209" s="36"/>
      <c r="LO209" s="36"/>
      <c r="LP209" s="36"/>
      <c r="LQ209" s="36"/>
      <c r="LR209" s="36"/>
      <c r="LS209" s="36"/>
      <c r="LT209" s="36"/>
      <c r="LU209" s="36"/>
      <c r="LV209" s="36"/>
      <c r="LW209" s="36"/>
      <c r="LX209" s="36"/>
      <c r="LY209" s="36"/>
      <c r="LZ209" s="36"/>
      <c r="MA209" s="36"/>
      <c r="MB209" s="36"/>
      <c r="MC209" s="36"/>
      <c r="MD209" s="36"/>
      <c r="ME209" s="36"/>
      <c r="MF209" s="36"/>
      <c r="MG209" s="36"/>
      <c r="MH209" s="36"/>
      <c r="MI209" s="36"/>
      <c r="MJ209" s="36"/>
      <c r="MK209" s="36"/>
      <c r="ML209" s="36"/>
      <c r="MM209" s="36"/>
      <c r="MN209" s="36"/>
      <c r="MO209" s="36"/>
      <c r="MP209" s="36"/>
      <c r="MQ209" s="36"/>
      <c r="MR209" s="36"/>
      <c r="MS209" s="36"/>
      <c r="MT209" s="36"/>
      <c r="MU209" s="36"/>
      <c r="MV209" s="36"/>
      <c r="MW209" s="36"/>
      <c r="MX209" s="36"/>
      <c r="MY209" s="36"/>
      <c r="MZ209" s="36"/>
      <c r="NA209" s="36"/>
      <c r="NB209" s="36"/>
      <c r="NC209" s="36"/>
      <c r="ND209" s="36"/>
      <c r="NE209" s="36"/>
      <c r="NF209" s="36"/>
      <c r="NG209" s="36"/>
      <c r="NH209" s="36"/>
      <c r="NI209" s="36"/>
      <c r="NJ209" s="36"/>
      <c r="NK209" s="36"/>
      <c r="NL209" s="36"/>
      <c r="NM209" s="36"/>
      <c r="NN209" s="36"/>
      <c r="NO209" s="36"/>
      <c r="NP209" s="36"/>
      <c r="NQ209" s="36"/>
      <c r="NR209" s="36"/>
      <c r="NS209" s="36"/>
      <c r="NT209" s="36"/>
      <c r="NU209" s="36"/>
      <c r="NV209" s="36"/>
      <c r="NW209" s="36"/>
      <c r="NX209" s="36"/>
      <c r="NY209" s="36"/>
      <c r="NZ209" s="36"/>
      <c r="OA209" s="36"/>
      <c r="OB209" s="36"/>
      <c r="OC209" s="36"/>
      <c r="OD209" s="36"/>
      <c r="OE209" s="36"/>
      <c r="OF209" s="36"/>
      <c r="OG209" s="36"/>
      <c r="OH209" s="36"/>
      <c r="OI209" s="36"/>
      <c r="OJ209" s="36"/>
      <c r="OK209" s="36"/>
      <c r="OL209" s="36"/>
      <c r="OM209" s="36"/>
      <c r="ON209" s="36"/>
      <c r="OO209" s="36"/>
      <c r="OP209" s="36"/>
      <c r="OQ209" s="36"/>
      <c r="OR209" s="36"/>
      <c r="OS209" s="36"/>
      <c r="OT209" s="36"/>
      <c r="OU209" s="36"/>
      <c r="OV209" s="36"/>
      <c r="OW209" s="36"/>
      <c r="OX209" s="36"/>
      <c r="OY209" s="36"/>
      <c r="OZ209" s="36"/>
      <c r="PA209" s="36"/>
      <c r="PB209" s="36"/>
      <c r="PC209" s="36"/>
      <c r="PD209" s="36"/>
      <c r="PE209" s="36"/>
      <c r="PF209" s="36"/>
      <c r="PG209" s="36"/>
      <c r="PH209" s="36"/>
      <c r="PI209" s="36"/>
      <c r="PJ209" s="36"/>
      <c r="PK209" s="36"/>
      <c r="PL209" s="36"/>
      <c r="PM209" s="36"/>
      <c r="PN209" s="36"/>
      <c r="PO209" s="36"/>
      <c r="PP209" s="36"/>
      <c r="PQ209" s="36"/>
      <c r="PR209" s="36"/>
      <c r="PS209" s="36"/>
      <c r="PT209" s="36"/>
      <c r="PU209" s="36"/>
      <c r="PV209" s="36"/>
      <c r="PW209" s="36"/>
      <c r="PX209" s="36"/>
      <c r="PY209" s="36"/>
      <c r="PZ209" s="36"/>
      <c r="QA209" s="36"/>
      <c r="QB209" s="36"/>
      <c r="QC209" s="36"/>
      <c r="QD209" s="36"/>
      <c r="QE209" s="36"/>
      <c r="QF209" s="36"/>
      <c r="QG209" s="36"/>
      <c r="QH209" s="36"/>
      <c r="QI209" s="36"/>
      <c r="QJ209" s="36"/>
      <c r="QK209" s="36"/>
      <c r="QL209" s="36"/>
      <c r="QM209" s="36"/>
      <c r="QN209" s="36"/>
      <c r="QO209" s="36"/>
      <c r="QP209" s="36"/>
      <c r="QQ209" s="36"/>
      <c r="QR209" s="36"/>
      <c r="QS209" s="36"/>
      <c r="QT209" s="36"/>
      <c r="QU209" s="36"/>
      <c r="QV209" s="36"/>
      <c r="QW209" s="36"/>
      <c r="QX209" s="36"/>
      <c r="QY209" s="36"/>
      <c r="QZ209" s="36"/>
      <c r="RA209" s="36"/>
      <c r="RB209" s="36"/>
      <c r="RC209" s="36"/>
      <c r="RD209" s="36"/>
      <c r="RE209" s="36"/>
      <c r="RF209" s="36"/>
      <c r="RG209" s="36"/>
      <c r="RH209" s="36"/>
      <c r="RI209" s="36"/>
      <c r="RJ209" s="36"/>
      <c r="RK209" s="36"/>
      <c r="RL209" s="36"/>
      <c r="RM209" s="36"/>
      <c r="RN209" s="36"/>
      <c r="RO209" s="36"/>
      <c r="RP209" s="36"/>
      <c r="RQ209" s="36"/>
      <c r="RR209" s="36"/>
      <c r="RS209" s="36"/>
      <c r="RT209" s="36"/>
      <c r="RU209" s="36"/>
      <c r="RV209" s="36"/>
      <c r="RW209" s="36"/>
      <c r="RX209" s="36"/>
      <c r="RY209" s="36"/>
      <c r="RZ209" s="36"/>
      <c r="SA209" s="36"/>
      <c r="SB209" s="36"/>
      <c r="SC209" s="36"/>
      <c r="SD209" s="36"/>
      <c r="SE209" s="36"/>
      <c r="SF209" s="36"/>
      <c r="SG209" s="36"/>
      <c r="SH209" s="36"/>
      <c r="SI209" s="36"/>
      <c r="SJ209" s="36"/>
      <c r="SK209" s="36"/>
      <c r="SL209" s="36"/>
      <c r="SM209" s="36"/>
      <c r="SN209" s="36"/>
      <c r="SO209" s="36"/>
      <c r="SP209" s="36"/>
      <c r="SQ209" s="36"/>
      <c r="SR209" s="36"/>
      <c r="SS209" s="36"/>
      <c r="ST209" s="36"/>
      <c r="SU209" s="36"/>
      <c r="SV209" s="36"/>
      <c r="SW209" s="36"/>
      <c r="SX209" s="36"/>
      <c r="SY209" s="36"/>
      <c r="SZ209" s="36"/>
      <c r="TA209" s="36"/>
      <c r="TB209" s="36"/>
      <c r="TC209" s="36"/>
      <c r="TD209" s="36"/>
      <c r="TE209" s="36"/>
      <c r="TF209" s="36"/>
      <c r="TG209" s="36"/>
      <c r="TH209" s="36"/>
      <c r="TI209" s="36"/>
      <c r="TJ209" s="36"/>
      <c r="TK209" s="36"/>
      <c r="TL209" s="36"/>
      <c r="TM209" s="36"/>
      <c r="TN209" s="36"/>
      <c r="TO209" s="36"/>
      <c r="TP209" s="36"/>
      <c r="TQ209" s="36"/>
      <c r="TR209" s="36"/>
      <c r="TS209" s="36"/>
      <c r="TT209" s="36"/>
      <c r="TU209" s="36"/>
      <c r="TV209" s="36"/>
      <c r="TW209" s="36"/>
      <c r="TX209" s="36"/>
      <c r="TY209" s="36"/>
      <c r="TZ209" s="36"/>
      <c r="UA209" s="36"/>
      <c r="UB209" s="36"/>
      <c r="UC209" s="36"/>
      <c r="UD209" s="36"/>
      <c r="UE209" s="36"/>
      <c r="UF209" s="36"/>
      <c r="UG209" s="36"/>
      <c r="UH209" s="36"/>
      <c r="UI209" s="36"/>
      <c r="UJ209" s="36"/>
      <c r="UK209" s="36"/>
      <c r="UL209" s="36"/>
      <c r="UM209" s="36"/>
      <c r="UN209" s="36"/>
      <c r="UO209" s="36"/>
      <c r="UP209" s="36"/>
      <c r="UQ209" s="36"/>
      <c r="UR209" s="36"/>
      <c r="US209" s="36"/>
      <c r="UT209" s="36"/>
      <c r="UU209" s="36"/>
      <c r="UV209" s="36"/>
      <c r="UW209" s="36"/>
      <c r="UX209" s="36"/>
      <c r="UY209" s="36"/>
      <c r="UZ209" s="36"/>
      <c r="VA209" s="36"/>
      <c r="VB209" s="36"/>
      <c r="VC209" s="36"/>
      <c r="VD209" s="36"/>
      <c r="VE209" s="36"/>
      <c r="VF209" s="36"/>
      <c r="VG209" s="36"/>
      <c r="VH209" s="36"/>
      <c r="VI209" s="36"/>
      <c r="VJ209" s="36"/>
      <c r="VK209" s="36"/>
      <c r="VL209" s="36"/>
      <c r="VM209" s="36"/>
      <c r="VN209" s="36"/>
      <c r="VO209" s="36"/>
      <c r="VP209" s="36"/>
      <c r="VQ209" s="36"/>
      <c r="VR209" s="36"/>
      <c r="VS209" s="36"/>
      <c r="VT209" s="36"/>
      <c r="VU209" s="36"/>
      <c r="VV209" s="36"/>
      <c r="VW209" s="36"/>
      <c r="VX209" s="36"/>
      <c r="VY209" s="36"/>
      <c r="VZ209" s="36"/>
      <c r="WA209" s="36"/>
      <c r="WB209" s="36"/>
      <c r="WC209" s="36"/>
      <c r="WD209" s="36"/>
      <c r="WE209" s="36"/>
      <c r="WF209" s="36"/>
      <c r="WG209" s="36"/>
      <c r="WH209" s="36"/>
      <c r="WI209" s="36"/>
      <c r="WJ209" s="36"/>
      <c r="WK209" s="36"/>
      <c r="WL209" s="36"/>
      <c r="WM209" s="36"/>
      <c r="WN209" s="36"/>
      <c r="WO209" s="36"/>
      <c r="WP209" s="36"/>
      <c r="WQ209" s="36"/>
      <c r="WR209" s="36"/>
      <c r="WS209" s="36"/>
      <c r="WT209" s="36"/>
      <c r="WU209" s="36"/>
      <c r="WV209" s="36"/>
      <c r="WW209" s="36"/>
      <c r="WX209" s="36"/>
      <c r="WY209" s="36"/>
      <c r="WZ209" s="36"/>
      <c r="XA209" s="36"/>
      <c r="XB209" s="36"/>
      <c r="XC209" s="36"/>
      <c r="XD209" s="36"/>
      <c r="XE209" s="36"/>
      <c r="XF209" s="36"/>
      <c r="XG209" s="36"/>
      <c r="XH209" s="36"/>
      <c r="XI209" s="36"/>
      <c r="XJ209" s="36"/>
      <c r="XK209" s="36"/>
      <c r="XL209" s="36"/>
      <c r="XM209" s="36"/>
      <c r="XN209" s="36"/>
      <c r="XO209" s="36"/>
      <c r="XP209" s="36"/>
      <c r="XQ209" s="36"/>
      <c r="XR209" s="36"/>
      <c r="XS209" s="36"/>
      <c r="XT209" s="36"/>
      <c r="XU209" s="36"/>
      <c r="XV209" s="36"/>
      <c r="XW209" s="36"/>
      <c r="XX209" s="36"/>
      <c r="XY209" s="36"/>
      <c r="XZ209" s="36"/>
      <c r="YA209" s="36"/>
      <c r="YB209" s="36"/>
      <c r="YC209" s="36"/>
      <c r="YD209" s="36"/>
      <c r="YE209" s="36"/>
      <c r="YF209" s="36"/>
      <c r="YG209" s="36"/>
      <c r="YH209" s="36"/>
      <c r="YI209" s="36"/>
      <c r="YJ209" s="36"/>
      <c r="YK209" s="36"/>
      <c r="YL209" s="36"/>
      <c r="YM209" s="36"/>
      <c r="YN209" s="36"/>
      <c r="YO209" s="36"/>
      <c r="YP209" s="36"/>
      <c r="YQ209" s="36"/>
      <c r="YR209" s="36"/>
      <c r="YS209" s="36"/>
      <c r="YT209" s="36"/>
      <c r="YU209" s="36"/>
      <c r="YV209" s="36"/>
      <c r="YW209" s="36"/>
      <c r="YX209" s="36"/>
      <c r="YY209" s="36"/>
      <c r="YZ209" s="36"/>
      <c r="ZA209" s="36"/>
      <c r="ZB209" s="36"/>
      <c r="ZC209" s="36"/>
      <c r="ZD209" s="36"/>
      <c r="ZE209" s="36"/>
      <c r="ZF209" s="36"/>
      <c r="ZG209" s="36"/>
      <c r="ZH209" s="36"/>
      <c r="ZI209" s="36"/>
      <c r="ZJ209" s="36"/>
      <c r="ZK209" s="36"/>
      <c r="ZL209" s="36"/>
      <c r="ZM209" s="36"/>
      <c r="ZN209" s="36"/>
      <c r="ZO209" s="36"/>
      <c r="ZP209" s="36"/>
      <c r="ZQ209" s="36"/>
      <c r="ZR209" s="36"/>
      <c r="ZS209" s="36"/>
      <c r="ZT209" s="36"/>
      <c r="ZU209" s="36"/>
      <c r="ZV209" s="36"/>
      <c r="ZW209" s="36"/>
      <c r="ZX209" s="36"/>
      <c r="ZY209" s="36"/>
      <c r="ZZ209" s="36"/>
      <c r="AAA209" s="36"/>
      <c r="AAB209" s="36"/>
      <c r="AAC209" s="36"/>
      <c r="AAD209" s="36"/>
      <c r="AAE209" s="36"/>
      <c r="AAF209" s="36"/>
      <c r="AAG209" s="36"/>
      <c r="AAH209" s="36"/>
      <c r="AAI209" s="36"/>
      <c r="AAJ209" s="36"/>
      <c r="AAK209" s="36"/>
      <c r="AAL209" s="36"/>
      <c r="AAM209" s="36"/>
      <c r="AAN209" s="36"/>
      <c r="AAO209" s="36"/>
      <c r="AAP209" s="36"/>
      <c r="AAQ209" s="36"/>
      <c r="AAR209" s="36"/>
      <c r="AAS209" s="36"/>
      <c r="AAT209" s="36"/>
      <c r="AAU209" s="36"/>
      <c r="AAV209" s="36"/>
      <c r="AAW209" s="36"/>
      <c r="AAX209" s="36"/>
      <c r="AAY209" s="36"/>
      <c r="AAZ209" s="36"/>
      <c r="ABA209" s="36"/>
      <c r="ABB209" s="36"/>
      <c r="ABC209" s="36"/>
      <c r="ABD209" s="36"/>
      <c r="ABE209" s="36"/>
      <c r="ABF209" s="36"/>
      <c r="ABG209" s="36"/>
      <c r="ABH209" s="36"/>
      <c r="ABI209" s="36"/>
      <c r="ABJ209" s="36"/>
      <c r="ABK209" s="36"/>
      <c r="ABL209" s="36"/>
      <c r="ABM209" s="36"/>
      <c r="ABN209" s="36"/>
      <c r="ABO209" s="36"/>
      <c r="ABP209" s="36"/>
      <c r="ABQ209" s="36"/>
      <c r="ABR209" s="36"/>
      <c r="ABS209" s="36"/>
      <c r="ABT209" s="36"/>
      <c r="ABU209" s="36"/>
      <c r="ABV209" s="36"/>
      <c r="ABW209" s="36"/>
      <c r="ABX209" s="36"/>
      <c r="ABY209" s="36"/>
      <c r="ABZ209" s="36"/>
      <c r="ACA209" s="36"/>
      <c r="ACB209" s="36"/>
      <c r="ACC209" s="36"/>
      <c r="ACD209" s="36"/>
      <c r="ACE209" s="36"/>
      <c r="ACF209" s="36"/>
      <c r="ACG209" s="36"/>
      <c r="ACH209" s="36"/>
      <c r="ACI209" s="36"/>
      <c r="ACJ209" s="36"/>
      <c r="ACK209" s="36"/>
      <c r="ACL209" s="36"/>
      <c r="ACM209" s="36"/>
      <c r="ACN209" s="36"/>
      <c r="ACO209" s="36"/>
      <c r="ACP209" s="36"/>
      <c r="ACQ209" s="36"/>
      <c r="ACR209" s="36"/>
      <c r="ACS209" s="36"/>
      <c r="ACT209" s="36"/>
      <c r="ACU209" s="36"/>
      <c r="ACV209" s="36"/>
      <c r="ACW209" s="36"/>
      <c r="ACX209" s="36"/>
      <c r="ACY209" s="36"/>
      <c r="ACZ209" s="36"/>
      <c r="ADA209" s="36"/>
      <c r="ADB209" s="36"/>
      <c r="ADC209" s="36"/>
      <c r="ADD209" s="36"/>
      <c r="ADE209" s="36"/>
      <c r="ADF209" s="36"/>
      <c r="ADG209" s="36"/>
      <c r="ADH209" s="36"/>
      <c r="ADI209" s="36"/>
      <c r="ADJ209" s="36"/>
      <c r="ADK209" s="36"/>
      <c r="ADL209" s="36"/>
      <c r="ADM209" s="36"/>
      <c r="ADN209" s="36"/>
      <c r="ADO209" s="36"/>
      <c r="ADP209" s="36"/>
      <c r="ADQ209" s="36"/>
      <c r="ADR209" s="36"/>
      <c r="ADS209" s="36"/>
      <c r="ADT209" s="36"/>
      <c r="ADU209" s="36"/>
      <c r="ADV209" s="36"/>
      <c r="ADW209" s="36"/>
      <c r="ADX209" s="36"/>
      <c r="ADY209" s="36"/>
      <c r="ADZ209" s="36"/>
      <c r="AEA209" s="36"/>
      <c r="AEB209" s="36"/>
      <c r="AEC209" s="36"/>
      <c r="AED209" s="36"/>
      <c r="AEE209" s="36"/>
      <c r="AEF209" s="36"/>
      <c r="AEG209" s="36"/>
      <c r="AEH209" s="36"/>
      <c r="AEI209" s="36"/>
      <c r="AEJ209" s="36"/>
      <c r="AEK209" s="36"/>
      <c r="AEL209" s="36"/>
      <c r="AEM209" s="36"/>
      <c r="AEN209" s="36"/>
      <c r="AEO209" s="36"/>
      <c r="AEP209" s="36"/>
      <c r="AEQ209" s="36"/>
      <c r="AER209" s="36"/>
      <c r="AES209" s="36"/>
      <c r="AET209" s="36"/>
      <c r="AEU209" s="36"/>
      <c r="AEV209" s="36"/>
      <c r="AEW209" s="36"/>
      <c r="AEX209" s="36"/>
      <c r="AEY209" s="36"/>
      <c r="AEZ209" s="36"/>
      <c r="AFA209" s="36"/>
      <c r="AFB209" s="36"/>
      <c r="AFC209" s="36"/>
      <c r="AFD209" s="36"/>
      <c r="AFE209" s="36"/>
      <c r="AFF209" s="36"/>
      <c r="AFG209" s="36"/>
      <c r="AFH209" s="36"/>
      <c r="AFI209" s="36"/>
      <c r="AFJ209" s="36"/>
      <c r="AFK209" s="36"/>
      <c r="AFL209" s="36"/>
      <c r="AFM209" s="36"/>
      <c r="AFN209" s="36"/>
      <c r="AFO209" s="36"/>
      <c r="AFP209" s="36"/>
      <c r="AFQ209" s="36"/>
      <c r="AFR209" s="36"/>
      <c r="AFS209" s="36"/>
      <c r="AFT209" s="36"/>
      <c r="AFU209" s="36"/>
      <c r="AFV209" s="36"/>
      <c r="AFW209" s="36"/>
      <c r="AFX209" s="36"/>
      <c r="AFY209" s="36"/>
      <c r="AFZ209" s="36"/>
      <c r="AGA209" s="36"/>
      <c r="AGB209" s="36"/>
      <c r="AGC209" s="36"/>
      <c r="AGD209" s="36"/>
      <c r="AGE209" s="36"/>
      <c r="AGF209" s="36"/>
      <c r="AGG209" s="36"/>
      <c r="AGH209" s="36"/>
      <c r="AGI209" s="36"/>
      <c r="AGJ209" s="36"/>
      <c r="AGK209" s="36"/>
      <c r="AGL209" s="36"/>
      <c r="AGM209" s="36"/>
      <c r="AGN209" s="36"/>
      <c r="AGO209" s="36"/>
      <c r="AGP209" s="36"/>
      <c r="AGQ209" s="36"/>
      <c r="AGR209" s="36"/>
      <c r="AGS209" s="36"/>
      <c r="AGT209" s="36"/>
      <c r="AGU209" s="36"/>
      <c r="AGV209" s="36"/>
      <c r="AGW209" s="36"/>
      <c r="AGX209" s="36"/>
      <c r="AGY209" s="36"/>
      <c r="AGZ209" s="36"/>
      <c r="AHA209" s="36"/>
      <c r="AHB209" s="36"/>
      <c r="AHC209" s="36"/>
      <c r="AHD209" s="36"/>
      <c r="AHE209" s="36"/>
      <c r="AHF209" s="36"/>
      <c r="AHG209" s="36"/>
      <c r="AHH209" s="36"/>
      <c r="AHI209" s="36"/>
      <c r="AHJ209" s="36"/>
      <c r="AHK209" s="36"/>
      <c r="AHL209" s="36"/>
      <c r="AHM209" s="36"/>
      <c r="AHN209" s="36"/>
      <c r="AHO209" s="36"/>
      <c r="AHP209" s="36"/>
      <c r="AHQ209" s="36"/>
      <c r="AHR209" s="36"/>
      <c r="AHS209" s="36"/>
      <c r="AHT209" s="36"/>
      <c r="AHU209" s="36"/>
      <c r="AHV209" s="36"/>
      <c r="AHW209" s="36"/>
      <c r="AHX209" s="36"/>
      <c r="AHY209" s="36"/>
      <c r="AHZ209" s="36"/>
      <c r="AIA209" s="36"/>
      <c r="AIB209" s="36"/>
      <c r="AIC209" s="36"/>
      <c r="AID209" s="36"/>
      <c r="AIE209" s="36"/>
      <c r="AIF209" s="36"/>
      <c r="AIG209" s="36"/>
      <c r="AIH209" s="36"/>
      <c r="AII209" s="36"/>
      <c r="AIJ209" s="36"/>
      <c r="AIK209" s="36"/>
      <c r="AIL209" s="36"/>
      <c r="AIM209" s="36"/>
      <c r="AIN209" s="36"/>
      <c r="AIO209" s="36"/>
      <c r="AIP209" s="36"/>
      <c r="AIQ209" s="36"/>
      <c r="AIR209" s="36"/>
      <c r="AIS209" s="36"/>
      <c r="AIT209" s="36"/>
      <c r="AIU209" s="36"/>
      <c r="AIV209" s="36"/>
      <c r="AIW209" s="36"/>
      <c r="AIX209" s="36"/>
      <c r="AIY209" s="36"/>
      <c r="AIZ209" s="36"/>
      <c r="AJA209" s="36"/>
      <c r="AJB209" s="36"/>
      <c r="AJC209" s="36"/>
      <c r="AJD209" s="36"/>
      <c r="AJE209" s="36"/>
      <c r="AJF209" s="36"/>
      <c r="AJG209" s="36"/>
      <c r="AJH209" s="36"/>
      <c r="AJI209" s="36"/>
      <c r="AJJ209" s="36"/>
      <c r="AJK209" s="36"/>
      <c r="AJL209" s="36"/>
      <c r="AJM209" s="36"/>
      <c r="AJN209" s="36"/>
      <c r="AJO209" s="36"/>
      <c r="AJP209" s="36"/>
      <c r="AJQ209" s="36"/>
      <c r="AJR209" s="36"/>
      <c r="AJS209" s="36"/>
      <c r="AJT209" s="36"/>
      <c r="AJU209" s="36"/>
      <c r="AJV209" s="36"/>
      <c r="AJW209" s="36"/>
      <c r="AJX209" s="36"/>
      <c r="AJY209" s="36"/>
      <c r="AJZ209" s="36"/>
      <c r="AKA209" s="36"/>
      <c r="AKB209" s="36"/>
      <c r="AKC209" s="36"/>
      <c r="AKD209" s="36"/>
      <c r="AKE209" s="36"/>
      <c r="AKF209" s="36"/>
      <c r="AKG209" s="36"/>
      <c r="AKH209" s="36"/>
      <c r="AKI209" s="36"/>
      <c r="AKJ209" s="36"/>
      <c r="AKK209" s="36"/>
      <c r="AKL209" s="36"/>
      <c r="AKM209" s="36"/>
      <c r="AKN209" s="36"/>
      <c r="AKO209" s="36"/>
      <c r="AKP209" s="36"/>
      <c r="AKQ209" s="36"/>
      <c r="AKR209" s="36"/>
      <c r="AKS209" s="36"/>
      <c r="AKT209" s="36"/>
      <c r="AKU209" s="36"/>
      <c r="AKV209" s="36"/>
      <c r="AKW209" s="36"/>
      <c r="AKX209" s="36"/>
      <c r="AKY209" s="36"/>
      <c r="AKZ209" s="36"/>
      <c r="ALA209" s="36"/>
      <c r="ALB209" s="36"/>
      <c r="ALC209" s="36"/>
      <c r="ALD209" s="36"/>
      <c r="ALE209" s="36"/>
      <c r="ALF209" s="36"/>
      <c r="ALG209" s="36"/>
      <c r="ALH209" s="36"/>
      <c r="ALI209" s="36"/>
      <c r="ALJ209" s="36"/>
      <c r="ALK209" s="36"/>
      <c r="ALL209" s="36"/>
      <c r="ALM209" s="36"/>
      <c r="ALN209" s="36"/>
      <c r="ALO209" s="36"/>
      <c r="ALP209" s="36"/>
      <c r="ALQ209" s="36"/>
      <c r="ALR209" s="36"/>
      <c r="ALS209" s="36"/>
      <c r="ALT209" s="36"/>
      <c r="ALU209" s="36"/>
      <c r="ALV209" s="36"/>
      <c r="ALW209" s="36"/>
      <c r="ALX209" s="36"/>
      <c r="ALY209" s="36"/>
    </row>
    <row r="210" spans="1:1013" ht="17.25" customHeight="1" thickBot="1" x14ac:dyDescent="0.25">
      <c r="A210" s="500"/>
      <c r="B210" s="524"/>
      <c r="C210" s="515"/>
      <c r="D210" s="540"/>
      <c r="E210" s="542"/>
      <c r="F210" s="480"/>
      <c r="G210" s="483"/>
      <c r="H210" s="486"/>
      <c r="I210" s="489"/>
      <c r="J210" s="564"/>
      <c r="K210" s="243" t="s">
        <v>23</v>
      </c>
      <c r="L210" s="445">
        <f>M210+O210</f>
        <v>0</v>
      </c>
      <c r="M210" s="155">
        <v>0</v>
      </c>
      <c r="N210" s="155">
        <v>0</v>
      </c>
      <c r="O210" s="156">
        <v>0</v>
      </c>
      <c r="P210" s="445">
        <f>Q210+S210</f>
        <v>700</v>
      </c>
      <c r="Q210" s="155">
        <v>0</v>
      </c>
      <c r="R210" s="155">
        <v>0</v>
      </c>
      <c r="S210" s="156">
        <v>700</v>
      </c>
      <c r="T210" s="445">
        <f>U210+W210</f>
        <v>1200</v>
      </c>
      <c r="U210" s="155">
        <v>0</v>
      </c>
      <c r="V210" s="155">
        <v>0</v>
      </c>
      <c r="W210" s="156">
        <v>1200</v>
      </c>
      <c r="X210" s="445">
        <f>Y210+AA210</f>
        <v>1200</v>
      </c>
      <c r="Y210" s="155">
        <v>0</v>
      </c>
      <c r="Z210" s="155">
        <v>0</v>
      </c>
      <c r="AA210" s="156">
        <v>1200</v>
      </c>
      <c r="AB210" s="36"/>
      <c r="AC210" s="36"/>
      <c r="AD210" s="36"/>
      <c r="AE210" s="36"/>
      <c r="AF210" s="36"/>
      <c r="AG210" s="36"/>
      <c r="AH210" s="36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50"/>
      <c r="BB210" s="49"/>
      <c r="BC210" s="49"/>
      <c r="BD210" s="49"/>
      <c r="BE210" s="49"/>
      <c r="BF210" s="49"/>
      <c r="BG210" s="49"/>
      <c r="BH210" s="49"/>
      <c r="BI210" s="49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6"/>
      <c r="HG210" s="36"/>
      <c r="HH210" s="36"/>
      <c r="HI210" s="36"/>
      <c r="HJ210" s="36"/>
      <c r="HK210" s="36"/>
      <c r="HL210" s="36"/>
      <c r="HM210" s="36"/>
      <c r="HN210" s="36"/>
      <c r="HO210" s="36"/>
      <c r="HP210" s="36"/>
      <c r="HQ210" s="36"/>
      <c r="HR210" s="36"/>
      <c r="HS210" s="36"/>
      <c r="HT210" s="36"/>
      <c r="HU210" s="36"/>
      <c r="HV210" s="36"/>
      <c r="HW210" s="36"/>
      <c r="HX210" s="36"/>
      <c r="HY210" s="36"/>
      <c r="HZ210" s="36"/>
      <c r="IA210" s="36"/>
      <c r="IB210" s="36"/>
      <c r="IC210" s="36"/>
      <c r="ID210" s="36"/>
      <c r="IE210" s="36"/>
      <c r="IF210" s="36"/>
      <c r="IG210" s="36"/>
      <c r="IH210" s="36"/>
      <c r="II210" s="36"/>
      <c r="IJ210" s="36"/>
      <c r="IK210" s="36"/>
      <c r="IL210" s="36"/>
      <c r="IM210" s="36"/>
      <c r="IN210" s="36"/>
      <c r="IO210" s="36"/>
      <c r="IP210" s="36"/>
      <c r="IQ210" s="36"/>
      <c r="IR210" s="36"/>
      <c r="IS210" s="36"/>
      <c r="IT210" s="36"/>
      <c r="IU210" s="36"/>
      <c r="IV210" s="36"/>
      <c r="IW210" s="36"/>
      <c r="IX210" s="36"/>
      <c r="IY210" s="36"/>
      <c r="IZ210" s="36"/>
      <c r="JA210" s="36"/>
      <c r="JB210" s="36"/>
      <c r="JC210" s="36"/>
      <c r="JD210" s="36"/>
      <c r="JE210" s="36"/>
      <c r="JF210" s="36"/>
      <c r="JG210" s="36"/>
      <c r="JH210" s="36"/>
      <c r="JI210" s="36"/>
      <c r="JJ210" s="36"/>
      <c r="JK210" s="36"/>
      <c r="JL210" s="36"/>
      <c r="JM210" s="36"/>
      <c r="JN210" s="36"/>
      <c r="JO210" s="36"/>
      <c r="JP210" s="36"/>
      <c r="JQ210" s="36"/>
      <c r="JR210" s="36"/>
      <c r="JS210" s="36"/>
      <c r="JT210" s="36"/>
      <c r="JU210" s="36"/>
      <c r="JV210" s="36"/>
      <c r="JW210" s="36"/>
      <c r="JX210" s="36"/>
      <c r="JY210" s="36"/>
      <c r="JZ210" s="36"/>
      <c r="KA210" s="36"/>
      <c r="KB210" s="36"/>
      <c r="KC210" s="36"/>
      <c r="KD210" s="36"/>
      <c r="KE210" s="36"/>
      <c r="KF210" s="36"/>
      <c r="KG210" s="36"/>
      <c r="KH210" s="36"/>
      <c r="KI210" s="36"/>
      <c r="KJ210" s="36"/>
      <c r="KK210" s="36"/>
      <c r="KL210" s="36"/>
      <c r="KM210" s="36"/>
      <c r="KN210" s="36"/>
      <c r="KO210" s="36"/>
      <c r="KP210" s="36"/>
      <c r="KQ210" s="36"/>
      <c r="KR210" s="36"/>
      <c r="KS210" s="36"/>
      <c r="KT210" s="36"/>
      <c r="KU210" s="36"/>
      <c r="KV210" s="36"/>
      <c r="KW210" s="36"/>
      <c r="KX210" s="36"/>
      <c r="KY210" s="36"/>
      <c r="KZ210" s="36"/>
      <c r="LA210" s="36"/>
      <c r="LB210" s="36"/>
      <c r="LC210" s="36"/>
      <c r="LD210" s="36"/>
      <c r="LE210" s="36"/>
      <c r="LF210" s="36"/>
      <c r="LG210" s="36"/>
      <c r="LH210" s="36"/>
      <c r="LI210" s="36"/>
      <c r="LJ210" s="36"/>
      <c r="LK210" s="36"/>
      <c r="LL210" s="36"/>
      <c r="LM210" s="36"/>
      <c r="LN210" s="36"/>
      <c r="LO210" s="36"/>
      <c r="LP210" s="36"/>
      <c r="LQ210" s="36"/>
      <c r="LR210" s="36"/>
      <c r="LS210" s="36"/>
      <c r="LT210" s="36"/>
      <c r="LU210" s="36"/>
      <c r="LV210" s="36"/>
      <c r="LW210" s="36"/>
      <c r="LX210" s="36"/>
      <c r="LY210" s="36"/>
      <c r="LZ210" s="36"/>
      <c r="MA210" s="36"/>
      <c r="MB210" s="36"/>
      <c r="MC210" s="36"/>
      <c r="MD210" s="36"/>
      <c r="ME210" s="36"/>
      <c r="MF210" s="36"/>
      <c r="MG210" s="36"/>
      <c r="MH210" s="36"/>
      <c r="MI210" s="36"/>
      <c r="MJ210" s="36"/>
      <c r="MK210" s="36"/>
      <c r="ML210" s="36"/>
      <c r="MM210" s="36"/>
      <c r="MN210" s="36"/>
      <c r="MO210" s="36"/>
      <c r="MP210" s="36"/>
      <c r="MQ210" s="36"/>
      <c r="MR210" s="36"/>
      <c r="MS210" s="36"/>
      <c r="MT210" s="36"/>
      <c r="MU210" s="36"/>
      <c r="MV210" s="36"/>
      <c r="MW210" s="36"/>
      <c r="MX210" s="36"/>
      <c r="MY210" s="36"/>
      <c r="MZ210" s="36"/>
      <c r="NA210" s="36"/>
      <c r="NB210" s="36"/>
      <c r="NC210" s="36"/>
      <c r="ND210" s="36"/>
      <c r="NE210" s="36"/>
      <c r="NF210" s="36"/>
      <c r="NG210" s="36"/>
      <c r="NH210" s="36"/>
      <c r="NI210" s="36"/>
      <c r="NJ210" s="36"/>
      <c r="NK210" s="36"/>
      <c r="NL210" s="36"/>
      <c r="NM210" s="36"/>
      <c r="NN210" s="36"/>
      <c r="NO210" s="36"/>
      <c r="NP210" s="36"/>
      <c r="NQ210" s="36"/>
      <c r="NR210" s="36"/>
      <c r="NS210" s="36"/>
      <c r="NT210" s="36"/>
      <c r="NU210" s="36"/>
      <c r="NV210" s="36"/>
      <c r="NW210" s="36"/>
      <c r="NX210" s="36"/>
      <c r="NY210" s="36"/>
      <c r="NZ210" s="36"/>
      <c r="OA210" s="36"/>
      <c r="OB210" s="36"/>
      <c r="OC210" s="36"/>
      <c r="OD210" s="36"/>
      <c r="OE210" s="36"/>
      <c r="OF210" s="36"/>
      <c r="OG210" s="36"/>
      <c r="OH210" s="36"/>
      <c r="OI210" s="36"/>
      <c r="OJ210" s="36"/>
      <c r="OK210" s="36"/>
      <c r="OL210" s="36"/>
      <c r="OM210" s="36"/>
      <c r="ON210" s="36"/>
      <c r="OO210" s="36"/>
      <c r="OP210" s="36"/>
      <c r="OQ210" s="36"/>
      <c r="OR210" s="36"/>
      <c r="OS210" s="36"/>
      <c r="OT210" s="36"/>
      <c r="OU210" s="36"/>
      <c r="OV210" s="36"/>
      <c r="OW210" s="36"/>
      <c r="OX210" s="36"/>
      <c r="OY210" s="36"/>
      <c r="OZ210" s="36"/>
      <c r="PA210" s="36"/>
      <c r="PB210" s="36"/>
      <c r="PC210" s="36"/>
      <c r="PD210" s="36"/>
      <c r="PE210" s="36"/>
      <c r="PF210" s="36"/>
      <c r="PG210" s="36"/>
      <c r="PH210" s="36"/>
      <c r="PI210" s="36"/>
      <c r="PJ210" s="36"/>
      <c r="PK210" s="36"/>
      <c r="PL210" s="36"/>
      <c r="PM210" s="36"/>
      <c r="PN210" s="36"/>
      <c r="PO210" s="36"/>
      <c r="PP210" s="36"/>
      <c r="PQ210" s="36"/>
      <c r="PR210" s="36"/>
      <c r="PS210" s="36"/>
      <c r="PT210" s="36"/>
      <c r="PU210" s="36"/>
      <c r="PV210" s="36"/>
      <c r="PW210" s="36"/>
      <c r="PX210" s="36"/>
      <c r="PY210" s="36"/>
      <c r="PZ210" s="36"/>
      <c r="QA210" s="36"/>
      <c r="QB210" s="36"/>
      <c r="QC210" s="36"/>
      <c r="QD210" s="36"/>
      <c r="QE210" s="36"/>
      <c r="QF210" s="36"/>
      <c r="QG210" s="36"/>
      <c r="QH210" s="36"/>
      <c r="QI210" s="36"/>
      <c r="QJ210" s="36"/>
      <c r="QK210" s="36"/>
      <c r="QL210" s="36"/>
      <c r="QM210" s="36"/>
      <c r="QN210" s="36"/>
      <c r="QO210" s="36"/>
      <c r="QP210" s="36"/>
      <c r="QQ210" s="36"/>
      <c r="QR210" s="36"/>
      <c r="QS210" s="36"/>
      <c r="QT210" s="36"/>
      <c r="QU210" s="36"/>
      <c r="QV210" s="36"/>
      <c r="QW210" s="36"/>
      <c r="QX210" s="36"/>
      <c r="QY210" s="36"/>
      <c r="QZ210" s="36"/>
      <c r="RA210" s="36"/>
      <c r="RB210" s="36"/>
      <c r="RC210" s="36"/>
      <c r="RD210" s="36"/>
      <c r="RE210" s="36"/>
      <c r="RF210" s="36"/>
      <c r="RG210" s="36"/>
      <c r="RH210" s="36"/>
      <c r="RI210" s="36"/>
      <c r="RJ210" s="36"/>
      <c r="RK210" s="36"/>
      <c r="RL210" s="36"/>
      <c r="RM210" s="36"/>
      <c r="RN210" s="36"/>
      <c r="RO210" s="36"/>
      <c r="RP210" s="36"/>
      <c r="RQ210" s="36"/>
      <c r="RR210" s="36"/>
      <c r="RS210" s="36"/>
      <c r="RT210" s="36"/>
      <c r="RU210" s="36"/>
      <c r="RV210" s="36"/>
      <c r="RW210" s="36"/>
      <c r="RX210" s="36"/>
      <c r="RY210" s="36"/>
      <c r="RZ210" s="36"/>
      <c r="SA210" s="36"/>
      <c r="SB210" s="36"/>
      <c r="SC210" s="36"/>
      <c r="SD210" s="36"/>
      <c r="SE210" s="36"/>
      <c r="SF210" s="36"/>
      <c r="SG210" s="36"/>
      <c r="SH210" s="36"/>
      <c r="SI210" s="36"/>
      <c r="SJ210" s="36"/>
      <c r="SK210" s="36"/>
      <c r="SL210" s="36"/>
      <c r="SM210" s="36"/>
      <c r="SN210" s="36"/>
      <c r="SO210" s="36"/>
      <c r="SP210" s="36"/>
      <c r="SQ210" s="36"/>
      <c r="SR210" s="36"/>
      <c r="SS210" s="36"/>
      <c r="ST210" s="36"/>
      <c r="SU210" s="36"/>
      <c r="SV210" s="36"/>
      <c r="SW210" s="36"/>
      <c r="SX210" s="36"/>
      <c r="SY210" s="36"/>
      <c r="SZ210" s="36"/>
      <c r="TA210" s="36"/>
      <c r="TB210" s="36"/>
      <c r="TC210" s="36"/>
      <c r="TD210" s="36"/>
      <c r="TE210" s="36"/>
      <c r="TF210" s="36"/>
      <c r="TG210" s="36"/>
      <c r="TH210" s="36"/>
      <c r="TI210" s="36"/>
      <c r="TJ210" s="36"/>
      <c r="TK210" s="36"/>
      <c r="TL210" s="36"/>
      <c r="TM210" s="36"/>
      <c r="TN210" s="36"/>
      <c r="TO210" s="36"/>
      <c r="TP210" s="36"/>
      <c r="TQ210" s="36"/>
      <c r="TR210" s="36"/>
      <c r="TS210" s="36"/>
      <c r="TT210" s="36"/>
      <c r="TU210" s="36"/>
      <c r="TV210" s="36"/>
      <c r="TW210" s="36"/>
      <c r="TX210" s="36"/>
      <c r="TY210" s="36"/>
      <c r="TZ210" s="36"/>
      <c r="UA210" s="36"/>
      <c r="UB210" s="36"/>
      <c r="UC210" s="36"/>
      <c r="UD210" s="36"/>
      <c r="UE210" s="36"/>
      <c r="UF210" s="36"/>
      <c r="UG210" s="36"/>
      <c r="UH210" s="36"/>
      <c r="UI210" s="36"/>
      <c r="UJ210" s="36"/>
      <c r="UK210" s="36"/>
      <c r="UL210" s="36"/>
      <c r="UM210" s="36"/>
      <c r="UN210" s="36"/>
      <c r="UO210" s="36"/>
      <c r="UP210" s="36"/>
      <c r="UQ210" s="36"/>
      <c r="UR210" s="36"/>
      <c r="US210" s="36"/>
      <c r="UT210" s="36"/>
      <c r="UU210" s="36"/>
      <c r="UV210" s="36"/>
      <c r="UW210" s="36"/>
      <c r="UX210" s="36"/>
      <c r="UY210" s="36"/>
      <c r="UZ210" s="36"/>
      <c r="VA210" s="36"/>
      <c r="VB210" s="36"/>
      <c r="VC210" s="36"/>
      <c r="VD210" s="36"/>
      <c r="VE210" s="36"/>
      <c r="VF210" s="36"/>
      <c r="VG210" s="36"/>
      <c r="VH210" s="36"/>
      <c r="VI210" s="36"/>
      <c r="VJ210" s="36"/>
      <c r="VK210" s="36"/>
      <c r="VL210" s="36"/>
      <c r="VM210" s="36"/>
      <c r="VN210" s="36"/>
      <c r="VO210" s="36"/>
      <c r="VP210" s="36"/>
      <c r="VQ210" s="36"/>
      <c r="VR210" s="36"/>
      <c r="VS210" s="36"/>
      <c r="VT210" s="36"/>
      <c r="VU210" s="36"/>
      <c r="VV210" s="36"/>
      <c r="VW210" s="36"/>
      <c r="VX210" s="36"/>
      <c r="VY210" s="36"/>
      <c r="VZ210" s="36"/>
      <c r="WA210" s="36"/>
      <c r="WB210" s="36"/>
      <c r="WC210" s="36"/>
      <c r="WD210" s="36"/>
      <c r="WE210" s="36"/>
      <c r="WF210" s="36"/>
      <c r="WG210" s="36"/>
      <c r="WH210" s="36"/>
      <c r="WI210" s="36"/>
      <c r="WJ210" s="36"/>
      <c r="WK210" s="36"/>
      <c r="WL210" s="36"/>
      <c r="WM210" s="36"/>
      <c r="WN210" s="36"/>
      <c r="WO210" s="36"/>
      <c r="WP210" s="36"/>
      <c r="WQ210" s="36"/>
      <c r="WR210" s="36"/>
      <c r="WS210" s="36"/>
      <c r="WT210" s="36"/>
      <c r="WU210" s="36"/>
      <c r="WV210" s="36"/>
      <c r="WW210" s="36"/>
      <c r="WX210" s="36"/>
      <c r="WY210" s="36"/>
      <c r="WZ210" s="36"/>
      <c r="XA210" s="36"/>
      <c r="XB210" s="36"/>
      <c r="XC210" s="36"/>
      <c r="XD210" s="36"/>
      <c r="XE210" s="36"/>
      <c r="XF210" s="36"/>
      <c r="XG210" s="36"/>
      <c r="XH210" s="36"/>
      <c r="XI210" s="36"/>
      <c r="XJ210" s="36"/>
      <c r="XK210" s="36"/>
      <c r="XL210" s="36"/>
      <c r="XM210" s="36"/>
      <c r="XN210" s="36"/>
      <c r="XO210" s="36"/>
      <c r="XP210" s="36"/>
      <c r="XQ210" s="36"/>
      <c r="XR210" s="36"/>
      <c r="XS210" s="36"/>
      <c r="XT210" s="36"/>
      <c r="XU210" s="36"/>
      <c r="XV210" s="36"/>
      <c r="XW210" s="36"/>
      <c r="XX210" s="36"/>
      <c r="XY210" s="36"/>
      <c r="XZ210" s="36"/>
      <c r="YA210" s="36"/>
      <c r="YB210" s="36"/>
      <c r="YC210" s="36"/>
      <c r="YD210" s="36"/>
      <c r="YE210" s="36"/>
      <c r="YF210" s="36"/>
      <c r="YG210" s="36"/>
      <c r="YH210" s="36"/>
      <c r="YI210" s="36"/>
      <c r="YJ210" s="36"/>
      <c r="YK210" s="36"/>
      <c r="YL210" s="36"/>
      <c r="YM210" s="36"/>
      <c r="YN210" s="36"/>
      <c r="YO210" s="36"/>
      <c r="YP210" s="36"/>
      <c r="YQ210" s="36"/>
      <c r="YR210" s="36"/>
      <c r="YS210" s="36"/>
      <c r="YT210" s="36"/>
      <c r="YU210" s="36"/>
      <c r="YV210" s="36"/>
      <c r="YW210" s="36"/>
      <c r="YX210" s="36"/>
      <c r="YY210" s="36"/>
      <c r="YZ210" s="36"/>
      <c r="ZA210" s="36"/>
      <c r="ZB210" s="36"/>
      <c r="ZC210" s="36"/>
      <c r="ZD210" s="36"/>
      <c r="ZE210" s="36"/>
      <c r="ZF210" s="36"/>
      <c r="ZG210" s="36"/>
      <c r="ZH210" s="36"/>
      <c r="ZI210" s="36"/>
      <c r="ZJ210" s="36"/>
      <c r="ZK210" s="36"/>
      <c r="ZL210" s="36"/>
      <c r="ZM210" s="36"/>
      <c r="ZN210" s="36"/>
      <c r="ZO210" s="36"/>
      <c r="ZP210" s="36"/>
      <c r="ZQ210" s="36"/>
      <c r="ZR210" s="36"/>
      <c r="ZS210" s="36"/>
      <c r="ZT210" s="36"/>
      <c r="ZU210" s="36"/>
      <c r="ZV210" s="36"/>
      <c r="ZW210" s="36"/>
      <c r="ZX210" s="36"/>
      <c r="ZY210" s="36"/>
      <c r="ZZ210" s="36"/>
      <c r="AAA210" s="36"/>
      <c r="AAB210" s="36"/>
      <c r="AAC210" s="36"/>
      <c r="AAD210" s="36"/>
      <c r="AAE210" s="36"/>
      <c r="AAF210" s="36"/>
      <c r="AAG210" s="36"/>
      <c r="AAH210" s="36"/>
      <c r="AAI210" s="36"/>
      <c r="AAJ210" s="36"/>
      <c r="AAK210" s="36"/>
      <c r="AAL210" s="36"/>
      <c r="AAM210" s="36"/>
      <c r="AAN210" s="36"/>
      <c r="AAO210" s="36"/>
      <c r="AAP210" s="36"/>
      <c r="AAQ210" s="36"/>
      <c r="AAR210" s="36"/>
      <c r="AAS210" s="36"/>
      <c r="AAT210" s="36"/>
      <c r="AAU210" s="36"/>
      <c r="AAV210" s="36"/>
      <c r="AAW210" s="36"/>
      <c r="AAX210" s="36"/>
      <c r="AAY210" s="36"/>
      <c r="AAZ210" s="36"/>
      <c r="ABA210" s="36"/>
      <c r="ABB210" s="36"/>
      <c r="ABC210" s="36"/>
      <c r="ABD210" s="36"/>
      <c r="ABE210" s="36"/>
      <c r="ABF210" s="36"/>
      <c r="ABG210" s="36"/>
      <c r="ABH210" s="36"/>
      <c r="ABI210" s="36"/>
      <c r="ABJ210" s="36"/>
      <c r="ABK210" s="36"/>
      <c r="ABL210" s="36"/>
      <c r="ABM210" s="36"/>
      <c r="ABN210" s="36"/>
      <c r="ABO210" s="36"/>
      <c r="ABP210" s="36"/>
      <c r="ABQ210" s="36"/>
      <c r="ABR210" s="36"/>
      <c r="ABS210" s="36"/>
      <c r="ABT210" s="36"/>
      <c r="ABU210" s="36"/>
      <c r="ABV210" s="36"/>
      <c r="ABW210" s="36"/>
      <c r="ABX210" s="36"/>
      <c r="ABY210" s="36"/>
      <c r="ABZ210" s="36"/>
      <c r="ACA210" s="36"/>
      <c r="ACB210" s="36"/>
      <c r="ACC210" s="36"/>
      <c r="ACD210" s="36"/>
      <c r="ACE210" s="36"/>
      <c r="ACF210" s="36"/>
      <c r="ACG210" s="36"/>
      <c r="ACH210" s="36"/>
      <c r="ACI210" s="36"/>
      <c r="ACJ210" s="36"/>
      <c r="ACK210" s="36"/>
      <c r="ACL210" s="36"/>
      <c r="ACM210" s="36"/>
      <c r="ACN210" s="36"/>
      <c r="ACO210" s="36"/>
      <c r="ACP210" s="36"/>
      <c r="ACQ210" s="36"/>
      <c r="ACR210" s="36"/>
      <c r="ACS210" s="36"/>
      <c r="ACT210" s="36"/>
      <c r="ACU210" s="36"/>
      <c r="ACV210" s="36"/>
      <c r="ACW210" s="36"/>
      <c r="ACX210" s="36"/>
      <c r="ACY210" s="36"/>
      <c r="ACZ210" s="36"/>
      <c r="ADA210" s="36"/>
      <c r="ADB210" s="36"/>
      <c r="ADC210" s="36"/>
      <c r="ADD210" s="36"/>
      <c r="ADE210" s="36"/>
      <c r="ADF210" s="36"/>
      <c r="ADG210" s="36"/>
      <c r="ADH210" s="36"/>
      <c r="ADI210" s="36"/>
      <c r="ADJ210" s="36"/>
      <c r="ADK210" s="36"/>
      <c r="ADL210" s="36"/>
      <c r="ADM210" s="36"/>
      <c r="ADN210" s="36"/>
      <c r="ADO210" s="36"/>
      <c r="ADP210" s="36"/>
      <c r="ADQ210" s="36"/>
      <c r="ADR210" s="36"/>
      <c r="ADS210" s="36"/>
      <c r="ADT210" s="36"/>
      <c r="ADU210" s="36"/>
      <c r="ADV210" s="36"/>
      <c r="ADW210" s="36"/>
      <c r="ADX210" s="36"/>
      <c r="ADY210" s="36"/>
      <c r="ADZ210" s="36"/>
      <c r="AEA210" s="36"/>
      <c r="AEB210" s="36"/>
      <c r="AEC210" s="36"/>
      <c r="AED210" s="36"/>
      <c r="AEE210" s="36"/>
      <c r="AEF210" s="36"/>
      <c r="AEG210" s="36"/>
      <c r="AEH210" s="36"/>
      <c r="AEI210" s="36"/>
      <c r="AEJ210" s="36"/>
      <c r="AEK210" s="36"/>
      <c r="AEL210" s="36"/>
      <c r="AEM210" s="36"/>
      <c r="AEN210" s="36"/>
      <c r="AEO210" s="36"/>
      <c r="AEP210" s="36"/>
      <c r="AEQ210" s="36"/>
      <c r="AER210" s="36"/>
      <c r="AES210" s="36"/>
      <c r="AET210" s="36"/>
      <c r="AEU210" s="36"/>
      <c r="AEV210" s="36"/>
      <c r="AEW210" s="36"/>
      <c r="AEX210" s="36"/>
      <c r="AEY210" s="36"/>
      <c r="AEZ210" s="36"/>
      <c r="AFA210" s="36"/>
      <c r="AFB210" s="36"/>
      <c r="AFC210" s="36"/>
      <c r="AFD210" s="36"/>
      <c r="AFE210" s="36"/>
      <c r="AFF210" s="36"/>
      <c r="AFG210" s="36"/>
      <c r="AFH210" s="36"/>
      <c r="AFI210" s="36"/>
      <c r="AFJ210" s="36"/>
      <c r="AFK210" s="36"/>
      <c r="AFL210" s="36"/>
      <c r="AFM210" s="36"/>
      <c r="AFN210" s="36"/>
      <c r="AFO210" s="36"/>
      <c r="AFP210" s="36"/>
      <c r="AFQ210" s="36"/>
      <c r="AFR210" s="36"/>
      <c r="AFS210" s="36"/>
      <c r="AFT210" s="36"/>
      <c r="AFU210" s="36"/>
      <c r="AFV210" s="36"/>
      <c r="AFW210" s="36"/>
      <c r="AFX210" s="36"/>
      <c r="AFY210" s="36"/>
      <c r="AFZ210" s="36"/>
      <c r="AGA210" s="36"/>
      <c r="AGB210" s="36"/>
      <c r="AGC210" s="36"/>
      <c r="AGD210" s="36"/>
      <c r="AGE210" s="36"/>
      <c r="AGF210" s="36"/>
      <c r="AGG210" s="36"/>
      <c r="AGH210" s="36"/>
      <c r="AGI210" s="36"/>
      <c r="AGJ210" s="36"/>
      <c r="AGK210" s="36"/>
      <c r="AGL210" s="36"/>
      <c r="AGM210" s="36"/>
      <c r="AGN210" s="36"/>
      <c r="AGO210" s="36"/>
      <c r="AGP210" s="36"/>
      <c r="AGQ210" s="36"/>
      <c r="AGR210" s="36"/>
      <c r="AGS210" s="36"/>
      <c r="AGT210" s="36"/>
      <c r="AGU210" s="36"/>
      <c r="AGV210" s="36"/>
      <c r="AGW210" s="36"/>
      <c r="AGX210" s="36"/>
      <c r="AGY210" s="36"/>
      <c r="AGZ210" s="36"/>
      <c r="AHA210" s="36"/>
      <c r="AHB210" s="36"/>
      <c r="AHC210" s="36"/>
      <c r="AHD210" s="36"/>
      <c r="AHE210" s="36"/>
      <c r="AHF210" s="36"/>
      <c r="AHG210" s="36"/>
      <c r="AHH210" s="36"/>
      <c r="AHI210" s="36"/>
      <c r="AHJ210" s="36"/>
      <c r="AHK210" s="36"/>
      <c r="AHL210" s="36"/>
      <c r="AHM210" s="36"/>
      <c r="AHN210" s="36"/>
      <c r="AHO210" s="36"/>
      <c r="AHP210" s="36"/>
      <c r="AHQ210" s="36"/>
      <c r="AHR210" s="36"/>
      <c r="AHS210" s="36"/>
      <c r="AHT210" s="36"/>
      <c r="AHU210" s="36"/>
      <c r="AHV210" s="36"/>
      <c r="AHW210" s="36"/>
      <c r="AHX210" s="36"/>
      <c r="AHY210" s="36"/>
      <c r="AHZ210" s="36"/>
      <c r="AIA210" s="36"/>
      <c r="AIB210" s="36"/>
      <c r="AIC210" s="36"/>
      <c r="AID210" s="36"/>
      <c r="AIE210" s="36"/>
      <c r="AIF210" s="36"/>
      <c r="AIG210" s="36"/>
      <c r="AIH210" s="36"/>
      <c r="AII210" s="36"/>
      <c r="AIJ210" s="36"/>
      <c r="AIK210" s="36"/>
      <c r="AIL210" s="36"/>
      <c r="AIM210" s="36"/>
      <c r="AIN210" s="36"/>
      <c r="AIO210" s="36"/>
      <c r="AIP210" s="36"/>
      <c r="AIQ210" s="36"/>
      <c r="AIR210" s="36"/>
      <c r="AIS210" s="36"/>
      <c r="AIT210" s="36"/>
      <c r="AIU210" s="36"/>
      <c r="AIV210" s="36"/>
      <c r="AIW210" s="36"/>
      <c r="AIX210" s="36"/>
      <c r="AIY210" s="36"/>
      <c r="AIZ210" s="36"/>
      <c r="AJA210" s="36"/>
      <c r="AJB210" s="36"/>
      <c r="AJC210" s="36"/>
      <c r="AJD210" s="36"/>
      <c r="AJE210" s="36"/>
      <c r="AJF210" s="36"/>
      <c r="AJG210" s="36"/>
      <c r="AJH210" s="36"/>
      <c r="AJI210" s="36"/>
      <c r="AJJ210" s="36"/>
      <c r="AJK210" s="36"/>
      <c r="AJL210" s="36"/>
      <c r="AJM210" s="36"/>
      <c r="AJN210" s="36"/>
      <c r="AJO210" s="36"/>
      <c r="AJP210" s="36"/>
      <c r="AJQ210" s="36"/>
      <c r="AJR210" s="36"/>
      <c r="AJS210" s="36"/>
      <c r="AJT210" s="36"/>
      <c r="AJU210" s="36"/>
      <c r="AJV210" s="36"/>
      <c r="AJW210" s="36"/>
      <c r="AJX210" s="36"/>
      <c r="AJY210" s="36"/>
      <c r="AJZ210" s="36"/>
      <c r="AKA210" s="36"/>
      <c r="AKB210" s="36"/>
      <c r="AKC210" s="36"/>
      <c r="AKD210" s="36"/>
      <c r="AKE210" s="36"/>
      <c r="AKF210" s="36"/>
      <c r="AKG210" s="36"/>
      <c r="AKH210" s="36"/>
      <c r="AKI210" s="36"/>
      <c r="AKJ210" s="36"/>
      <c r="AKK210" s="36"/>
      <c r="AKL210" s="36"/>
      <c r="AKM210" s="36"/>
      <c r="AKN210" s="36"/>
      <c r="AKO210" s="36"/>
      <c r="AKP210" s="36"/>
      <c r="AKQ210" s="36"/>
      <c r="AKR210" s="36"/>
      <c r="AKS210" s="36"/>
      <c r="AKT210" s="36"/>
      <c r="AKU210" s="36"/>
      <c r="AKV210" s="36"/>
      <c r="AKW210" s="36"/>
      <c r="AKX210" s="36"/>
      <c r="AKY210" s="36"/>
      <c r="AKZ210" s="36"/>
      <c r="ALA210" s="36"/>
      <c r="ALB210" s="36"/>
      <c r="ALC210" s="36"/>
      <c r="ALD210" s="36"/>
      <c r="ALE210" s="36"/>
      <c r="ALF210" s="36"/>
      <c r="ALG210" s="36"/>
      <c r="ALH210" s="36"/>
      <c r="ALI210" s="36"/>
      <c r="ALJ210" s="36"/>
      <c r="ALK210" s="36"/>
      <c r="ALL210" s="36"/>
      <c r="ALM210" s="36"/>
      <c r="ALN210" s="36"/>
      <c r="ALO210" s="36"/>
      <c r="ALP210" s="36"/>
      <c r="ALQ210" s="36"/>
      <c r="ALR210" s="36"/>
      <c r="ALS210" s="36"/>
      <c r="ALT210" s="36"/>
      <c r="ALU210" s="36"/>
      <c r="ALV210" s="36"/>
      <c r="ALW210" s="36"/>
      <c r="ALX210" s="36"/>
      <c r="ALY210" s="36"/>
    </row>
    <row r="211" spans="1:1013" ht="27" customHeight="1" thickBot="1" x14ac:dyDescent="0.25">
      <c r="A211" s="500"/>
      <c r="B211" s="524"/>
      <c r="C211" s="515"/>
      <c r="D211" s="540"/>
      <c r="E211" s="542"/>
      <c r="F211" s="480"/>
      <c r="G211" s="483"/>
      <c r="H211" s="486"/>
      <c r="I211" s="489"/>
      <c r="J211" s="565"/>
      <c r="K211" s="311" t="s">
        <v>11</v>
      </c>
      <c r="L211" s="18">
        <f>SUM(L209:L210)</f>
        <v>0</v>
      </c>
      <c r="M211" s="3">
        <f t="shared" ref="M211:AA211" si="68">SUM(M209:M210)</f>
        <v>0</v>
      </c>
      <c r="N211" s="3">
        <f t="shared" si="68"/>
        <v>0</v>
      </c>
      <c r="O211" s="19">
        <f t="shared" si="68"/>
        <v>0</v>
      </c>
      <c r="P211" s="18">
        <f t="shared" si="68"/>
        <v>900</v>
      </c>
      <c r="Q211" s="3">
        <f t="shared" si="68"/>
        <v>0</v>
      </c>
      <c r="R211" s="3">
        <f t="shared" si="68"/>
        <v>0</v>
      </c>
      <c r="S211" s="19">
        <f t="shared" si="68"/>
        <v>900</v>
      </c>
      <c r="T211" s="18">
        <f t="shared" si="68"/>
        <v>1600</v>
      </c>
      <c r="U211" s="3">
        <f t="shared" si="68"/>
        <v>0</v>
      </c>
      <c r="V211" s="3">
        <f t="shared" si="68"/>
        <v>0</v>
      </c>
      <c r="W211" s="19">
        <f t="shared" si="68"/>
        <v>1600</v>
      </c>
      <c r="X211" s="18">
        <f t="shared" si="68"/>
        <v>1400</v>
      </c>
      <c r="Y211" s="3">
        <f t="shared" si="68"/>
        <v>0</v>
      </c>
      <c r="Z211" s="3">
        <f t="shared" si="68"/>
        <v>0</v>
      </c>
      <c r="AA211" s="19">
        <f t="shared" si="68"/>
        <v>1400</v>
      </c>
      <c r="AB211" s="36"/>
      <c r="AC211" s="36"/>
      <c r="AD211" s="36"/>
      <c r="AE211" s="36"/>
      <c r="AF211" s="36"/>
      <c r="AG211" s="36"/>
      <c r="AH211" s="36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50"/>
      <c r="BB211" s="49"/>
      <c r="BC211" s="49"/>
      <c r="BD211" s="49"/>
      <c r="BE211" s="49"/>
      <c r="BF211" s="49"/>
      <c r="BG211" s="49"/>
      <c r="BH211" s="49"/>
      <c r="BI211" s="49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6"/>
      <c r="GC211" s="36"/>
      <c r="GD211" s="36"/>
      <c r="GE211" s="36"/>
      <c r="GF211" s="36"/>
      <c r="GG211" s="36"/>
      <c r="GH211" s="36"/>
      <c r="GI211" s="36"/>
      <c r="GJ211" s="36"/>
      <c r="GK211" s="36"/>
      <c r="GL211" s="36"/>
      <c r="GM211" s="36"/>
      <c r="GN211" s="36"/>
      <c r="GO211" s="36"/>
      <c r="GP211" s="36"/>
      <c r="GQ211" s="36"/>
      <c r="GR211" s="36"/>
      <c r="GS211" s="36"/>
      <c r="GT211" s="36"/>
      <c r="GU211" s="36"/>
      <c r="GV211" s="36"/>
      <c r="GW211" s="36"/>
      <c r="GX211" s="36"/>
      <c r="GY211" s="36"/>
      <c r="GZ211" s="36"/>
      <c r="HA211" s="36"/>
      <c r="HB211" s="36"/>
      <c r="HC211" s="36"/>
      <c r="HD211" s="36"/>
      <c r="HE211" s="36"/>
      <c r="HF211" s="36"/>
      <c r="HG211" s="36"/>
      <c r="HH211" s="36"/>
      <c r="HI211" s="36"/>
      <c r="HJ211" s="36"/>
      <c r="HK211" s="36"/>
      <c r="HL211" s="36"/>
      <c r="HM211" s="36"/>
      <c r="HN211" s="36"/>
      <c r="HO211" s="36"/>
      <c r="HP211" s="36"/>
      <c r="HQ211" s="36"/>
      <c r="HR211" s="36"/>
      <c r="HS211" s="36"/>
      <c r="HT211" s="36"/>
      <c r="HU211" s="36"/>
      <c r="HV211" s="36"/>
      <c r="HW211" s="36"/>
      <c r="HX211" s="36"/>
      <c r="HY211" s="36"/>
      <c r="HZ211" s="36"/>
      <c r="IA211" s="36"/>
      <c r="IB211" s="36"/>
      <c r="IC211" s="36"/>
      <c r="ID211" s="36"/>
      <c r="IE211" s="36"/>
      <c r="IF211" s="36"/>
      <c r="IG211" s="36"/>
      <c r="IH211" s="36"/>
      <c r="II211" s="36"/>
      <c r="IJ211" s="36"/>
      <c r="IK211" s="36"/>
      <c r="IL211" s="36"/>
      <c r="IM211" s="36"/>
      <c r="IN211" s="36"/>
      <c r="IO211" s="36"/>
      <c r="IP211" s="36"/>
      <c r="IQ211" s="36"/>
      <c r="IR211" s="36"/>
      <c r="IS211" s="36"/>
      <c r="IT211" s="36"/>
      <c r="IU211" s="36"/>
      <c r="IV211" s="36"/>
      <c r="IW211" s="36"/>
      <c r="IX211" s="36"/>
      <c r="IY211" s="36"/>
      <c r="IZ211" s="36"/>
      <c r="JA211" s="36"/>
      <c r="JB211" s="36"/>
      <c r="JC211" s="36"/>
      <c r="JD211" s="36"/>
      <c r="JE211" s="36"/>
      <c r="JF211" s="36"/>
      <c r="JG211" s="36"/>
      <c r="JH211" s="36"/>
      <c r="JI211" s="36"/>
      <c r="JJ211" s="36"/>
      <c r="JK211" s="36"/>
      <c r="JL211" s="36"/>
      <c r="JM211" s="36"/>
      <c r="JN211" s="36"/>
      <c r="JO211" s="36"/>
      <c r="JP211" s="36"/>
      <c r="JQ211" s="36"/>
      <c r="JR211" s="36"/>
      <c r="JS211" s="36"/>
      <c r="JT211" s="36"/>
      <c r="JU211" s="36"/>
      <c r="JV211" s="36"/>
      <c r="JW211" s="36"/>
      <c r="JX211" s="36"/>
      <c r="JY211" s="36"/>
      <c r="JZ211" s="36"/>
      <c r="KA211" s="36"/>
      <c r="KB211" s="36"/>
      <c r="KC211" s="36"/>
      <c r="KD211" s="36"/>
      <c r="KE211" s="36"/>
      <c r="KF211" s="36"/>
      <c r="KG211" s="36"/>
      <c r="KH211" s="36"/>
      <c r="KI211" s="36"/>
      <c r="KJ211" s="36"/>
      <c r="KK211" s="36"/>
      <c r="KL211" s="36"/>
      <c r="KM211" s="36"/>
      <c r="KN211" s="36"/>
      <c r="KO211" s="36"/>
      <c r="KP211" s="36"/>
      <c r="KQ211" s="36"/>
      <c r="KR211" s="36"/>
      <c r="KS211" s="36"/>
      <c r="KT211" s="36"/>
      <c r="KU211" s="36"/>
      <c r="KV211" s="36"/>
      <c r="KW211" s="36"/>
      <c r="KX211" s="36"/>
      <c r="KY211" s="36"/>
      <c r="KZ211" s="36"/>
      <c r="LA211" s="36"/>
      <c r="LB211" s="36"/>
      <c r="LC211" s="36"/>
      <c r="LD211" s="36"/>
      <c r="LE211" s="36"/>
      <c r="LF211" s="36"/>
      <c r="LG211" s="36"/>
      <c r="LH211" s="36"/>
      <c r="LI211" s="36"/>
      <c r="LJ211" s="36"/>
      <c r="LK211" s="36"/>
      <c r="LL211" s="36"/>
      <c r="LM211" s="36"/>
      <c r="LN211" s="36"/>
      <c r="LO211" s="36"/>
      <c r="LP211" s="36"/>
      <c r="LQ211" s="36"/>
      <c r="LR211" s="36"/>
      <c r="LS211" s="36"/>
      <c r="LT211" s="36"/>
      <c r="LU211" s="36"/>
      <c r="LV211" s="36"/>
      <c r="LW211" s="36"/>
      <c r="LX211" s="36"/>
      <c r="LY211" s="36"/>
      <c r="LZ211" s="36"/>
      <c r="MA211" s="36"/>
      <c r="MB211" s="36"/>
      <c r="MC211" s="36"/>
      <c r="MD211" s="36"/>
      <c r="ME211" s="36"/>
      <c r="MF211" s="36"/>
      <c r="MG211" s="36"/>
      <c r="MH211" s="36"/>
      <c r="MI211" s="36"/>
      <c r="MJ211" s="36"/>
      <c r="MK211" s="36"/>
      <c r="ML211" s="36"/>
      <c r="MM211" s="36"/>
      <c r="MN211" s="36"/>
      <c r="MO211" s="36"/>
      <c r="MP211" s="36"/>
      <c r="MQ211" s="36"/>
      <c r="MR211" s="36"/>
      <c r="MS211" s="36"/>
      <c r="MT211" s="36"/>
      <c r="MU211" s="36"/>
      <c r="MV211" s="36"/>
      <c r="MW211" s="36"/>
      <c r="MX211" s="36"/>
      <c r="MY211" s="36"/>
      <c r="MZ211" s="36"/>
      <c r="NA211" s="36"/>
      <c r="NB211" s="36"/>
      <c r="NC211" s="36"/>
      <c r="ND211" s="36"/>
      <c r="NE211" s="36"/>
      <c r="NF211" s="36"/>
      <c r="NG211" s="36"/>
      <c r="NH211" s="36"/>
      <c r="NI211" s="36"/>
      <c r="NJ211" s="36"/>
      <c r="NK211" s="36"/>
      <c r="NL211" s="36"/>
      <c r="NM211" s="36"/>
      <c r="NN211" s="36"/>
      <c r="NO211" s="36"/>
      <c r="NP211" s="36"/>
      <c r="NQ211" s="36"/>
      <c r="NR211" s="36"/>
      <c r="NS211" s="36"/>
      <c r="NT211" s="36"/>
      <c r="NU211" s="36"/>
      <c r="NV211" s="36"/>
      <c r="NW211" s="36"/>
      <c r="NX211" s="36"/>
      <c r="NY211" s="36"/>
      <c r="NZ211" s="36"/>
      <c r="OA211" s="36"/>
      <c r="OB211" s="36"/>
      <c r="OC211" s="36"/>
      <c r="OD211" s="36"/>
      <c r="OE211" s="36"/>
      <c r="OF211" s="36"/>
      <c r="OG211" s="36"/>
      <c r="OH211" s="36"/>
      <c r="OI211" s="36"/>
      <c r="OJ211" s="36"/>
      <c r="OK211" s="36"/>
      <c r="OL211" s="36"/>
      <c r="OM211" s="36"/>
      <c r="ON211" s="36"/>
      <c r="OO211" s="36"/>
      <c r="OP211" s="36"/>
      <c r="OQ211" s="36"/>
      <c r="OR211" s="36"/>
      <c r="OS211" s="36"/>
      <c r="OT211" s="36"/>
      <c r="OU211" s="36"/>
      <c r="OV211" s="36"/>
      <c r="OW211" s="36"/>
      <c r="OX211" s="36"/>
      <c r="OY211" s="36"/>
      <c r="OZ211" s="36"/>
      <c r="PA211" s="36"/>
      <c r="PB211" s="36"/>
      <c r="PC211" s="36"/>
      <c r="PD211" s="36"/>
      <c r="PE211" s="36"/>
      <c r="PF211" s="36"/>
      <c r="PG211" s="36"/>
      <c r="PH211" s="36"/>
      <c r="PI211" s="36"/>
      <c r="PJ211" s="36"/>
      <c r="PK211" s="36"/>
      <c r="PL211" s="36"/>
      <c r="PM211" s="36"/>
      <c r="PN211" s="36"/>
      <c r="PO211" s="36"/>
      <c r="PP211" s="36"/>
      <c r="PQ211" s="36"/>
      <c r="PR211" s="36"/>
      <c r="PS211" s="36"/>
      <c r="PT211" s="36"/>
      <c r="PU211" s="36"/>
      <c r="PV211" s="36"/>
      <c r="PW211" s="36"/>
      <c r="PX211" s="36"/>
      <c r="PY211" s="36"/>
      <c r="PZ211" s="36"/>
      <c r="QA211" s="36"/>
      <c r="QB211" s="36"/>
      <c r="QC211" s="36"/>
      <c r="QD211" s="36"/>
      <c r="QE211" s="36"/>
      <c r="QF211" s="36"/>
      <c r="QG211" s="36"/>
      <c r="QH211" s="36"/>
      <c r="QI211" s="36"/>
      <c r="QJ211" s="36"/>
      <c r="QK211" s="36"/>
      <c r="QL211" s="36"/>
      <c r="QM211" s="36"/>
      <c r="QN211" s="36"/>
      <c r="QO211" s="36"/>
      <c r="QP211" s="36"/>
      <c r="QQ211" s="36"/>
      <c r="QR211" s="36"/>
      <c r="QS211" s="36"/>
      <c r="QT211" s="36"/>
      <c r="QU211" s="36"/>
      <c r="QV211" s="36"/>
      <c r="QW211" s="36"/>
      <c r="QX211" s="36"/>
      <c r="QY211" s="36"/>
      <c r="QZ211" s="36"/>
      <c r="RA211" s="36"/>
      <c r="RB211" s="36"/>
      <c r="RC211" s="36"/>
      <c r="RD211" s="36"/>
      <c r="RE211" s="36"/>
      <c r="RF211" s="36"/>
      <c r="RG211" s="36"/>
      <c r="RH211" s="36"/>
      <c r="RI211" s="36"/>
      <c r="RJ211" s="36"/>
      <c r="RK211" s="36"/>
      <c r="RL211" s="36"/>
      <c r="RM211" s="36"/>
      <c r="RN211" s="36"/>
      <c r="RO211" s="36"/>
      <c r="RP211" s="36"/>
      <c r="RQ211" s="36"/>
      <c r="RR211" s="36"/>
      <c r="RS211" s="36"/>
      <c r="RT211" s="36"/>
      <c r="RU211" s="36"/>
      <c r="RV211" s="36"/>
      <c r="RW211" s="36"/>
      <c r="RX211" s="36"/>
      <c r="RY211" s="36"/>
      <c r="RZ211" s="36"/>
      <c r="SA211" s="36"/>
      <c r="SB211" s="36"/>
      <c r="SC211" s="36"/>
      <c r="SD211" s="36"/>
      <c r="SE211" s="36"/>
      <c r="SF211" s="36"/>
      <c r="SG211" s="36"/>
      <c r="SH211" s="36"/>
      <c r="SI211" s="36"/>
      <c r="SJ211" s="36"/>
      <c r="SK211" s="36"/>
      <c r="SL211" s="36"/>
      <c r="SM211" s="36"/>
      <c r="SN211" s="36"/>
      <c r="SO211" s="36"/>
      <c r="SP211" s="36"/>
      <c r="SQ211" s="36"/>
      <c r="SR211" s="36"/>
      <c r="SS211" s="36"/>
      <c r="ST211" s="36"/>
      <c r="SU211" s="36"/>
      <c r="SV211" s="36"/>
      <c r="SW211" s="36"/>
      <c r="SX211" s="36"/>
      <c r="SY211" s="36"/>
      <c r="SZ211" s="36"/>
      <c r="TA211" s="36"/>
      <c r="TB211" s="36"/>
      <c r="TC211" s="36"/>
      <c r="TD211" s="36"/>
      <c r="TE211" s="36"/>
      <c r="TF211" s="36"/>
      <c r="TG211" s="36"/>
      <c r="TH211" s="36"/>
      <c r="TI211" s="36"/>
      <c r="TJ211" s="36"/>
      <c r="TK211" s="36"/>
      <c r="TL211" s="36"/>
      <c r="TM211" s="36"/>
      <c r="TN211" s="36"/>
      <c r="TO211" s="36"/>
      <c r="TP211" s="36"/>
      <c r="TQ211" s="36"/>
      <c r="TR211" s="36"/>
      <c r="TS211" s="36"/>
      <c r="TT211" s="36"/>
      <c r="TU211" s="36"/>
      <c r="TV211" s="36"/>
      <c r="TW211" s="36"/>
      <c r="TX211" s="36"/>
      <c r="TY211" s="36"/>
      <c r="TZ211" s="36"/>
      <c r="UA211" s="36"/>
      <c r="UB211" s="36"/>
      <c r="UC211" s="36"/>
      <c r="UD211" s="36"/>
      <c r="UE211" s="36"/>
      <c r="UF211" s="36"/>
      <c r="UG211" s="36"/>
      <c r="UH211" s="36"/>
      <c r="UI211" s="36"/>
      <c r="UJ211" s="36"/>
      <c r="UK211" s="36"/>
      <c r="UL211" s="36"/>
      <c r="UM211" s="36"/>
      <c r="UN211" s="36"/>
      <c r="UO211" s="36"/>
      <c r="UP211" s="36"/>
      <c r="UQ211" s="36"/>
      <c r="UR211" s="36"/>
      <c r="US211" s="36"/>
      <c r="UT211" s="36"/>
      <c r="UU211" s="36"/>
      <c r="UV211" s="36"/>
      <c r="UW211" s="36"/>
      <c r="UX211" s="36"/>
      <c r="UY211" s="36"/>
      <c r="UZ211" s="36"/>
      <c r="VA211" s="36"/>
      <c r="VB211" s="36"/>
      <c r="VC211" s="36"/>
      <c r="VD211" s="36"/>
      <c r="VE211" s="36"/>
      <c r="VF211" s="36"/>
      <c r="VG211" s="36"/>
      <c r="VH211" s="36"/>
      <c r="VI211" s="36"/>
      <c r="VJ211" s="36"/>
      <c r="VK211" s="36"/>
      <c r="VL211" s="36"/>
      <c r="VM211" s="36"/>
      <c r="VN211" s="36"/>
      <c r="VO211" s="36"/>
      <c r="VP211" s="36"/>
      <c r="VQ211" s="36"/>
      <c r="VR211" s="36"/>
      <c r="VS211" s="36"/>
      <c r="VT211" s="36"/>
      <c r="VU211" s="36"/>
      <c r="VV211" s="36"/>
      <c r="VW211" s="36"/>
      <c r="VX211" s="36"/>
      <c r="VY211" s="36"/>
      <c r="VZ211" s="36"/>
      <c r="WA211" s="36"/>
      <c r="WB211" s="36"/>
      <c r="WC211" s="36"/>
      <c r="WD211" s="36"/>
      <c r="WE211" s="36"/>
      <c r="WF211" s="36"/>
      <c r="WG211" s="36"/>
      <c r="WH211" s="36"/>
      <c r="WI211" s="36"/>
      <c r="WJ211" s="36"/>
      <c r="WK211" s="36"/>
      <c r="WL211" s="36"/>
      <c r="WM211" s="36"/>
      <c r="WN211" s="36"/>
      <c r="WO211" s="36"/>
      <c r="WP211" s="36"/>
      <c r="WQ211" s="36"/>
      <c r="WR211" s="36"/>
      <c r="WS211" s="36"/>
      <c r="WT211" s="36"/>
      <c r="WU211" s="36"/>
      <c r="WV211" s="36"/>
      <c r="WW211" s="36"/>
      <c r="WX211" s="36"/>
      <c r="WY211" s="36"/>
      <c r="WZ211" s="36"/>
      <c r="XA211" s="36"/>
      <c r="XB211" s="36"/>
      <c r="XC211" s="36"/>
      <c r="XD211" s="36"/>
      <c r="XE211" s="36"/>
      <c r="XF211" s="36"/>
      <c r="XG211" s="36"/>
      <c r="XH211" s="36"/>
      <c r="XI211" s="36"/>
      <c r="XJ211" s="36"/>
      <c r="XK211" s="36"/>
      <c r="XL211" s="36"/>
      <c r="XM211" s="36"/>
      <c r="XN211" s="36"/>
      <c r="XO211" s="36"/>
      <c r="XP211" s="36"/>
      <c r="XQ211" s="36"/>
      <c r="XR211" s="36"/>
      <c r="XS211" s="36"/>
      <c r="XT211" s="36"/>
      <c r="XU211" s="36"/>
      <c r="XV211" s="36"/>
      <c r="XW211" s="36"/>
      <c r="XX211" s="36"/>
      <c r="XY211" s="36"/>
      <c r="XZ211" s="36"/>
      <c r="YA211" s="36"/>
      <c r="YB211" s="36"/>
      <c r="YC211" s="36"/>
      <c r="YD211" s="36"/>
      <c r="YE211" s="36"/>
      <c r="YF211" s="36"/>
      <c r="YG211" s="36"/>
      <c r="YH211" s="36"/>
      <c r="YI211" s="36"/>
      <c r="YJ211" s="36"/>
      <c r="YK211" s="36"/>
      <c r="YL211" s="36"/>
      <c r="YM211" s="36"/>
      <c r="YN211" s="36"/>
      <c r="YO211" s="36"/>
      <c r="YP211" s="36"/>
      <c r="YQ211" s="36"/>
      <c r="YR211" s="36"/>
      <c r="YS211" s="36"/>
      <c r="YT211" s="36"/>
      <c r="YU211" s="36"/>
      <c r="YV211" s="36"/>
      <c r="YW211" s="36"/>
      <c r="YX211" s="36"/>
      <c r="YY211" s="36"/>
      <c r="YZ211" s="36"/>
      <c r="ZA211" s="36"/>
      <c r="ZB211" s="36"/>
      <c r="ZC211" s="36"/>
      <c r="ZD211" s="36"/>
      <c r="ZE211" s="36"/>
      <c r="ZF211" s="36"/>
      <c r="ZG211" s="36"/>
      <c r="ZH211" s="36"/>
      <c r="ZI211" s="36"/>
      <c r="ZJ211" s="36"/>
      <c r="ZK211" s="36"/>
      <c r="ZL211" s="36"/>
      <c r="ZM211" s="36"/>
      <c r="ZN211" s="36"/>
      <c r="ZO211" s="36"/>
      <c r="ZP211" s="36"/>
      <c r="ZQ211" s="36"/>
      <c r="ZR211" s="36"/>
      <c r="ZS211" s="36"/>
      <c r="ZT211" s="36"/>
      <c r="ZU211" s="36"/>
      <c r="ZV211" s="36"/>
      <c r="ZW211" s="36"/>
      <c r="ZX211" s="36"/>
      <c r="ZY211" s="36"/>
      <c r="ZZ211" s="36"/>
      <c r="AAA211" s="36"/>
      <c r="AAB211" s="36"/>
      <c r="AAC211" s="36"/>
      <c r="AAD211" s="36"/>
      <c r="AAE211" s="36"/>
      <c r="AAF211" s="36"/>
      <c r="AAG211" s="36"/>
      <c r="AAH211" s="36"/>
      <c r="AAI211" s="36"/>
      <c r="AAJ211" s="36"/>
      <c r="AAK211" s="36"/>
      <c r="AAL211" s="36"/>
      <c r="AAM211" s="36"/>
      <c r="AAN211" s="36"/>
      <c r="AAO211" s="36"/>
      <c r="AAP211" s="36"/>
      <c r="AAQ211" s="36"/>
      <c r="AAR211" s="36"/>
      <c r="AAS211" s="36"/>
      <c r="AAT211" s="36"/>
      <c r="AAU211" s="36"/>
      <c r="AAV211" s="36"/>
      <c r="AAW211" s="36"/>
      <c r="AAX211" s="36"/>
      <c r="AAY211" s="36"/>
      <c r="AAZ211" s="36"/>
      <c r="ABA211" s="36"/>
      <c r="ABB211" s="36"/>
      <c r="ABC211" s="36"/>
      <c r="ABD211" s="36"/>
      <c r="ABE211" s="36"/>
      <c r="ABF211" s="36"/>
      <c r="ABG211" s="36"/>
      <c r="ABH211" s="36"/>
      <c r="ABI211" s="36"/>
      <c r="ABJ211" s="36"/>
      <c r="ABK211" s="36"/>
      <c r="ABL211" s="36"/>
      <c r="ABM211" s="36"/>
      <c r="ABN211" s="36"/>
      <c r="ABO211" s="36"/>
      <c r="ABP211" s="36"/>
      <c r="ABQ211" s="36"/>
      <c r="ABR211" s="36"/>
      <c r="ABS211" s="36"/>
      <c r="ABT211" s="36"/>
      <c r="ABU211" s="36"/>
      <c r="ABV211" s="36"/>
      <c r="ABW211" s="36"/>
      <c r="ABX211" s="36"/>
      <c r="ABY211" s="36"/>
      <c r="ABZ211" s="36"/>
      <c r="ACA211" s="36"/>
      <c r="ACB211" s="36"/>
      <c r="ACC211" s="36"/>
      <c r="ACD211" s="36"/>
      <c r="ACE211" s="36"/>
      <c r="ACF211" s="36"/>
      <c r="ACG211" s="36"/>
      <c r="ACH211" s="36"/>
      <c r="ACI211" s="36"/>
      <c r="ACJ211" s="36"/>
      <c r="ACK211" s="36"/>
      <c r="ACL211" s="36"/>
      <c r="ACM211" s="36"/>
      <c r="ACN211" s="36"/>
      <c r="ACO211" s="36"/>
      <c r="ACP211" s="36"/>
      <c r="ACQ211" s="36"/>
      <c r="ACR211" s="36"/>
      <c r="ACS211" s="36"/>
      <c r="ACT211" s="36"/>
      <c r="ACU211" s="36"/>
      <c r="ACV211" s="36"/>
      <c r="ACW211" s="36"/>
      <c r="ACX211" s="36"/>
      <c r="ACY211" s="36"/>
      <c r="ACZ211" s="36"/>
      <c r="ADA211" s="36"/>
      <c r="ADB211" s="36"/>
      <c r="ADC211" s="36"/>
      <c r="ADD211" s="36"/>
      <c r="ADE211" s="36"/>
      <c r="ADF211" s="36"/>
      <c r="ADG211" s="36"/>
      <c r="ADH211" s="36"/>
      <c r="ADI211" s="36"/>
      <c r="ADJ211" s="36"/>
      <c r="ADK211" s="36"/>
      <c r="ADL211" s="36"/>
      <c r="ADM211" s="36"/>
      <c r="ADN211" s="36"/>
      <c r="ADO211" s="36"/>
      <c r="ADP211" s="36"/>
      <c r="ADQ211" s="36"/>
      <c r="ADR211" s="36"/>
      <c r="ADS211" s="36"/>
      <c r="ADT211" s="36"/>
      <c r="ADU211" s="36"/>
      <c r="ADV211" s="36"/>
      <c r="ADW211" s="36"/>
      <c r="ADX211" s="36"/>
      <c r="ADY211" s="36"/>
      <c r="ADZ211" s="36"/>
      <c r="AEA211" s="36"/>
      <c r="AEB211" s="36"/>
      <c r="AEC211" s="36"/>
      <c r="AED211" s="36"/>
      <c r="AEE211" s="36"/>
      <c r="AEF211" s="36"/>
      <c r="AEG211" s="36"/>
      <c r="AEH211" s="36"/>
      <c r="AEI211" s="36"/>
      <c r="AEJ211" s="36"/>
      <c r="AEK211" s="36"/>
      <c r="AEL211" s="36"/>
      <c r="AEM211" s="36"/>
      <c r="AEN211" s="36"/>
      <c r="AEO211" s="36"/>
      <c r="AEP211" s="36"/>
      <c r="AEQ211" s="36"/>
      <c r="AER211" s="36"/>
      <c r="AES211" s="36"/>
      <c r="AET211" s="36"/>
      <c r="AEU211" s="36"/>
      <c r="AEV211" s="36"/>
      <c r="AEW211" s="36"/>
      <c r="AEX211" s="36"/>
      <c r="AEY211" s="36"/>
      <c r="AEZ211" s="36"/>
      <c r="AFA211" s="36"/>
      <c r="AFB211" s="36"/>
      <c r="AFC211" s="36"/>
      <c r="AFD211" s="36"/>
      <c r="AFE211" s="36"/>
      <c r="AFF211" s="36"/>
      <c r="AFG211" s="36"/>
      <c r="AFH211" s="36"/>
      <c r="AFI211" s="36"/>
      <c r="AFJ211" s="36"/>
      <c r="AFK211" s="36"/>
      <c r="AFL211" s="36"/>
      <c r="AFM211" s="36"/>
      <c r="AFN211" s="36"/>
      <c r="AFO211" s="36"/>
      <c r="AFP211" s="36"/>
      <c r="AFQ211" s="36"/>
      <c r="AFR211" s="36"/>
      <c r="AFS211" s="36"/>
      <c r="AFT211" s="36"/>
      <c r="AFU211" s="36"/>
      <c r="AFV211" s="36"/>
      <c r="AFW211" s="36"/>
      <c r="AFX211" s="36"/>
      <c r="AFY211" s="36"/>
      <c r="AFZ211" s="36"/>
      <c r="AGA211" s="36"/>
      <c r="AGB211" s="36"/>
      <c r="AGC211" s="36"/>
      <c r="AGD211" s="36"/>
      <c r="AGE211" s="36"/>
      <c r="AGF211" s="36"/>
      <c r="AGG211" s="36"/>
      <c r="AGH211" s="36"/>
      <c r="AGI211" s="36"/>
      <c r="AGJ211" s="36"/>
      <c r="AGK211" s="36"/>
      <c r="AGL211" s="36"/>
      <c r="AGM211" s="36"/>
      <c r="AGN211" s="36"/>
      <c r="AGO211" s="36"/>
      <c r="AGP211" s="36"/>
      <c r="AGQ211" s="36"/>
      <c r="AGR211" s="36"/>
      <c r="AGS211" s="36"/>
      <c r="AGT211" s="36"/>
      <c r="AGU211" s="36"/>
      <c r="AGV211" s="36"/>
      <c r="AGW211" s="36"/>
      <c r="AGX211" s="36"/>
      <c r="AGY211" s="36"/>
      <c r="AGZ211" s="36"/>
      <c r="AHA211" s="36"/>
      <c r="AHB211" s="36"/>
      <c r="AHC211" s="36"/>
      <c r="AHD211" s="36"/>
      <c r="AHE211" s="36"/>
      <c r="AHF211" s="36"/>
      <c r="AHG211" s="36"/>
      <c r="AHH211" s="36"/>
      <c r="AHI211" s="36"/>
      <c r="AHJ211" s="36"/>
      <c r="AHK211" s="36"/>
      <c r="AHL211" s="36"/>
      <c r="AHM211" s="36"/>
      <c r="AHN211" s="36"/>
      <c r="AHO211" s="36"/>
      <c r="AHP211" s="36"/>
      <c r="AHQ211" s="36"/>
      <c r="AHR211" s="36"/>
      <c r="AHS211" s="36"/>
      <c r="AHT211" s="36"/>
      <c r="AHU211" s="36"/>
      <c r="AHV211" s="36"/>
      <c r="AHW211" s="36"/>
      <c r="AHX211" s="36"/>
      <c r="AHY211" s="36"/>
      <c r="AHZ211" s="36"/>
      <c r="AIA211" s="36"/>
      <c r="AIB211" s="36"/>
      <c r="AIC211" s="36"/>
      <c r="AID211" s="36"/>
      <c r="AIE211" s="36"/>
      <c r="AIF211" s="36"/>
      <c r="AIG211" s="36"/>
      <c r="AIH211" s="36"/>
      <c r="AII211" s="36"/>
      <c r="AIJ211" s="36"/>
      <c r="AIK211" s="36"/>
      <c r="AIL211" s="36"/>
      <c r="AIM211" s="36"/>
      <c r="AIN211" s="36"/>
      <c r="AIO211" s="36"/>
      <c r="AIP211" s="36"/>
      <c r="AIQ211" s="36"/>
      <c r="AIR211" s="36"/>
      <c r="AIS211" s="36"/>
      <c r="AIT211" s="36"/>
      <c r="AIU211" s="36"/>
      <c r="AIV211" s="36"/>
      <c r="AIW211" s="36"/>
      <c r="AIX211" s="36"/>
      <c r="AIY211" s="36"/>
      <c r="AIZ211" s="36"/>
      <c r="AJA211" s="36"/>
      <c r="AJB211" s="36"/>
      <c r="AJC211" s="36"/>
      <c r="AJD211" s="36"/>
      <c r="AJE211" s="36"/>
      <c r="AJF211" s="36"/>
      <c r="AJG211" s="36"/>
      <c r="AJH211" s="36"/>
      <c r="AJI211" s="36"/>
      <c r="AJJ211" s="36"/>
      <c r="AJK211" s="36"/>
      <c r="AJL211" s="36"/>
      <c r="AJM211" s="36"/>
      <c r="AJN211" s="36"/>
      <c r="AJO211" s="36"/>
      <c r="AJP211" s="36"/>
      <c r="AJQ211" s="36"/>
      <c r="AJR211" s="36"/>
      <c r="AJS211" s="36"/>
      <c r="AJT211" s="36"/>
      <c r="AJU211" s="36"/>
      <c r="AJV211" s="36"/>
      <c r="AJW211" s="36"/>
      <c r="AJX211" s="36"/>
      <c r="AJY211" s="36"/>
      <c r="AJZ211" s="36"/>
      <c r="AKA211" s="36"/>
      <c r="AKB211" s="36"/>
      <c r="AKC211" s="36"/>
      <c r="AKD211" s="36"/>
      <c r="AKE211" s="36"/>
      <c r="AKF211" s="36"/>
      <c r="AKG211" s="36"/>
      <c r="AKH211" s="36"/>
      <c r="AKI211" s="36"/>
      <c r="AKJ211" s="36"/>
      <c r="AKK211" s="36"/>
      <c r="AKL211" s="36"/>
      <c r="AKM211" s="36"/>
      <c r="AKN211" s="36"/>
      <c r="AKO211" s="36"/>
      <c r="AKP211" s="36"/>
      <c r="AKQ211" s="36"/>
      <c r="AKR211" s="36"/>
      <c r="AKS211" s="36"/>
      <c r="AKT211" s="36"/>
      <c r="AKU211" s="36"/>
      <c r="AKV211" s="36"/>
      <c r="AKW211" s="36"/>
      <c r="AKX211" s="36"/>
      <c r="AKY211" s="36"/>
      <c r="AKZ211" s="36"/>
      <c r="ALA211" s="36"/>
      <c r="ALB211" s="36"/>
      <c r="ALC211" s="36"/>
      <c r="ALD211" s="36"/>
      <c r="ALE211" s="36"/>
      <c r="ALF211" s="36"/>
      <c r="ALG211" s="36"/>
      <c r="ALH211" s="36"/>
      <c r="ALI211" s="36"/>
      <c r="ALJ211" s="36"/>
      <c r="ALK211" s="36"/>
      <c r="ALL211" s="36"/>
      <c r="ALM211" s="36"/>
      <c r="ALN211" s="36"/>
      <c r="ALO211" s="36"/>
      <c r="ALP211" s="36"/>
      <c r="ALQ211" s="36"/>
      <c r="ALR211" s="36"/>
      <c r="ALS211" s="36"/>
      <c r="ALT211" s="36"/>
      <c r="ALU211" s="36"/>
      <c r="ALV211" s="36"/>
      <c r="ALW211" s="36"/>
      <c r="ALX211" s="36"/>
      <c r="ALY211" s="36"/>
    </row>
    <row r="212" spans="1:1013" ht="20.25" customHeight="1" thickBot="1" x14ac:dyDescent="0.25">
      <c r="A212" s="499" t="s">
        <v>15</v>
      </c>
      <c r="B212" s="523" t="s">
        <v>16</v>
      </c>
      <c r="C212" s="514" t="s">
        <v>16</v>
      </c>
      <c r="D212" s="539" t="s">
        <v>248</v>
      </c>
      <c r="E212" s="541" t="s">
        <v>250</v>
      </c>
      <c r="F212" s="558" t="s">
        <v>264</v>
      </c>
      <c r="G212" s="508" t="s">
        <v>100</v>
      </c>
      <c r="H212" s="504" t="s">
        <v>19</v>
      </c>
      <c r="I212" s="505" t="s">
        <v>20</v>
      </c>
      <c r="J212" s="595" t="s">
        <v>266</v>
      </c>
      <c r="K212" s="209" t="s">
        <v>26</v>
      </c>
      <c r="L212" s="216">
        <f>+M212+O212</f>
        <v>0</v>
      </c>
      <c r="M212" s="211">
        <v>0</v>
      </c>
      <c r="N212" s="211">
        <v>0</v>
      </c>
      <c r="O212" s="217">
        <v>0</v>
      </c>
      <c r="P212" s="216">
        <f>+Q212+S212</f>
        <v>3.3</v>
      </c>
      <c r="Q212" s="211">
        <v>0</v>
      </c>
      <c r="R212" s="211">
        <v>0</v>
      </c>
      <c r="S212" s="217">
        <v>3.3</v>
      </c>
      <c r="T212" s="216">
        <f>+U212+W212</f>
        <v>0</v>
      </c>
      <c r="U212" s="211">
        <v>0</v>
      </c>
      <c r="V212" s="211">
        <v>0</v>
      </c>
      <c r="W212" s="217">
        <v>0</v>
      </c>
      <c r="X212" s="216">
        <f>+Y212+AA212</f>
        <v>0</v>
      </c>
      <c r="Y212" s="211">
        <v>0</v>
      </c>
      <c r="Z212" s="211">
        <v>0</v>
      </c>
      <c r="AA212" s="217">
        <v>0</v>
      </c>
      <c r="AB212" s="36"/>
      <c r="AC212" s="36"/>
      <c r="AD212" s="36"/>
      <c r="AE212" s="36"/>
      <c r="AF212" s="36"/>
      <c r="AG212" s="36"/>
      <c r="AH212" s="36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50"/>
      <c r="BB212" s="49"/>
      <c r="BC212" s="49"/>
      <c r="BD212" s="49"/>
      <c r="BE212" s="49"/>
      <c r="BF212" s="49"/>
      <c r="BG212" s="49"/>
      <c r="BH212" s="49"/>
      <c r="BI212" s="49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  <c r="GZ212" s="36"/>
      <c r="HA212" s="36"/>
      <c r="HB212" s="36"/>
      <c r="HC212" s="36"/>
      <c r="HD212" s="36"/>
      <c r="HE212" s="36"/>
      <c r="HF212" s="36"/>
      <c r="HG212" s="36"/>
      <c r="HH212" s="36"/>
      <c r="HI212" s="36"/>
      <c r="HJ212" s="36"/>
      <c r="HK212" s="36"/>
      <c r="HL212" s="36"/>
      <c r="HM212" s="36"/>
      <c r="HN212" s="36"/>
      <c r="HO212" s="36"/>
      <c r="HP212" s="36"/>
      <c r="HQ212" s="36"/>
      <c r="HR212" s="36"/>
      <c r="HS212" s="36"/>
      <c r="HT212" s="36"/>
      <c r="HU212" s="36"/>
      <c r="HV212" s="36"/>
      <c r="HW212" s="36"/>
      <c r="HX212" s="36"/>
      <c r="HY212" s="36"/>
      <c r="HZ212" s="36"/>
      <c r="IA212" s="36"/>
      <c r="IB212" s="36"/>
      <c r="IC212" s="36"/>
      <c r="ID212" s="36"/>
      <c r="IE212" s="36"/>
      <c r="IF212" s="36"/>
      <c r="IG212" s="36"/>
      <c r="IH212" s="36"/>
      <c r="II212" s="36"/>
      <c r="IJ212" s="36"/>
      <c r="IK212" s="36"/>
      <c r="IL212" s="36"/>
      <c r="IM212" s="36"/>
      <c r="IN212" s="36"/>
      <c r="IO212" s="36"/>
      <c r="IP212" s="36"/>
      <c r="IQ212" s="36"/>
      <c r="IR212" s="36"/>
      <c r="IS212" s="36"/>
      <c r="IT212" s="36"/>
      <c r="IU212" s="36"/>
      <c r="IV212" s="36"/>
      <c r="IW212" s="36"/>
      <c r="IX212" s="36"/>
      <c r="IY212" s="36"/>
      <c r="IZ212" s="36"/>
      <c r="JA212" s="36"/>
      <c r="JB212" s="36"/>
      <c r="JC212" s="36"/>
      <c r="JD212" s="36"/>
      <c r="JE212" s="36"/>
      <c r="JF212" s="36"/>
      <c r="JG212" s="36"/>
      <c r="JH212" s="36"/>
      <c r="JI212" s="36"/>
      <c r="JJ212" s="36"/>
      <c r="JK212" s="36"/>
      <c r="JL212" s="36"/>
      <c r="JM212" s="36"/>
      <c r="JN212" s="36"/>
      <c r="JO212" s="36"/>
      <c r="JP212" s="36"/>
      <c r="JQ212" s="36"/>
      <c r="JR212" s="36"/>
      <c r="JS212" s="36"/>
      <c r="JT212" s="36"/>
      <c r="JU212" s="36"/>
      <c r="JV212" s="36"/>
      <c r="JW212" s="36"/>
      <c r="JX212" s="36"/>
      <c r="JY212" s="36"/>
      <c r="JZ212" s="36"/>
      <c r="KA212" s="36"/>
      <c r="KB212" s="36"/>
      <c r="KC212" s="36"/>
      <c r="KD212" s="36"/>
      <c r="KE212" s="36"/>
      <c r="KF212" s="36"/>
      <c r="KG212" s="36"/>
      <c r="KH212" s="36"/>
      <c r="KI212" s="36"/>
      <c r="KJ212" s="36"/>
      <c r="KK212" s="36"/>
      <c r="KL212" s="36"/>
      <c r="KM212" s="36"/>
      <c r="KN212" s="36"/>
      <c r="KO212" s="36"/>
      <c r="KP212" s="36"/>
      <c r="KQ212" s="36"/>
      <c r="KR212" s="36"/>
      <c r="KS212" s="36"/>
      <c r="KT212" s="36"/>
      <c r="KU212" s="36"/>
      <c r="KV212" s="36"/>
      <c r="KW212" s="36"/>
      <c r="KX212" s="36"/>
      <c r="KY212" s="36"/>
      <c r="KZ212" s="36"/>
      <c r="LA212" s="36"/>
      <c r="LB212" s="36"/>
      <c r="LC212" s="36"/>
      <c r="LD212" s="36"/>
      <c r="LE212" s="36"/>
      <c r="LF212" s="36"/>
      <c r="LG212" s="36"/>
      <c r="LH212" s="36"/>
      <c r="LI212" s="36"/>
      <c r="LJ212" s="36"/>
      <c r="LK212" s="36"/>
      <c r="LL212" s="36"/>
      <c r="LM212" s="36"/>
      <c r="LN212" s="36"/>
      <c r="LO212" s="36"/>
      <c r="LP212" s="36"/>
      <c r="LQ212" s="36"/>
      <c r="LR212" s="36"/>
      <c r="LS212" s="36"/>
      <c r="LT212" s="36"/>
      <c r="LU212" s="36"/>
      <c r="LV212" s="36"/>
      <c r="LW212" s="36"/>
      <c r="LX212" s="36"/>
      <c r="LY212" s="36"/>
      <c r="LZ212" s="36"/>
      <c r="MA212" s="36"/>
      <c r="MB212" s="36"/>
      <c r="MC212" s="36"/>
      <c r="MD212" s="36"/>
      <c r="ME212" s="36"/>
      <c r="MF212" s="36"/>
      <c r="MG212" s="36"/>
      <c r="MH212" s="36"/>
      <c r="MI212" s="36"/>
      <c r="MJ212" s="36"/>
      <c r="MK212" s="36"/>
      <c r="ML212" s="36"/>
      <c r="MM212" s="36"/>
      <c r="MN212" s="36"/>
      <c r="MO212" s="36"/>
      <c r="MP212" s="36"/>
      <c r="MQ212" s="36"/>
      <c r="MR212" s="36"/>
      <c r="MS212" s="36"/>
      <c r="MT212" s="36"/>
      <c r="MU212" s="36"/>
      <c r="MV212" s="36"/>
      <c r="MW212" s="36"/>
      <c r="MX212" s="36"/>
      <c r="MY212" s="36"/>
      <c r="MZ212" s="36"/>
      <c r="NA212" s="36"/>
      <c r="NB212" s="36"/>
      <c r="NC212" s="36"/>
      <c r="ND212" s="36"/>
      <c r="NE212" s="36"/>
      <c r="NF212" s="36"/>
      <c r="NG212" s="36"/>
      <c r="NH212" s="36"/>
      <c r="NI212" s="36"/>
      <c r="NJ212" s="36"/>
      <c r="NK212" s="36"/>
      <c r="NL212" s="36"/>
      <c r="NM212" s="36"/>
      <c r="NN212" s="36"/>
      <c r="NO212" s="36"/>
      <c r="NP212" s="36"/>
      <c r="NQ212" s="36"/>
      <c r="NR212" s="36"/>
      <c r="NS212" s="36"/>
      <c r="NT212" s="36"/>
      <c r="NU212" s="36"/>
      <c r="NV212" s="36"/>
      <c r="NW212" s="36"/>
      <c r="NX212" s="36"/>
      <c r="NY212" s="36"/>
      <c r="NZ212" s="36"/>
      <c r="OA212" s="36"/>
      <c r="OB212" s="36"/>
      <c r="OC212" s="36"/>
      <c r="OD212" s="36"/>
      <c r="OE212" s="36"/>
      <c r="OF212" s="36"/>
      <c r="OG212" s="36"/>
      <c r="OH212" s="36"/>
      <c r="OI212" s="36"/>
      <c r="OJ212" s="36"/>
      <c r="OK212" s="36"/>
      <c r="OL212" s="36"/>
      <c r="OM212" s="36"/>
      <c r="ON212" s="36"/>
      <c r="OO212" s="36"/>
      <c r="OP212" s="36"/>
      <c r="OQ212" s="36"/>
      <c r="OR212" s="36"/>
      <c r="OS212" s="36"/>
      <c r="OT212" s="36"/>
      <c r="OU212" s="36"/>
      <c r="OV212" s="36"/>
      <c r="OW212" s="36"/>
      <c r="OX212" s="36"/>
      <c r="OY212" s="36"/>
      <c r="OZ212" s="36"/>
      <c r="PA212" s="36"/>
      <c r="PB212" s="36"/>
      <c r="PC212" s="36"/>
      <c r="PD212" s="36"/>
      <c r="PE212" s="36"/>
      <c r="PF212" s="36"/>
      <c r="PG212" s="36"/>
      <c r="PH212" s="36"/>
      <c r="PI212" s="36"/>
      <c r="PJ212" s="36"/>
      <c r="PK212" s="36"/>
      <c r="PL212" s="36"/>
      <c r="PM212" s="36"/>
      <c r="PN212" s="36"/>
      <c r="PO212" s="36"/>
      <c r="PP212" s="36"/>
      <c r="PQ212" s="36"/>
      <c r="PR212" s="36"/>
      <c r="PS212" s="36"/>
      <c r="PT212" s="36"/>
      <c r="PU212" s="36"/>
      <c r="PV212" s="36"/>
      <c r="PW212" s="36"/>
      <c r="PX212" s="36"/>
      <c r="PY212" s="36"/>
      <c r="PZ212" s="36"/>
      <c r="QA212" s="36"/>
      <c r="QB212" s="36"/>
      <c r="QC212" s="36"/>
      <c r="QD212" s="36"/>
      <c r="QE212" s="36"/>
      <c r="QF212" s="36"/>
      <c r="QG212" s="36"/>
      <c r="QH212" s="36"/>
      <c r="QI212" s="36"/>
      <c r="QJ212" s="36"/>
      <c r="QK212" s="36"/>
      <c r="QL212" s="36"/>
      <c r="QM212" s="36"/>
      <c r="QN212" s="36"/>
      <c r="QO212" s="36"/>
      <c r="QP212" s="36"/>
      <c r="QQ212" s="36"/>
      <c r="QR212" s="36"/>
      <c r="QS212" s="36"/>
      <c r="QT212" s="36"/>
      <c r="QU212" s="36"/>
      <c r="QV212" s="36"/>
      <c r="QW212" s="36"/>
      <c r="QX212" s="36"/>
      <c r="QY212" s="36"/>
      <c r="QZ212" s="36"/>
      <c r="RA212" s="36"/>
      <c r="RB212" s="36"/>
      <c r="RC212" s="36"/>
      <c r="RD212" s="36"/>
      <c r="RE212" s="36"/>
      <c r="RF212" s="36"/>
      <c r="RG212" s="36"/>
      <c r="RH212" s="36"/>
      <c r="RI212" s="36"/>
      <c r="RJ212" s="36"/>
      <c r="RK212" s="36"/>
      <c r="RL212" s="36"/>
      <c r="RM212" s="36"/>
      <c r="RN212" s="36"/>
      <c r="RO212" s="36"/>
      <c r="RP212" s="36"/>
      <c r="RQ212" s="36"/>
      <c r="RR212" s="36"/>
      <c r="RS212" s="36"/>
      <c r="RT212" s="36"/>
      <c r="RU212" s="36"/>
      <c r="RV212" s="36"/>
      <c r="RW212" s="36"/>
      <c r="RX212" s="36"/>
      <c r="RY212" s="36"/>
      <c r="RZ212" s="36"/>
      <c r="SA212" s="36"/>
      <c r="SB212" s="36"/>
      <c r="SC212" s="36"/>
      <c r="SD212" s="36"/>
      <c r="SE212" s="36"/>
      <c r="SF212" s="36"/>
      <c r="SG212" s="36"/>
      <c r="SH212" s="36"/>
      <c r="SI212" s="36"/>
      <c r="SJ212" s="36"/>
      <c r="SK212" s="36"/>
      <c r="SL212" s="36"/>
      <c r="SM212" s="36"/>
      <c r="SN212" s="36"/>
      <c r="SO212" s="36"/>
      <c r="SP212" s="36"/>
      <c r="SQ212" s="36"/>
      <c r="SR212" s="36"/>
      <c r="SS212" s="36"/>
      <c r="ST212" s="36"/>
      <c r="SU212" s="36"/>
      <c r="SV212" s="36"/>
      <c r="SW212" s="36"/>
      <c r="SX212" s="36"/>
      <c r="SY212" s="36"/>
      <c r="SZ212" s="36"/>
      <c r="TA212" s="36"/>
      <c r="TB212" s="36"/>
      <c r="TC212" s="36"/>
      <c r="TD212" s="36"/>
      <c r="TE212" s="36"/>
      <c r="TF212" s="36"/>
      <c r="TG212" s="36"/>
      <c r="TH212" s="36"/>
      <c r="TI212" s="36"/>
      <c r="TJ212" s="36"/>
      <c r="TK212" s="36"/>
      <c r="TL212" s="36"/>
      <c r="TM212" s="36"/>
      <c r="TN212" s="36"/>
      <c r="TO212" s="36"/>
      <c r="TP212" s="36"/>
      <c r="TQ212" s="36"/>
      <c r="TR212" s="36"/>
      <c r="TS212" s="36"/>
      <c r="TT212" s="36"/>
      <c r="TU212" s="36"/>
      <c r="TV212" s="36"/>
      <c r="TW212" s="36"/>
      <c r="TX212" s="36"/>
      <c r="TY212" s="36"/>
      <c r="TZ212" s="36"/>
      <c r="UA212" s="36"/>
      <c r="UB212" s="36"/>
      <c r="UC212" s="36"/>
      <c r="UD212" s="36"/>
      <c r="UE212" s="36"/>
      <c r="UF212" s="36"/>
      <c r="UG212" s="36"/>
      <c r="UH212" s="36"/>
      <c r="UI212" s="36"/>
      <c r="UJ212" s="36"/>
      <c r="UK212" s="36"/>
      <c r="UL212" s="36"/>
      <c r="UM212" s="36"/>
      <c r="UN212" s="36"/>
      <c r="UO212" s="36"/>
      <c r="UP212" s="36"/>
      <c r="UQ212" s="36"/>
      <c r="UR212" s="36"/>
      <c r="US212" s="36"/>
      <c r="UT212" s="36"/>
      <c r="UU212" s="36"/>
      <c r="UV212" s="36"/>
      <c r="UW212" s="36"/>
      <c r="UX212" s="36"/>
      <c r="UY212" s="36"/>
      <c r="UZ212" s="36"/>
      <c r="VA212" s="36"/>
      <c r="VB212" s="36"/>
      <c r="VC212" s="36"/>
      <c r="VD212" s="36"/>
      <c r="VE212" s="36"/>
      <c r="VF212" s="36"/>
      <c r="VG212" s="36"/>
      <c r="VH212" s="36"/>
      <c r="VI212" s="36"/>
      <c r="VJ212" s="36"/>
      <c r="VK212" s="36"/>
      <c r="VL212" s="36"/>
      <c r="VM212" s="36"/>
      <c r="VN212" s="36"/>
      <c r="VO212" s="36"/>
      <c r="VP212" s="36"/>
      <c r="VQ212" s="36"/>
      <c r="VR212" s="36"/>
      <c r="VS212" s="36"/>
      <c r="VT212" s="36"/>
      <c r="VU212" s="36"/>
      <c r="VV212" s="36"/>
      <c r="VW212" s="36"/>
      <c r="VX212" s="36"/>
      <c r="VY212" s="36"/>
      <c r="VZ212" s="36"/>
      <c r="WA212" s="36"/>
      <c r="WB212" s="36"/>
      <c r="WC212" s="36"/>
      <c r="WD212" s="36"/>
      <c r="WE212" s="36"/>
      <c r="WF212" s="36"/>
      <c r="WG212" s="36"/>
      <c r="WH212" s="36"/>
      <c r="WI212" s="36"/>
      <c r="WJ212" s="36"/>
      <c r="WK212" s="36"/>
      <c r="WL212" s="36"/>
      <c r="WM212" s="36"/>
      <c r="WN212" s="36"/>
      <c r="WO212" s="36"/>
      <c r="WP212" s="36"/>
      <c r="WQ212" s="36"/>
      <c r="WR212" s="36"/>
      <c r="WS212" s="36"/>
      <c r="WT212" s="36"/>
      <c r="WU212" s="36"/>
      <c r="WV212" s="36"/>
      <c r="WW212" s="36"/>
      <c r="WX212" s="36"/>
      <c r="WY212" s="36"/>
      <c r="WZ212" s="36"/>
      <c r="XA212" s="36"/>
      <c r="XB212" s="36"/>
      <c r="XC212" s="36"/>
      <c r="XD212" s="36"/>
      <c r="XE212" s="36"/>
      <c r="XF212" s="36"/>
      <c r="XG212" s="36"/>
      <c r="XH212" s="36"/>
      <c r="XI212" s="36"/>
      <c r="XJ212" s="36"/>
      <c r="XK212" s="36"/>
      <c r="XL212" s="36"/>
      <c r="XM212" s="36"/>
      <c r="XN212" s="36"/>
      <c r="XO212" s="36"/>
      <c r="XP212" s="36"/>
      <c r="XQ212" s="36"/>
      <c r="XR212" s="36"/>
      <c r="XS212" s="36"/>
      <c r="XT212" s="36"/>
      <c r="XU212" s="36"/>
      <c r="XV212" s="36"/>
      <c r="XW212" s="36"/>
      <c r="XX212" s="36"/>
      <c r="XY212" s="36"/>
      <c r="XZ212" s="36"/>
      <c r="YA212" s="36"/>
      <c r="YB212" s="36"/>
      <c r="YC212" s="36"/>
      <c r="YD212" s="36"/>
      <c r="YE212" s="36"/>
      <c r="YF212" s="36"/>
      <c r="YG212" s="36"/>
      <c r="YH212" s="36"/>
      <c r="YI212" s="36"/>
      <c r="YJ212" s="36"/>
      <c r="YK212" s="36"/>
      <c r="YL212" s="36"/>
      <c r="YM212" s="36"/>
      <c r="YN212" s="36"/>
      <c r="YO212" s="36"/>
      <c r="YP212" s="36"/>
      <c r="YQ212" s="36"/>
      <c r="YR212" s="36"/>
      <c r="YS212" s="36"/>
      <c r="YT212" s="36"/>
      <c r="YU212" s="36"/>
      <c r="YV212" s="36"/>
      <c r="YW212" s="36"/>
      <c r="YX212" s="36"/>
      <c r="YY212" s="36"/>
      <c r="YZ212" s="36"/>
      <c r="ZA212" s="36"/>
      <c r="ZB212" s="36"/>
      <c r="ZC212" s="36"/>
      <c r="ZD212" s="36"/>
      <c r="ZE212" s="36"/>
      <c r="ZF212" s="36"/>
      <c r="ZG212" s="36"/>
      <c r="ZH212" s="36"/>
      <c r="ZI212" s="36"/>
      <c r="ZJ212" s="36"/>
      <c r="ZK212" s="36"/>
      <c r="ZL212" s="36"/>
      <c r="ZM212" s="36"/>
      <c r="ZN212" s="36"/>
      <c r="ZO212" s="36"/>
      <c r="ZP212" s="36"/>
      <c r="ZQ212" s="36"/>
      <c r="ZR212" s="36"/>
      <c r="ZS212" s="36"/>
      <c r="ZT212" s="36"/>
      <c r="ZU212" s="36"/>
      <c r="ZV212" s="36"/>
      <c r="ZW212" s="36"/>
      <c r="ZX212" s="36"/>
      <c r="ZY212" s="36"/>
      <c r="ZZ212" s="36"/>
      <c r="AAA212" s="36"/>
      <c r="AAB212" s="36"/>
      <c r="AAC212" s="36"/>
      <c r="AAD212" s="36"/>
      <c r="AAE212" s="36"/>
      <c r="AAF212" s="36"/>
      <c r="AAG212" s="36"/>
      <c r="AAH212" s="36"/>
      <c r="AAI212" s="36"/>
      <c r="AAJ212" s="36"/>
      <c r="AAK212" s="36"/>
      <c r="AAL212" s="36"/>
      <c r="AAM212" s="36"/>
      <c r="AAN212" s="36"/>
      <c r="AAO212" s="36"/>
      <c r="AAP212" s="36"/>
      <c r="AAQ212" s="36"/>
      <c r="AAR212" s="36"/>
      <c r="AAS212" s="36"/>
      <c r="AAT212" s="36"/>
      <c r="AAU212" s="36"/>
      <c r="AAV212" s="36"/>
      <c r="AAW212" s="36"/>
      <c r="AAX212" s="36"/>
      <c r="AAY212" s="36"/>
      <c r="AAZ212" s="36"/>
      <c r="ABA212" s="36"/>
      <c r="ABB212" s="36"/>
      <c r="ABC212" s="36"/>
      <c r="ABD212" s="36"/>
      <c r="ABE212" s="36"/>
      <c r="ABF212" s="36"/>
      <c r="ABG212" s="36"/>
      <c r="ABH212" s="36"/>
      <c r="ABI212" s="36"/>
      <c r="ABJ212" s="36"/>
      <c r="ABK212" s="36"/>
      <c r="ABL212" s="36"/>
      <c r="ABM212" s="36"/>
      <c r="ABN212" s="36"/>
      <c r="ABO212" s="36"/>
      <c r="ABP212" s="36"/>
      <c r="ABQ212" s="36"/>
      <c r="ABR212" s="36"/>
      <c r="ABS212" s="36"/>
      <c r="ABT212" s="36"/>
      <c r="ABU212" s="36"/>
      <c r="ABV212" s="36"/>
      <c r="ABW212" s="36"/>
      <c r="ABX212" s="36"/>
      <c r="ABY212" s="36"/>
      <c r="ABZ212" s="36"/>
      <c r="ACA212" s="36"/>
      <c r="ACB212" s="36"/>
      <c r="ACC212" s="36"/>
      <c r="ACD212" s="36"/>
      <c r="ACE212" s="36"/>
      <c r="ACF212" s="36"/>
      <c r="ACG212" s="36"/>
      <c r="ACH212" s="36"/>
      <c r="ACI212" s="36"/>
      <c r="ACJ212" s="36"/>
      <c r="ACK212" s="36"/>
      <c r="ACL212" s="36"/>
      <c r="ACM212" s="36"/>
      <c r="ACN212" s="36"/>
      <c r="ACO212" s="36"/>
      <c r="ACP212" s="36"/>
      <c r="ACQ212" s="36"/>
      <c r="ACR212" s="36"/>
      <c r="ACS212" s="36"/>
      <c r="ACT212" s="36"/>
      <c r="ACU212" s="36"/>
      <c r="ACV212" s="36"/>
      <c r="ACW212" s="36"/>
      <c r="ACX212" s="36"/>
      <c r="ACY212" s="36"/>
      <c r="ACZ212" s="36"/>
      <c r="ADA212" s="36"/>
      <c r="ADB212" s="36"/>
      <c r="ADC212" s="36"/>
      <c r="ADD212" s="36"/>
      <c r="ADE212" s="36"/>
      <c r="ADF212" s="36"/>
      <c r="ADG212" s="36"/>
      <c r="ADH212" s="36"/>
      <c r="ADI212" s="36"/>
      <c r="ADJ212" s="36"/>
      <c r="ADK212" s="36"/>
      <c r="ADL212" s="36"/>
      <c r="ADM212" s="36"/>
      <c r="ADN212" s="36"/>
      <c r="ADO212" s="36"/>
      <c r="ADP212" s="36"/>
      <c r="ADQ212" s="36"/>
      <c r="ADR212" s="36"/>
      <c r="ADS212" s="36"/>
      <c r="ADT212" s="36"/>
      <c r="ADU212" s="36"/>
      <c r="ADV212" s="36"/>
      <c r="ADW212" s="36"/>
      <c r="ADX212" s="36"/>
      <c r="ADY212" s="36"/>
      <c r="ADZ212" s="36"/>
      <c r="AEA212" s="36"/>
      <c r="AEB212" s="36"/>
      <c r="AEC212" s="36"/>
      <c r="AED212" s="36"/>
      <c r="AEE212" s="36"/>
      <c r="AEF212" s="36"/>
      <c r="AEG212" s="36"/>
      <c r="AEH212" s="36"/>
      <c r="AEI212" s="36"/>
      <c r="AEJ212" s="36"/>
      <c r="AEK212" s="36"/>
      <c r="AEL212" s="36"/>
      <c r="AEM212" s="36"/>
      <c r="AEN212" s="36"/>
      <c r="AEO212" s="36"/>
      <c r="AEP212" s="36"/>
      <c r="AEQ212" s="36"/>
      <c r="AER212" s="36"/>
      <c r="AES212" s="36"/>
      <c r="AET212" s="36"/>
      <c r="AEU212" s="36"/>
      <c r="AEV212" s="36"/>
      <c r="AEW212" s="36"/>
      <c r="AEX212" s="36"/>
      <c r="AEY212" s="36"/>
      <c r="AEZ212" s="36"/>
      <c r="AFA212" s="36"/>
      <c r="AFB212" s="36"/>
      <c r="AFC212" s="36"/>
      <c r="AFD212" s="36"/>
      <c r="AFE212" s="36"/>
      <c r="AFF212" s="36"/>
      <c r="AFG212" s="36"/>
      <c r="AFH212" s="36"/>
      <c r="AFI212" s="36"/>
      <c r="AFJ212" s="36"/>
      <c r="AFK212" s="36"/>
      <c r="AFL212" s="36"/>
      <c r="AFM212" s="36"/>
      <c r="AFN212" s="36"/>
      <c r="AFO212" s="36"/>
      <c r="AFP212" s="36"/>
      <c r="AFQ212" s="36"/>
      <c r="AFR212" s="36"/>
      <c r="AFS212" s="36"/>
      <c r="AFT212" s="36"/>
      <c r="AFU212" s="36"/>
      <c r="AFV212" s="36"/>
      <c r="AFW212" s="36"/>
      <c r="AFX212" s="36"/>
      <c r="AFY212" s="36"/>
      <c r="AFZ212" s="36"/>
      <c r="AGA212" s="36"/>
      <c r="AGB212" s="36"/>
      <c r="AGC212" s="36"/>
      <c r="AGD212" s="36"/>
      <c r="AGE212" s="36"/>
      <c r="AGF212" s="36"/>
      <c r="AGG212" s="36"/>
      <c r="AGH212" s="36"/>
      <c r="AGI212" s="36"/>
      <c r="AGJ212" s="36"/>
      <c r="AGK212" s="36"/>
      <c r="AGL212" s="36"/>
      <c r="AGM212" s="36"/>
      <c r="AGN212" s="36"/>
      <c r="AGO212" s="36"/>
      <c r="AGP212" s="36"/>
      <c r="AGQ212" s="36"/>
      <c r="AGR212" s="36"/>
      <c r="AGS212" s="36"/>
      <c r="AGT212" s="36"/>
      <c r="AGU212" s="36"/>
      <c r="AGV212" s="36"/>
      <c r="AGW212" s="36"/>
      <c r="AGX212" s="36"/>
      <c r="AGY212" s="36"/>
      <c r="AGZ212" s="36"/>
      <c r="AHA212" s="36"/>
      <c r="AHB212" s="36"/>
      <c r="AHC212" s="36"/>
      <c r="AHD212" s="36"/>
      <c r="AHE212" s="36"/>
      <c r="AHF212" s="36"/>
      <c r="AHG212" s="36"/>
      <c r="AHH212" s="36"/>
      <c r="AHI212" s="36"/>
      <c r="AHJ212" s="36"/>
      <c r="AHK212" s="36"/>
      <c r="AHL212" s="36"/>
      <c r="AHM212" s="36"/>
      <c r="AHN212" s="36"/>
      <c r="AHO212" s="36"/>
      <c r="AHP212" s="36"/>
      <c r="AHQ212" s="36"/>
      <c r="AHR212" s="36"/>
      <c r="AHS212" s="36"/>
      <c r="AHT212" s="36"/>
      <c r="AHU212" s="36"/>
      <c r="AHV212" s="36"/>
      <c r="AHW212" s="36"/>
      <c r="AHX212" s="36"/>
      <c r="AHY212" s="36"/>
      <c r="AHZ212" s="36"/>
      <c r="AIA212" s="36"/>
      <c r="AIB212" s="36"/>
      <c r="AIC212" s="36"/>
      <c r="AID212" s="36"/>
      <c r="AIE212" s="36"/>
      <c r="AIF212" s="36"/>
      <c r="AIG212" s="36"/>
      <c r="AIH212" s="36"/>
      <c r="AII212" s="36"/>
      <c r="AIJ212" s="36"/>
      <c r="AIK212" s="36"/>
      <c r="AIL212" s="36"/>
      <c r="AIM212" s="36"/>
      <c r="AIN212" s="36"/>
      <c r="AIO212" s="36"/>
      <c r="AIP212" s="36"/>
      <c r="AIQ212" s="36"/>
      <c r="AIR212" s="36"/>
      <c r="AIS212" s="36"/>
      <c r="AIT212" s="36"/>
      <c r="AIU212" s="36"/>
      <c r="AIV212" s="36"/>
      <c r="AIW212" s="36"/>
      <c r="AIX212" s="36"/>
      <c r="AIY212" s="36"/>
      <c r="AIZ212" s="36"/>
      <c r="AJA212" s="36"/>
      <c r="AJB212" s="36"/>
      <c r="AJC212" s="36"/>
      <c r="AJD212" s="36"/>
      <c r="AJE212" s="36"/>
      <c r="AJF212" s="36"/>
      <c r="AJG212" s="36"/>
      <c r="AJH212" s="36"/>
      <c r="AJI212" s="36"/>
      <c r="AJJ212" s="36"/>
      <c r="AJK212" s="36"/>
      <c r="AJL212" s="36"/>
      <c r="AJM212" s="36"/>
      <c r="AJN212" s="36"/>
      <c r="AJO212" s="36"/>
      <c r="AJP212" s="36"/>
      <c r="AJQ212" s="36"/>
      <c r="AJR212" s="36"/>
      <c r="AJS212" s="36"/>
      <c r="AJT212" s="36"/>
      <c r="AJU212" s="36"/>
      <c r="AJV212" s="36"/>
      <c r="AJW212" s="36"/>
      <c r="AJX212" s="36"/>
      <c r="AJY212" s="36"/>
      <c r="AJZ212" s="36"/>
      <c r="AKA212" s="36"/>
      <c r="AKB212" s="36"/>
      <c r="AKC212" s="36"/>
      <c r="AKD212" s="36"/>
      <c r="AKE212" s="36"/>
      <c r="AKF212" s="36"/>
      <c r="AKG212" s="36"/>
      <c r="AKH212" s="36"/>
      <c r="AKI212" s="36"/>
      <c r="AKJ212" s="36"/>
      <c r="AKK212" s="36"/>
      <c r="AKL212" s="36"/>
      <c r="AKM212" s="36"/>
      <c r="AKN212" s="36"/>
      <c r="AKO212" s="36"/>
      <c r="AKP212" s="36"/>
      <c r="AKQ212" s="36"/>
      <c r="AKR212" s="36"/>
      <c r="AKS212" s="36"/>
      <c r="AKT212" s="36"/>
      <c r="AKU212" s="36"/>
      <c r="AKV212" s="36"/>
      <c r="AKW212" s="36"/>
      <c r="AKX212" s="36"/>
      <c r="AKY212" s="36"/>
      <c r="AKZ212" s="36"/>
      <c r="ALA212" s="36"/>
      <c r="ALB212" s="36"/>
      <c r="ALC212" s="36"/>
      <c r="ALD212" s="36"/>
      <c r="ALE212" s="36"/>
      <c r="ALF212" s="36"/>
      <c r="ALG212" s="36"/>
      <c r="ALH212" s="36"/>
      <c r="ALI212" s="36"/>
      <c r="ALJ212" s="36"/>
      <c r="ALK212" s="36"/>
      <c r="ALL212" s="36"/>
      <c r="ALM212" s="36"/>
      <c r="ALN212" s="36"/>
      <c r="ALO212" s="36"/>
      <c r="ALP212" s="36"/>
      <c r="ALQ212" s="36"/>
      <c r="ALR212" s="36"/>
      <c r="ALS212" s="36"/>
      <c r="ALT212" s="36"/>
      <c r="ALU212" s="36"/>
      <c r="ALV212" s="36"/>
      <c r="ALW212" s="36"/>
      <c r="ALX212" s="36"/>
      <c r="ALY212" s="36"/>
    </row>
    <row r="213" spans="1:1013" ht="22.5" customHeight="1" thickBot="1" x14ac:dyDescent="0.25">
      <c r="A213" s="500"/>
      <c r="B213" s="524"/>
      <c r="C213" s="515"/>
      <c r="D213" s="540"/>
      <c r="E213" s="542"/>
      <c r="F213" s="480"/>
      <c r="G213" s="483"/>
      <c r="H213" s="486"/>
      <c r="I213" s="489"/>
      <c r="J213" s="596"/>
      <c r="K213" s="243" t="s">
        <v>23</v>
      </c>
      <c r="L213" s="445">
        <f>M213+O213</f>
        <v>0</v>
      </c>
      <c r="M213" s="155">
        <v>0</v>
      </c>
      <c r="N213" s="155">
        <v>0</v>
      </c>
      <c r="O213" s="156">
        <v>0</v>
      </c>
      <c r="P213" s="445">
        <f>Q213+S213</f>
        <v>1.3</v>
      </c>
      <c r="Q213" s="155">
        <v>0</v>
      </c>
      <c r="R213" s="155">
        <v>0</v>
      </c>
      <c r="S213" s="156">
        <v>1.3</v>
      </c>
      <c r="T213" s="445">
        <f>U213+W213</f>
        <v>0</v>
      </c>
      <c r="U213" s="155">
        <v>0</v>
      </c>
      <c r="V213" s="155">
        <v>0</v>
      </c>
      <c r="W213" s="156">
        <v>0</v>
      </c>
      <c r="X213" s="445">
        <f>Y213+AA213</f>
        <v>0</v>
      </c>
      <c r="Y213" s="155">
        <v>0</v>
      </c>
      <c r="Z213" s="155">
        <v>0</v>
      </c>
      <c r="AA213" s="156">
        <v>0</v>
      </c>
      <c r="AB213" s="36"/>
      <c r="AC213" s="36"/>
      <c r="AD213" s="36"/>
      <c r="AE213" s="36"/>
      <c r="AF213" s="36"/>
      <c r="AG213" s="36"/>
      <c r="AH213" s="36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50"/>
      <c r="BB213" s="49"/>
      <c r="BC213" s="49"/>
      <c r="BD213" s="49"/>
      <c r="BE213" s="49"/>
      <c r="BF213" s="49"/>
      <c r="BG213" s="49"/>
      <c r="BH213" s="49"/>
      <c r="BI213" s="49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36"/>
      <c r="GO213" s="36"/>
      <c r="GP213" s="36"/>
      <c r="GQ213" s="36"/>
      <c r="GR213" s="36"/>
      <c r="GS213" s="36"/>
      <c r="GT213" s="36"/>
      <c r="GU213" s="36"/>
      <c r="GV213" s="36"/>
      <c r="GW213" s="36"/>
      <c r="GX213" s="36"/>
      <c r="GY213" s="36"/>
      <c r="GZ213" s="36"/>
      <c r="HA213" s="36"/>
      <c r="HB213" s="36"/>
      <c r="HC213" s="36"/>
      <c r="HD213" s="36"/>
      <c r="HE213" s="36"/>
      <c r="HF213" s="36"/>
      <c r="HG213" s="36"/>
      <c r="HH213" s="36"/>
      <c r="HI213" s="36"/>
      <c r="HJ213" s="36"/>
      <c r="HK213" s="36"/>
      <c r="HL213" s="36"/>
      <c r="HM213" s="36"/>
      <c r="HN213" s="36"/>
      <c r="HO213" s="36"/>
      <c r="HP213" s="36"/>
      <c r="HQ213" s="36"/>
      <c r="HR213" s="36"/>
      <c r="HS213" s="36"/>
      <c r="HT213" s="36"/>
      <c r="HU213" s="36"/>
      <c r="HV213" s="36"/>
      <c r="HW213" s="36"/>
      <c r="HX213" s="36"/>
      <c r="HY213" s="36"/>
      <c r="HZ213" s="36"/>
      <c r="IA213" s="36"/>
      <c r="IB213" s="36"/>
      <c r="IC213" s="36"/>
      <c r="ID213" s="36"/>
      <c r="IE213" s="36"/>
      <c r="IF213" s="36"/>
      <c r="IG213" s="36"/>
      <c r="IH213" s="36"/>
      <c r="II213" s="36"/>
      <c r="IJ213" s="36"/>
      <c r="IK213" s="36"/>
      <c r="IL213" s="36"/>
      <c r="IM213" s="36"/>
      <c r="IN213" s="36"/>
      <c r="IO213" s="36"/>
      <c r="IP213" s="36"/>
      <c r="IQ213" s="36"/>
      <c r="IR213" s="36"/>
      <c r="IS213" s="36"/>
      <c r="IT213" s="36"/>
      <c r="IU213" s="36"/>
      <c r="IV213" s="36"/>
      <c r="IW213" s="36"/>
      <c r="IX213" s="36"/>
      <c r="IY213" s="36"/>
      <c r="IZ213" s="36"/>
      <c r="JA213" s="36"/>
      <c r="JB213" s="36"/>
      <c r="JC213" s="36"/>
      <c r="JD213" s="36"/>
      <c r="JE213" s="36"/>
      <c r="JF213" s="36"/>
      <c r="JG213" s="36"/>
      <c r="JH213" s="36"/>
      <c r="JI213" s="36"/>
      <c r="JJ213" s="36"/>
      <c r="JK213" s="36"/>
      <c r="JL213" s="36"/>
      <c r="JM213" s="36"/>
      <c r="JN213" s="36"/>
      <c r="JO213" s="36"/>
      <c r="JP213" s="36"/>
      <c r="JQ213" s="36"/>
      <c r="JR213" s="36"/>
      <c r="JS213" s="36"/>
      <c r="JT213" s="36"/>
      <c r="JU213" s="36"/>
      <c r="JV213" s="36"/>
      <c r="JW213" s="36"/>
      <c r="JX213" s="36"/>
      <c r="JY213" s="36"/>
      <c r="JZ213" s="36"/>
      <c r="KA213" s="36"/>
      <c r="KB213" s="36"/>
      <c r="KC213" s="36"/>
      <c r="KD213" s="36"/>
      <c r="KE213" s="36"/>
      <c r="KF213" s="36"/>
      <c r="KG213" s="36"/>
      <c r="KH213" s="36"/>
      <c r="KI213" s="36"/>
      <c r="KJ213" s="36"/>
      <c r="KK213" s="36"/>
      <c r="KL213" s="36"/>
      <c r="KM213" s="36"/>
      <c r="KN213" s="36"/>
      <c r="KO213" s="36"/>
      <c r="KP213" s="36"/>
      <c r="KQ213" s="36"/>
      <c r="KR213" s="36"/>
      <c r="KS213" s="36"/>
      <c r="KT213" s="36"/>
      <c r="KU213" s="36"/>
      <c r="KV213" s="36"/>
      <c r="KW213" s="36"/>
      <c r="KX213" s="36"/>
      <c r="KY213" s="36"/>
      <c r="KZ213" s="36"/>
      <c r="LA213" s="36"/>
      <c r="LB213" s="36"/>
      <c r="LC213" s="36"/>
      <c r="LD213" s="36"/>
      <c r="LE213" s="36"/>
      <c r="LF213" s="36"/>
      <c r="LG213" s="36"/>
      <c r="LH213" s="36"/>
      <c r="LI213" s="36"/>
      <c r="LJ213" s="36"/>
      <c r="LK213" s="36"/>
      <c r="LL213" s="36"/>
      <c r="LM213" s="36"/>
      <c r="LN213" s="36"/>
      <c r="LO213" s="36"/>
      <c r="LP213" s="36"/>
      <c r="LQ213" s="36"/>
      <c r="LR213" s="36"/>
      <c r="LS213" s="36"/>
      <c r="LT213" s="36"/>
      <c r="LU213" s="36"/>
      <c r="LV213" s="36"/>
      <c r="LW213" s="36"/>
      <c r="LX213" s="36"/>
      <c r="LY213" s="36"/>
      <c r="LZ213" s="36"/>
      <c r="MA213" s="36"/>
      <c r="MB213" s="36"/>
      <c r="MC213" s="36"/>
      <c r="MD213" s="36"/>
      <c r="ME213" s="36"/>
      <c r="MF213" s="36"/>
      <c r="MG213" s="36"/>
      <c r="MH213" s="36"/>
      <c r="MI213" s="36"/>
      <c r="MJ213" s="36"/>
      <c r="MK213" s="36"/>
      <c r="ML213" s="36"/>
      <c r="MM213" s="36"/>
      <c r="MN213" s="36"/>
      <c r="MO213" s="36"/>
      <c r="MP213" s="36"/>
      <c r="MQ213" s="36"/>
      <c r="MR213" s="36"/>
      <c r="MS213" s="36"/>
      <c r="MT213" s="36"/>
      <c r="MU213" s="36"/>
      <c r="MV213" s="36"/>
      <c r="MW213" s="36"/>
      <c r="MX213" s="36"/>
      <c r="MY213" s="36"/>
      <c r="MZ213" s="36"/>
      <c r="NA213" s="36"/>
      <c r="NB213" s="36"/>
      <c r="NC213" s="36"/>
      <c r="ND213" s="36"/>
      <c r="NE213" s="36"/>
      <c r="NF213" s="36"/>
      <c r="NG213" s="36"/>
      <c r="NH213" s="36"/>
      <c r="NI213" s="36"/>
      <c r="NJ213" s="36"/>
      <c r="NK213" s="36"/>
      <c r="NL213" s="36"/>
      <c r="NM213" s="36"/>
      <c r="NN213" s="36"/>
      <c r="NO213" s="36"/>
      <c r="NP213" s="36"/>
      <c r="NQ213" s="36"/>
      <c r="NR213" s="36"/>
      <c r="NS213" s="36"/>
      <c r="NT213" s="36"/>
      <c r="NU213" s="36"/>
      <c r="NV213" s="36"/>
      <c r="NW213" s="36"/>
      <c r="NX213" s="36"/>
      <c r="NY213" s="36"/>
      <c r="NZ213" s="36"/>
      <c r="OA213" s="36"/>
      <c r="OB213" s="36"/>
      <c r="OC213" s="36"/>
      <c r="OD213" s="36"/>
      <c r="OE213" s="36"/>
      <c r="OF213" s="36"/>
      <c r="OG213" s="36"/>
      <c r="OH213" s="36"/>
      <c r="OI213" s="36"/>
      <c r="OJ213" s="36"/>
      <c r="OK213" s="36"/>
      <c r="OL213" s="36"/>
      <c r="OM213" s="36"/>
      <c r="ON213" s="36"/>
      <c r="OO213" s="36"/>
      <c r="OP213" s="36"/>
      <c r="OQ213" s="36"/>
      <c r="OR213" s="36"/>
      <c r="OS213" s="36"/>
      <c r="OT213" s="36"/>
      <c r="OU213" s="36"/>
      <c r="OV213" s="36"/>
      <c r="OW213" s="36"/>
      <c r="OX213" s="36"/>
      <c r="OY213" s="36"/>
      <c r="OZ213" s="36"/>
      <c r="PA213" s="36"/>
      <c r="PB213" s="36"/>
      <c r="PC213" s="36"/>
      <c r="PD213" s="36"/>
      <c r="PE213" s="36"/>
      <c r="PF213" s="36"/>
      <c r="PG213" s="36"/>
      <c r="PH213" s="36"/>
      <c r="PI213" s="36"/>
      <c r="PJ213" s="36"/>
      <c r="PK213" s="36"/>
      <c r="PL213" s="36"/>
      <c r="PM213" s="36"/>
      <c r="PN213" s="36"/>
      <c r="PO213" s="36"/>
      <c r="PP213" s="36"/>
      <c r="PQ213" s="36"/>
      <c r="PR213" s="36"/>
      <c r="PS213" s="36"/>
      <c r="PT213" s="36"/>
      <c r="PU213" s="36"/>
      <c r="PV213" s="36"/>
      <c r="PW213" s="36"/>
      <c r="PX213" s="36"/>
      <c r="PY213" s="36"/>
      <c r="PZ213" s="36"/>
      <c r="QA213" s="36"/>
      <c r="QB213" s="36"/>
      <c r="QC213" s="36"/>
      <c r="QD213" s="36"/>
      <c r="QE213" s="36"/>
      <c r="QF213" s="36"/>
      <c r="QG213" s="36"/>
      <c r="QH213" s="36"/>
      <c r="QI213" s="36"/>
      <c r="QJ213" s="36"/>
      <c r="QK213" s="36"/>
      <c r="QL213" s="36"/>
      <c r="QM213" s="36"/>
      <c r="QN213" s="36"/>
      <c r="QO213" s="36"/>
      <c r="QP213" s="36"/>
      <c r="QQ213" s="36"/>
      <c r="QR213" s="36"/>
      <c r="QS213" s="36"/>
      <c r="QT213" s="36"/>
      <c r="QU213" s="36"/>
      <c r="QV213" s="36"/>
      <c r="QW213" s="36"/>
      <c r="QX213" s="36"/>
      <c r="QY213" s="36"/>
      <c r="QZ213" s="36"/>
      <c r="RA213" s="36"/>
      <c r="RB213" s="36"/>
      <c r="RC213" s="36"/>
      <c r="RD213" s="36"/>
      <c r="RE213" s="36"/>
      <c r="RF213" s="36"/>
      <c r="RG213" s="36"/>
      <c r="RH213" s="36"/>
      <c r="RI213" s="36"/>
      <c r="RJ213" s="36"/>
      <c r="RK213" s="36"/>
      <c r="RL213" s="36"/>
      <c r="RM213" s="36"/>
      <c r="RN213" s="36"/>
      <c r="RO213" s="36"/>
      <c r="RP213" s="36"/>
      <c r="RQ213" s="36"/>
      <c r="RR213" s="36"/>
      <c r="RS213" s="36"/>
      <c r="RT213" s="36"/>
      <c r="RU213" s="36"/>
      <c r="RV213" s="36"/>
      <c r="RW213" s="36"/>
      <c r="RX213" s="36"/>
      <c r="RY213" s="36"/>
      <c r="RZ213" s="36"/>
      <c r="SA213" s="36"/>
      <c r="SB213" s="36"/>
      <c r="SC213" s="36"/>
      <c r="SD213" s="36"/>
      <c r="SE213" s="36"/>
      <c r="SF213" s="36"/>
      <c r="SG213" s="36"/>
      <c r="SH213" s="36"/>
      <c r="SI213" s="36"/>
      <c r="SJ213" s="36"/>
      <c r="SK213" s="36"/>
      <c r="SL213" s="36"/>
      <c r="SM213" s="36"/>
      <c r="SN213" s="36"/>
      <c r="SO213" s="36"/>
      <c r="SP213" s="36"/>
      <c r="SQ213" s="36"/>
      <c r="SR213" s="36"/>
      <c r="SS213" s="36"/>
      <c r="ST213" s="36"/>
      <c r="SU213" s="36"/>
      <c r="SV213" s="36"/>
      <c r="SW213" s="36"/>
      <c r="SX213" s="36"/>
      <c r="SY213" s="36"/>
      <c r="SZ213" s="36"/>
      <c r="TA213" s="36"/>
      <c r="TB213" s="36"/>
      <c r="TC213" s="36"/>
      <c r="TD213" s="36"/>
      <c r="TE213" s="36"/>
      <c r="TF213" s="36"/>
      <c r="TG213" s="36"/>
      <c r="TH213" s="36"/>
      <c r="TI213" s="36"/>
      <c r="TJ213" s="36"/>
      <c r="TK213" s="36"/>
      <c r="TL213" s="36"/>
      <c r="TM213" s="36"/>
      <c r="TN213" s="36"/>
      <c r="TO213" s="36"/>
      <c r="TP213" s="36"/>
      <c r="TQ213" s="36"/>
      <c r="TR213" s="36"/>
      <c r="TS213" s="36"/>
      <c r="TT213" s="36"/>
      <c r="TU213" s="36"/>
      <c r="TV213" s="36"/>
      <c r="TW213" s="36"/>
      <c r="TX213" s="36"/>
      <c r="TY213" s="36"/>
      <c r="TZ213" s="36"/>
      <c r="UA213" s="36"/>
      <c r="UB213" s="36"/>
      <c r="UC213" s="36"/>
      <c r="UD213" s="36"/>
      <c r="UE213" s="36"/>
      <c r="UF213" s="36"/>
      <c r="UG213" s="36"/>
      <c r="UH213" s="36"/>
      <c r="UI213" s="36"/>
      <c r="UJ213" s="36"/>
      <c r="UK213" s="36"/>
      <c r="UL213" s="36"/>
      <c r="UM213" s="36"/>
      <c r="UN213" s="36"/>
      <c r="UO213" s="36"/>
      <c r="UP213" s="36"/>
      <c r="UQ213" s="36"/>
      <c r="UR213" s="36"/>
      <c r="US213" s="36"/>
      <c r="UT213" s="36"/>
      <c r="UU213" s="36"/>
      <c r="UV213" s="36"/>
      <c r="UW213" s="36"/>
      <c r="UX213" s="36"/>
      <c r="UY213" s="36"/>
      <c r="UZ213" s="36"/>
      <c r="VA213" s="36"/>
      <c r="VB213" s="36"/>
      <c r="VC213" s="36"/>
      <c r="VD213" s="36"/>
      <c r="VE213" s="36"/>
      <c r="VF213" s="36"/>
      <c r="VG213" s="36"/>
      <c r="VH213" s="36"/>
      <c r="VI213" s="36"/>
      <c r="VJ213" s="36"/>
      <c r="VK213" s="36"/>
      <c r="VL213" s="36"/>
      <c r="VM213" s="36"/>
      <c r="VN213" s="36"/>
      <c r="VO213" s="36"/>
      <c r="VP213" s="36"/>
      <c r="VQ213" s="36"/>
      <c r="VR213" s="36"/>
      <c r="VS213" s="36"/>
      <c r="VT213" s="36"/>
      <c r="VU213" s="36"/>
      <c r="VV213" s="36"/>
      <c r="VW213" s="36"/>
      <c r="VX213" s="36"/>
      <c r="VY213" s="36"/>
      <c r="VZ213" s="36"/>
      <c r="WA213" s="36"/>
      <c r="WB213" s="36"/>
      <c r="WC213" s="36"/>
      <c r="WD213" s="36"/>
      <c r="WE213" s="36"/>
      <c r="WF213" s="36"/>
      <c r="WG213" s="36"/>
      <c r="WH213" s="36"/>
      <c r="WI213" s="36"/>
      <c r="WJ213" s="36"/>
      <c r="WK213" s="36"/>
      <c r="WL213" s="36"/>
      <c r="WM213" s="36"/>
      <c r="WN213" s="36"/>
      <c r="WO213" s="36"/>
      <c r="WP213" s="36"/>
      <c r="WQ213" s="36"/>
      <c r="WR213" s="36"/>
      <c r="WS213" s="36"/>
      <c r="WT213" s="36"/>
      <c r="WU213" s="36"/>
      <c r="WV213" s="36"/>
      <c r="WW213" s="36"/>
      <c r="WX213" s="36"/>
      <c r="WY213" s="36"/>
      <c r="WZ213" s="36"/>
      <c r="XA213" s="36"/>
      <c r="XB213" s="36"/>
      <c r="XC213" s="36"/>
      <c r="XD213" s="36"/>
      <c r="XE213" s="36"/>
      <c r="XF213" s="36"/>
      <c r="XG213" s="36"/>
      <c r="XH213" s="36"/>
      <c r="XI213" s="36"/>
      <c r="XJ213" s="36"/>
      <c r="XK213" s="36"/>
      <c r="XL213" s="36"/>
      <c r="XM213" s="36"/>
      <c r="XN213" s="36"/>
      <c r="XO213" s="36"/>
      <c r="XP213" s="36"/>
      <c r="XQ213" s="36"/>
      <c r="XR213" s="36"/>
      <c r="XS213" s="36"/>
      <c r="XT213" s="36"/>
      <c r="XU213" s="36"/>
      <c r="XV213" s="36"/>
      <c r="XW213" s="36"/>
      <c r="XX213" s="36"/>
      <c r="XY213" s="36"/>
      <c r="XZ213" s="36"/>
      <c r="YA213" s="36"/>
      <c r="YB213" s="36"/>
      <c r="YC213" s="36"/>
      <c r="YD213" s="36"/>
      <c r="YE213" s="36"/>
      <c r="YF213" s="36"/>
      <c r="YG213" s="36"/>
      <c r="YH213" s="36"/>
      <c r="YI213" s="36"/>
      <c r="YJ213" s="36"/>
      <c r="YK213" s="36"/>
      <c r="YL213" s="36"/>
      <c r="YM213" s="36"/>
      <c r="YN213" s="36"/>
      <c r="YO213" s="36"/>
      <c r="YP213" s="36"/>
      <c r="YQ213" s="36"/>
      <c r="YR213" s="36"/>
      <c r="YS213" s="36"/>
      <c r="YT213" s="36"/>
      <c r="YU213" s="36"/>
      <c r="YV213" s="36"/>
      <c r="YW213" s="36"/>
      <c r="YX213" s="36"/>
      <c r="YY213" s="36"/>
      <c r="YZ213" s="36"/>
      <c r="ZA213" s="36"/>
      <c r="ZB213" s="36"/>
      <c r="ZC213" s="36"/>
      <c r="ZD213" s="36"/>
      <c r="ZE213" s="36"/>
      <c r="ZF213" s="36"/>
      <c r="ZG213" s="36"/>
      <c r="ZH213" s="36"/>
      <c r="ZI213" s="36"/>
      <c r="ZJ213" s="36"/>
      <c r="ZK213" s="36"/>
      <c r="ZL213" s="36"/>
      <c r="ZM213" s="36"/>
      <c r="ZN213" s="36"/>
      <c r="ZO213" s="36"/>
      <c r="ZP213" s="36"/>
      <c r="ZQ213" s="36"/>
      <c r="ZR213" s="36"/>
      <c r="ZS213" s="36"/>
      <c r="ZT213" s="36"/>
      <c r="ZU213" s="36"/>
      <c r="ZV213" s="36"/>
      <c r="ZW213" s="36"/>
      <c r="ZX213" s="36"/>
      <c r="ZY213" s="36"/>
      <c r="ZZ213" s="36"/>
      <c r="AAA213" s="36"/>
      <c r="AAB213" s="36"/>
      <c r="AAC213" s="36"/>
      <c r="AAD213" s="36"/>
      <c r="AAE213" s="36"/>
      <c r="AAF213" s="36"/>
      <c r="AAG213" s="36"/>
      <c r="AAH213" s="36"/>
      <c r="AAI213" s="36"/>
      <c r="AAJ213" s="36"/>
      <c r="AAK213" s="36"/>
      <c r="AAL213" s="36"/>
      <c r="AAM213" s="36"/>
      <c r="AAN213" s="36"/>
      <c r="AAO213" s="36"/>
      <c r="AAP213" s="36"/>
      <c r="AAQ213" s="36"/>
      <c r="AAR213" s="36"/>
      <c r="AAS213" s="36"/>
      <c r="AAT213" s="36"/>
      <c r="AAU213" s="36"/>
      <c r="AAV213" s="36"/>
      <c r="AAW213" s="36"/>
      <c r="AAX213" s="36"/>
      <c r="AAY213" s="36"/>
      <c r="AAZ213" s="36"/>
      <c r="ABA213" s="36"/>
      <c r="ABB213" s="36"/>
      <c r="ABC213" s="36"/>
      <c r="ABD213" s="36"/>
      <c r="ABE213" s="36"/>
      <c r="ABF213" s="36"/>
      <c r="ABG213" s="36"/>
      <c r="ABH213" s="36"/>
      <c r="ABI213" s="36"/>
      <c r="ABJ213" s="36"/>
      <c r="ABK213" s="36"/>
      <c r="ABL213" s="36"/>
      <c r="ABM213" s="36"/>
      <c r="ABN213" s="36"/>
      <c r="ABO213" s="36"/>
      <c r="ABP213" s="36"/>
      <c r="ABQ213" s="36"/>
      <c r="ABR213" s="36"/>
      <c r="ABS213" s="36"/>
      <c r="ABT213" s="36"/>
      <c r="ABU213" s="36"/>
      <c r="ABV213" s="36"/>
      <c r="ABW213" s="36"/>
      <c r="ABX213" s="36"/>
      <c r="ABY213" s="36"/>
      <c r="ABZ213" s="36"/>
      <c r="ACA213" s="36"/>
      <c r="ACB213" s="36"/>
      <c r="ACC213" s="36"/>
      <c r="ACD213" s="36"/>
      <c r="ACE213" s="36"/>
      <c r="ACF213" s="36"/>
      <c r="ACG213" s="36"/>
      <c r="ACH213" s="36"/>
      <c r="ACI213" s="36"/>
      <c r="ACJ213" s="36"/>
      <c r="ACK213" s="36"/>
      <c r="ACL213" s="36"/>
      <c r="ACM213" s="36"/>
      <c r="ACN213" s="36"/>
      <c r="ACO213" s="36"/>
      <c r="ACP213" s="36"/>
      <c r="ACQ213" s="36"/>
      <c r="ACR213" s="36"/>
      <c r="ACS213" s="36"/>
      <c r="ACT213" s="36"/>
      <c r="ACU213" s="36"/>
      <c r="ACV213" s="36"/>
      <c r="ACW213" s="36"/>
      <c r="ACX213" s="36"/>
      <c r="ACY213" s="36"/>
      <c r="ACZ213" s="36"/>
      <c r="ADA213" s="36"/>
      <c r="ADB213" s="36"/>
      <c r="ADC213" s="36"/>
      <c r="ADD213" s="36"/>
      <c r="ADE213" s="36"/>
      <c r="ADF213" s="36"/>
      <c r="ADG213" s="36"/>
      <c r="ADH213" s="36"/>
      <c r="ADI213" s="36"/>
      <c r="ADJ213" s="36"/>
      <c r="ADK213" s="36"/>
      <c r="ADL213" s="36"/>
      <c r="ADM213" s="36"/>
      <c r="ADN213" s="36"/>
      <c r="ADO213" s="36"/>
      <c r="ADP213" s="36"/>
      <c r="ADQ213" s="36"/>
      <c r="ADR213" s="36"/>
      <c r="ADS213" s="36"/>
      <c r="ADT213" s="36"/>
      <c r="ADU213" s="36"/>
      <c r="ADV213" s="36"/>
      <c r="ADW213" s="36"/>
      <c r="ADX213" s="36"/>
      <c r="ADY213" s="36"/>
      <c r="ADZ213" s="36"/>
      <c r="AEA213" s="36"/>
      <c r="AEB213" s="36"/>
      <c r="AEC213" s="36"/>
      <c r="AED213" s="36"/>
      <c r="AEE213" s="36"/>
      <c r="AEF213" s="36"/>
      <c r="AEG213" s="36"/>
      <c r="AEH213" s="36"/>
      <c r="AEI213" s="36"/>
      <c r="AEJ213" s="36"/>
      <c r="AEK213" s="36"/>
      <c r="AEL213" s="36"/>
      <c r="AEM213" s="36"/>
      <c r="AEN213" s="36"/>
      <c r="AEO213" s="36"/>
      <c r="AEP213" s="36"/>
      <c r="AEQ213" s="36"/>
      <c r="AER213" s="36"/>
      <c r="AES213" s="36"/>
      <c r="AET213" s="36"/>
      <c r="AEU213" s="36"/>
      <c r="AEV213" s="36"/>
      <c r="AEW213" s="36"/>
      <c r="AEX213" s="36"/>
      <c r="AEY213" s="36"/>
      <c r="AEZ213" s="36"/>
      <c r="AFA213" s="36"/>
      <c r="AFB213" s="36"/>
      <c r="AFC213" s="36"/>
      <c r="AFD213" s="36"/>
      <c r="AFE213" s="36"/>
      <c r="AFF213" s="36"/>
      <c r="AFG213" s="36"/>
      <c r="AFH213" s="36"/>
      <c r="AFI213" s="36"/>
      <c r="AFJ213" s="36"/>
      <c r="AFK213" s="36"/>
      <c r="AFL213" s="36"/>
      <c r="AFM213" s="36"/>
      <c r="AFN213" s="36"/>
      <c r="AFO213" s="36"/>
      <c r="AFP213" s="36"/>
      <c r="AFQ213" s="36"/>
      <c r="AFR213" s="36"/>
      <c r="AFS213" s="36"/>
      <c r="AFT213" s="36"/>
      <c r="AFU213" s="36"/>
      <c r="AFV213" s="36"/>
      <c r="AFW213" s="36"/>
      <c r="AFX213" s="36"/>
      <c r="AFY213" s="36"/>
      <c r="AFZ213" s="36"/>
      <c r="AGA213" s="36"/>
      <c r="AGB213" s="36"/>
      <c r="AGC213" s="36"/>
      <c r="AGD213" s="36"/>
      <c r="AGE213" s="36"/>
      <c r="AGF213" s="36"/>
      <c r="AGG213" s="36"/>
      <c r="AGH213" s="36"/>
      <c r="AGI213" s="36"/>
      <c r="AGJ213" s="36"/>
      <c r="AGK213" s="36"/>
      <c r="AGL213" s="36"/>
      <c r="AGM213" s="36"/>
      <c r="AGN213" s="36"/>
      <c r="AGO213" s="36"/>
      <c r="AGP213" s="36"/>
      <c r="AGQ213" s="36"/>
      <c r="AGR213" s="36"/>
      <c r="AGS213" s="36"/>
      <c r="AGT213" s="36"/>
      <c r="AGU213" s="36"/>
      <c r="AGV213" s="36"/>
      <c r="AGW213" s="36"/>
      <c r="AGX213" s="36"/>
      <c r="AGY213" s="36"/>
      <c r="AGZ213" s="36"/>
      <c r="AHA213" s="36"/>
      <c r="AHB213" s="36"/>
      <c r="AHC213" s="36"/>
      <c r="AHD213" s="36"/>
      <c r="AHE213" s="36"/>
      <c r="AHF213" s="36"/>
      <c r="AHG213" s="36"/>
      <c r="AHH213" s="36"/>
      <c r="AHI213" s="36"/>
      <c r="AHJ213" s="36"/>
      <c r="AHK213" s="36"/>
      <c r="AHL213" s="36"/>
      <c r="AHM213" s="36"/>
      <c r="AHN213" s="36"/>
      <c r="AHO213" s="36"/>
      <c r="AHP213" s="36"/>
      <c r="AHQ213" s="36"/>
      <c r="AHR213" s="36"/>
      <c r="AHS213" s="36"/>
      <c r="AHT213" s="36"/>
      <c r="AHU213" s="36"/>
      <c r="AHV213" s="36"/>
      <c r="AHW213" s="36"/>
      <c r="AHX213" s="36"/>
      <c r="AHY213" s="36"/>
      <c r="AHZ213" s="36"/>
      <c r="AIA213" s="36"/>
      <c r="AIB213" s="36"/>
      <c r="AIC213" s="36"/>
      <c r="AID213" s="36"/>
      <c r="AIE213" s="36"/>
      <c r="AIF213" s="36"/>
      <c r="AIG213" s="36"/>
      <c r="AIH213" s="36"/>
      <c r="AII213" s="36"/>
      <c r="AIJ213" s="36"/>
      <c r="AIK213" s="36"/>
      <c r="AIL213" s="36"/>
      <c r="AIM213" s="36"/>
      <c r="AIN213" s="36"/>
      <c r="AIO213" s="36"/>
      <c r="AIP213" s="36"/>
      <c r="AIQ213" s="36"/>
      <c r="AIR213" s="36"/>
      <c r="AIS213" s="36"/>
      <c r="AIT213" s="36"/>
      <c r="AIU213" s="36"/>
      <c r="AIV213" s="36"/>
      <c r="AIW213" s="36"/>
      <c r="AIX213" s="36"/>
      <c r="AIY213" s="36"/>
      <c r="AIZ213" s="36"/>
      <c r="AJA213" s="36"/>
      <c r="AJB213" s="36"/>
      <c r="AJC213" s="36"/>
      <c r="AJD213" s="36"/>
      <c r="AJE213" s="36"/>
      <c r="AJF213" s="36"/>
      <c r="AJG213" s="36"/>
      <c r="AJH213" s="36"/>
      <c r="AJI213" s="36"/>
      <c r="AJJ213" s="36"/>
      <c r="AJK213" s="36"/>
      <c r="AJL213" s="36"/>
      <c r="AJM213" s="36"/>
      <c r="AJN213" s="36"/>
      <c r="AJO213" s="36"/>
      <c r="AJP213" s="36"/>
      <c r="AJQ213" s="36"/>
      <c r="AJR213" s="36"/>
      <c r="AJS213" s="36"/>
      <c r="AJT213" s="36"/>
      <c r="AJU213" s="36"/>
      <c r="AJV213" s="36"/>
      <c r="AJW213" s="36"/>
      <c r="AJX213" s="36"/>
      <c r="AJY213" s="36"/>
      <c r="AJZ213" s="36"/>
      <c r="AKA213" s="36"/>
      <c r="AKB213" s="36"/>
      <c r="AKC213" s="36"/>
      <c r="AKD213" s="36"/>
      <c r="AKE213" s="36"/>
      <c r="AKF213" s="36"/>
      <c r="AKG213" s="36"/>
      <c r="AKH213" s="36"/>
      <c r="AKI213" s="36"/>
      <c r="AKJ213" s="36"/>
      <c r="AKK213" s="36"/>
      <c r="AKL213" s="36"/>
      <c r="AKM213" s="36"/>
      <c r="AKN213" s="36"/>
      <c r="AKO213" s="36"/>
      <c r="AKP213" s="36"/>
      <c r="AKQ213" s="36"/>
      <c r="AKR213" s="36"/>
      <c r="AKS213" s="36"/>
      <c r="AKT213" s="36"/>
      <c r="AKU213" s="36"/>
      <c r="AKV213" s="36"/>
      <c r="AKW213" s="36"/>
      <c r="AKX213" s="36"/>
      <c r="AKY213" s="36"/>
      <c r="AKZ213" s="36"/>
      <c r="ALA213" s="36"/>
      <c r="ALB213" s="36"/>
      <c r="ALC213" s="36"/>
      <c r="ALD213" s="36"/>
      <c r="ALE213" s="36"/>
      <c r="ALF213" s="36"/>
      <c r="ALG213" s="36"/>
      <c r="ALH213" s="36"/>
      <c r="ALI213" s="36"/>
      <c r="ALJ213" s="36"/>
      <c r="ALK213" s="36"/>
      <c r="ALL213" s="36"/>
      <c r="ALM213" s="36"/>
      <c r="ALN213" s="36"/>
      <c r="ALO213" s="36"/>
      <c r="ALP213" s="36"/>
      <c r="ALQ213" s="36"/>
      <c r="ALR213" s="36"/>
      <c r="ALS213" s="36"/>
      <c r="ALT213" s="36"/>
      <c r="ALU213" s="36"/>
      <c r="ALV213" s="36"/>
      <c r="ALW213" s="36"/>
      <c r="ALX213" s="36"/>
      <c r="ALY213" s="36"/>
    </row>
    <row r="214" spans="1:1013" ht="23.25" customHeight="1" thickBot="1" x14ac:dyDescent="0.25">
      <c r="A214" s="500"/>
      <c r="B214" s="524"/>
      <c r="C214" s="515"/>
      <c r="D214" s="540"/>
      <c r="E214" s="542"/>
      <c r="F214" s="480"/>
      <c r="G214" s="483"/>
      <c r="H214" s="486"/>
      <c r="I214" s="489"/>
      <c r="J214" s="597"/>
      <c r="K214" s="311" t="s">
        <v>11</v>
      </c>
      <c r="L214" s="18">
        <f>SUM(L212:L213)</f>
        <v>0</v>
      </c>
      <c r="M214" s="3">
        <f t="shared" ref="M214:AA214" si="69">SUM(M212:M213)</f>
        <v>0</v>
      </c>
      <c r="N214" s="3">
        <f t="shared" si="69"/>
        <v>0</v>
      </c>
      <c r="O214" s="19">
        <f t="shared" si="69"/>
        <v>0</v>
      </c>
      <c r="P214" s="18">
        <f t="shared" si="69"/>
        <v>4.5999999999999996</v>
      </c>
      <c r="Q214" s="3">
        <f t="shared" si="69"/>
        <v>0</v>
      </c>
      <c r="R214" s="3">
        <f t="shared" si="69"/>
        <v>0</v>
      </c>
      <c r="S214" s="19">
        <f t="shared" si="69"/>
        <v>4.5999999999999996</v>
      </c>
      <c r="T214" s="18">
        <f t="shared" si="69"/>
        <v>0</v>
      </c>
      <c r="U214" s="3">
        <f t="shared" si="69"/>
        <v>0</v>
      </c>
      <c r="V214" s="3">
        <f t="shared" si="69"/>
        <v>0</v>
      </c>
      <c r="W214" s="19">
        <f t="shared" si="69"/>
        <v>0</v>
      </c>
      <c r="X214" s="18">
        <f t="shared" si="69"/>
        <v>0</v>
      </c>
      <c r="Y214" s="3">
        <f t="shared" si="69"/>
        <v>0</v>
      </c>
      <c r="Z214" s="3">
        <f t="shared" si="69"/>
        <v>0</v>
      </c>
      <c r="AA214" s="19">
        <f t="shared" si="69"/>
        <v>0</v>
      </c>
      <c r="AB214" s="36"/>
      <c r="AC214" s="36"/>
      <c r="AD214" s="36"/>
      <c r="AE214" s="36"/>
      <c r="AF214" s="36"/>
      <c r="AG214" s="36"/>
      <c r="AH214" s="36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50"/>
      <c r="BB214" s="49"/>
      <c r="BC214" s="49"/>
      <c r="BD214" s="49"/>
      <c r="BE214" s="49"/>
      <c r="BF214" s="49"/>
      <c r="BG214" s="49"/>
      <c r="BH214" s="49"/>
      <c r="BI214" s="49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36"/>
      <c r="GO214" s="36"/>
      <c r="GP214" s="36"/>
      <c r="GQ214" s="36"/>
      <c r="GR214" s="36"/>
      <c r="GS214" s="36"/>
      <c r="GT214" s="36"/>
      <c r="GU214" s="36"/>
      <c r="GV214" s="36"/>
      <c r="GW214" s="36"/>
      <c r="GX214" s="36"/>
      <c r="GY214" s="36"/>
      <c r="GZ214" s="36"/>
      <c r="HA214" s="36"/>
      <c r="HB214" s="36"/>
      <c r="HC214" s="36"/>
      <c r="HD214" s="36"/>
      <c r="HE214" s="36"/>
      <c r="HF214" s="36"/>
      <c r="HG214" s="36"/>
      <c r="HH214" s="36"/>
      <c r="HI214" s="36"/>
      <c r="HJ214" s="36"/>
      <c r="HK214" s="36"/>
      <c r="HL214" s="36"/>
      <c r="HM214" s="36"/>
      <c r="HN214" s="36"/>
      <c r="HO214" s="36"/>
      <c r="HP214" s="36"/>
      <c r="HQ214" s="36"/>
      <c r="HR214" s="36"/>
      <c r="HS214" s="36"/>
      <c r="HT214" s="36"/>
      <c r="HU214" s="36"/>
      <c r="HV214" s="36"/>
      <c r="HW214" s="36"/>
      <c r="HX214" s="36"/>
      <c r="HY214" s="36"/>
      <c r="HZ214" s="36"/>
      <c r="IA214" s="36"/>
      <c r="IB214" s="36"/>
      <c r="IC214" s="36"/>
      <c r="ID214" s="36"/>
      <c r="IE214" s="36"/>
      <c r="IF214" s="36"/>
      <c r="IG214" s="36"/>
      <c r="IH214" s="36"/>
      <c r="II214" s="36"/>
      <c r="IJ214" s="36"/>
      <c r="IK214" s="36"/>
      <c r="IL214" s="36"/>
      <c r="IM214" s="36"/>
      <c r="IN214" s="36"/>
      <c r="IO214" s="36"/>
      <c r="IP214" s="36"/>
      <c r="IQ214" s="36"/>
      <c r="IR214" s="36"/>
      <c r="IS214" s="36"/>
      <c r="IT214" s="36"/>
      <c r="IU214" s="36"/>
      <c r="IV214" s="36"/>
      <c r="IW214" s="36"/>
      <c r="IX214" s="36"/>
      <c r="IY214" s="36"/>
      <c r="IZ214" s="36"/>
      <c r="JA214" s="36"/>
      <c r="JB214" s="36"/>
      <c r="JC214" s="36"/>
      <c r="JD214" s="36"/>
      <c r="JE214" s="36"/>
      <c r="JF214" s="36"/>
      <c r="JG214" s="36"/>
      <c r="JH214" s="36"/>
      <c r="JI214" s="36"/>
      <c r="JJ214" s="36"/>
      <c r="JK214" s="36"/>
      <c r="JL214" s="36"/>
      <c r="JM214" s="36"/>
      <c r="JN214" s="36"/>
      <c r="JO214" s="36"/>
      <c r="JP214" s="36"/>
      <c r="JQ214" s="36"/>
      <c r="JR214" s="36"/>
      <c r="JS214" s="36"/>
      <c r="JT214" s="36"/>
      <c r="JU214" s="36"/>
      <c r="JV214" s="36"/>
      <c r="JW214" s="36"/>
      <c r="JX214" s="36"/>
      <c r="JY214" s="36"/>
      <c r="JZ214" s="36"/>
      <c r="KA214" s="36"/>
      <c r="KB214" s="36"/>
      <c r="KC214" s="36"/>
      <c r="KD214" s="36"/>
      <c r="KE214" s="36"/>
      <c r="KF214" s="36"/>
      <c r="KG214" s="36"/>
      <c r="KH214" s="36"/>
      <c r="KI214" s="36"/>
      <c r="KJ214" s="36"/>
      <c r="KK214" s="36"/>
      <c r="KL214" s="36"/>
      <c r="KM214" s="36"/>
      <c r="KN214" s="36"/>
      <c r="KO214" s="36"/>
      <c r="KP214" s="36"/>
      <c r="KQ214" s="36"/>
      <c r="KR214" s="36"/>
      <c r="KS214" s="36"/>
      <c r="KT214" s="36"/>
      <c r="KU214" s="36"/>
      <c r="KV214" s="36"/>
      <c r="KW214" s="36"/>
      <c r="KX214" s="36"/>
      <c r="KY214" s="36"/>
      <c r="KZ214" s="36"/>
      <c r="LA214" s="36"/>
      <c r="LB214" s="36"/>
      <c r="LC214" s="36"/>
      <c r="LD214" s="36"/>
      <c r="LE214" s="36"/>
      <c r="LF214" s="36"/>
      <c r="LG214" s="36"/>
      <c r="LH214" s="36"/>
      <c r="LI214" s="36"/>
      <c r="LJ214" s="36"/>
      <c r="LK214" s="36"/>
      <c r="LL214" s="36"/>
      <c r="LM214" s="36"/>
      <c r="LN214" s="36"/>
      <c r="LO214" s="36"/>
      <c r="LP214" s="36"/>
      <c r="LQ214" s="36"/>
      <c r="LR214" s="36"/>
      <c r="LS214" s="36"/>
      <c r="LT214" s="36"/>
      <c r="LU214" s="36"/>
      <c r="LV214" s="36"/>
      <c r="LW214" s="36"/>
      <c r="LX214" s="36"/>
      <c r="LY214" s="36"/>
      <c r="LZ214" s="36"/>
      <c r="MA214" s="36"/>
      <c r="MB214" s="36"/>
      <c r="MC214" s="36"/>
      <c r="MD214" s="36"/>
      <c r="ME214" s="36"/>
      <c r="MF214" s="36"/>
      <c r="MG214" s="36"/>
      <c r="MH214" s="36"/>
      <c r="MI214" s="36"/>
      <c r="MJ214" s="36"/>
      <c r="MK214" s="36"/>
      <c r="ML214" s="36"/>
      <c r="MM214" s="36"/>
      <c r="MN214" s="36"/>
      <c r="MO214" s="36"/>
      <c r="MP214" s="36"/>
      <c r="MQ214" s="36"/>
      <c r="MR214" s="36"/>
      <c r="MS214" s="36"/>
      <c r="MT214" s="36"/>
      <c r="MU214" s="36"/>
      <c r="MV214" s="36"/>
      <c r="MW214" s="36"/>
      <c r="MX214" s="36"/>
      <c r="MY214" s="36"/>
      <c r="MZ214" s="36"/>
      <c r="NA214" s="36"/>
      <c r="NB214" s="36"/>
      <c r="NC214" s="36"/>
      <c r="ND214" s="36"/>
      <c r="NE214" s="36"/>
      <c r="NF214" s="36"/>
      <c r="NG214" s="36"/>
      <c r="NH214" s="36"/>
      <c r="NI214" s="36"/>
      <c r="NJ214" s="36"/>
      <c r="NK214" s="36"/>
      <c r="NL214" s="36"/>
      <c r="NM214" s="36"/>
      <c r="NN214" s="36"/>
      <c r="NO214" s="36"/>
      <c r="NP214" s="36"/>
      <c r="NQ214" s="36"/>
      <c r="NR214" s="36"/>
      <c r="NS214" s="36"/>
      <c r="NT214" s="36"/>
      <c r="NU214" s="36"/>
      <c r="NV214" s="36"/>
      <c r="NW214" s="36"/>
      <c r="NX214" s="36"/>
      <c r="NY214" s="36"/>
      <c r="NZ214" s="36"/>
      <c r="OA214" s="36"/>
      <c r="OB214" s="36"/>
      <c r="OC214" s="36"/>
      <c r="OD214" s="36"/>
      <c r="OE214" s="36"/>
      <c r="OF214" s="36"/>
      <c r="OG214" s="36"/>
      <c r="OH214" s="36"/>
      <c r="OI214" s="36"/>
      <c r="OJ214" s="36"/>
      <c r="OK214" s="36"/>
      <c r="OL214" s="36"/>
      <c r="OM214" s="36"/>
      <c r="ON214" s="36"/>
      <c r="OO214" s="36"/>
      <c r="OP214" s="36"/>
      <c r="OQ214" s="36"/>
      <c r="OR214" s="36"/>
      <c r="OS214" s="36"/>
      <c r="OT214" s="36"/>
      <c r="OU214" s="36"/>
      <c r="OV214" s="36"/>
      <c r="OW214" s="36"/>
      <c r="OX214" s="36"/>
      <c r="OY214" s="36"/>
      <c r="OZ214" s="36"/>
      <c r="PA214" s="36"/>
      <c r="PB214" s="36"/>
      <c r="PC214" s="36"/>
      <c r="PD214" s="36"/>
      <c r="PE214" s="36"/>
      <c r="PF214" s="36"/>
      <c r="PG214" s="36"/>
      <c r="PH214" s="36"/>
      <c r="PI214" s="36"/>
      <c r="PJ214" s="36"/>
      <c r="PK214" s="36"/>
      <c r="PL214" s="36"/>
      <c r="PM214" s="36"/>
      <c r="PN214" s="36"/>
      <c r="PO214" s="36"/>
      <c r="PP214" s="36"/>
      <c r="PQ214" s="36"/>
      <c r="PR214" s="36"/>
      <c r="PS214" s="36"/>
      <c r="PT214" s="36"/>
      <c r="PU214" s="36"/>
      <c r="PV214" s="36"/>
      <c r="PW214" s="36"/>
      <c r="PX214" s="36"/>
      <c r="PY214" s="36"/>
      <c r="PZ214" s="36"/>
      <c r="QA214" s="36"/>
      <c r="QB214" s="36"/>
      <c r="QC214" s="36"/>
      <c r="QD214" s="36"/>
      <c r="QE214" s="36"/>
      <c r="QF214" s="36"/>
      <c r="QG214" s="36"/>
      <c r="QH214" s="36"/>
      <c r="QI214" s="36"/>
      <c r="QJ214" s="36"/>
      <c r="QK214" s="36"/>
      <c r="QL214" s="36"/>
      <c r="QM214" s="36"/>
      <c r="QN214" s="36"/>
      <c r="QO214" s="36"/>
      <c r="QP214" s="36"/>
      <c r="QQ214" s="36"/>
      <c r="QR214" s="36"/>
      <c r="QS214" s="36"/>
      <c r="QT214" s="36"/>
      <c r="QU214" s="36"/>
      <c r="QV214" s="36"/>
      <c r="QW214" s="36"/>
      <c r="QX214" s="36"/>
      <c r="QY214" s="36"/>
      <c r="QZ214" s="36"/>
      <c r="RA214" s="36"/>
      <c r="RB214" s="36"/>
      <c r="RC214" s="36"/>
      <c r="RD214" s="36"/>
      <c r="RE214" s="36"/>
      <c r="RF214" s="36"/>
      <c r="RG214" s="36"/>
      <c r="RH214" s="36"/>
      <c r="RI214" s="36"/>
      <c r="RJ214" s="36"/>
      <c r="RK214" s="36"/>
      <c r="RL214" s="36"/>
      <c r="RM214" s="36"/>
      <c r="RN214" s="36"/>
      <c r="RO214" s="36"/>
      <c r="RP214" s="36"/>
      <c r="RQ214" s="36"/>
      <c r="RR214" s="36"/>
      <c r="RS214" s="36"/>
      <c r="RT214" s="36"/>
      <c r="RU214" s="36"/>
      <c r="RV214" s="36"/>
      <c r="RW214" s="36"/>
      <c r="RX214" s="36"/>
      <c r="RY214" s="36"/>
      <c r="RZ214" s="36"/>
      <c r="SA214" s="36"/>
      <c r="SB214" s="36"/>
      <c r="SC214" s="36"/>
      <c r="SD214" s="36"/>
      <c r="SE214" s="36"/>
      <c r="SF214" s="36"/>
      <c r="SG214" s="36"/>
      <c r="SH214" s="36"/>
      <c r="SI214" s="36"/>
      <c r="SJ214" s="36"/>
      <c r="SK214" s="36"/>
      <c r="SL214" s="36"/>
      <c r="SM214" s="36"/>
      <c r="SN214" s="36"/>
      <c r="SO214" s="36"/>
      <c r="SP214" s="36"/>
      <c r="SQ214" s="36"/>
      <c r="SR214" s="36"/>
      <c r="SS214" s="36"/>
      <c r="ST214" s="36"/>
      <c r="SU214" s="36"/>
      <c r="SV214" s="36"/>
      <c r="SW214" s="36"/>
      <c r="SX214" s="36"/>
      <c r="SY214" s="36"/>
      <c r="SZ214" s="36"/>
      <c r="TA214" s="36"/>
      <c r="TB214" s="36"/>
      <c r="TC214" s="36"/>
      <c r="TD214" s="36"/>
      <c r="TE214" s="36"/>
      <c r="TF214" s="36"/>
      <c r="TG214" s="36"/>
      <c r="TH214" s="36"/>
      <c r="TI214" s="36"/>
      <c r="TJ214" s="36"/>
      <c r="TK214" s="36"/>
      <c r="TL214" s="36"/>
      <c r="TM214" s="36"/>
      <c r="TN214" s="36"/>
      <c r="TO214" s="36"/>
      <c r="TP214" s="36"/>
      <c r="TQ214" s="36"/>
      <c r="TR214" s="36"/>
      <c r="TS214" s="36"/>
      <c r="TT214" s="36"/>
      <c r="TU214" s="36"/>
      <c r="TV214" s="36"/>
      <c r="TW214" s="36"/>
      <c r="TX214" s="36"/>
      <c r="TY214" s="36"/>
      <c r="TZ214" s="36"/>
      <c r="UA214" s="36"/>
      <c r="UB214" s="36"/>
      <c r="UC214" s="36"/>
      <c r="UD214" s="36"/>
      <c r="UE214" s="36"/>
      <c r="UF214" s="36"/>
      <c r="UG214" s="36"/>
      <c r="UH214" s="36"/>
      <c r="UI214" s="36"/>
      <c r="UJ214" s="36"/>
      <c r="UK214" s="36"/>
      <c r="UL214" s="36"/>
      <c r="UM214" s="36"/>
      <c r="UN214" s="36"/>
      <c r="UO214" s="36"/>
      <c r="UP214" s="36"/>
      <c r="UQ214" s="36"/>
      <c r="UR214" s="36"/>
      <c r="US214" s="36"/>
      <c r="UT214" s="36"/>
      <c r="UU214" s="36"/>
      <c r="UV214" s="36"/>
      <c r="UW214" s="36"/>
      <c r="UX214" s="36"/>
      <c r="UY214" s="36"/>
      <c r="UZ214" s="36"/>
      <c r="VA214" s="36"/>
      <c r="VB214" s="36"/>
      <c r="VC214" s="36"/>
      <c r="VD214" s="36"/>
      <c r="VE214" s="36"/>
      <c r="VF214" s="36"/>
      <c r="VG214" s="36"/>
      <c r="VH214" s="36"/>
      <c r="VI214" s="36"/>
      <c r="VJ214" s="36"/>
      <c r="VK214" s="36"/>
      <c r="VL214" s="36"/>
      <c r="VM214" s="36"/>
      <c r="VN214" s="36"/>
      <c r="VO214" s="36"/>
      <c r="VP214" s="36"/>
      <c r="VQ214" s="36"/>
      <c r="VR214" s="36"/>
      <c r="VS214" s="36"/>
      <c r="VT214" s="36"/>
      <c r="VU214" s="36"/>
      <c r="VV214" s="36"/>
      <c r="VW214" s="36"/>
      <c r="VX214" s="36"/>
      <c r="VY214" s="36"/>
      <c r="VZ214" s="36"/>
      <c r="WA214" s="36"/>
      <c r="WB214" s="36"/>
      <c r="WC214" s="36"/>
      <c r="WD214" s="36"/>
      <c r="WE214" s="36"/>
      <c r="WF214" s="36"/>
      <c r="WG214" s="36"/>
      <c r="WH214" s="36"/>
      <c r="WI214" s="36"/>
      <c r="WJ214" s="36"/>
      <c r="WK214" s="36"/>
      <c r="WL214" s="36"/>
      <c r="WM214" s="36"/>
      <c r="WN214" s="36"/>
      <c r="WO214" s="36"/>
      <c r="WP214" s="36"/>
      <c r="WQ214" s="36"/>
      <c r="WR214" s="36"/>
      <c r="WS214" s="36"/>
      <c r="WT214" s="36"/>
      <c r="WU214" s="36"/>
      <c r="WV214" s="36"/>
      <c r="WW214" s="36"/>
      <c r="WX214" s="36"/>
      <c r="WY214" s="36"/>
      <c r="WZ214" s="36"/>
      <c r="XA214" s="36"/>
      <c r="XB214" s="36"/>
      <c r="XC214" s="36"/>
      <c r="XD214" s="36"/>
      <c r="XE214" s="36"/>
      <c r="XF214" s="36"/>
      <c r="XG214" s="36"/>
      <c r="XH214" s="36"/>
      <c r="XI214" s="36"/>
      <c r="XJ214" s="36"/>
      <c r="XK214" s="36"/>
      <c r="XL214" s="36"/>
      <c r="XM214" s="36"/>
      <c r="XN214" s="36"/>
      <c r="XO214" s="36"/>
      <c r="XP214" s="36"/>
      <c r="XQ214" s="36"/>
      <c r="XR214" s="36"/>
      <c r="XS214" s="36"/>
      <c r="XT214" s="36"/>
      <c r="XU214" s="36"/>
      <c r="XV214" s="36"/>
      <c r="XW214" s="36"/>
      <c r="XX214" s="36"/>
      <c r="XY214" s="36"/>
      <c r="XZ214" s="36"/>
      <c r="YA214" s="36"/>
      <c r="YB214" s="36"/>
      <c r="YC214" s="36"/>
      <c r="YD214" s="36"/>
      <c r="YE214" s="36"/>
      <c r="YF214" s="36"/>
      <c r="YG214" s="36"/>
      <c r="YH214" s="36"/>
      <c r="YI214" s="36"/>
      <c r="YJ214" s="36"/>
      <c r="YK214" s="36"/>
      <c r="YL214" s="36"/>
      <c r="YM214" s="36"/>
      <c r="YN214" s="36"/>
      <c r="YO214" s="36"/>
      <c r="YP214" s="36"/>
      <c r="YQ214" s="36"/>
      <c r="YR214" s="36"/>
      <c r="YS214" s="36"/>
      <c r="YT214" s="36"/>
      <c r="YU214" s="36"/>
      <c r="YV214" s="36"/>
      <c r="YW214" s="36"/>
      <c r="YX214" s="36"/>
      <c r="YY214" s="36"/>
      <c r="YZ214" s="36"/>
      <c r="ZA214" s="36"/>
      <c r="ZB214" s="36"/>
      <c r="ZC214" s="36"/>
      <c r="ZD214" s="36"/>
      <c r="ZE214" s="36"/>
      <c r="ZF214" s="36"/>
      <c r="ZG214" s="36"/>
      <c r="ZH214" s="36"/>
      <c r="ZI214" s="36"/>
      <c r="ZJ214" s="36"/>
      <c r="ZK214" s="36"/>
      <c r="ZL214" s="36"/>
      <c r="ZM214" s="36"/>
      <c r="ZN214" s="36"/>
      <c r="ZO214" s="36"/>
      <c r="ZP214" s="36"/>
      <c r="ZQ214" s="36"/>
      <c r="ZR214" s="36"/>
      <c r="ZS214" s="36"/>
      <c r="ZT214" s="36"/>
      <c r="ZU214" s="36"/>
      <c r="ZV214" s="36"/>
      <c r="ZW214" s="36"/>
      <c r="ZX214" s="36"/>
      <c r="ZY214" s="36"/>
      <c r="ZZ214" s="36"/>
      <c r="AAA214" s="36"/>
      <c r="AAB214" s="36"/>
      <c r="AAC214" s="36"/>
      <c r="AAD214" s="36"/>
      <c r="AAE214" s="36"/>
      <c r="AAF214" s="36"/>
      <c r="AAG214" s="36"/>
      <c r="AAH214" s="36"/>
      <c r="AAI214" s="36"/>
      <c r="AAJ214" s="36"/>
      <c r="AAK214" s="36"/>
      <c r="AAL214" s="36"/>
      <c r="AAM214" s="36"/>
      <c r="AAN214" s="36"/>
      <c r="AAO214" s="36"/>
      <c r="AAP214" s="36"/>
      <c r="AAQ214" s="36"/>
      <c r="AAR214" s="36"/>
      <c r="AAS214" s="36"/>
      <c r="AAT214" s="36"/>
      <c r="AAU214" s="36"/>
      <c r="AAV214" s="36"/>
      <c r="AAW214" s="36"/>
      <c r="AAX214" s="36"/>
      <c r="AAY214" s="36"/>
      <c r="AAZ214" s="36"/>
      <c r="ABA214" s="36"/>
      <c r="ABB214" s="36"/>
      <c r="ABC214" s="36"/>
      <c r="ABD214" s="36"/>
      <c r="ABE214" s="36"/>
      <c r="ABF214" s="36"/>
      <c r="ABG214" s="36"/>
      <c r="ABH214" s="36"/>
      <c r="ABI214" s="36"/>
      <c r="ABJ214" s="36"/>
      <c r="ABK214" s="36"/>
      <c r="ABL214" s="36"/>
      <c r="ABM214" s="36"/>
      <c r="ABN214" s="36"/>
      <c r="ABO214" s="36"/>
      <c r="ABP214" s="36"/>
      <c r="ABQ214" s="36"/>
      <c r="ABR214" s="36"/>
      <c r="ABS214" s="36"/>
      <c r="ABT214" s="36"/>
      <c r="ABU214" s="36"/>
      <c r="ABV214" s="36"/>
      <c r="ABW214" s="36"/>
      <c r="ABX214" s="36"/>
      <c r="ABY214" s="36"/>
      <c r="ABZ214" s="36"/>
      <c r="ACA214" s="36"/>
      <c r="ACB214" s="36"/>
      <c r="ACC214" s="36"/>
      <c r="ACD214" s="36"/>
      <c r="ACE214" s="36"/>
      <c r="ACF214" s="36"/>
      <c r="ACG214" s="36"/>
      <c r="ACH214" s="36"/>
      <c r="ACI214" s="36"/>
      <c r="ACJ214" s="36"/>
      <c r="ACK214" s="36"/>
      <c r="ACL214" s="36"/>
      <c r="ACM214" s="36"/>
      <c r="ACN214" s="36"/>
      <c r="ACO214" s="36"/>
      <c r="ACP214" s="36"/>
      <c r="ACQ214" s="36"/>
      <c r="ACR214" s="36"/>
      <c r="ACS214" s="36"/>
      <c r="ACT214" s="36"/>
      <c r="ACU214" s="36"/>
      <c r="ACV214" s="36"/>
      <c r="ACW214" s="36"/>
      <c r="ACX214" s="36"/>
      <c r="ACY214" s="36"/>
      <c r="ACZ214" s="36"/>
      <c r="ADA214" s="36"/>
      <c r="ADB214" s="36"/>
      <c r="ADC214" s="36"/>
      <c r="ADD214" s="36"/>
      <c r="ADE214" s="36"/>
      <c r="ADF214" s="36"/>
      <c r="ADG214" s="36"/>
      <c r="ADH214" s="36"/>
      <c r="ADI214" s="36"/>
      <c r="ADJ214" s="36"/>
      <c r="ADK214" s="36"/>
      <c r="ADL214" s="36"/>
      <c r="ADM214" s="36"/>
      <c r="ADN214" s="36"/>
      <c r="ADO214" s="36"/>
      <c r="ADP214" s="36"/>
      <c r="ADQ214" s="36"/>
      <c r="ADR214" s="36"/>
      <c r="ADS214" s="36"/>
      <c r="ADT214" s="36"/>
      <c r="ADU214" s="36"/>
      <c r="ADV214" s="36"/>
      <c r="ADW214" s="36"/>
      <c r="ADX214" s="36"/>
      <c r="ADY214" s="36"/>
      <c r="ADZ214" s="36"/>
      <c r="AEA214" s="36"/>
      <c r="AEB214" s="36"/>
      <c r="AEC214" s="36"/>
      <c r="AED214" s="36"/>
      <c r="AEE214" s="36"/>
      <c r="AEF214" s="36"/>
      <c r="AEG214" s="36"/>
      <c r="AEH214" s="36"/>
      <c r="AEI214" s="36"/>
      <c r="AEJ214" s="36"/>
      <c r="AEK214" s="36"/>
      <c r="AEL214" s="36"/>
      <c r="AEM214" s="36"/>
      <c r="AEN214" s="36"/>
      <c r="AEO214" s="36"/>
      <c r="AEP214" s="36"/>
      <c r="AEQ214" s="36"/>
      <c r="AER214" s="36"/>
      <c r="AES214" s="36"/>
      <c r="AET214" s="36"/>
      <c r="AEU214" s="36"/>
      <c r="AEV214" s="36"/>
      <c r="AEW214" s="36"/>
      <c r="AEX214" s="36"/>
      <c r="AEY214" s="36"/>
      <c r="AEZ214" s="36"/>
      <c r="AFA214" s="36"/>
      <c r="AFB214" s="36"/>
      <c r="AFC214" s="36"/>
      <c r="AFD214" s="36"/>
      <c r="AFE214" s="36"/>
      <c r="AFF214" s="36"/>
      <c r="AFG214" s="36"/>
      <c r="AFH214" s="36"/>
      <c r="AFI214" s="36"/>
      <c r="AFJ214" s="36"/>
      <c r="AFK214" s="36"/>
      <c r="AFL214" s="36"/>
      <c r="AFM214" s="36"/>
      <c r="AFN214" s="36"/>
      <c r="AFO214" s="36"/>
      <c r="AFP214" s="36"/>
      <c r="AFQ214" s="36"/>
      <c r="AFR214" s="36"/>
      <c r="AFS214" s="36"/>
      <c r="AFT214" s="36"/>
      <c r="AFU214" s="36"/>
      <c r="AFV214" s="36"/>
      <c r="AFW214" s="36"/>
      <c r="AFX214" s="36"/>
      <c r="AFY214" s="36"/>
      <c r="AFZ214" s="36"/>
      <c r="AGA214" s="36"/>
      <c r="AGB214" s="36"/>
      <c r="AGC214" s="36"/>
      <c r="AGD214" s="36"/>
      <c r="AGE214" s="36"/>
      <c r="AGF214" s="36"/>
      <c r="AGG214" s="36"/>
      <c r="AGH214" s="36"/>
      <c r="AGI214" s="36"/>
      <c r="AGJ214" s="36"/>
      <c r="AGK214" s="36"/>
      <c r="AGL214" s="36"/>
      <c r="AGM214" s="36"/>
      <c r="AGN214" s="36"/>
      <c r="AGO214" s="36"/>
      <c r="AGP214" s="36"/>
      <c r="AGQ214" s="36"/>
      <c r="AGR214" s="36"/>
      <c r="AGS214" s="36"/>
      <c r="AGT214" s="36"/>
      <c r="AGU214" s="36"/>
      <c r="AGV214" s="36"/>
      <c r="AGW214" s="36"/>
      <c r="AGX214" s="36"/>
      <c r="AGY214" s="36"/>
      <c r="AGZ214" s="36"/>
      <c r="AHA214" s="36"/>
      <c r="AHB214" s="36"/>
      <c r="AHC214" s="36"/>
      <c r="AHD214" s="36"/>
      <c r="AHE214" s="36"/>
      <c r="AHF214" s="36"/>
      <c r="AHG214" s="36"/>
      <c r="AHH214" s="36"/>
      <c r="AHI214" s="36"/>
      <c r="AHJ214" s="36"/>
      <c r="AHK214" s="36"/>
      <c r="AHL214" s="36"/>
      <c r="AHM214" s="36"/>
      <c r="AHN214" s="36"/>
      <c r="AHO214" s="36"/>
      <c r="AHP214" s="36"/>
      <c r="AHQ214" s="36"/>
      <c r="AHR214" s="36"/>
      <c r="AHS214" s="36"/>
      <c r="AHT214" s="36"/>
      <c r="AHU214" s="36"/>
      <c r="AHV214" s="36"/>
      <c r="AHW214" s="36"/>
      <c r="AHX214" s="36"/>
      <c r="AHY214" s="36"/>
      <c r="AHZ214" s="36"/>
      <c r="AIA214" s="36"/>
      <c r="AIB214" s="36"/>
      <c r="AIC214" s="36"/>
      <c r="AID214" s="36"/>
      <c r="AIE214" s="36"/>
      <c r="AIF214" s="36"/>
      <c r="AIG214" s="36"/>
      <c r="AIH214" s="36"/>
      <c r="AII214" s="36"/>
      <c r="AIJ214" s="36"/>
      <c r="AIK214" s="36"/>
      <c r="AIL214" s="36"/>
      <c r="AIM214" s="36"/>
      <c r="AIN214" s="36"/>
      <c r="AIO214" s="36"/>
      <c r="AIP214" s="36"/>
      <c r="AIQ214" s="36"/>
      <c r="AIR214" s="36"/>
      <c r="AIS214" s="36"/>
      <c r="AIT214" s="36"/>
      <c r="AIU214" s="36"/>
      <c r="AIV214" s="36"/>
      <c r="AIW214" s="36"/>
      <c r="AIX214" s="36"/>
      <c r="AIY214" s="36"/>
      <c r="AIZ214" s="36"/>
      <c r="AJA214" s="36"/>
      <c r="AJB214" s="36"/>
      <c r="AJC214" s="36"/>
      <c r="AJD214" s="36"/>
      <c r="AJE214" s="36"/>
      <c r="AJF214" s="36"/>
      <c r="AJG214" s="36"/>
      <c r="AJH214" s="36"/>
      <c r="AJI214" s="36"/>
      <c r="AJJ214" s="36"/>
      <c r="AJK214" s="36"/>
      <c r="AJL214" s="36"/>
      <c r="AJM214" s="36"/>
      <c r="AJN214" s="36"/>
      <c r="AJO214" s="36"/>
      <c r="AJP214" s="36"/>
      <c r="AJQ214" s="36"/>
      <c r="AJR214" s="36"/>
      <c r="AJS214" s="36"/>
      <c r="AJT214" s="36"/>
      <c r="AJU214" s="36"/>
      <c r="AJV214" s="36"/>
      <c r="AJW214" s="36"/>
      <c r="AJX214" s="36"/>
      <c r="AJY214" s="36"/>
      <c r="AJZ214" s="36"/>
      <c r="AKA214" s="36"/>
      <c r="AKB214" s="36"/>
      <c r="AKC214" s="36"/>
      <c r="AKD214" s="36"/>
      <c r="AKE214" s="36"/>
      <c r="AKF214" s="36"/>
      <c r="AKG214" s="36"/>
      <c r="AKH214" s="36"/>
      <c r="AKI214" s="36"/>
      <c r="AKJ214" s="36"/>
      <c r="AKK214" s="36"/>
      <c r="AKL214" s="36"/>
      <c r="AKM214" s="36"/>
      <c r="AKN214" s="36"/>
      <c r="AKO214" s="36"/>
      <c r="AKP214" s="36"/>
      <c r="AKQ214" s="36"/>
      <c r="AKR214" s="36"/>
      <c r="AKS214" s="36"/>
      <c r="AKT214" s="36"/>
      <c r="AKU214" s="36"/>
      <c r="AKV214" s="36"/>
      <c r="AKW214" s="36"/>
      <c r="AKX214" s="36"/>
      <c r="AKY214" s="36"/>
      <c r="AKZ214" s="36"/>
      <c r="ALA214" s="36"/>
      <c r="ALB214" s="36"/>
      <c r="ALC214" s="36"/>
      <c r="ALD214" s="36"/>
      <c r="ALE214" s="36"/>
      <c r="ALF214" s="36"/>
      <c r="ALG214" s="36"/>
      <c r="ALH214" s="36"/>
      <c r="ALI214" s="36"/>
      <c r="ALJ214" s="36"/>
      <c r="ALK214" s="36"/>
      <c r="ALL214" s="36"/>
      <c r="ALM214" s="36"/>
      <c r="ALN214" s="36"/>
      <c r="ALO214" s="36"/>
      <c r="ALP214" s="36"/>
      <c r="ALQ214" s="36"/>
      <c r="ALR214" s="36"/>
      <c r="ALS214" s="36"/>
      <c r="ALT214" s="36"/>
      <c r="ALU214" s="36"/>
      <c r="ALV214" s="36"/>
      <c r="ALW214" s="36"/>
      <c r="ALX214" s="36"/>
      <c r="ALY214" s="36"/>
    </row>
    <row r="215" spans="1:1013" ht="20.25" customHeight="1" thickBot="1" x14ac:dyDescent="0.25">
      <c r="A215" s="499" t="s">
        <v>15</v>
      </c>
      <c r="B215" s="523" t="s">
        <v>16</v>
      </c>
      <c r="C215" s="514" t="s">
        <v>16</v>
      </c>
      <c r="D215" s="539" t="s">
        <v>249</v>
      </c>
      <c r="E215" s="541" t="s">
        <v>251</v>
      </c>
      <c r="F215" s="558" t="s">
        <v>264</v>
      </c>
      <c r="G215" s="508" t="s">
        <v>100</v>
      </c>
      <c r="H215" s="504" t="s">
        <v>19</v>
      </c>
      <c r="I215" s="505" t="s">
        <v>20</v>
      </c>
      <c r="J215" s="563" t="s">
        <v>302</v>
      </c>
      <c r="K215" s="209" t="s">
        <v>26</v>
      </c>
      <c r="L215" s="216">
        <f>+M215+O215</f>
        <v>0</v>
      </c>
      <c r="M215" s="211">
        <v>0</v>
      </c>
      <c r="N215" s="211">
        <v>0</v>
      </c>
      <c r="O215" s="217">
        <v>0</v>
      </c>
      <c r="P215" s="216">
        <f>+Q215+S215</f>
        <v>162.80000000000001</v>
      </c>
      <c r="Q215" s="211">
        <v>0</v>
      </c>
      <c r="R215" s="211">
        <v>0</v>
      </c>
      <c r="S215" s="217">
        <v>162.80000000000001</v>
      </c>
      <c r="T215" s="216">
        <f>+U215+W215</f>
        <v>20</v>
      </c>
      <c r="U215" s="211">
        <v>0</v>
      </c>
      <c r="V215" s="211">
        <v>0</v>
      </c>
      <c r="W215" s="217">
        <v>20</v>
      </c>
      <c r="X215" s="216">
        <f>+Y215+AA215</f>
        <v>0</v>
      </c>
      <c r="Y215" s="211">
        <v>0</v>
      </c>
      <c r="Z215" s="211">
        <v>0</v>
      </c>
      <c r="AA215" s="217">
        <v>0</v>
      </c>
      <c r="AB215" s="36"/>
      <c r="AC215" s="36"/>
      <c r="AD215" s="36"/>
      <c r="AE215" s="36"/>
      <c r="AF215" s="36"/>
      <c r="AG215" s="36"/>
      <c r="AH215" s="36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50"/>
      <c r="BB215" s="49"/>
      <c r="BC215" s="49"/>
      <c r="BD215" s="49"/>
      <c r="BE215" s="49"/>
      <c r="BF215" s="49"/>
      <c r="BG215" s="49"/>
      <c r="BH215" s="49"/>
      <c r="BI215" s="49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6"/>
      <c r="GC215" s="36"/>
      <c r="GD215" s="36"/>
      <c r="GE215" s="36"/>
      <c r="GF215" s="36"/>
      <c r="GG215" s="36"/>
      <c r="GH215" s="36"/>
      <c r="GI215" s="36"/>
      <c r="GJ215" s="36"/>
      <c r="GK215" s="36"/>
      <c r="GL215" s="36"/>
      <c r="GM215" s="36"/>
      <c r="GN215" s="36"/>
      <c r="GO215" s="36"/>
      <c r="GP215" s="36"/>
      <c r="GQ215" s="36"/>
      <c r="GR215" s="36"/>
      <c r="GS215" s="36"/>
      <c r="GT215" s="36"/>
      <c r="GU215" s="36"/>
      <c r="GV215" s="36"/>
      <c r="GW215" s="36"/>
      <c r="GX215" s="36"/>
      <c r="GY215" s="36"/>
      <c r="GZ215" s="36"/>
      <c r="HA215" s="36"/>
      <c r="HB215" s="36"/>
      <c r="HC215" s="36"/>
      <c r="HD215" s="36"/>
      <c r="HE215" s="36"/>
      <c r="HF215" s="36"/>
      <c r="HG215" s="36"/>
      <c r="HH215" s="36"/>
      <c r="HI215" s="36"/>
      <c r="HJ215" s="36"/>
      <c r="HK215" s="36"/>
      <c r="HL215" s="36"/>
      <c r="HM215" s="36"/>
      <c r="HN215" s="36"/>
      <c r="HO215" s="36"/>
      <c r="HP215" s="36"/>
      <c r="HQ215" s="36"/>
      <c r="HR215" s="36"/>
      <c r="HS215" s="36"/>
      <c r="HT215" s="36"/>
      <c r="HU215" s="36"/>
      <c r="HV215" s="36"/>
      <c r="HW215" s="36"/>
      <c r="HX215" s="36"/>
      <c r="HY215" s="36"/>
      <c r="HZ215" s="36"/>
      <c r="IA215" s="36"/>
      <c r="IB215" s="36"/>
      <c r="IC215" s="36"/>
      <c r="ID215" s="36"/>
      <c r="IE215" s="36"/>
      <c r="IF215" s="36"/>
      <c r="IG215" s="36"/>
      <c r="IH215" s="36"/>
      <c r="II215" s="36"/>
      <c r="IJ215" s="36"/>
      <c r="IK215" s="36"/>
      <c r="IL215" s="36"/>
      <c r="IM215" s="36"/>
      <c r="IN215" s="36"/>
      <c r="IO215" s="36"/>
      <c r="IP215" s="36"/>
      <c r="IQ215" s="36"/>
      <c r="IR215" s="36"/>
      <c r="IS215" s="36"/>
      <c r="IT215" s="36"/>
      <c r="IU215" s="36"/>
      <c r="IV215" s="36"/>
      <c r="IW215" s="36"/>
      <c r="IX215" s="36"/>
      <c r="IY215" s="36"/>
      <c r="IZ215" s="36"/>
      <c r="JA215" s="36"/>
      <c r="JB215" s="36"/>
      <c r="JC215" s="36"/>
      <c r="JD215" s="36"/>
      <c r="JE215" s="36"/>
      <c r="JF215" s="36"/>
      <c r="JG215" s="36"/>
      <c r="JH215" s="36"/>
      <c r="JI215" s="36"/>
      <c r="JJ215" s="36"/>
      <c r="JK215" s="36"/>
      <c r="JL215" s="36"/>
      <c r="JM215" s="36"/>
      <c r="JN215" s="36"/>
      <c r="JO215" s="36"/>
      <c r="JP215" s="36"/>
      <c r="JQ215" s="36"/>
      <c r="JR215" s="36"/>
      <c r="JS215" s="36"/>
      <c r="JT215" s="36"/>
      <c r="JU215" s="36"/>
      <c r="JV215" s="36"/>
      <c r="JW215" s="36"/>
      <c r="JX215" s="36"/>
      <c r="JY215" s="36"/>
      <c r="JZ215" s="36"/>
      <c r="KA215" s="36"/>
      <c r="KB215" s="36"/>
      <c r="KC215" s="36"/>
      <c r="KD215" s="36"/>
      <c r="KE215" s="36"/>
      <c r="KF215" s="36"/>
      <c r="KG215" s="36"/>
      <c r="KH215" s="36"/>
      <c r="KI215" s="36"/>
      <c r="KJ215" s="36"/>
      <c r="KK215" s="36"/>
      <c r="KL215" s="36"/>
      <c r="KM215" s="36"/>
      <c r="KN215" s="36"/>
      <c r="KO215" s="36"/>
      <c r="KP215" s="36"/>
      <c r="KQ215" s="36"/>
      <c r="KR215" s="36"/>
      <c r="KS215" s="36"/>
      <c r="KT215" s="36"/>
      <c r="KU215" s="36"/>
      <c r="KV215" s="36"/>
      <c r="KW215" s="36"/>
      <c r="KX215" s="36"/>
      <c r="KY215" s="36"/>
      <c r="KZ215" s="36"/>
      <c r="LA215" s="36"/>
      <c r="LB215" s="36"/>
      <c r="LC215" s="36"/>
      <c r="LD215" s="36"/>
      <c r="LE215" s="36"/>
      <c r="LF215" s="36"/>
      <c r="LG215" s="36"/>
      <c r="LH215" s="36"/>
      <c r="LI215" s="36"/>
      <c r="LJ215" s="36"/>
      <c r="LK215" s="36"/>
      <c r="LL215" s="36"/>
      <c r="LM215" s="36"/>
      <c r="LN215" s="36"/>
      <c r="LO215" s="36"/>
      <c r="LP215" s="36"/>
      <c r="LQ215" s="36"/>
      <c r="LR215" s="36"/>
      <c r="LS215" s="36"/>
      <c r="LT215" s="36"/>
      <c r="LU215" s="36"/>
      <c r="LV215" s="36"/>
      <c r="LW215" s="36"/>
      <c r="LX215" s="36"/>
      <c r="LY215" s="36"/>
      <c r="LZ215" s="36"/>
      <c r="MA215" s="36"/>
      <c r="MB215" s="36"/>
      <c r="MC215" s="36"/>
      <c r="MD215" s="36"/>
      <c r="ME215" s="36"/>
      <c r="MF215" s="36"/>
      <c r="MG215" s="36"/>
      <c r="MH215" s="36"/>
      <c r="MI215" s="36"/>
      <c r="MJ215" s="36"/>
      <c r="MK215" s="36"/>
      <c r="ML215" s="36"/>
      <c r="MM215" s="36"/>
      <c r="MN215" s="36"/>
      <c r="MO215" s="36"/>
      <c r="MP215" s="36"/>
      <c r="MQ215" s="36"/>
      <c r="MR215" s="36"/>
      <c r="MS215" s="36"/>
      <c r="MT215" s="36"/>
      <c r="MU215" s="36"/>
      <c r="MV215" s="36"/>
      <c r="MW215" s="36"/>
      <c r="MX215" s="36"/>
      <c r="MY215" s="36"/>
      <c r="MZ215" s="36"/>
      <c r="NA215" s="36"/>
      <c r="NB215" s="36"/>
      <c r="NC215" s="36"/>
      <c r="ND215" s="36"/>
      <c r="NE215" s="36"/>
      <c r="NF215" s="36"/>
      <c r="NG215" s="36"/>
      <c r="NH215" s="36"/>
      <c r="NI215" s="36"/>
      <c r="NJ215" s="36"/>
      <c r="NK215" s="36"/>
      <c r="NL215" s="36"/>
      <c r="NM215" s="36"/>
      <c r="NN215" s="36"/>
      <c r="NO215" s="36"/>
      <c r="NP215" s="36"/>
      <c r="NQ215" s="36"/>
      <c r="NR215" s="36"/>
      <c r="NS215" s="36"/>
      <c r="NT215" s="36"/>
      <c r="NU215" s="36"/>
      <c r="NV215" s="36"/>
      <c r="NW215" s="36"/>
      <c r="NX215" s="36"/>
      <c r="NY215" s="36"/>
      <c r="NZ215" s="36"/>
      <c r="OA215" s="36"/>
      <c r="OB215" s="36"/>
      <c r="OC215" s="36"/>
      <c r="OD215" s="36"/>
      <c r="OE215" s="36"/>
      <c r="OF215" s="36"/>
      <c r="OG215" s="36"/>
      <c r="OH215" s="36"/>
      <c r="OI215" s="36"/>
      <c r="OJ215" s="36"/>
      <c r="OK215" s="36"/>
      <c r="OL215" s="36"/>
      <c r="OM215" s="36"/>
      <c r="ON215" s="36"/>
      <c r="OO215" s="36"/>
      <c r="OP215" s="36"/>
      <c r="OQ215" s="36"/>
      <c r="OR215" s="36"/>
      <c r="OS215" s="36"/>
      <c r="OT215" s="36"/>
      <c r="OU215" s="36"/>
      <c r="OV215" s="36"/>
      <c r="OW215" s="36"/>
      <c r="OX215" s="36"/>
      <c r="OY215" s="36"/>
      <c r="OZ215" s="36"/>
      <c r="PA215" s="36"/>
      <c r="PB215" s="36"/>
      <c r="PC215" s="36"/>
      <c r="PD215" s="36"/>
      <c r="PE215" s="36"/>
      <c r="PF215" s="36"/>
      <c r="PG215" s="36"/>
      <c r="PH215" s="36"/>
      <c r="PI215" s="36"/>
      <c r="PJ215" s="36"/>
      <c r="PK215" s="36"/>
      <c r="PL215" s="36"/>
      <c r="PM215" s="36"/>
      <c r="PN215" s="36"/>
      <c r="PO215" s="36"/>
      <c r="PP215" s="36"/>
      <c r="PQ215" s="36"/>
      <c r="PR215" s="36"/>
      <c r="PS215" s="36"/>
      <c r="PT215" s="36"/>
      <c r="PU215" s="36"/>
      <c r="PV215" s="36"/>
      <c r="PW215" s="36"/>
      <c r="PX215" s="36"/>
      <c r="PY215" s="36"/>
      <c r="PZ215" s="36"/>
      <c r="QA215" s="36"/>
      <c r="QB215" s="36"/>
      <c r="QC215" s="36"/>
      <c r="QD215" s="36"/>
      <c r="QE215" s="36"/>
      <c r="QF215" s="36"/>
      <c r="QG215" s="36"/>
      <c r="QH215" s="36"/>
      <c r="QI215" s="36"/>
      <c r="QJ215" s="36"/>
      <c r="QK215" s="36"/>
      <c r="QL215" s="36"/>
      <c r="QM215" s="36"/>
      <c r="QN215" s="36"/>
      <c r="QO215" s="36"/>
      <c r="QP215" s="36"/>
      <c r="QQ215" s="36"/>
      <c r="QR215" s="36"/>
      <c r="QS215" s="36"/>
      <c r="QT215" s="36"/>
      <c r="QU215" s="36"/>
      <c r="QV215" s="36"/>
      <c r="QW215" s="36"/>
      <c r="QX215" s="36"/>
      <c r="QY215" s="36"/>
      <c r="QZ215" s="36"/>
      <c r="RA215" s="36"/>
      <c r="RB215" s="36"/>
      <c r="RC215" s="36"/>
      <c r="RD215" s="36"/>
      <c r="RE215" s="36"/>
      <c r="RF215" s="36"/>
      <c r="RG215" s="36"/>
      <c r="RH215" s="36"/>
      <c r="RI215" s="36"/>
      <c r="RJ215" s="36"/>
      <c r="RK215" s="36"/>
      <c r="RL215" s="36"/>
      <c r="RM215" s="36"/>
      <c r="RN215" s="36"/>
      <c r="RO215" s="36"/>
      <c r="RP215" s="36"/>
      <c r="RQ215" s="36"/>
      <c r="RR215" s="36"/>
      <c r="RS215" s="36"/>
      <c r="RT215" s="36"/>
      <c r="RU215" s="36"/>
      <c r="RV215" s="36"/>
      <c r="RW215" s="36"/>
      <c r="RX215" s="36"/>
      <c r="RY215" s="36"/>
      <c r="RZ215" s="36"/>
      <c r="SA215" s="36"/>
      <c r="SB215" s="36"/>
      <c r="SC215" s="36"/>
      <c r="SD215" s="36"/>
      <c r="SE215" s="36"/>
      <c r="SF215" s="36"/>
      <c r="SG215" s="36"/>
      <c r="SH215" s="36"/>
      <c r="SI215" s="36"/>
      <c r="SJ215" s="36"/>
      <c r="SK215" s="36"/>
      <c r="SL215" s="36"/>
      <c r="SM215" s="36"/>
      <c r="SN215" s="36"/>
      <c r="SO215" s="36"/>
      <c r="SP215" s="36"/>
      <c r="SQ215" s="36"/>
      <c r="SR215" s="36"/>
      <c r="SS215" s="36"/>
      <c r="ST215" s="36"/>
      <c r="SU215" s="36"/>
      <c r="SV215" s="36"/>
      <c r="SW215" s="36"/>
      <c r="SX215" s="36"/>
      <c r="SY215" s="36"/>
      <c r="SZ215" s="36"/>
      <c r="TA215" s="36"/>
      <c r="TB215" s="36"/>
      <c r="TC215" s="36"/>
      <c r="TD215" s="36"/>
      <c r="TE215" s="36"/>
      <c r="TF215" s="36"/>
      <c r="TG215" s="36"/>
      <c r="TH215" s="36"/>
      <c r="TI215" s="36"/>
      <c r="TJ215" s="36"/>
      <c r="TK215" s="36"/>
      <c r="TL215" s="36"/>
      <c r="TM215" s="36"/>
      <c r="TN215" s="36"/>
      <c r="TO215" s="36"/>
      <c r="TP215" s="36"/>
      <c r="TQ215" s="36"/>
      <c r="TR215" s="36"/>
      <c r="TS215" s="36"/>
      <c r="TT215" s="36"/>
      <c r="TU215" s="36"/>
      <c r="TV215" s="36"/>
      <c r="TW215" s="36"/>
      <c r="TX215" s="36"/>
      <c r="TY215" s="36"/>
      <c r="TZ215" s="36"/>
      <c r="UA215" s="36"/>
      <c r="UB215" s="36"/>
      <c r="UC215" s="36"/>
      <c r="UD215" s="36"/>
      <c r="UE215" s="36"/>
      <c r="UF215" s="36"/>
      <c r="UG215" s="36"/>
      <c r="UH215" s="36"/>
      <c r="UI215" s="36"/>
      <c r="UJ215" s="36"/>
      <c r="UK215" s="36"/>
      <c r="UL215" s="36"/>
      <c r="UM215" s="36"/>
      <c r="UN215" s="36"/>
      <c r="UO215" s="36"/>
      <c r="UP215" s="36"/>
      <c r="UQ215" s="36"/>
      <c r="UR215" s="36"/>
      <c r="US215" s="36"/>
      <c r="UT215" s="36"/>
      <c r="UU215" s="36"/>
      <c r="UV215" s="36"/>
      <c r="UW215" s="36"/>
      <c r="UX215" s="36"/>
      <c r="UY215" s="36"/>
      <c r="UZ215" s="36"/>
      <c r="VA215" s="36"/>
      <c r="VB215" s="36"/>
      <c r="VC215" s="36"/>
      <c r="VD215" s="36"/>
      <c r="VE215" s="36"/>
      <c r="VF215" s="36"/>
      <c r="VG215" s="36"/>
      <c r="VH215" s="36"/>
      <c r="VI215" s="36"/>
      <c r="VJ215" s="36"/>
      <c r="VK215" s="36"/>
      <c r="VL215" s="36"/>
      <c r="VM215" s="36"/>
      <c r="VN215" s="36"/>
      <c r="VO215" s="36"/>
      <c r="VP215" s="36"/>
      <c r="VQ215" s="36"/>
      <c r="VR215" s="36"/>
      <c r="VS215" s="36"/>
      <c r="VT215" s="36"/>
      <c r="VU215" s="36"/>
      <c r="VV215" s="36"/>
      <c r="VW215" s="36"/>
      <c r="VX215" s="36"/>
      <c r="VY215" s="36"/>
      <c r="VZ215" s="36"/>
      <c r="WA215" s="36"/>
      <c r="WB215" s="36"/>
      <c r="WC215" s="36"/>
      <c r="WD215" s="36"/>
      <c r="WE215" s="36"/>
      <c r="WF215" s="36"/>
      <c r="WG215" s="36"/>
      <c r="WH215" s="36"/>
      <c r="WI215" s="36"/>
      <c r="WJ215" s="36"/>
      <c r="WK215" s="36"/>
      <c r="WL215" s="36"/>
      <c r="WM215" s="36"/>
      <c r="WN215" s="36"/>
      <c r="WO215" s="36"/>
      <c r="WP215" s="36"/>
      <c r="WQ215" s="36"/>
      <c r="WR215" s="36"/>
      <c r="WS215" s="36"/>
      <c r="WT215" s="36"/>
      <c r="WU215" s="36"/>
      <c r="WV215" s="36"/>
      <c r="WW215" s="36"/>
      <c r="WX215" s="36"/>
      <c r="WY215" s="36"/>
      <c r="WZ215" s="36"/>
      <c r="XA215" s="36"/>
      <c r="XB215" s="36"/>
      <c r="XC215" s="36"/>
      <c r="XD215" s="36"/>
      <c r="XE215" s="36"/>
      <c r="XF215" s="36"/>
      <c r="XG215" s="36"/>
      <c r="XH215" s="36"/>
      <c r="XI215" s="36"/>
      <c r="XJ215" s="36"/>
      <c r="XK215" s="36"/>
      <c r="XL215" s="36"/>
      <c r="XM215" s="36"/>
      <c r="XN215" s="36"/>
      <c r="XO215" s="36"/>
      <c r="XP215" s="36"/>
      <c r="XQ215" s="36"/>
      <c r="XR215" s="36"/>
      <c r="XS215" s="36"/>
      <c r="XT215" s="36"/>
      <c r="XU215" s="36"/>
      <c r="XV215" s="36"/>
      <c r="XW215" s="36"/>
      <c r="XX215" s="36"/>
      <c r="XY215" s="36"/>
      <c r="XZ215" s="36"/>
      <c r="YA215" s="36"/>
      <c r="YB215" s="36"/>
      <c r="YC215" s="36"/>
      <c r="YD215" s="36"/>
      <c r="YE215" s="36"/>
      <c r="YF215" s="36"/>
      <c r="YG215" s="36"/>
      <c r="YH215" s="36"/>
      <c r="YI215" s="36"/>
      <c r="YJ215" s="36"/>
      <c r="YK215" s="36"/>
      <c r="YL215" s="36"/>
      <c r="YM215" s="36"/>
      <c r="YN215" s="36"/>
      <c r="YO215" s="36"/>
      <c r="YP215" s="36"/>
      <c r="YQ215" s="36"/>
      <c r="YR215" s="36"/>
      <c r="YS215" s="36"/>
      <c r="YT215" s="36"/>
      <c r="YU215" s="36"/>
      <c r="YV215" s="36"/>
      <c r="YW215" s="36"/>
      <c r="YX215" s="36"/>
      <c r="YY215" s="36"/>
      <c r="YZ215" s="36"/>
      <c r="ZA215" s="36"/>
      <c r="ZB215" s="36"/>
      <c r="ZC215" s="36"/>
      <c r="ZD215" s="36"/>
      <c r="ZE215" s="36"/>
      <c r="ZF215" s="36"/>
      <c r="ZG215" s="36"/>
      <c r="ZH215" s="36"/>
      <c r="ZI215" s="36"/>
      <c r="ZJ215" s="36"/>
      <c r="ZK215" s="36"/>
      <c r="ZL215" s="36"/>
      <c r="ZM215" s="36"/>
      <c r="ZN215" s="36"/>
      <c r="ZO215" s="36"/>
      <c r="ZP215" s="36"/>
      <c r="ZQ215" s="36"/>
      <c r="ZR215" s="36"/>
      <c r="ZS215" s="36"/>
      <c r="ZT215" s="36"/>
      <c r="ZU215" s="36"/>
      <c r="ZV215" s="36"/>
      <c r="ZW215" s="36"/>
      <c r="ZX215" s="36"/>
      <c r="ZY215" s="36"/>
      <c r="ZZ215" s="36"/>
      <c r="AAA215" s="36"/>
      <c r="AAB215" s="36"/>
      <c r="AAC215" s="36"/>
      <c r="AAD215" s="36"/>
      <c r="AAE215" s="36"/>
      <c r="AAF215" s="36"/>
      <c r="AAG215" s="36"/>
      <c r="AAH215" s="36"/>
      <c r="AAI215" s="36"/>
      <c r="AAJ215" s="36"/>
      <c r="AAK215" s="36"/>
      <c r="AAL215" s="36"/>
      <c r="AAM215" s="36"/>
      <c r="AAN215" s="36"/>
      <c r="AAO215" s="36"/>
      <c r="AAP215" s="36"/>
      <c r="AAQ215" s="36"/>
      <c r="AAR215" s="36"/>
      <c r="AAS215" s="36"/>
      <c r="AAT215" s="36"/>
      <c r="AAU215" s="36"/>
      <c r="AAV215" s="36"/>
      <c r="AAW215" s="36"/>
      <c r="AAX215" s="36"/>
      <c r="AAY215" s="36"/>
      <c r="AAZ215" s="36"/>
      <c r="ABA215" s="36"/>
      <c r="ABB215" s="36"/>
      <c r="ABC215" s="36"/>
      <c r="ABD215" s="36"/>
      <c r="ABE215" s="36"/>
      <c r="ABF215" s="36"/>
      <c r="ABG215" s="36"/>
      <c r="ABH215" s="36"/>
      <c r="ABI215" s="36"/>
      <c r="ABJ215" s="36"/>
      <c r="ABK215" s="36"/>
      <c r="ABL215" s="36"/>
      <c r="ABM215" s="36"/>
      <c r="ABN215" s="36"/>
      <c r="ABO215" s="36"/>
      <c r="ABP215" s="36"/>
      <c r="ABQ215" s="36"/>
      <c r="ABR215" s="36"/>
      <c r="ABS215" s="36"/>
      <c r="ABT215" s="36"/>
      <c r="ABU215" s="36"/>
      <c r="ABV215" s="36"/>
      <c r="ABW215" s="36"/>
      <c r="ABX215" s="36"/>
      <c r="ABY215" s="36"/>
      <c r="ABZ215" s="36"/>
      <c r="ACA215" s="36"/>
      <c r="ACB215" s="36"/>
      <c r="ACC215" s="36"/>
      <c r="ACD215" s="36"/>
      <c r="ACE215" s="36"/>
      <c r="ACF215" s="36"/>
      <c r="ACG215" s="36"/>
      <c r="ACH215" s="36"/>
      <c r="ACI215" s="36"/>
      <c r="ACJ215" s="36"/>
      <c r="ACK215" s="36"/>
      <c r="ACL215" s="36"/>
      <c r="ACM215" s="36"/>
      <c r="ACN215" s="36"/>
      <c r="ACO215" s="36"/>
      <c r="ACP215" s="36"/>
      <c r="ACQ215" s="36"/>
      <c r="ACR215" s="36"/>
      <c r="ACS215" s="36"/>
      <c r="ACT215" s="36"/>
      <c r="ACU215" s="36"/>
      <c r="ACV215" s="36"/>
      <c r="ACW215" s="36"/>
      <c r="ACX215" s="36"/>
      <c r="ACY215" s="36"/>
      <c r="ACZ215" s="36"/>
      <c r="ADA215" s="36"/>
      <c r="ADB215" s="36"/>
      <c r="ADC215" s="36"/>
      <c r="ADD215" s="36"/>
      <c r="ADE215" s="36"/>
      <c r="ADF215" s="36"/>
      <c r="ADG215" s="36"/>
      <c r="ADH215" s="36"/>
      <c r="ADI215" s="36"/>
      <c r="ADJ215" s="36"/>
      <c r="ADK215" s="36"/>
      <c r="ADL215" s="36"/>
      <c r="ADM215" s="36"/>
      <c r="ADN215" s="36"/>
      <c r="ADO215" s="36"/>
      <c r="ADP215" s="36"/>
      <c r="ADQ215" s="36"/>
      <c r="ADR215" s="36"/>
      <c r="ADS215" s="36"/>
      <c r="ADT215" s="36"/>
      <c r="ADU215" s="36"/>
      <c r="ADV215" s="36"/>
      <c r="ADW215" s="36"/>
      <c r="ADX215" s="36"/>
      <c r="ADY215" s="36"/>
      <c r="ADZ215" s="36"/>
      <c r="AEA215" s="36"/>
      <c r="AEB215" s="36"/>
      <c r="AEC215" s="36"/>
      <c r="AED215" s="36"/>
      <c r="AEE215" s="36"/>
      <c r="AEF215" s="36"/>
      <c r="AEG215" s="36"/>
      <c r="AEH215" s="36"/>
      <c r="AEI215" s="36"/>
      <c r="AEJ215" s="36"/>
      <c r="AEK215" s="36"/>
      <c r="AEL215" s="36"/>
      <c r="AEM215" s="36"/>
      <c r="AEN215" s="36"/>
      <c r="AEO215" s="36"/>
      <c r="AEP215" s="36"/>
      <c r="AEQ215" s="36"/>
      <c r="AER215" s="36"/>
      <c r="AES215" s="36"/>
      <c r="AET215" s="36"/>
      <c r="AEU215" s="36"/>
      <c r="AEV215" s="36"/>
      <c r="AEW215" s="36"/>
      <c r="AEX215" s="36"/>
      <c r="AEY215" s="36"/>
      <c r="AEZ215" s="36"/>
      <c r="AFA215" s="36"/>
      <c r="AFB215" s="36"/>
      <c r="AFC215" s="36"/>
      <c r="AFD215" s="36"/>
      <c r="AFE215" s="36"/>
      <c r="AFF215" s="36"/>
      <c r="AFG215" s="36"/>
      <c r="AFH215" s="36"/>
      <c r="AFI215" s="36"/>
      <c r="AFJ215" s="36"/>
      <c r="AFK215" s="36"/>
      <c r="AFL215" s="36"/>
      <c r="AFM215" s="36"/>
      <c r="AFN215" s="36"/>
      <c r="AFO215" s="36"/>
      <c r="AFP215" s="36"/>
      <c r="AFQ215" s="36"/>
      <c r="AFR215" s="36"/>
      <c r="AFS215" s="36"/>
      <c r="AFT215" s="36"/>
      <c r="AFU215" s="36"/>
      <c r="AFV215" s="36"/>
      <c r="AFW215" s="36"/>
      <c r="AFX215" s="36"/>
      <c r="AFY215" s="36"/>
      <c r="AFZ215" s="36"/>
      <c r="AGA215" s="36"/>
      <c r="AGB215" s="36"/>
      <c r="AGC215" s="36"/>
      <c r="AGD215" s="36"/>
      <c r="AGE215" s="36"/>
      <c r="AGF215" s="36"/>
      <c r="AGG215" s="36"/>
      <c r="AGH215" s="36"/>
      <c r="AGI215" s="36"/>
      <c r="AGJ215" s="36"/>
      <c r="AGK215" s="36"/>
      <c r="AGL215" s="36"/>
      <c r="AGM215" s="36"/>
      <c r="AGN215" s="36"/>
      <c r="AGO215" s="36"/>
      <c r="AGP215" s="36"/>
      <c r="AGQ215" s="36"/>
      <c r="AGR215" s="36"/>
      <c r="AGS215" s="36"/>
      <c r="AGT215" s="36"/>
      <c r="AGU215" s="36"/>
      <c r="AGV215" s="36"/>
      <c r="AGW215" s="36"/>
      <c r="AGX215" s="36"/>
      <c r="AGY215" s="36"/>
      <c r="AGZ215" s="36"/>
      <c r="AHA215" s="36"/>
      <c r="AHB215" s="36"/>
      <c r="AHC215" s="36"/>
      <c r="AHD215" s="36"/>
      <c r="AHE215" s="36"/>
      <c r="AHF215" s="36"/>
      <c r="AHG215" s="36"/>
      <c r="AHH215" s="36"/>
      <c r="AHI215" s="36"/>
      <c r="AHJ215" s="36"/>
      <c r="AHK215" s="36"/>
      <c r="AHL215" s="36"/>
      <c r="AHM215" s="36"/>
      <c r="AHN215" s="36"/>
      <c r="AHO215" s="36"/>
      <c r="AHP215" s="36"/>
      <c r="AHQ215" s="36"/>
      <c r="AHR215" s="36"/>
      <c r="AHS215" s="36"/>
      <c r="AHT215" s="36"/>
      <c r="AHU215" s="36"/>
      <c r="AHV215" s="36"/>
      <c r="AHW215" s="36"/>
      <c r="AHX215" s="36"/>
      <c r="AHY215" s="36"/>
      <c r="AHZ215" s="36"/>
      <c r="AIA215" s="36"/>
      <c r="AIB215" s="36"/>
      <c r="AIC215" s="36"/>
      <c r="AID215" s="36"/>
      <c r="AIE215" s="36"/>
      <c r="AIF215" s="36"/>
      <c r="AIG215" s="36"/>
      <c r="AIH215" s="36"/>
      <c r="AII215" s="36"/>
      <c r="AIJ215" s="36"/>
      <c r="AIK215" s="36"/>
      <c r="AIL215" s="36"/>
      <c r="AIM215" s="36"/>
      <c r="AIN215" s="36"/>
      <c r="AIO215" s="36"/>
      <c r="AIP215" s="36"/>
      <c r="AIQ215" s="36"/>
      <c r="AIR215" s="36"/>
      <c r="AIS215" s="36"/>
      <c r="AIT215" s="36"/>
      <c r="AIU215" s="36"/>
      <c r="AIV215" s="36"/>
      <c r="AIW215" s="36"/>
      <c r="AIX215" s="36"/>
      <c r="AIY215" s="36"/>
      <c r="AIZ215" s="36"/>
      <c r="AJA215" s="36"/>
      <c r="AJB215" s="36"/>
      <c r="AJC215" s="36"/>
      <c r="AJD215" s="36"/>
      <c r="AJE215" s="36"/>
      <c r="AJF215" s="36"/>
      <c r="AJG215" s="36"/>
      <c r="AJH215" s="36"/>
      <c r="AJI215" s="36"/>
      <c r="AJJ215" s="36"/>
      <c r="AJK215" s="36"/>
      <c r="AJL215" s="36"/>
      <c r="AJM215" s="36"/>
      <c r="AJN215" s="36"/>
      <c r="AJO215" s="36"/>
      <c r="AJP215" s="36"/>
      <c r="AJQ215" s="36"/>
      <c r="AJR215" s="36"/>
      <c r="AJS215" s="36"/>
      <c r="AJT215" s="36"/>
      <c r="AJU215" s="36"/>
      <c r="AJV215" s="36"/>
      <c r="AJW215" s="36"/>
      <c r="AJX215" s="36"/>
      <c r="AJY215" s="36"/>
      <c r="AJZ215" s="36"/>
      <c r="AKA215" s="36"/>
      <c r="AKB215" s="36"/>
      <c r="AKC215" s="36"/>
      <c r="AKD215" s="36"/>
      <c r="AKE215" s="36"/>
      <c r="AKF215" s="36"/>
      <c r="AKG215" s="36"/>
      <c r="AKH215" s="36"/>
      <c r="AKI215" s="36"/>
      <c r="AKJ215" s="36"/>
      <c r="AKK215" s="36"/>
      <c r="AKL215" s="36"/>
      <c r="AKM215" s="36"/>
      <c r="AKN215" s="36"/>
      <c r="AKO215" s="36"/>
      <c r="AKP215" s="36"/>
      <c r="AKQ215" s="36"/>
      <c r="AKR215" s="36"/>
      <c r="AKS215" s="36"/>
      <c r="AKT215" s="36"/>
      <c r="AKU215" s="36"/>
      <c r="AKV215" s="36"/>
      <c r="AKW215" s="36"/>
      <c r="AKX215" s="36"/>
      <c r="AKY215" s="36"/>
      <c r="AKZ215" s="36"/>
      <c r="ALA215" s="36"/>
      <c r="ALB215" s="36"/>
      <c r="ALC215" s="36"/>
      <c r="ALD215" s="36"/>
      <c r="ALE215" s="36"/>
      <c r="ALF215" s="36"/>
      <c r="ALG215" s="36"/>
      <c r="ALH215" s="36"/>
      <c r="ALI215" s="36"/>
      <c r="ALJ215" s="36"/>
      <c r="ALK215" s="36"/>
      <c r="ALL215" s="36"/>
      <c r="ALM215" s="36"/>
      <c r="ALN215" s="36"/>
      <c r="ALO215" s="36"/>
      <c r="ALP215" s="36"/>
      <c r="ALQ215" s="36"/>
      <c r="ALR215" s="36"/>
      <c r="ALS215" s="36"/>
      <c r="ALT215" s="36"/>
      <c r="ALU215" s="36"/>
      <c r="ALV215" s="36"/>
      <c r="ALW215" s="36"/>
      <c r="ALX215" s="36"/>
      <c r="ALY215" s="36"/>
    </row>
    <row r="216" spans="1:1013" ht="21" customHeight="1" thickBot="1" x14ac:dyDescent="0.25">
      <c r="A216" s="500"/>
      <c r="B216" s="524"/>
      <c r="C216" s="515"/>
      <c r="D216" s="540"/>
      <c r="E216" s="542"/>
      <c r="F216" s="480"/>
      <c r="G216" s="483"/>
      <c r="H216" s="486"/>
      <c r="I216" s="489"/>
      <c r="J216" s="564"/>
      <c r="K216" s="243" t="s">
        <v>23</v>
      </c>
      <c r="L216" s="445">
        <f>M216+O216</f>
        <v>0</v>
      </c>
      <c r="M216" s="155">
        <v>0</v>
      </c>
      <c r="N216" s="155">
        <v>0</v>
      </c>
      <c r="O216" s="156">
        <v>0</v>
      </c>
      <c r="P216" s="445">
        <f>Q216+S216</f>
        <v>250</v>
      </c>
      <c r="Q216" s="155">
        <v>0</v>
      </c>
      <c r="R216" s="155">
        <v>0</v>
      </c>
      <c r="S216" s="156">
        <v>250</v>
      </c>
      <c r="T216" s="445">
        <f>U216+W216</f>
        <v>55.2</v>
      </c>
      <c r="U216" s="155">
        <v>0</v>
      </c>
      <c r="V216" s="155">
        <v>0</v>
      </c>
      <c r="W216" s="156">
        <v>55.2</v>
      </c>
      <c r="X216" s="445">
        <f>Y216+AA216</f>
        <v>0</v>
      </c>
      <c r="Y216" s="155">
        <v>0</v>
      </c>
      <c r="Z216" s="155">
        <v>0</v>
      </c>
      <c r="AA216" s="156">
        <v>0</v>
      </c>
      <c r="AB216" s="36"/>
      <c r="AC216" s="36"/>
      <c r="AD216" s="36"/>
      <c r="AE216" s="36"/>
      <c r="AF216" s="36"/>
      <c r="AG216" s="36"/>
      <c r="AH216" s="36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50"/>
      <c r="BB216" s="49"/>
      <c r="BC216" s="49"/>
      <c r="BD216" s="49"/>
      <c r="BE216" s="49"/>
      <c r="BF216" s="49"/>
      <c r="BG216" s="49"/>
      <c r="BH216" s="49"/>
      <c r="BI216" s="49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6"/>
      <c r="GC216" s="36"/>
      <c r="GD216" s="36"/>
      <c r="GE216" s="36"/>
      <c r="GF216" s="36"/>
      <c r="GG216" s="36"/>
      <c r="GH216" s="36"/>
      <c r="GI216" s="36"/>
      <c r="GJ216" s="36"/>
      <c r="GK216" s="36"/>
      <c r="GL216" s="36"/>
      <c r="GM216" s="36"/>
      <c r="GN216" s="36"/>
      <c r="GO216" s="36"/>
      <c r="GP216" s="36"/>
      <c r="GQ216" s="36"/>
      <c r="GR216" s="36"/>
      <c r="GS216" s="36"/>
      <c r="GT216" s="36"/>
      <c r="GU216" s="36"/>
      <c r="GV216" s="36"/>
      <c r="GW216" s="36"/>
      <c r="GX216" s="36"/>
      <c r="GY216" s="36"/>
      <c r="GZ216" s="36"/>
      <c r="HA216" s="36"/>
      <c r="HB216" s="36"/>
      <c r="HC216" s="36"/>
      <c r="HD216" s="36"/>
      <c r="HE216" s="36"/>
      <c r="HF216" s="36"/>
      <c r="HG216" s="36"/>
      <c r="HH216" s="36"/>
      <c r="HI216" s="36"/>
      <c r="HJ216" s="36"/>
      <c r="HK216" s="36"/>
      <c r="HL216" s="36"/>
      <c r="HM216" s="36"/>
      <c r="HN216" s="36"/>
      <c r="HO216" s="36"/>
      <c r="HP216" s="36"/>
      <c r="HQ216" s="36"/>
      <c r="HR216" s="36"/>
      <c r="HS216" s="36"/>
      <c r="HT216" s="36"/>
      <c r="HU216" s="36"/>
      <c r="HV216" s="36"/>
      <c r="HW216" s="36"/>
      <c r="HX216" s="36"/>
      <c r="HY216" s="36"/>
      <c r="HZ216" s="36"/>
      <c r="IA216" s="36"/>
      <c r="IB216" s="36"/>
      <c r="IC216" s="36"/>
      <c r="ID216" s="36"/>
      <c r="IE216" s="36"/>
      <c r="IF216" s="36"/>
      <c r="IG216" s="36"/>
      <c r="IH216" s="36"/>
      <c r="II216" s="36"/>
      <c r="IJ216" s="36"/>
      <c r="IK216" s="36"/>
      <c r="IL216" s="36"/>
      <c r="IM216" s="36"/>
      <c r="IN216" s="36"/>
      <c r="IO216" s="36"/>
      <c r="IP216" s="36"/>
      <c r="IQ216" s="36"/>
      <c r="IR216" s="36"/>
      <c r="IS216" s="36"/>
      <c r="IT216" s="36"/>
      <c r="IU216" s="36"/>
      <c r="IV216" s="36"/>
      <c r="IW216" s="36"/>
      <c r="IX216" s="36"/>
      <c r="IY216" s="36"/>
      <c r="IZ216" s="36"/>
      <c r="JA216" s="36"/>
      <c r="JB216" s="36"/>
      <c r="JC216" s="36"/>
      <c r="JD216" s="36"/>
      <c r="JE216" s="36"/>
      <c r="JF216" s="36"/>
      <c r="JG216" s="36"/>
      <c r="JH216" s="36"/>
      <c r="JI216" s="36"/>
      <c r="JJ216" s="36"/>
      <c r="JK216" s="36"/>
      <c r="JL216" s="36"/>
      <c r="JM216" s="36"/>
      <c r="JN216" s="36"/>
      <c r="JO216" s="36"/>
      <c r="JP216" s="36"/>
      <c r="JQ216" s="36"/>
      <c r="JR216" s="36"/>
      <c r="JS216" s="36"/>
      <c r="JT216" s="36"/>
      <c r="JU216" s="36"/>
      <c r="JV216" s="36"/>
      <c r="JW216" s="36"/>
      <c r="JX216" s="36"/>
      <c r="JY216" s="36"/>
      <c r="JZ216" s="36"/>
      <c r="KA216" s="36"/>
      <c r="KB216" s="36"/>
      <c r="KC216" s="36"/>
      <c r="KD216" s="36"/>
      <c r="KE216" s="36"/>
      <c r="KF216" s="36"/>
      <c r="KG216" s="36"/>
      <c r="KH216" s="36"/>
      <c r="KI216" s="36"/>
      <c r="KJ216" s="36"/>
      <c r="KK216" s="36"/>
      <c r="KL216" s="36"/>
      <c r="KM216" s="36"/>
      <c r="KN216" s="36"/>
      <c r="KO216" s="36"/>
      <c r="KP216" s="36"/>
      <c r="KQ216" s="36"/>
      <c r="KR216" s="36"/>
      <c r="KS216" s="36"/>
      <c r="KT216" s="36"/>
      <c r="KU216" s="36"/>
      <c r="KV216" s="36"/>
      <c r="KW216" s="36"/>
      <c r="KX216" s="36"/>
      <c r="KY216" s="36"/>
      <c r="KZ216" s="36"/>
      <c r="LA216" s="36"/>
      <c r="LB216" s="36"/>
      <c r="LC216" s="36"/>
      <c r="LD216" s="36"/>
      <c r="LE216" s="36"/>
      <c r="LF216" s="36"/>
      <c r="LG216" s="36"/>
      <c r="LH216" s="36"/>
      <c r="LI216" s="36"/>
      <c r="LJ216" s="36"/>
      <c r="LK216" s="36"/>
      <c r="LL216" s="36"/>
      <c r="LM216" s="36"/>
      <c r="LN216" s="36"/>
      <c r="LO216" s="36"/>
      <c r="LP216" s="36"/>
      <c r="LQ216" s="36"/>
      <c r="LR216" s="36"/>
      <c r="LS216" s="36"/>
      <c r="LT216" s="36"/>
      <c r="LU216" s="36"/>
      <c r="LV216" s="36"/>
      <c r="LW216" s="36"/>
      <c r="LX216" s="36"/>
      <c r="LY216" s="36"/>
      <c r="LZ216" s="36"/>
      <c r="MA216" s="36"/>
      <c r="MB216" s="36"/>
      <c r="MC216" s="36"/>
      <c r="MD216" s="36"/>
      <c r="ME216" s="36"/>
      <c r="MF216" s="36"/>
      <c r="MG216" s="36"/>
      <c r="MH216" s="36"/>
      <c r="MI216" s="36"/>
      <c r="MJ216" s="36"/>
      <c r="MK216" s="36"/>
      <c r="ML216" s="36"/>
      <c r="MM216" s="36"/>
      <c r="MN216" s="36"/>
      <c r="MO216" s="36"/>
      <c r="MP216" s="36"/>
      <c r="MQ216" s="36"/>
      <c r="MR216" s="36"/>
      <c r="MS216" s="36"/>
      <c r="MT216" s="36"/>
      <c r="MU216" s="36"/>
      <c r="MV216" s="36"/>
      <c r="MW216" s="36"/>
      <c r="MX216" s="36"/>
      <c r="MY216" s="36"/>
      <c r="MZ216" s="36"/>
      <c r="NA216" s="36"/>
      <c r="NB216" s="36"/>
      <c r="NC216" s="36"/>
      <c r="ND216" s="36"/>
      <c r="NE216" s="36"/>
      <c r="NF216" s="36"/>
      <c r="NG216" s="36"/>
      <c r="NH216" s="36"/>
      <c r="NI216" s="36"/>
      <c r="NJ216" s="36"/>
      <c r="NK216" s="36"/>
      <c r="NL216" s="36"/>
      <c r="NM216" s="36"/>
      <c r="NN216" s="36"/>
      <c r="NO216" s="36"/>
      <c r="NP216" s="36"/>
      <c r="NQ216" s="36"/>
      <c r="NR216" s="36"/>
      <c r="NS216" s="36"/>
      <c r="NT216" s="36"/>
      <c r="NU216" s="36"/>
      <c r="NV216" s="36"/>
      <c r="NW216" s="36"/>
      <c r="NX216" s="36"/>
      <c r="NY216" s="36"/>
      <c r="NZ216" s="36"/>
      <c r="OA216" s="36"/>
      <c r="OB216" s="36"/>
      <c r="OC216" s="36"/>
      <c r="OD216" s="36"/>
      <c r="OE216" s="36"/>
      <c r="OF216" s="36"/>
      <c r="OG216" s="36"/>
      <c r="OH216" s="36"/>
      <c r="OI216" s="36"/>
      <c r="OJ216" s="36"/>
      <c r="OK216" s="36"/>
      <c r="OL216" s="36"/>
      <c r="OM216" s="36"/>
      <c r="ON216" s="36"/>
      <c r="OO216" s="36"/>
      <c r="OP216" s="36"/>
      <c r="OQ216" s="36"/>
      <c r="OR216" s="36"/>
      <c r="OS216" s="36"/>
      <c r="OT216" s="36"/>
      <c r="OU216" s="36"/>
      <c r="OV216" s="36"/>
      <c r="OW216" s="36"/>
      <c r="OX216" s="36"/>
      <c r="OY216" s="36"/>
      <c r="OZ216" s="36"/>
      <c r="PA216" s="36"/>
      <c r="PB216" s="36"/>
      <c r="PC216" s="36"/>
      <c r="PD216" s="36"/>
      <c r="PE216" s="36"/>
      <c r="PF216" s="36"/>
      <c r="PG216" s="36"/>
      <c r="PH216" s="36"/>
      <c r="PI216" s="36"/>
      <c r="PJ216" s="36"/>
      <c r="PK216" s="36"/>
      <c r="PL216" s="36"/>
      <c r="PM216" s="36"/>
      <c r="PN216" s="36"/>
      <c r="PO216" s="36"/>
      <c r="PP216" s="36"/>
      <c r="PQ216" s="36"/>
      <c r="PR216" s="36"/>
      <c r="PS216" s="36"/>
      <c r="PT216" s="36"/>
      <c r="PU216" s="36"/>
      <c r="PV216" s="36"/>
      <c r="PW216" s="36"/>
      <c r="PX216" s="36"/>
      <c r="PY216" s="36"/>
      <c r="PZ216" s="36"/>
      <c r="QA216" s="36"/>
      <c r="QB216" s="36"/>
      <c r="QC216" s="36"/>
      <c r="QD216" s="36"/>
      <c r="QE216" s="36"/>
      <c r="QF216" s="36"/>
      <c r="QG216" s="36"/>
      <c r="QH216" s="36"/>
      <c r="QI216" s="36"/>
      <c r="QJ216" s="36"/>
      <c r="QK216" s="36"/>
      <c r="QL216" s="36"/>
      <c r="QM216" s="36"/>
      <c r="QN216" s="36"/>
      <c r="QO216" s="36"/>
      <c r="QP216" s="36"/>
      <c r="QQ216" s="36"/>
      <c r="QR216" s="36"/>
      <c r="QS216" s="36"/>
      <c r="QT216" s="36"/>
      <c r="QU216" s="36"/>
      <c r="QV216" s="36"/>
      <c r="QW216" s="36"/>
      <c r="QX216" s="36"/>
      <c r="QY216" s="36"/>
      <c r="QZ216" s="36"/>
      <c r="RA216" s="36"/>
      <c r="RB216" s="36"/>
      <c r="RC216" s="36"/>
      <c r="RD216" s="36"/>
      <c r="RE216" s="36"/>
      <c r="RF216" s="36"/>
      <c r="RG216" s="36"/>
      <c r="RH216" s="36"/>
      <c r="RI216" s="36"/>
      <c r="RJ216" s="36"/>
      <c r="RK216" s="36"/>
      <c r="RL216" s="36"/>
      <c r="RM216" s="36"/>
      <c r="RN216" s="36"/>
      <c r="RO216" s="36"/>
      <c r="RP216" s="36"/>
      <c r="RQ216" s="36"/>
      <c r="RR216" s="36"/>
      <c r="RS216" s="36"/>
      <c r="RT216" s="36"/>
      <c r="RU216" s="36"/>
      <c r="RV216" s="36"/>
      <c r="RW216" s="36"/>
      <c r="RX216" s="36"/>
      <c r="RY216" s="36"/>
      <c r="RZ216" s="36"/>
      <c r="SA216" s="36"/>
      <c r="SB216" s="36"/>
      <c r="SC216" s="36"/>
      <c r="SD216" s="36"/>
      <c r="SE216" s="36"/>
      <c r="SF216" s="36"/>
      <c r="SG216" s="36"/>
      <c r="SH216" s="36"/>
      <c r="SI216" s="36"/>
      <c r="SJ216" s="36"/>
      <c r="SK216" s="36"/>
      <c r="SL216" s="36"/>
      <c r="SM216" s="36"/>
      <c r="SN216" s="36"/>
      <c r="SO216" s="36"/>
      <c r="SP216" s="36"/>
      <c r="SQ216" s="36"/>
      <c r="SR216" s="36"/>
      <c r="SS216" s="36"/>
      <c r="ST216" s="36"/>
      <c r="SU216" s="36"/>
      <c r="SV216" s="36"/>
      <c r="SW216" s="36"/>
      <c r="SX216" s="36"/>
      <c r="SY216" s="36"/>
      <c r="SZ216" s="36"/>
      <c r="TA216" s="36"/>
      <c r="TB216" s="36"/>
      <c r="TC216" s="36"/>
      <c r="TD216" s="36"/>
      <c r="TE216" s="36"/>
      <c r="TF216" s="36"/>
      <c r="TG216" s="36"/>
      <c r="TH216" s="36"/>
      <c r="TI216" s="36"/>
      <c r="TJ216" s="36"/>
      <c r="TK216" s="36"/>
      <c r="TL216" s="36"/>
      <c r="TM216" s="36"/>
      <c r="TN216" s="36"/>
      <c r="TO216" s="36"/>
      <c r="TP216" s="36"/>
      <c r="TQ216" s="36"/>
      <c r="TR216" s="36"/>
      <c r="TS216" s="36"/>
      <c r="TT216" s="36"/>
      <c r="TU216" s="36"/>
      <c r="TV216" s="36"/>
      <c r="TW216" s="36"/>
      <c r="TX216" s="36"/>
      <c r="TY216" s="36"/>
      <c r="TZ216" s="36"/>
      <c r="UA216" s="36"/>
      <c r="UB216" s="36"/>
      <c r="UC216" s="36"/>
      <c r="UD216" s="36"/>
      <c r="UE216" s="36"/>
      <c r="UF216" s="36"/>
      <c r="UG216" s="36"/>
      <c r="UH216" s="36"/>
      <c r="UI216" s="36"/>
      <c r="UJ216" s="36"/>
      <c r="UK216" s="36"/>
      <c r="UL216" s="36"/>
      <c r="UM216" s="36"/>
      <c r="UN216" s="36"/>
      <c r="UO216" s="36"/>
      <c r="UP216" s="36"/>
      <c r="UQ216" s="36"/>
      <c r="UR216" s="36"/>
      <c r="US216" s="36"/>
      <c r="UT216" s="36"/>
      <c r="UU216" s="36"/>
      <c r="UV216" s="36"/>
      <c r="UW216" s="36"/>
      <c r="UX216" s="36"/>
      <c r="UY216" s="36"/>
      <c r="UZ216" s="36"/>
      <c r="VA216" s="36"/>
      <c r="VB216" s="36"/>
      <c r="VC216" s="36"/>
      <c r="VD216" s="36"/>
      <c r="VE216" s="36"/>
      <c r="VF216" s="36"/>
      <c r="VG216" s="36"/>
      <c r="VH216" s="36"/>
      <c r="VI216" s="36"/>
      <c r="VJ216" s="36"/>
      <c r="VK216" s="36"/>
      <c r="VL216" s="36"/>
      <c r="VM216" s="36"/>
      <c r="VN216" s="36"/>
      <c r="VO216" s="36"/>
      <c r="VP216" s="36"/>
      <c r="VQ216" s="36"/>
      <c r="VR216" s="36"/>
      <c r="VS216" s="36"/>
      <c r="VT216" s="36"/>
      <c r="VU216" s="36"/>
      <c r="VV216" s="36"/>
      <c r="VW216" s="36"/>
      <c r="VX216" s="36"/>
      <c r="VY216" s="36"/>
      <c r="VZ216" s="36"/>
      <c r="WA216" s="36"/>
      <c r="WB216" s="36"/>
      <c r="WC216" s="36"/>
      <c r="WD216" s="36"/>
      <c r="WE216" s="36"/>
      <c r="WF216" s="36"/>
      <c r="WG216" s="36"/>
      <c r="WH216" s="36"/>
      <c r="WI216" s="36"/>
      <c r="WJ216" s="36"/>
      <c r="WK216" s="36"/>
      <c r="WL216" s="36"/>
      <c r="WM216" s="36"/>
      <c r="WN216" s="36"/>
      <c r="WO216" s="36"/>
      <c r="WP216" s="36"/>
      <c r="WQ216" s="36"/>
      <c r="WR216" s="36"/>
      <c r="WS216" s="36"/>
      <c r="WT216" s="36"/>
      <c r="WU216" s="36"/>
      <c r="WV216" s="36"/>
      <c r="WW216" s="36"/>
      <c r="WX216" s="36"/>
      <c r="WY216" s="36"/>
      <c r="WZ216" s="36"/>
      <c r="XA216" s="36"/>
      <c r="XB216" s="36"/>
      <c r="XC216" s="36"/>
      <c r="XD216" s="36"/>
      <c r="XE216" s="36"/>
      <c r="XF216" s="36"/>
      <c r="XG216" s="36"/>
      <c r="XH216" s="36"/>
      <c r="XI216" s="36"/>
      <c r="XJ216" s="36"/>
      <c r="XK216" s="36"/>
      <c r="XL216" s="36"/>
      <c r="XM216" s="36"/>
      <c r="XN216" s="36"/>
      <c r="XO216" s="36"/>
      <c r="XP216" s="36"/>
      <c r="XQ216" s="36"/>
      <c r="XR216" s="36"/>
      <c r="XS216" s="36"/>
      <c r="XT216" s="36"/>
      <c r="XU216" s="36"/>
      <c r="XV216" s="36"/>
      <c r="XW216" s="36"/>
      <c r="XX216" s="36"/>
      <c r="XY216" s="36"/>
      <c r="XZ216" s="36"/>
      <c r="YA216" s="36"/>
      <c r="YB216" s="36"/>
      <c r="YC216" s="36"/>
      <c r="YD216" s="36"/>
      <c r="YE216" s="36"/>
      <c r="YF216" s="36"/>
      <c r="YG216" s="36"/>
      <c r="YH216" s="36"/>
      <c r="YI216" s="36"/>
      <c r="YJ216" s="36"/>
      <c r="YK216" s="36"/>
      <c r="YL216" s="36"/>
      <c r="YM216" s="36"/>
      <c r="YN216" s="36"/>
      <c r="YO216" s="36"/>
      <c r="YP216" s="36"/>
      <c r="YQ216" s="36"/>
      <c r="YR216" s="36"/>
      <c r="YS216" s="36"/>
      <c r="YT216" s="36"/>
      <c r="YU216" s="36"/>
      <c r="YV216" s="36"/>
      <c r="YW216" s="36"/>
      <c r="YX216" s="36"/>
      <c r="YY216" s="36"/>
      <c r="YZ216" s="36"/>
      <c r="ZA216" s="36"/>
      <c r="ZB216" s="36"/>
      <c r="ZC216" s="36"/>
      <c r="ZD216" s="36"/>
      <c r="ZE216" s="36"/>
      <c r="ZF216" s="36"/>
      <c r="ZG216" s="36"/>
      <c r="ZH216" s="36"/>
      <c r="ZI216" s="36"/>
      <c r="ZJ216" s="36"/>
      <c r="ZK216" s="36"/>
      <c r="ZL216" s="36"/>
      <c r="ZM216" s="36"/>
      <c r="ZN216" s="36"/>
      <c r="ZO216" s="36"/>
      <c r="ZP216" s="36"/>
      <c r="ZQ216" s="36"/>
      <c r="ZR216" s="36"/>
      <c r="ZS216" s="36"/>
      <c r="ZT216" s="36"/>
      <c r="ZU216" s="36"/>
      <c r="ZV216" s="36"/>
      <c r="ZW216" s="36"/>
      <c r="ZX216" s="36"/>
      <c r="ZY216" s="36"/>
      <c r="ZZ216" s="36"/>
      <c r="AAA216" s="36"/>
      <c r="AAB216" s="36"/>
      <c r="AAC216" s="36"/>
      <c r="AAD216" s="36"/>
      <c r="AAE216" s="36"/>
      <c r="AAF216" s="36"/>
      <c r="AAG216" s="36"/>
      <c r="AAH216" s="36"/>
      <c r="AAI216" s="36"/>
      <c r="AAJ216" s="36"/>
      <c r="AAK216" s="36"/>
      <c r="AAL216" s="36"/>
      <c r="AAM216" s="36"/>
      <c r="AAN216" s="36"/>
      <c r="AAO216" s="36"/>
      <c r="AAP216" s="36"/>
      <c r="AAQ216" s="36"/>
      <c r="AAR216" s="36"/>
      <c r="AAS216" s="36"/>
      <c r="AAT216" s="36"/>
      <c r="AAU216" s="36"/>
      <c r="AAV216" s="36"/>
      <c r="AAW216" s="36"/>
      <c r="AAX216" s="36"/>
      <c r="AAY216" s="36"/>
      <c r="AAZ216" s="36"/>
      <c r="ABA216" s="36"/>
      <c r="ABB216" s="36"/>
      <c r="ABC216" s="36"/>
      <c r="ABD216" s="36"/>
      <c r="ABE216" s="36"/>
      <c r="ABF216" s="36"/>
      <c r="ABG216" s="36"/>
      <c r="ABH216" s="36"/>
      <c r="ABI216" s="36"/>
      <c r="ABJ216" s="36"/>
      <c r="ABK216" s="36"/>
      <c r="ABL216" s="36"/>
      <c r="ABM216" s="36"/>
      <c r="ABN216" s="36"/>
      <c r="ABO216" s="36"/>
      <c r="ABP216" s="36"/>
      <c r="ABQ216" s="36"/>
      <c r="ABR216" s="36"/>
      <c r="ABS216" s="36"/>
      <c r="ABT216" s="36"/>
      <c r="ABU216" s="36"/>
      <c r="ABV216" s="36"/>
      <c r="ABW216" s="36"/>
      <c r="ABX216" s="36"/>
      <c r="ABY216" s="36"/>
      <c r="ABZ216" s="36"/>
      <c r="ACA216" s="36"/>
      <c r="ACB216" s="36"/>
      <c r="ACC216" s="36"/>
      <c r="ACD216" s="36"/>
      <c r="ACE216" s="36"/>
      <c r="ACF216" s="36"/>
      <c r="ACG216" s="36"/>
      <c r="ACH216" s="36"/>
      <c r="ACI216" s="36"/>
      <c r="ACJ216" s="36"/>
      <c r="ACK216" s="36"/>
      <c r="ACL216" s="36"/>
      <c r="ACM216" s="36"/>
      <c r="ACN216" s="36"/>
      <c r="ACO216" s="36"/>
      <c r="ACP216" s="36"/>
      <c r="ACQ216" s="36"/>
      <c r="ACR216" s="36"/>
      <c r="ACS216" s="36"/>
      <c r="ACT216" s="36"/>
      <c r="ACU216" s="36"/>
      <c r="ACV216" s="36"/>
      <c r="ACW216" s="36"/>
      <c r="ACX216" s="36"/>
      <c r="ACY216" s="36"/>
      <c r="ACZ216" s="36"/>
      <c r="ADA216" s="36"/>
      <c r="ADB216" s="36"/>
      <c r="ADC216" s="36"/>
      <c r="ADD216" s="36"/>
      <c r="ADE216" s="36"/>
      <c r="ADF216" s="36"/>
      <c r="ADG216" s="36"/>
      <c r="ADH216" s="36"/>
      <c r="ADI216" s="36"/>
      <c r="ADJ216" s="36"/>
      <c r="ADK216" s="36"/>
      <c r="ADL216" s="36"/>
      <c r="ADM216" s="36"/>
      <c r="ADN216" s="36"/>
      <c r="ADO216" s="36"/>
      <c r="ADP216" s="36"/>
      <c r="ADQ216" s="36"/>
      <c r="ADR216" s="36"/>
      <c r="ADS216" s="36"/>
      <c r="ADT216" s="36"/>
      <c r="ADU216" s="36"/>
      <c r="ADV216" s="36"/>
      <c r="ADW216" s="36"/>
      <c r="ADX216" s="36"/>
      <c r="ADY216" s="36"/>
      <c r="ADZ216" s="36"/>
      <c r="AEA216" s="36"/>
      <c r="AEB216" s="36"/>
      <c r="AEC216" s="36"/>
      <c r="AED216" s="36"/>
      <c r="AEE216" s="36"/>
      <c r="AEF216" s="36"/>
      <c r="AEG216" s="36"/>
      <c r="AEH216" s="36"/>
      <c r="AEI216" s="36"/>
      <c r="AEJ216" s="36"/>
      <c r="AEK216" s="36"/>
      <c r="AEL216" s="36"/>
      <c r="AEM216" s="36"/>
      <c r="AEN216" s="36"/>
      <c r="AEO216" s="36"/>
      <c r="AEP216" s="36"/>
      <c r="AEQ216" s="36"/>
      <c r="AER216" s="36"/>
      <c r="AES216" s="36"/>
      <c r="AET216" s="36"/>
      <c r="AEU216" s="36"/>
      <c r="AEV216" s="36"/>
      <c r="AEW216" s="36"/>
      <c r="AEX216" s="36"/>
      <c r="AEY216" s="36"/>
      <c r="AEZ216" s="36"/>
      <c r="AFA216" s="36"/>
      <c r="AFB216" s="36"/>
      <c r="AFC216" s="36"/>
      <c r="AFD216" s="36"/>
      <c r="AFE216" s="36"/>
      <c r="AFF216" s="36"/>
      <c r="AFG216" s="36"/>
      <c r="AFH216" s="36"/>
      <c r="AFI216" s="36"/>
      <c r="AFJ216" s="36"/>
      <c r="AFK216" s="36"/>
      <c r="AFL216" s="36"/>
      <c r="AFM216" s="36"/>
      <c r="AFN216" s="36"/>
      <c r="AFO216" s="36"/>
      <c r="AFP216" s="36"/>
      <c r="AFQ216" s="36"/>
      <c r="AFR216" s="36"/>
      <c r="AFS216" s="36"/>
      <c r="AFT216" s="36"/>
      <c r="AFU216" s="36"/>
      <c r="AFV216" s="36"/>
      <c r="AFW216" s="36"/>
      <c r="AFX216" s="36"/>
      <c r="AFY216" s="36"/>
      <c r="AFZ216" s="36"/>
      <c r="AGA216" s="36"/>
      <c r="AGB216" s="36"/>
      <c r="AGC216" s="36"/>
      <c r="AGD216" s="36"/>
      <c r="AGE216" s="36"/>
      <c r="AGF216" s="36"/>
      <c r="AGG216" s="36"/>
      <c r="AGH216" s="36"/>
      <c r="AGI216" s="36"/>
      <c r="AGJ216" s="36"/>
      <c r="AGK216" s="36"/>
      <c r="AGL216" s="36"/>
      <c r="AGM216" s="36"/>
      <c r="AGN216" s="36"/>
      <c r="AGO216" s="36"/>
      <c r="AGP216" s="36"/>
      <c r="AGQ216" s="36"/>
      <c r="AGR216" s="36"/>
      <c r="AGS216" s="36"/>
      <c r="AGT216" s="36"/>
      <c r="AGU216" s="36"/>
      <c r="AGV216" s="36"/>
      <c r="AGW216" s="36"/>
      <c r="AGX216" s="36"/>
      <c r="AGY216" s="36"/>
      <c r="AGZ216" s="36"/>
      <c r="AHA216" s="36"/>
      <c r="AHB216" s="36"/>
      <c r="AHC216" s="36"/>
      <c r="AHD216" s="36"/>
      <c r="AHE216" s="36"/>
      <c r="AHF216" s="36"/>
      <c r="AHG216" s="36"/>
      <c r="AHH216" s="36"/>
      <c r="AHI216" s="36"/>
      <c r="AHJ216" s="36"/>
      <c r="AHK216" s="36"/>
      <c r="AHL216" s="36"/>
      <c r="AHM216" s="36"/>
      <c r="AHN216" s="36"/>
      <c r="AHO216" s="36"/>
      <c r="AHP216" s="36"/>
      <c r="AHQ216" s="36"/>
      <c r="AHR216" s="36"/>
      <c r="AHS216" s="36"/>
      <c r="AHT216" s="36"/>
      <c r="AHU216" s="36"/>
      <c r="AHV216" s="36"/>
      <c r="AHW216" s="36"/>
      <c r="AHX216" s="36"/>
      <c r="AHY216" s="36"/>
      <c r="AHZ216" s="36"/>
      <c r="AIA216" s="36"/>
      <c r="AIB216" s="36"/>
      <c r="AIC216" s="36"/>
      <c r="AID216" s="36"/>
      <c r="AIE216" s="36"/>
      <c r="AIF216" s="36"/>
      <c r="AIG216" s="36"/>
      <c r="AIH216" s="36"/>
      <c r="AII216" s="36"/>
      <c r="AIJ216" s="36"/>
      <c r="AIK216" s="36"/>
      <c r="AIL216" s="36"/>
      <c r="AIM216" s="36"/>
      <c r="AIN216" s="36"/>
      <c r="AIO216" s="36"/>
      <c r="AIP216" s="36"/>
      <c r="AIQ216" s="36"/>
      <c r="AIR216" s="36"/>
      <c r="AIS216" s="36"/>
      <c r="AIT216" s="36"/>
      <c r="AIU216" s="36"/>
      <c r="AIV216" s="36"/>
      <c r="AIW216" s="36"/>
      <c r="AIX216" s="36"/>
      <c r="AIY216" s="36"/>
      <c r="AIZ216" s="36"/>
      <c r="AJA216" s="36"/>
      <c r="AJB216" s="36"/>
      <c r="AJC216" s="36"/>
      <c r="AJD216" s="36"/>
      <c r="AJE216" s="36"/>
      <c r="AJF216" s="36"/>
      <c r="AJG216" s="36"/>
      <c r="AJH216" s="36"/>
      <c r="AJI216" s="36"/>
      <c r="AJJ216" s="36"/>
      <c r="AJK216" s="36"/>
      <c r="AJL216" s="36"/>
      <c r="AJM216" s="36"/>
      <c r="AJN216" s="36"/>
      <c r="AJO216" s="36"/>
      <c r="AJP216" s="36"/>
      <c r="AJQ216" s="36"/>
      <c r="AJR216" s="36"/>
      <c r="AJS216" s="36"/>
      <c r="AJT216" s="36"/>
      <c r="AJU216" s="36"/>
      <c r="AJV216" s="36"/>
      <c r="AJW216" s="36"/>
      <c r="AJX216" s="36"/>
      <c r="AJY216" s="36"/>
      <c r="AJZ216" s="36"/>
      <c r="AKA216" s="36"/>
      <c r="AKB216" s="36"/>
      <c r="AKC216" s="36"/>
      <c r="AKD216" s="36"/>
      <c r="AKE216" s="36"/>
      <c r="AKF216" s="36"/>
      <c r="AKG216" s="36"/>
      <c r="AKH216" s="36"/>
      <c r="AKI216" s="36"/>
      <c r="AKJ216" s="36"/>
      <c r="AKK216" s="36"/>
      <c r="AKL216" s="36"/>
      <c r="AKM216" s="36"/>
      <c r="AKN216" s="36"/>
      <c r="AKO216" s="36"/>
      <c r="AKP216" s="36"/>
      <c r="AKQ216" s="36"/>
      <c r="AKR216" s="36"/>
      <c r="AKS216" s="36"/>
      <c r="AKT216" s="36"/>
      <c r="AKU216" s="36"/>
      <c r="AKV216" s="36"/>
      <c r="AKW216" s="36"/>
      <c r="AKX216" s="36"/>
      <c r="AKY216" s="36"/>
      <c r="AKZ216" s="36"/>
      <c r="ALA216" s="36"/>
      <c r="ALB216" s="36"/>
      <c r="ALC216" s="36"/>
      <c r="ALD216" s="36"/>
      <c r="ALE216" s="36"/>
      <c r="ALF216" s="36"/>
      <c r="ALG216" s="36"/>
      <c r="ALH216" s="36"/>
      <c r="ALI216" s="36"/>
      <c r="ALJ216" s="36"/>
      <c r="ALK216" s="36"/>
      <c r="ALL216" s="36"/>
      <c r="ALM216" s="36"/>
      <c r="ALN216" s="36"/>
      <c r="ALO216" s="36"/>
      <c r="ALP216" s="36"/>
      <c r="ALQ216" s="36"/>
      <c r="ALR216" s="36"/>
      <c r="ALS216" s="36"/>
      <c r="ALT216" s="36"/>
      <c r="ALU216" s="36"/>
      <c r="ALV216" s="36"/>
      <c r="ALW216" s="36"/>
      <c r="ALX216" s="36"/>
      <c r="ALY216" s="36"/>
    </row>
    <row r="217" spans="1:1013" ht="24.75" customHeight="1" thickBot="1" x14ac:dyDescent="0.25">
      <c r="A217" s="500"/>
      <c r="B217" s="524"/>
      <c r="C217" s="515"/>
      <c r="D217" s="540"/>
      <c r="E217" s="542"/>
      <c r="F217" s="480"/>
      <c r="G217" s="483"/>
      <c r="H217" s="486"/>
      <c r="I217" s="489"/>
      <c r="J217" s="565"/>
      <c r="K217" s="311" t="s">
        <v>11</v>
      </c>
      <c r="L217" s="232">
        <f>SUM(L215:L216)</f>
        <v>0</v>
      </c>
      <c r="M217" s="102">
        <f t="shared" ref="M217:AA217" si="70">SUM(M215:M216)</f>
        <v>0</v>
      </c>
      <c r="N217" s="102">
        <f t="shared" si="70"/>
        <v>0</v>
      </c>
      <c r="O217" s="233">
        <f t="shared" si="70"/>
        <v>0</v>
      </c>
      <c r="P217" s="232">
        <f t="shared" si="70"/>
        <v>412.8</v>
      </c>
      <c r="Q217" s="102">
        <f t="shared" si="70"/>
        <v>0</v>
      </c>
      <c r="R217" s="102">
        <f t="shared" si="70"/>
        <v>0</v>
      </c>
      <c r="S217" s="233">
        <f t="shared" si="70"/>
        <v>412.8</v>
      </c>
      <c r="T217" s="232">
        <f t="shared" si="70"/>
        <v>75.2</v>
      </c>
      <c r="U217" s="102">
        <f t="shared" si="70"/>
        <v>0</v>
      </c>
      <c r="V217" s="102">
        <f t="shared" si="70"/>
        <v>0</v>
      </c>
      <c r="W217" s="233">
        <f t="shared" si="70"/>
        <v>75.2</v>
      </c>
      <c r="X217" s="232">
        <f t="shared" si="70"/>
        <v>0</v>
      </c>
      <c r="Y217" s="102">
        <f t="shared" si="70"/>
        <v>0</v>
      </c>
      <c r="Z217" s="102">
        <f t="shared" si="70"/>
        <v>0</v>
      </c>
      <c r="AA217" s="233">
        <f t="shared" si="70"/>
        <v>0</v>
      </c>
      <c r="AB217" s="36"/>
      <c r="AC217" s="36"/>
      <c r="AD217" s="36"/>
      <c r="AE217" s="36"/>
      <c r="AF217" s="36"/>
      <c r="AG217" s="36"/>
      <c r="AH217" s="36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50"/>
      <c r="BB217" s="49"/>
      <c r="BC217" s="49"/>
      <c r="BD217" s="49"/>
      <c r="BE217" s="49"/>
      <c r="BF217" s="49"/>
      <c r="BG217" s="49"/>
      <c r="BH217" s="49"/>
      <c r="BI217" s="49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6"/>
      <c r="GC217" s="36"/>
      <c r="GD217" s="36"/>
      <c r="GE217" s="36"/>
      <c r="GF217" s="36"/>
      <c r="GG217" s="36"/>
      <c r="GH217" s="36"/>
      <c r="GI217" s="36"/>
      <c r="GJ217" s="36"/>
      <c r="GK217" s="36"/>
      <c r="GL217" s="36"/>
      <c r="GM217" s="36"/>
      <c r="GN217" s="36"/>
      <c r="GO217" s="36"/>
      <c r="GP217" s="36"/>
      <c r="GQ217" s="36"/>
      <c r="GR217" s="36"/>
      <c r="GS217" s="36"/>
      <c r="GT217" s="36"/>
      <c r="GU217" s="36"/>
      <c r="GV217" s="36"/>
      <c r="GW217" s="36"/>
      <c r="GX217" s="36"/>
      <c r="GY217" s="36"/>
      <c r="GZ217" s="36"/>
      <c r="HA217" s="36"/>
      <c r="HB217" s="36"/>
      <c r="HC217" s="36"/>
      <c r="HD217" s="36"/>
      <c r="HE217" s="36"/>
      <c r="HF217" s="36"/>
      <c r="HG217" s="36"/>
      <c r="HH217" s="36"/>
      <c r="HI217" s="36"/>
      <c r="HJ217" s="36"/>
      <c r="HK217" s="36"/>
      <c r="HL217" s="36"/>
      <c r="HM217" s="36"/>
      <c r="HN217" s="36"/>
      <c r="HO217" s="36"/>
      <c r="HP217" s="36"/>
      <c r="HQ217" s="36"/>
      <c r="HR217" s="36"/>
      <c r="HS217" s="36"/>
      <c r="HT217" s="36"/>
      <c r="HU217" s="36"/>
      <c r="HV217" s="36"/>
      <c r="HW217" s="36"/>
      <c r="HX217" s="36"/>
      <c r="HY217" s="36"/>
      <c r="HZ217" s="36"/>
      <c r="IA217" s="36"/>
      <c r="IB217" s="36"/>
      <c r="IC217" s="36"/>
      <c r="ID217" s="36"/>
      <c r="IE217" s="36"/>
      <c r="IF217" s="36"/>
      <c r="IG217" s="36"/>
      <c r="IH217" s="36"/>
      <c r="II217" s="36"/>
      <c r="IJ217" s="36"/>
      <c r="IK217" s="36"/>
      <c r="IL217" s="36"/>
      <c r="IM217" s="36"/>
      <c r="IN217" s="36"/>
      <c r="IO217" s="36"/>
      <c r="IP217" s="36"/>
      <c r="IQ217" s="36"/>
      <c r="IR217" s="36"/>
      <c r="IS217" s="36"/>
      <c r="IT217" s="36"/>
      <c r="IU217" s="36"/>
      <c r="IV217" s="36"/>
      <c r="IW217" s="36"/>
      <c r="IX217" s="36"/>
      <c r="IY217" s="36"/>
      <c r="IZ217" s="36"/>
      <c r="JA217" s="36"/>
      <c r="JB217" s="36"/>
      <c r="JC217" s="36"/>
      <c r="JD217" s="36"/>
      <c r="JE217" s="36"/>
      <c r="JF217" s="36"/>
      <c r="JG217" s="36"/>
      <c r="JH217" s="36"/>
      <c r="JI217" s="36"/>
      <c r="JJ217" s="36"/>
      <c r="JK217" s="36"/>
      <c r="JL217" s="36"/>
      <c r="JM217" s="36"/>
      <c r="JN217" s="36"/>
      <c r="JO217" s="36"/>
      <c r="JP217" s="36"/>
      <c r="JQ217" s="36"/>
      <c r="JR217" s="36"/>
      <c r="JS217" s="36"/>
      <c r="JT217" s="36"/>
      <c r="JU217" s="36"/>
      <c r="JV217" s="36"/>
      <c r="JW217" s="36"/>
      <c r="JX217" s="36"/>
      <c r="JY217" s="36"/>
      <c r="JZ217" s="36"/>
      <c r="KA217" s="36"/>
      <c r="KB217" s="36"/>
      <c r="KC217" s="36"/>
      <c r="KD217" s="36"/>
      <c r="KE217" s="36"/>
      <c r="KF217" s="36"/>
      <c r="KG217" s="36"/>
      <c r="KH217" s="36"/>
      <c r="KI217" s="36"/>
      <c r="KJ217" s="36"/>
      <c r="KK217" s="36"/>
      <c r="KL217" s="36"/>
      <c r="KM217" s="36"/>
      <c r="KN217" s="36"/>
      <c r="KO217" s="36"/>
      <c r="KP217" s="36"/>
      <c r="KQ217" s="36"/>
      <c r="KR217" s="36"/>
      <c r="KS217" s="36"/>
      <c r="KT217" s="36"/>
      <c r="KU217" s="36"/>
      <c r="KV217" s="36"/>
      <c r="KW217" s="36"/>
      <c r="KX217" s="36"/>
      <c r="KY217" s="36"/>
      <c r="KZ217" s="36"/>
      <c r="LA217" s="36"/>
      <c r="LB217" s="36"/>
      <c r="LC217" s="36"/>
      <c r="LD217" s="36"/>
      <c r="LE217" s="36"/>
      <c r="LF217" s="36"/>
      <c r="LG217" s="36"/>
      <c r="LH217" s="36"/>
      <c r="LI217" s="36"/>
      <c r="LJ217" s="36"/>
      <c r="LK217" s="36"/>
      <c r="LL217" s="36"/>
      <c r="LM217" s="36"/>
      <c r="LN217" s="36"/>
      <c r="LO217" s="36"/>
      <c r="LP217" s="36"/>
      <c r="LQ217" s="36"/>
      <c r="LR217" s="36"/>
      <c r="LS217" s="36"/>
      <c r="LT217" s="36"/>
      <c r="LU217" s="36"/>
      <c r="LV217" s="36"/>
      <c r="LW217" s="36"/>
      <c r="LX217" s="36"/>
      <c r="LY217" s="36"/>
      <c r="LZ217" s="36"/>
      <c r="MA217" s="36"/>
      <c r="MB217" s="36"/>
      <c r="MC217" s="36"/>
      <c r="MD217" s="36"/>
      <c r="ME217" s="36"/>
      <c r="MF217" s="36"/>
      <c r="MG217" s="36"/>
      <c r="MH217" s="36"/>
      <c r="MI217" s="36"/>
      <c r="MJ217" s="36"/>
      <c r="MK217" s="36"/>
      <c r="ML217" s="36"/>
      <c r="MM217" s="36"/>
      <c r="MN217" s="36"/>
      <c r="MO217" s="36"/>
      <c r="MP217" s="36"/>
      <c r="MQ217" s="36"/>
      <c r="MR217" s="36"/>
      <c r="MS217" s="36"/>
      <c r="MT217" s="36"/>
      <c r="MU217" s="36"/>
      <c r="MV217" s="36"/>
      <c r="MW217" s="36"/>
      <c r="MX217" s="36"/>
      <c r="MY217" s="36"/>
      <c r="MZ217" s="36"/>
      <c r="NA217" s="36"/>
      <c r="NB217" s="36"/>
      <c r="NC217" s="36"/>
      <c r="ND217" s="36"/>
      <c r="NE217" s="36"/>
      <c r="NF217" s="36"/>
      <c r="NG217" s="36"/>
      <c r="NH217" s="36"/>
      <c r="NI217" s="36"/>
      <c r="NJ217" s="36"/>
      <c r="NK217" s="36"/>
      <c r="NL217" s="36"/>
      <c r="NM217" s="36"/>
      <c r="NN217" s="36"/>
      <c r="NO217" s="36"/>
      <c r="NP217" s="36"/>
      <c r="NQ217" s="36"/>
      <c r="NR217" s="36"/>
      <c r="NS217" s="36"/>
      <c r="NT217" s="36"/>
      <c r="NU217" s="36"/>
      <c r="NV217" s="36"/>
      <c r="NW217" s="36"/>
      <c r="NX217" s="36"/>
      <c r="NY217" s="36"/>
      <c r="NZ217" s="36"/>
      <c r="OA217" s="36"/>
      <c r="OB217" s="36"/>
      <c r="OC217" s="36"/>
      <c r="OD217" s="36"/>
      <c r="OE217" s="36"/>
      <c r="OF217" s="36"/>
      <c r="OG217" s="36"/>
      <c r="OH217" s="36"/>
      <c r="OI217" s="36"/>
      <c r="OJ217" s="36"/>
      <c r="OK217" s="36"/>
      <c r="OL217" s="36"/>
      <c r="OM217" s="36"/>
      <c r="ON217" s="36"/>
      <c r="OO217" s="36"/>
      <c r="OP217" s="36"/>
      <c r="OQ217" s="36"/>
      <c r="OR217" s="36"/>
      <c r="OS217" s="36"/>
      <c r="OT217" s="36"/>
      <c r="OU217" s="36"/>
      <c r="OV217" s="36"/>
      <c r="OW217" s="36"/>
      <c r="OX217" s="36"/>
      <c r="OY217" s="36"/>
      <c r="OZ217" s="36"/>
      <c r="PA217" s="36"/>
      <c r="PB217" s="36"/>
      <c r="PC217" s="36"/>
      <c r="PD217" s="36"/>
      <c r="PE217" s="36"/>
      <c r="PF217" s="36"/>
      <c r="PG217" s="36"/>
      <c r="PH217" s="36"/>
      <c r="PI217" s="36"/>
      <c r="PJ217" s="36"/>
      <c r="PK217" s="36"/>
      <c r="PL217" s="36"/>
      <c r="PM217" s="36"/>
      <c r="PN217" s="36"/>
      <c r="PO217" s="36"/>
      <c r="PP217" s="36"/>
      <c r="PQ217" s="36"/>
      <c r="PR217" s="36"/>
      <c r="PS217" s="36"/>
      <c r="PT217" s="36"/>
      <c r="PU217" s="36"/>
      <c r="PV217" s="36"/>
      <c r="PW217" s="36"/>
      <c r="PX217" s="36"/>
      <c r="PY217" s="36"/>
      <c r="PZ217" s="36"/>
      <c r="QA217" s="36"/>
      <c r="QB217" s="36"/>
      <c r="QC217" s="36"/>
      <c r="QD217" s="36"/>
      <c r="QE217" s="36"/>
      <c r="QF217" s="36"/>
      <c r="QG217" s="36"/>
      <c r="QH217" s="36"/>
      <c r="QI217" s="36"/>
      <c r="QJ217" s="36"/>
      <c r="QK217" s="36"/>
      <c r="QL217" s="36"/>
      <c r="QM217" s="36"/>
      <c r="QN217" s="36"/>
      <c r="QO217" s="36"/>
      <c r="QP217" s="36"/>
      <c r="QQ217" s="36"/>
      <c r="QR217" s="36"/>
      <c r="QS217" s="36"/>
      <c r="QT217" s="36"/>
      <c r="QU217" s="36"/>
      <c r="QV217" s="36"/>
      <c r="QW217" s="36"/>
      <c r="QX217" s="36"/>
      <c r="QY217" s="36"/>
      <c r="QZ217" s="36"/>
      <c r="RA217" s="36"/>
      <c r="RB217" s="36"/>
      <c r="RC217" s="36"/>
      <c r="RD217" s="36"/>
      <c r="RE217" s="36"/>
      <c r="RF217" s="36"/>
      <c r="RG217" s="36"/>
      <c r="RH217" s="36"/>
      <c r="RI217" s="36"/>
      <c r="RJ217" s="36"/>
      <c r="RK217" s="36"/>
      <c r="RL217" s="36"/>
      <c r="RM217" s="36"/>
      <c r="RN217" s="36"/>
      <c r="RO217" s="36"/>
      <c r="RP217" s="36"/>
      <c r="RQ217" s="36"/>
      <c r="RR217" s="36"/>
      <c r="RS217" s="36"/>
      <c r="RT217" s="36"/>
      <c r="RU217" s="36"/>
      <c r="RV217" s="36"/>
      <c r="RW217" s="36"/>
      <c r="RX217" s="36"/>
      <c r="RY217" s="36"/>
      <c r="RZ217" s="36"/>
      <c r="SA217" s="36"/>
      <c r="SB217" s="36"/>
      <c r="SC217" s="36"/>
      <c r="SD217" s="36"/>
      <c r="SE217" s="36"/>
      <c r="SF217" s="36"/>
      <c r="SG217" s="36"/>
      <c r="SH217" s="36"/>
      <c r="SI217" s="36"/>
      <c r="SJ217" s="36"/>
      <c r="SK217" s="36"/>
      <c r="SL217" s="36"/>
      <c r="SM217" s="36"/>
      <c r="SN217" s="36"/>
      <c r="SO217" s="36"/>
      <c r="SP217" s="36"/>
      <c r="SQ217" s="36"/>
      <c r="SR217" s="36"/>
      <c r="SS217" s="36"/>
      <c r="ST217" s="36"/>
      <c r="SU217" s="36"/>
      <c r="SV217" s="36"/>
      <c r="SW217" s="36"/>
      <c r="SX217" s="36"/>
      <c r="SY217" s="36"/>
      <c r="SZ217" s="36"/>
      <c r="TA217" s="36"/>
      <c r="TB217" s="36"/>
      <c r="TC217" s="36"/>
      <c r="TD217" s="36"/>
      <c r="TE217" s="36"/>
      <c r="TF217" s="36"/>
      <c r="TG217" s="36"/>
      <c r="TH217" s="36"/>
      <c r="TI217" s="36"/>
      <c r="TJ217" s="36"/>
      <c r="TK217" s="36"/>
      <c r="TL217" s="36"/>
      <c r="TM217" s="36"/>
      <c r="TN217" s="36"/>
      <c r="TO217" s="36"/>
      <c r="TP217" s="36"/>
      <c r="TQ217" s="36"/>
      <c r="TR217" s="36"/>
      <c r="TS217" s="36"/>
      <c r="TT217" s="36"/>
      <c r="TU217" s="36"/>
      <c r="TV217" s="36"/>
      <c r="TW217" s="36"/>
      <c r="TX217" s="36"/>
      <c r="TY217" s="36"/>
      <c r="TZ217" s="36"/>
      <c r="UA217" s="36"/>
      <c r="UB217" s="36"/>
      <c r="UC217" s="36"/>
      <c r="UD217" s="36"/>
      <c r="UE217" s="36"/>
      <c r="UF217" s="36"/>
      <c r="UG217" s="36"/>
      <c r="UH217" s="36"/>
      <c r="UI217" s="36"/>
      <c r="UJ217" s="36"/>
      <c r="UK217" s="36"/>
      <c r="UL217" s="36"/>
      <c r="UM217" s="36"/>
      <c r="UN217" s="36"/>
      <c r="UO217" s="36"/>
      <c r="UP217" s="36"/>
      <c r="UQ217" s="36"/>
      <c r="UR217" s="36"/>
      <c r="US217" s="36"/>
      <c r="UT217" s="36"/>
      <c r="UU217" s="36"/>
      <c r="UV217" s="36"/>
      <c r="UW217" s="36"/>
      <c r="UX217" s="36"/>
      <c r="UY217" s="36"/>
      <c r="UZ217" s="36"/>
      <c r="VA217" s="36"/>
      <c r="VB217" s="36"/>
      <c r="VC217" s="36"/>
      <c r="VD217" s="36"/>
      <c r="VE217" s="36"/>
      <c r="VF217" s="36"/>
      <c r="VG217" s="36"/>
      <c r="VH217" s="36"/>
      <c r="VI217" s="36"/>
      <c r="VJ217" s="36"/>
      <c r="VK217" s="36"/>
      <c r="VL217" s="36"/>
      <c r="VM217" s="36"/>
      <c r="VN217" s="36"/>
      <c r="VO217" s="36"/>
      <c r="VP217" s="36"/>
      <c r="VQ217" s="36"/>
      <c r="VR217" s="36"/>
      <c r="VS217" s="36"/>
      <c r="VT217" s="36"/>
      <c r="VU217" s="36"/>
      <c r="VV217" s="36"/>
      <c r="VW217" s="36"/>
      <c r="VX217" s="36"/>
      <c r="VY217" s="36"/>
      <c r="VZ217" s="36"/>
      <c r="WA217" s="36"/>
      <c r="WB217" s="36"/>
      <c r="WC217" s="36"/>
      <c r="WD217" s="36"/>
      <c r="WE217" s="36"/>
      <c r="WF217" s="36"/>
      <c r="WG217" s="36"/>
      <c r="WH217" s="36"/>
      <c r="WI217" s="36"/>
      <c r="WJ217" s="36"/>
      <c r="WK217" s="36"/>
      <c r="WL217" s="36"/>
      <c r="WM217" s="36"/>
      <c r="WN217" s="36"/>
      <c r="WO217" s="36"/>
      <c r="WP217" s="36"/>
      <c r="WQ217" s="36"/>
      <c r="WR217" s="36"/>
      <c r="WS217" s="36"/>
      <c r="WT217" s="36"/>
      <c r="WU217" s="36"/>
      <c r="WV217" s="36"/>
      <c r="WW217" s="36"/>
      <c r="WX217" s="36"/>
      <c r="WY217" s="36"/>
      <c r="WZ217" s="36"/>
      <c r="XA217" s="36"/>
      <c r="XB217" s="36"/>
      <c r="XC217" s="36"/>
      <c r="XD217" s="36"/>
      <c r="XE217" s="36"/>
      <c r="XF217" s="36"/>
      <c r="XG217" s="36"/>
      <c r="XH217" s="36"/>
      <c r="XI217" s="36"/>
      <c r="XJ217" s="36"/>
      <c r="XK217" s="36"/>
      <c r="XL217" s="36"/>
      <c r="XM217" s="36"/>
      <c r="XN217" s="36"/>
      <c r="XO217" s="36"/>
      <c r="XP217" s="36"/>
      <c r="XQ217" s="36"/>
      <c r="XR217" s="36"/>
      <c r="XS217" s="36"/>
      <c r="XT217" s="36"/>
      <c r="XU217" s="36"/>
      <c r="XV217" s="36"/>
      <c r="XW217" s="36"/>
      <c r="XX217" s="36"/>
      <c r="XY217" s="36"/>
      <c r="XZ217" s="36"/>
      <c r="YA217" s="36"/>
      <c r="YB217" s="36"/>
      <c r="YC217" s="36"/>
      <c r="YD217" s="36"/>
      <c r="YE217" s="36"/>
      <c r="YF217" s="36"/>
      <c r="YG217" s="36"/>
      <c r="YH217" s="36"/>
      <c r="YI217" s="36"/>
      <c r="YJ217" s="36"/>
      <c r="YK217" s="36"/>
      <c r="YL217" s="36"/>
      <c r="YM217" s="36"/>
      <c r="YN217" s="36"/>
      <c r="YO217" s="36"/>
      <c r="YP217" s="36"/>
      <c r="YQ217" s="36"/>
      <c r="YR217" s="36"/>
      <c r="YS217" s="36"/>
      <c r="YT217" s="36"/>
      <c r="YU217" s="36"/>
      <c r="YV217" s="36"/>
      <c r="YW217" s="36"/>
      <c r="YX217" s="36"/>
      <c r="YY217" s="36"/>
      <c r="YZ217" s="36"/>
      <c r="ZA217" s="36"/>
      <c r="ZB217" s="36"/>
      <c r="ZC217" s="36"/>
      <c r="ZD217" s="36"/>
      <c r="ZE217" s="36"/>
      <c r="ZF217" s="36"/>
      <c r="ZG217" s="36"/>
      <c r="ZH217" s="36"/>
      <c r="ZI217" s="36"/>
      <c r="ZJ217" s="36"/>
      <c r="ZK217" s="36"/>
      <c r="ZL217" s="36"/>
      <c r="ZM217" s="36"/>
      <c r="ZN217" s="36"/>
      <c r="ZO217" s="36"/>
      <c r="ZP217" s="36"/>
      <c r="ZQ217" s="36"/>
      <c r="ZR217" s="36"/>
      <c r="ZS217" s="36"/>
      <c r="ZT217" s="36"/>
      <c r="ZU217" s="36"/>
      <c r="ZV217" s="36"/>
      <c r="ZW217" s="36"/>
      <c r="ZX217" s="36"/>
      <c r="ZY217" s="36"/>
      <c r="ZZ217" s="36"/>
      <c r="AAA217" s="36"/>
      <c r="AAB217" s="36"/>
      <c r="AAC217" s="36"/>
      <c r="AAD217" s="36"/>
      <c r="AAE217" s="36"/>
      <c r="AAF217" s="36"/>
      <c r="AAG217" s="36"/>
      <c r="AAH217" s="36"/>
      <c r="AAI217" s="36"/>
      <c r="AAJ217" s="36"/>
      <c r="AAK217" s="36"/>
      <c r="AAL217" s="36"/>
      <c r="AAM217" s="36"/>
      <c r="AAN217" s="36"/>
      <c r="AAO217" s="36"/>
      <c r="AAP217" s="36"/>
      <c r="AAQ217" s="36"/>
      <c r="AAR217" s="36"/>
      <c r="AAS217" s="36"/>
      <c r="AAT217" s="36"/>
      <c r="AAU217" s="36"/>
      <c r="AAV217" s="36"/>
      <c r="AAW217" s="36"/>
      <c r="AAX217" s="36"/>
      <c r="AAY217" s="36"/>
      <c r="AAZ217" s="36"/>
      <c r="ABA217" s="36"/>
      <c r="ABB217" s="36"/>
      <c r="ABC217" s="36"/>
      <c r="ABD217" s="36"/>
      <c r="ABE217" s="36"/>
      <c r="ABF217" s="36"/>
      <c r="ABG217" s="36"/>
      <c r="ABH217" s="36"/>
      <c r="ABI217" s="36"/>
      <c r="ABJ217" s="36"/>
      <c r="ABK217" s="36"/>
      <c r="ABL217" s="36"/>
      <c r="ABM217" s="36"/>
      <c r="ABN217" s="36"/>
      <c r="ABO217" s="36"/>
      <c r="ABP217" s="36"/>
      <c r="ABQ217" s="36"/>
      <c r="ABR217" s="36"/>
      <c r="ABS217" s="36"/>
      <c r="ABT217" s="36"/>
      <c r="ABU217" s="36"/>
      <c r="ABV217" s="36"/>
      <c r="ABW217" s="36"/>
      <c r="ABX217" s="36"/>
      <c r="ABY217" s="36"/>
      <c r="ABZ217" s="36"/>
      <c r="ACA217" s="36"/>
      <c r="ACB217" s="36"/>
      <c r="ACC217" s="36"/>
      <c r="ACD217" s="36"/>
      <c r="ACE217" s="36"/>
      <c r="ACF217" s="36"/>
      <c r="ACG217" s="36"/>
      <c r="ACH217" s="36"/>
      <c r="ACI217" s="36"/>
      <c r="ACJ217" s="36"/>
      <c r="ACK217" s="36"/>
      <c r="ACL217" s="36"/>
      <c r="ACM217" s="36"/>
      <c r="ACN217" s="36"/>
      <c r="ACO217" s="36"/>
      <c r="ACP217" s="36"/>
      <c r="ACQ217" s="36"/>
      <c r="ACR217" s="36"/>
      <c r="ACS217" s="36"/>
      <c r="ACT217" s="36"/>
      <c r="ACU217" s="36"/>
      <c r="ACV217" s="36"/>
      <c r="ACW217" s="36"/>
      <c r="ACX217" s="36"/>
      <c r="ACY217" s="36"/>
      <c r="ACZ217" s="36"/>
      <c r="ADA217" s="36"/>
      <c r="ADB217" s="36"/>
      <c r="ADC217" s="36"/>
      <c r="ADD217" s="36"/>
      <c r="ADE217" s="36"/>
      <c r="ADF217" s="36"/>
      <c r="ADG217" s="36"/>
      <c r="ADH217" s="36"/>
      <c r="ADI217" s="36"/>
      <c r="ADJ217" s="36"/>
      <c r="ADK217" s="36"/>
      <c r="ADL217" s="36"/>
      <c r="ADM217" s="36"/>
      <c r="ADN217" s="36"/>
      <c r="ADO217" s="36"/>
      <c r="ADP217" s="36"/>
      <c r="ADQ217" s="36"/>
      <c r="ADR217" s="36"/>
      <c r="ADS217" s="36"/>
      <c r="ADT217" s="36"/>
      <c r="ADU217" s="36"/>
      <c r="ADV217" s="36"/>
      <c r="ADW217" s="36"/>
      <c r="ADX217" s="36"/>
      <c r="ADY217" s="36"/>
      <c r="ADZ217" s="36"/>
      <c r="AEA217" s="36"/>
      <c r="AEB217" s="36"/>
      <c r="AEC217" s="36"/>
      <c r="AED217" s="36"/>
      <c r="AEE217" s="36"/>
      <c r="AEF217" s="36"/>
      <c r="AEG217" s="36"/>
      <c r="AEH217" s="36"/>
      <c r="AEI217" s="36"/>
      <c r="AEJ217" s="36"/>
      <c r="AEK217" s="36"/>
      <c r="AEL217" s="36"/>
      <c r="AEM217" s="36"/>
      <c r="AEN217" s="36"/>
      <c r="AEO217" s="36"/>
      <c r="AEP217" s="36"/>
      <c r="AEQ217" s="36"/>
      <c r="AER217" s="36"/>
      <c r="AES217" s="36"/>
      <c r="AET217" s="36"/>
      <c r="AEU217" s="36"/>
      <c r="AEV217" s="36"/>
      <c r="AEW217" s="36"/>
      <c r="AEX217" s="36"/>
      <c r="AEY217" s="36"/>
      <c r="AEZ217" s="36"/>
      <c r="AFA217" s="36"/>
      <c r="AFB217" s="36"/>
      <c r="AFC217" s="36"/>
      <c r="AFD217" s="36"/>
      <c r="AFE217" s="36"/>
      <c r="AFF217" s="36"/>
      <c r="AFG217" s="36"/>
      <c r="AFH217" s="36"/>
      <c r="AFI217" s="36"/>
      <c r="AFJ217" s="36"/>
      <c r="AFK217" s="36"/>
      <c r="AFL217" s="36"/>
      <c r="AFM217" s="36"/>
      <c r="AFN217" s="36"/>
      <c r="AFO217" s="36"/>
      <c r="AFP217" s="36"/>
      <c r="AFQ217" s="36"/>
      <c r="AFR217" s="36"/>
      <c r="AFS217" s="36"/>
      <c r="AFT217" s="36"/>
      <c r="AFU217" s="36"/>
      <c r="AFV217" s="36"/>
      <c r="AFW217" s="36"/>
      <c r="AFX217" s="36"/>
      <c r="AFY217" s="36"/>
      <c r="AFZ217" s="36"/>
      <c r="AGA217" s="36"/>
      <c r="AGB217" s="36"/>
      <c r="AGC217" s="36"/>
      <c r="AGD217" s="36"/>
      <c r="AGE217" s="36"/>
      <c r="AGF217" s="36"/>
      <c r="AGG217" s="36"/>
      <c r="AGH217" s="36"/>
      <c r="AGI217" s="36"/>
      <c r="AGJ217" s="36"/>
      <c r="AGK217" s="36"/>
      <c r="AGL217" s="36"/>
      <c r="AGM217" s="36"/>
      <c r="AGN217" s="36"/>
      <c r="AGO217" s="36"/>
      <c r="AGP217" s="36"/>
      <c r="AGQ217" s="36"/>
      <c r="AGR217" s="36"/>
      <c r="AGS217" s="36"/>
      <c r="AGT217" s="36"/>
      <c r="AGU217" s="36"/>
      <c r="AGV217" s="36"/>
      <c r="AGW217" s="36"/>
      <c r="AGX217" s="36"/>
      <c r="AGY217" s="36"/>
      <c r="AGZ217" s="36"/>
      <c r="AHA217" s="36"/>
      <c r="AHB217" s="36"/>
      <c r="AHC217" s="36"/>
      <c r="AHD217" s="36"/>
      <c r="AHE217" s="36"/>
      <c r="AHF217" s="36"/>
      <c r="AHG217" s="36"/>
      <c r="AHH217" s="36"/>
      <c r="AHI217" s="36"/>
      <c r="AHJ217" s="36"/>
      <c r="AHK217" s="36"/>
      <c r="AHL217" s="36"/>
      <c r="AHM217" s="36"/>
      <c r="AHN217" s="36"/>
      <c r="AHO217" s="36"/>
      <c r="AHP217" s="36"/>
      <c r="AHQ217" s="36"/>
      <c r="AHR217" s="36"/>
      <c r="AHS217" s="36"/>
      <c r="AHT217" s="36"/>
      <c r="AHU217" s="36"/>
      <c r="AHV217" s="36"/>
      <c r="AHW217" s="36"/>
      <c r="AHX217" s="36"/>
      <c r="AHY217" s="36"/>
      <c r="AHZ217" s="36"/>
      <c r="AIA217" s="36"/>
      <c r="AIB217" s="36"/>
      <c r="AIC217" s="36"/>
      <c r="AID217" s="36"/>
      <c r="AIE217" s="36"/>
      <c r="AIF217" s="36"/>
      <c r="AIG217" s="36"/>
      <c r="AIH217" s="36"/>
      <c r="AII217" s="36"/>
      <c r="AIJ217" s="36"/>
      <c r="AIK217" s="36"/>
      <c r="AIL217" s="36"/>
      <c r="AIM217" s="36"/>
      <c r="AIN217" s="36"/>
      <c r="AIO217" s="36"/>
      <c r="AIP217" s="36"/>
      <c r="AIQ217" s="36"/>
      <c r="AIR217" s="36"/>
      <c r="AIS217" s="36"/>
      <c r="AIT217" s="36"/>
      <c r="AIU217" s="36"/>
      <c r="AIV217" s="36"/>
      <c r="AIW217" s="36"/>
      <c r="AIX217" s="36"/>
      <c r="AIY217" s="36"/>
      <c r="AIZ217" s="36"/>
      <c r="AJA217" s="36"/>
      <c r="AJB217" s="36"/>
      <c r="AJC217" s="36"/>
      <c r="AJD217" s="36"/>
      <c r="AJE217" s="36"/>
      <c r="AJF217" s="36"/>
      <c r="AJG217" s="36"/>
      <c r="AJH217" s="36"/>
      <c r="AJI217" s="36"/>
      <c r="AJJ217" s="36"/>
      <c r="AJK217" s="36"/>
      <c r="AJL217" s="36"/>
      <c r="AJM217" s="36"/>
      <c r="AJN217" s="36"/>
      <c r="AJO217" s="36"/>
      <c r="AJP217" s="36"/>
      <c r="AJQ217" s="36"/>
      <c r="AJR217" s="36"/>
      <c r="AJS217" s="36"/>
      <c r="AJT217" s="36"/>
      <c r="AJU217" s="36"/>
      <c r="AJV217" s="36"/>
      <c r="AJW217" s="36"/>
      <c r="AJX217" s="36"/>
      <c r="AJY217" s="36"/>
      <c r="AJZ217" s="36"/>
      <c r="AKA217" s="36"/>
      <c r="AKB217" s="36"/>
      <c r="AKC217" s="36"/>
      <c r="AKD217" s="36"/>
      <c r="AKE217" s="36"/>
      <c r="AKF217" s="36"/>
      <c r="AKG217" s="36"/>
      <c r="AKH217" s="36"/>
      <c r="AKI217" s="36"/>
      <c r="AKJ217" s="36"/>
      <c r="AKK217" s="36"/>
      <c r="AKL217" s="36"/>
      <c r="AKM217" s="36"/>
      <c r="AKN217" s="36"/>
      <c r="AKO217" s="36"/>
      <c r="AKP217" s="36"/>
      <c r="AKQ217" s="36"/>
      <c r="AKR217" s="36"/>
      <c r="AKS217" s="36"/>
      <c r="AKT217" s="36"/>
      <c r="AKU217" s="36"/>
      <c r="AKV217" s="36"/>
      <c r="AKW217" s="36"/>
      <c r="AKX217" s="36"/>
      <c r="AKY217" s="36"/>
      <c r="AKZ217" s="36"/>
      <c r="ALA217" s="36"/>
      <c r="ALB217" s="36"/>
      <c r="ALC217" s="36"/>
      <c r="ALD217" s="36"/>
      <c r="ALE217" s="36"/>
      <c r="ALF217" s="36"/>
      <c r="ALG217" s="36"/>
      <c r="ALH217" s="36"/>
      <c r="ALI217" s="36"/>
      <c r="ALJ217" s="36"/>
      <c r="ALK217" s="36"/>
      <c r="ALL217" s="36"/>
      <c r="ALM217" s="36"/>
      <c r="ALN217" s="36"/>
      <c r="ALO217" s="36"/>
      <c r="ALP217" s="36"/>
      <c r="ALQ217" s="36"/>
      <c r="ALR217" s="36"/>
      <c r="ALS217" s="36"/>
      <c r="ALT217" s="36"/>
      <c r="ALU217" s="36"/>
      <c r="ALV217" s="36"/>
      <c r="ALW217" s="36"/>
      <c r="ALX217" s="36"/>
      <c r="ALY217" s="36"/>
    </row>
    <row r="218" spans="1:1013" ht="21" customHeight="1" thickBot="1" x14ac:dyDescent="0.25">
      <c r="A218" s="305" t="s">
        <v>15</v>
      </c>
      <c r="B218" s="26" t="s">
        <v>16</v>
      </c>
      <c r="C218" s="23" t="s">
        <v>16</v>
      </c>
      <c r="D218" s="582" t="s">
        <v>260</v>
      </c>
      <c r="E218" s="583"/>
      <c r="F218" s="583"/>
      <c r="G218" s="583"/>
      <c r="H218" s="583"/>
      <c r="I218" s="583"/>
      <c r="J218" s="583"/>
      <c r="K218" s="583"/>
      <c r="L218" s="29">
        <f>L17+L21+L25+L28+L32+L35+L38+L44+L49+L55+L60+L66+L71+L77+L82+L87+L92+L97+L102+L107+L112+L117+L122+L127+L132+L135+L140+L145+L150+L155+L160+L164+L167+L169+L172+L175+L178+L181+L184+L187+L190+L193+L196+L199+L202+L205+L208+L211+L214+L217</f>
        <v>5563</v>
      </c>
      <c r="M218" s="30">
        <f t="shared" ref="M218:AA218" si="71">M17+M21+M25+M28+M32+M35+M38+M44+M49+M55+M60+M66+M71+M77+M82+M87+M92+M97+M102+M107+M112+M117+M122+M127+M132+M135+M140+M145+M150+M155+M160+M164+M167+M169+M172+M175+M178+M181+M184+M187+M190+M193+M196+M199+M202+M205+M208+M211+M214+M217</f>
        <v>448.7</v>
      </c>
      <c r="N218" s="30">
        <f t="shared" si="71"/>
        <v>0</v>
      </c>
      <c r="O218" s="31">
        <f t="shared" si="71"/>
        <v>5114.3</v>
      </c>
      <c r="P218" s="29">
        <f t="shared" si="71"/>
        <v>6258.4000000000005</v>
      </c>
      <c r="Q218" s="30">
        <f t="shared" si="71"/>
        <v>210.3</v>
      </c>
      <c r="R218" s="30">
        <f t="shared" si="71"/>
        <v>0</v>
      </c>
      <c r="S218" s="31">
        <f t="shared" si="71"/>
        <v>6048.1000000000013</v>
      </c>
      <c r="T218" s="29">
        <f t="shared" si="71"/>
        <v>5141.3999999999996</v>
      </c>
      <c r="U218" s="30">
        <f t="shared" si="71"/>
        <v>180.9</v>
      </c>
      <c r="V218" s="30">
        <f t="shared" si="71"/>
        <v>0</v>
      </c>
      <c r="W218" s="31">
        <f t="shared" si="71"/>
        <v>4960.5</v>
      </c>
      <c r="X218" s="29">
        <f t="shared" si="71"/>
        <v>3816.2</v>
      </c>
      <c r="Y218" s="30">
        <f t="shared" si="71"/>
        <v>77.3</v>
      </c>
      <c r="Z218" s="30">
        <f t="shared" si="71"/>
        <v>0</v>
      </c>
      <c r="AA218" s="31">
        <f t="shared" si="71"/>
        <v>3738.8999999999996</v>
      </c>
      <c r="AB218" s="36"/>
      <c r="AC218" s="36"/>
      <c r="AD218" s="36"/>
      <c r="AE218" s="36"/>
      <c r="AF218" s="36"/>
      <c r="AG218" s="36"/>
      <c r="AH218" s="36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50"/>
      <c r="BB218" s="49"/>
      <c r="BC218" s="49"/>
      <c r="BD218" s="49"/>
      <c r="BE218" s="49"/>
      <c r="BF218" s="49"/>
      <c r="BG218" s="49"/>
      <c r="BH218" s="49"/>
      <c r="BI218" s="49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6"/>
      <c r="GC218" s="36"/>
      <c r="GD218" s="36"/>
      <c r="GE218" s="36"/>
      <c r="GF218" s="36"/>
      <c r="GG218" s="36"/>
      <c r="GH218" s="36"/>
      <c r="GI218" s="36"/>
      <c r="GJ218" s="36"/>
      <c r="GK218" s="36"/>
      <c r="GL218" s="36"/>
      <c r="GM218" s="36"/>
      <c r="GN218" s="36"/>
      <c r="GO218" s="36"/>
      <c r="GP218" s="36"/>
      <c r="GQ218" s="36"/>
      <c r="GR218" s="36"/>
      <c r="GS218" s="36"/>
      <c r="GT218" s="36"/>
      <c r="GU218" s="36"/>
      <c r="GV218" s="36"/>
      <c r="GW218" s="36"/>
      <c r="GX218" s="36"/>
      <c r="GY218" s="36"/>
      <c r="GZ218" s="36"/>
      <c r="HA218" s="36"/>
      <c r="HB218" s="36"/>
      <c r="HC218" s="36"/>
      <c r="HD218" s="36"/>
      <c r="HE218" s="36"/>
      <c r="HF218" s="36"/>
      <c r="HG218" s="36"/>
      <c r="HH218" s="36"/>
      <c r="HI218" s="36"/>
      <c r="HJ218" s="36"/>
      <c r="HK218" s="36"/>
      <c r="HL218" s="36"/>
      <c r="HM218" s="36"/>
      <c r="HN218" s="36"/>
      <c r="HO218" s="36"/>
      <c r="HP218" s="36"/>
      <c r="HQ218" s="36"/>
      <c r="HR218" s="36"/>
      <c r="HS218" s="36"/>
      <c r="HT218" s="36"/>
      <c r="HU218" s="36"/>
      <c r="HV218" s="36"/>
      <c r="HW218" s="36"/>
      <c r="HX218" s="36"/>
      <c r="HY218" s="36"/>
      <c r="HZ218" s="36"/>
      <c r="IA218" s="36"/>
      <c r="IB218" s="36"/>
      <c r="IC218" s="36"/>
      <c r="ID218" s="36"/>
      <c r="IE218" s="36"/>
      <c r="IF218" s="36"/>
      <c r="IG218" s="36"/>
      <c r="IH218" s="36"/>
      <c r="II218" s="36"/>
      <c r="IJ218" s="36"/>
      <c r="IK218" s="36"/>
      <c r="IL218" s="36"/>
      <c r="IM218" s="36"/>
      <c r="IN218" s="36"/>
      <c r="IO218" s="36"/>
      <c r="IP218" s="36"/>
      <c r="IQ218" s="36"/>
      <c r="IR218" s="36"/>
      <c r="IS218" s="36"/>
      <c r="IT218" s="36"/>
      <c r="IU218" s="36"/>
      <c r="IV218" s="36"/>
      <c r="IW218" s="36"/>
      <c r="IX218" s="36"/>
      <c r="IY218" s="36"/>
      <c r="IZ218" s="36"/>
      <c r="JA218" s="36"/>
      <c r="JB218" s="36"/>
      <c r="JC218" s="36"/>
      <c r="JD218" s="36"/>
      <c r="JE218" s="36"/>
      <c r="JF218" s="36"/>
      <c r="JG218" s="36"/>
      <c r="JH218" s="36"/>
      <c r="JI218" s="36"/>
      <c r="JJ218" s="36"/>
      <c r="JK218" s="36"/>
      <c r="JL218" s="36"/>
      <c r="JM218" s="36"/>
      <c r="JN218" s="36"/>
      <c r="JO218" s="36"/>
      <c r="JP218" s="36"/>
      <c r="JQ218" s="36"/>
      <c r="JR218" s="36"/>
      <c r="JS218" s="36"/>
      <c r="JT218" s="36"/>
      <c r="JU218" s="36"/>
      <c r="JV218" s="36"/>
      <c r="JW218" s="36"/>
      <c r="JX218" s="36"/>
      <c r="JY218" s="36"/>
      <c r="JZ218" s="36"/>
      <c r="KA218" s="36"/>
      <c r="KB218" s="36"/>
      <c r="KC218" s="36"/>
      <c r="KD218" s="36"/>
      <c r="KE218" s="36"/>
      <c r="KF218" s="36"/>
      <c r="KG218" s="36"/>
      <c r="KH218" s="36"/>
      <c r="KI218" s="36"/>
      <c r="KJ218" s="36"/>
      <c r="KK218" s="36"/>
      <c r="KL218" s="36"/>
      <c r="KM218" s="36"/>
      <c r="KN218" s="36"/>
      <c r="KO218" s="36"/>
      <c r="KP218" s="36"/>
      <c r="KQ218" s="36"/>
      <c r="KR218" s="36"/>
      <c r="KS218" s="36"/>
      <c r="KT218" s="36"/>
      <c r="KU218" s="36"/>
      <c r="KV218" s="36"/>
      <c r="KW218" s="36"/>
      <c r="KX218" s="36"/>
      <c r="KY218" s="36"/>
      <c r="KZ218" s="36"/>
      <c r="LA218" s="36"/>
      <c r="LB218" s="36"/>
      <c r="LC218" s="36"/>
      <c r="LD218" s="36"/>
      <c r="LE218" s="36"/>
      <c r="LF218" s="36"/>
      <c r="LG218" s="36"/>
      <c r="LH218" s="36"/>
      <c r="LI218" s="36"/>
      <c r="LJ218" s="36"/>
      <c r="LK218" s="36"/>
      <c r="LL218" s="36"/>
      <c r="LM218" s="36"/>
      <c r="LN218" s="36"/>
      <c r="LO218" s="36"/>
      <c r="LP218" s="36"/>
      <c r="LQ218" s="36"/>
      <c r="LR218" s="36"/>
      <c r="LS218" s="36"/>
      <c r="LT218" s="36"/>
      <c r="LU218" s="36"/>
      <c r="LV218" s="36"/>
      <c r="LW218" s="36"/>
      <c r="LX218" s="36"/>
      <c r="LY218" s="36"/>
      <c r="LZ218" s="36"/>
      <c r="MA218" s="36"/>
      <c r="MB218" s="36"/>
      <c r="MC218" s="36"/>
      <c r="MD218" s="36"/>
      <c r="ME218" s="36"/>
      <c r="MF218" s="36"/>
      <c r="MG218" s="36"/>
      <c r="MH218" s="36"/>
      <c r="MI218" s="36"/>
      <c r="MJ218" s="36"/>
      <c r="MK218" s="36"/>
      <c r="ML218" s="36"/>
      <c r="MM218" s="36"/>
      <c r="MN218" s="36"/>
      <c r="MO218" s="36"/>
      <c r="MP218" s="36"/>
      <c r="MQ218" s="36"/>
      <c r="MR218" s="36"/>
      <c r="MS218" s="36"/>
      <c r="MT218" s="36"/>
      <c r="MU218" s="36"/>
      <c r="MV218" s="36"/>
      <c r="MW218" s="36"/>
      <c r="MX218" s="36"/>
      <c r="MY218" s="36"/>
      <c r="MZ218" s="36"/>
      <c r="NA218" s="36"/>
      <c r="NB218" s="36"/>
      <c r="NC218" s="36"/>
      <c r="ND218" s="36"/>
      <c r="NE218" s="36"/>
      <c r="NF218" s="36"/>
      <c r="NG218" s="36"/>
      <c r="NH218" s="36"/>
      <c r="NI218" s="36"/>
      <c r="NJ218" s="36"/>
      <c r="NK218" s="36"/>
      <c r="NL218" s="36"/>
      <c r="NM218" s="36"/>
      <c r="NN218" s="36"/>
      <c r="NO218" s="36"/>
      <c r="NP218" s="36"/>
      <c r="NQ218" s="36"/>
      <c r="NR218" s="36"/>
      <c r="NS218" s="36"/>
      <c r="NT218" s="36"/>
      <c r="NU218" s="36"/>
      <c r="NV218" s="36"/>
      <c r="NW218" s="36"/>
      <c r="NX218" s="36"/>
      <c r="NY218" s="36"/>
      <c r="NZ218" s="36"/>
      <c r="OA218" s="36"/>
      <c r="OB218" s="36"/>
      <c r="OC218" s="36"/>
      <c r="OD218" s="36"/>
      <c r="OE218" s="36"/>
      <c r="OF218" s="36"/>
      <c r="OG218" s="36"/>
      <c r="OH218" s="36"/>
      <c r="OI218" s="36"/>
      <c r="OJ218" s="36"/>
      <c r="OK218" s="36"/>
      <c r="OL218" s="36"/>
      <c r="OM218" s="36"/>
      <c r="ON218" s="36"/>
      <c r="OO218" s="36"/>
      <c r="OP218" s="36"/>
      <c r="OQ218" s="36"/>
      <c r="OR218" s="36"/>
      <c r="OS218" s="36"/>
      <c r="OT218" s="36"/>
      <c r="OU218" s="36"/>
      <c r="OV218" s="36"/>
      <c r="OW218" s="36"/>
      <c r="OX218" s="36"/>
      <c r="OY218" s="36"/>
      <c r="OZ218" s="36"/>
      <c r="PA218" s="36"/>
      <c r="PB218" s="36"/>
      <c r="PC218" s="36"/>
      <c r="PD218" s="36"/>
      <c r="PE218" s="36"/>
      <c r="PF218" s="36"/>
      <c r="PG218" s="36"/>
      <c r="PH218" s="36"/>
      <c r="PI218" s="36"/>
      <c r="PJ218" s="36"/>
      <c r="PK218" s="36"/>
      <c r="PL218" s="36"/>
      <c r="PM218" s="36"/>
      <c r="PN218" s="36"/>
      <c r="PO218" s="36"/>
      <c r="PP218" s="36"/>
      <c r="PQ218" s="36"/>
      <c r="PR218" s="36"/>
      <c r="PS218" s="36"/>
      <c r="PT218" s="36"/>
      <c r="PU218" s="36"/>
      <c r="PV218" s="36"/>
      <c r="PW218" s="36"/>
      <c r="PX218" s="36"/>
      <c r="PY218" s="36"/>
      <c r="PZ218" s="36"/>
      <c r="QA218" s="36"/>
      <c r="QB218" s="36"/>
      <c r="QC218" s="36"/>
      <c r="QD218" s="36"/>
      <c r="QE218" s="36"/>
      <c r="QF218" s="36"/>
      <c r="QG218" s="36"/>
      <c r="QH218" s="36"/>
      <c r="QI218" s="36"/>
      <c r="QJ218" s="36"/>
      <c r="QK218" s="36"/>
      <c r="QL218" s="36"/>
      <c r="QM218" s="36"/>
      <c r="QN218" s="36"/>
      <c r="QO218" s="36"/>
      <c r="QP218" s="36"/>
      <c r="QQ218" s="36"/>
      <c r="QR218" s="36"/>
      <c r="QS218" s="36"/>
      <c r="QT218" s="36"/>
      <c r="QU218" s="36"/>
      <c r="QV218" s="36"/>
      <c r="QW218" s="36"/>
      <c r="QX218" s="36"/>
      <c r="QY218" s="36"/>
      <c r="QZ218" s="36"/>
      <c r="RA218" s="36"/>
      <c r="RB218" s="36"/>
      <c r="RC218" s="36"/>
      <c r="RD218" s="36"/>
      <c r="RE218" s="36"/>
      <c r="RF218" s="36"/>
      <c r="RG218" s="36"/>
      <c r="RH218" s="36"/>
      <c r="RI218" s="36"/>
      <c r="RJ218" s="36"/>
      <c r="RK218" s="36"/>
      <c r="RL218" s="36"/>
      <c r="RM218" s="36"/>
      <c r="RN218" s="36"/>
      <c r="RO218" s="36"/>
      <c r="RP218" s="36"/>
      <c r="RQ218" s="36"/>
      <c r="RR218" s="36"/>
      <c r="RS218" s="36"/>
      <c r="RT218" s="36"/>
      <c r="RU218" s="36"/>
      <c r="RV218" s="36"/>
      <c r="RW218" s="36"/>
      <c r="RX218" s="36"/>
      <c r="RY218" s="36"/>
      <c r="RZ218" s="36"/>
      <c r="SA218" s="36"/>
      <c r="SB218" s="36"/>
      <c r="SC218" s="36"/>
      <c r="SD218" s="36"/>
      <c r="SE218" s="36"/>
      <c r="SF218" s="36"/>
      <c r="SG218" s="36"/>
      <c r="SH218" s="36"/>
      <c r="SI218" s="36"/>
      <c r="SJ218" s="36"/>
      <c r="SK218" s="36"/>
      <c r="SL218" s="36"/>
      <c r="SM218" s="36"/>
      <c r="SN218" s="36"/>
      <c r="SO218" s="36"/>
      <c r="SP218" s="36"/>
      <c r="SQ218" s="36"/>
      <c r="SR218" s="36"/>
      <c r="SS218" s="36"/>
      <c r="ST218" s="36"/>
      <c r="SU218" s="36"/>
      <c r="SV218" s="36"/>
      <c r="SW218" s="36"/>
      <c r="SX218" s="36"/>
      <c r="SY218" s="36"/>
      <c r="SZ218" s="36"/>
      <c r="TA218" s="36"/>
      <c r="TB218" s="36"/>
      <c r="TC218" s="36"/>
      <c r="TD218" s="36"/>
      <c r="TE218" s="36"/>
      <c r="TF218" s="36"/>
      <c r="TG218" s="36"/>
      <c r="TH218" s="36"/>
      <c r="TI218" s="36"/>
      <c r="TJ218" s="36"/>
      <c r="TK218" s="36"/>
      <c r="TL218" s="36"/>
      <c r="TM218" s="36"/>
      <c r="TN218" s="36"/>
      <c r="TO218" s="36"/>
      <c r="TP218" s="36"/>
      <c r="TQ218" s="36"/>
      <c r="TR218" s="36"/>
      <c r="TS218" s="36"/>
      <c r="TT218" s="36"/>
      <c r="TU218" s="36"/>
      <c r="TV218" s="36"/>
      <c r="TW218" s="36"/>
      <c r="TX218" s="36"/>
      <c r="TY218" s="36"/>
      <c r="TZ218" s="36"/>
      <c r="UA218" s="36"/>
      <c r="UB218" s="36"/>
      <c r="UC218" s="36"/>
      <c r="UD218" s="36"/>
      <c r="UE218" s="36"/>
      <c r="UF218" s="36"/>
      <c r="UG218" s="36"/>
      <c r="UH218" s="36"/>
      <c r="UI218" s="36"/>
      <c r="UJ218" s="36"/>
      <c r="UK218" s="36"/>
      <c r="UL218" s="36"/>
      <c r="UM218" s="36"/>
      <c r="UN218" s="36"/>
      <c r="UO218" s="36"/>
      <c r="UP218" s="36"/>
      <c r="UQ218" s="36"/>
      <c r="UR218" s="36"/>
      <c r="US218" s="36"/>
      <c r="UT218" s="36"/>
      <c r="UU218" s="36"/>
      <c r="UV218" s="36"/>
      <c r="UW218" s="36"/>
      <c r="UX218" s="36"/>
      <c r="UY218" s="36"/>
      <c r="UZ218" s="36"/>
      <c r="VA218" s="36"/>
      <c r="VB218" s="36"/>
      <c r="VC218" s="36"/>
      <c r="VD218" s="36"/>
      <c r="VE218" s="36"/>
      <c r="VF218" s="36"/>
      <c r="VG218" s="36"/>
      <c r="VH218" s="36"/>
      <c r="VI218" s="36"/>
      <c r="VJ218" s="36"/>
      <c r="VK218" s="36"/>
      <c r="VL218" s="36"/>
      <c r="VM218" s="36"/>
      <c r="VN218" s="36"/>
      <c r="VO218" s="36"/>
      <c r="VP218" s="36"/>
      <c r="VQ218" s="36"/>
      <c r="VR218" s="36"/>
      <c r="VS218" s="36"/>
      <c r="VT218" s="36"/>
      <c r="VU218" s="36"/>
      <c r="VV218" s="36"/>
      <c r="VW218" s="36"/>
      <c r="VX218" s="36"/>
      <c r="VY218" s="36"/>
      <c r="VZ218" s="36"/>
      <c r="WA218" s="36"/>
      <c r="WB218" s="36"/>
      <c r="WC218" s="36"/>
      <c r="WD218" s="36"/>
      <c r="WE218" s="36"/>
      <c r="WF218" s="36"/>
      <c r="WG218" s="36"/>
      <c r="WH218" s="36"/>
      <c r="WI218" s="36"/>
      <c r="WJ218" s="36"/>
      <c r="WK218" s="36"/>
      <c r="WL218" s="36"/>
      <c r="WM218" s="36"/>
      <c r="WN218" s="36"/>
      <c r="WO218" s="36"/>
      <c r="WP218" s="36"/>
      <c r="WQ218" s="36"/>
      <c r="WR218" s="36"/>
      <c r="WS218" s="36"/>
      <c r="WT218" s="36"/>
      <c r="WU218" s="36"/>
      <c r="WV218" s="36"/>
      <c r="WW218" s="36"/>
      <c r="WX218" s="36"/>
      <c r="WY218" s="36"/>
      <c r="WZ218" s="36"/>
      <c r="XA218" s="36"/>
      <c r="XB218" s="36"/>
      <c r="XC218" s="36"/>
      <c r="XD218" s="36"/>
      <c r="XE218" s="36"/>
      <c r="XF218" s="36"/>
      <c r="XG218" s="36"/>
      <c r="XH218" s="36"/>
      <c r="XI218" s="36"/>
      <c r="XJ218" s="36"/>
      <c r="XK218" s="36"/>
      <c r="XL218" s="36"/>
      <c r="XM218" s="36"/>
      <c r="XN218" s="36"/>
      <c r="XO218" s="36"/>
      <c r="XP218" s="36"/>
      <c r="XQ218" s="36"/>
      <c r="XR218" s="36"/>
      <c r="XS218" s="36"/>
      <c r="XT218" s="36"/>
      <c r="XU218" s="36"/>
      <c r="XV218" s="36"/>
      <c r="XW218" s="36"/>
      <c r="XX218" s="36"/>
      <c r="XY218" s="36"/>
      <c r="XZ218" s="36"/>
      <c r="YA218" s="36"/>
      <c r="YB218" s="36"/>
      <c r="YC218" s="36"/>
      <c r="YD218" s="36"/>
      <c r="YE218" s="36"/>
      <c r="YF218" s="36"/>
      <c r="YG218" s="36"/>
      <c r="YH218" s="36"/>
      <c r="YI218" s="36"/>
      <c r="YJ218" s="36"/>
      <c r="YK218" s="36"/>
      <c r="YL218" s="36"/>
      <c r="YM218" s="36"/>
      <c r="YN218" s="36"/>
      <c r="YO218" s="36"/>
      <c r="YP218" s="36"/>
      <c r="YQ218" s="36"/>
      <c r="YR218" s="36"/>
      <c r="YS218" s="36"/>
      <c r="YT218" s="36"/>
      <c r="YU218" s="36"/>
      <c r="YV218" s="36"/>
      <c r="YW218" s="36"/>
      <c r="YX218" s="36"/>
      <c r="YY218" s="36"/>
      <c r="YZ218" s="36"/>
      <c r="ZA218" s="36"/>
      <c r="ZB218" s="36"/>
      <c r="ZC218" s="36"/>
      <c r="ZD218" s="36"/>
      <c r="ZE218" s="36"/>
      <c r="ZF218" s="36"/>
      <c r="ZG218" s="36"/>
      <c r="ZH218" s="36"/>
      <c r="ZI218" s="36"/>
      <c r="ZJ218" s="36"/>
      <c r="ZK218" s="36"/>
      <c r="ZL218" s="36"/>
      <c r="ZM218" s="36"/>
      <c r="ZN218" s="36"/>
      <c r="ZO218" s="36"/>
      <c r="ZP218" s="36"/>
      <c r="ZQ218" s="36"/>
      <c r="ZR218" s="36"/>
      <c r="ZS218" s="36"/>
      <c r="ZT218" s="36"/>
      <c r="ZU218" s="36"/>
      <c r="ZV218" s="36"/>
      <c r="ZW218" s="36"/>
      <c r="ZX218" s="36"/>
      <c r="ZY218" s="36"/>
      <c r="ZZ218" s="36"/>
      <c r="AAA218" s="36"/>
      <c r="AAB218" s="36"/>
      <c r="AAC218" s="36"/>
      <c r="AAD218" s="36"/>
      <c r="AAE218" s="36"/>
      <c r="AAF218" s="36"/>
      <c r="AAG218" s="36"/>
      <c r="AAH218" s="36"/>
      <c r="AAI218" s="36"/>
      <c r="AAJ218" s="36"/>
      <c r="AAK218" s="36"/>
      <c r="AAL218" s="36"/>
      <c r="AAM218" s="36"/>
      <c r="AAN218" s="36"/>
      <c r="AAO218" s="36"/>
      <c r="AAP218" s="36"/>
      <c r="AAQ218" s="36"/>
      <c r="AAR218" s="36"/>
      <c r="AAS218" s="36"/>
      <c r="AAT218" s="36"/>
      <c r="AAU218" s="36"/>
      <c r="AAV218" s="36"/>
      <c r="AAW218" s="36"/>
      <c r="AAX218" s="36"/>
      <c r="AAY218" s="36"/>
      <c r="AAZ218" s="36"/>
      <c r="ABA218" s="36"/>
      <c r="ABB218" s="36"/>
      <c r="ABC218" s="36"/>
      <c r="ABD218" s="36"/>
      <c r="ABE218" s="36"/>
      <c r="ABF218" s="36"/>
      <c r="ABG218" s="36"/>
      <c r="ABH218" s="36"/>
      <c r="ABI218" s="36"/>
      <c r="ABJ218" s="36"/>
      <c r="ABK218" s="36"/>
      <c r="ABL218" s="36"/>
      <c r="ABM218" s="36"/>
      <c r="ABN218" s="36"/>
      <c r="ABO218" s="36"/>
      <c r="ABP218" s="36"/>
      <c r="ABQ218" s="36"/>
      <c r="ABR218" s="36"/>
      <c r="ABS218" s="36"/>
      <c r="ABT218" s="36"/>
      <c r="ABU218" s="36"/>
      <c r="ABV218" s="36"/>
      <c r="ABW218" s="36"/>
      <c r="ABX218" s="36"/>
      <c r="ABY218" s="36"/>
      <c r="ABZ218" s="36"/>
      <c r="ACA218" s="36"/>
      <c r="ACB218" s="36"/>
      <c r="ACC218" s="36"/>
      <c r="ACD218" s="36"/>
      <c r="ACE218" s="36"/>
      <c r="ACF218" s="36"/>
      <c r="ACG218" s="36"/>
      <c r="ACH218" s="36"/>
      <c r="ACI218" s="36"/>
      <c r="ACJ218" s="36"/>
      <c r="ACK218" s="36"/>
      <c r="ACL218" s="36"/>
      <c r="ACM218" s="36"/>
      <c r="ACN218" s="36"/>
      <c r="ACO218" s="36"/>
      <c r="ACP218" s="36"/>
      <c r="ACQ218" s="36"/>
      <c r="ACR218" s="36"/>
      <c r="ACS218" s="36"/>
      <c r="ACT218" s="36"/>
      <c r="ACU218" s="36"/>
      <c r="ACV218" s="36"/>
      <c r="ACW218" s="36"/>
      <c r="ACX218" s="36"/>
      <c r="ACY218" s="36"/>
      <c r="ACZ218" s="36"/>
      <c r="ADA218" s="36"/>
      <c r="ADB218" s="36"/>
      <c r="ADC218" s="36"/>
      <c r="ADD218" s="36"/>
      <c r="ADE218" s="36"/>
      <c r="ADF218" s="36"/>
      <c r="ADG218" s="36"/>
      <c r="ADH218" s="36"/>
      <c r="ADI218" s="36"/>
      <c r="ADJ218" s="36"/>
      <c r="ADK218" s="36"/>
      <c r="ADL218" s="36"/>
      <c r="ADM218" s="36"/>
      <c r="ADN218" s="36"/>
      <c r="ADO218" s="36"/>
      <c r="ADP218" s="36"/>
      <c r="ADQ218" s="36"/>
      <c r="ADR218" s="36"/>
      <c r="ADS218" s="36"/>
      <c r="ADT218" s="36"/>
      <c r="ADU218" s="36"/>
      <c r="ADV218" s="36"/>
      <c r="ADW218" s="36"/>
      <c r="ADX218" s="36"/>
      <c r="ADY218" s="36"/>
      <c r="ADZ218" s="36"/>
      <c r="AEA218" s="36"/>
      <c r="AEB218" s="36"/>
      <c r="AEC218" s="36"/>
      <c r="AED218" s="36"/>
      <c r="AEE218" s="36"/>
      <c r="AEF218" s="36"/>
      <c r="AEG218" s="36"/>
      <c r="AEH218" s="36"/>
      <c r="AEI218" s="36"/>
      <c r="AEJ218" s="36"/>
      <c r="AEK218" s="36"/>
      <c r="AEL218" s="36"/>
      <c r="AEM218" s="36"/>
      <c r="AEN218" s="36"/>
      <c r="AEO218" s="36"/>
      <c r="AEP218" s="36"/>
      <c r="AEQ218" s="36"/>
      <c r="AER218" s="36"/>
      <c r="AES218" s="36"/>
      <c r="AET218" s="36"/>
      <c r="AEU218" s="36"/>
      <c r="AEV218" s="36"/>
      <c r="AEW218" s="36"/>
      <c r="AEX218" s="36"/>
      <c r="AEY218" s="36"/>
      <c r="AEZ218" s="36"/>
      <c r="AFA218" s="36"/>
      <c r="AFB218" s="36"/>
      <c r="AFC218" s="36"/>
      <c r="AFD218" s="36"/>
      <c r="AFE218" s="36"/>
      <c r="AFF218" s="36"/>
      <c r="AFG218" s="36"/>
      <c r="AFH218" s="36"/>
      <c r="AFI218" s="36"/>
      <c r="AFJ218" s="36"/>
      <c r="AFK218" s="36"/>
      <c r="AFL218" s="36"/>
      <c r="AFM218" s="36"/>
      <c r="AFN218" s="36"/>
      <c r="AFO218" s="36"/>
      <c r="AFP218" s="36"/>
      <c r="AFQ218" s="36"/>
      <c r="AFR218" s="36"/>
      <c r="AFS218" s="36"/>
      <c r="AFT218" s="36"/>
      <c r="AFU218" s="36"/>
      <c r="AFV218" s="36"/>
      <c r="AFW218" s="36"/>
      <c r="AFX218" s="36"/>
      <c r="AFY218" s="36"/>
      <c r="AFZ218" s="36"/>
      <c r="AGA218" s="36"/>
      <c r="AGB218" s="36"/>
      <c r="AGC218" s="36"/>
      <c r="AGD218" s="36"/>
      <c r="AGE218" s="36"/>
      <c r="AGF218" s="36"/>
      <c r="AGG218" s="36"/>
      <c r="AGH218" s="36"/>
      <c r="AGI218" s="36"/>
      <c r="AGJ218" s="36"/>
      <c r="AGK218" s="36"/>
      <c r="AGL218" s="36"/>
      <c r="AGM218" s="36"/>
      <c r="AGN218" s="36"/>
      <c r="AGO218" s="36"/>
      <c r="AGP218" s="36"/>
      <c r="AGQ218" s="36"/>
      <c r="AGR218" s="36"/>
      <c r="AGS218" s="36"/>
      <c r="AGT218" s="36"/>
      <c r="AGU218" s="36"/>
      <c r="AGV218" s="36"/>
      <c r="AGW218" s="36"/>
      <c r="AGX218" s="36"/>
      <c r="AGY218" s="36"/>
      <c r="AGZ218" s="36"/>
      <c r="AHA218" s="36"/>
      <c r="AHB218" s="36"/>
      <c r="AHC218" s="36"/>
      <c r="AHD218" s="36"/>
      <c r="AHE218" s="36"/>
      <c r="AHF218" s="36"/>
      <c r="AHG218" s="36"/>
      <c r="AHH218" s="36"/>
      <c r="AHI218" s="36"/>
      <c r="AHJ218" s="36"/>
      <c r="AHK218" s="36"/>
      <c r="AHL218" s="36"/>
      <c r="AHM218" s="36"/>
      <c r="AHN218" s="36"/>
      <c r="AHO218" s="36"/>
      <c r="AHP218" s="36"/>
      <c r="AHQ218" s="36"/>
      <c r="AHR218" s="36"/>
      <c r="AHS218" s="36"/>
      <c r="AHT218" s="36"/>
      <c r="AHU218" s="36"/>
      <c r="AHV218" s="36"/>
      <c r="AHW218" s="36"/>
      <c r="AHX218" s="36"/>
      <c r="AHY218" s="36"/>
      <c r="AHZ218" s="36"/>
      <c r="AIA218" s="36"/>
      <c r="AIB218" s="36"/>
      <c r="AIC218" s="36"/>
      <c r="AID218" s="36"/>
      <c r="AIE218" s="36"/>
      <c r="AIF218" s="36"/>
      <c r="AIG218" s="36"/>
      <c r="AIH218" s="36"/>
      <c r="AII218" s="36"/>
      <c r="AIJ218" s="36"/>
      <c r="AIK218" s="36"/>
      <c r="AIL218" s="36"/>
      <c r="AIM218" s="36"/>
      <c r="AIN218" s="36"/>
      <c r="AIO218" s="36"/>
      <c r="AIP218" s="36"/>
      <c r="AIQ218" s="36"/>
      <c r="AIR218" s="36"/>
      <c r="AIS218" s="36"/>
      <c r="AIT218" s="36"/>
      <c r="AIU218" s="36"/>
      <c r="AIV218" s="36"/>
      <c r="AIW218" s="36"/>
      <c r="AIX218" s="36"/>
      <c r="AIY218" s="36"/>
      <c r="AIZ218" s="36"/>
      <c r="AJA218" s="36"/>
      <c r="AJB218" s="36"/>
      <c r="AJC218" s="36"/>
      <c r="AJD218" s="36"/>
      <c r="AJE218" s="36"/>
      <c r="AJF218" s="36"/>
      <c r="AJG218" s="36"/>
      <c r="AJH218" s="36"/>
      <c r="AJI218" s="36"/>
      <c r="AJJ218" s="36"/>
      <c r="AJK218" s="36"/>
      <c r="AJL218" s="36"/>
      <c r="AJM218" s="36"/>
      <c r="AJN218" s="36"/>
      <c r="AJO218" s="36"/>
      <c r="AJP218" s="36"/>
      <c r="AJQ218" s="36"/>
      <c r="AJR218" s="36"/>
      <c r="AJS218" s="36"/>
      <c r="AJT218" s="36"/>
      <c r="AJU218" s="36"/>
      <c r="AJV218" s="36"/>
      <c r="AJW218" s="36"/>
      <c r="AJX218" s="36"/>
      <c r="AJY218" s="36"/>
      <c r="AJZ218" s="36"/>
      <c r="AKA218" s="36"/>
      <c r="AKB218" s="36"/>
      <c r="AKC218" s="36"/>
      <c r="AKD218" s="36"/>
      <c r="AKE218" s="36"/>
      <c r="AKF218" s="36"/>
      <c r="AKG218" s="36"/>
      <c r="AKH218" s="36"/>
      <c r="AKI218" s="36"/>
      <c r="AKJ218" s="36"/>
      <c r="AKK218" s="36"/>
      <c r="AKL218" s="36"/>
      <c r="AKM218" s="36"/>
      <c r="AKN218" s="36"/>
      <c r="AKO218" s="36"/>
      <c r="AKP218" s="36"/>
      <c r="AKQ218" s="36"/>
      <c r="AKR218" s="36"/>
      <c r="AKS218" s="36"/>
      <c r="AKT218" s="36"/>
      <c r="AKU218" s="36"/>
      <c r="AKV218" s="36"/>
      <c r="AKW218" s="36"/>
      <c r="AKX218" s="36"/>
      <c r="AKY218" s="36"/>
      <c r="AKZ218" s="36"/>
      <c r="ALA218" s="36"/>
      <c r="ALB218" s="36"/>
      <c r="ALC218" s="36"/>
      <c r="ALD218" s="36"/>
      <c r="ALE218" s="36"/>
      <c r="ALF218" s="36"/>
      <c r="ALG218" s="36"/>
      <c r="ALH218" s="36"/>
      <c r="ALI218" s="36"/>
      <c r="ALJ218" s="36"/>
      <c r="ALK218" s="36"/>
      <c r="ALL218" s="36"/>
      <c r="ALM218" s="36"/>
      <c r="ALN218" s="36"/>
      <c r="ALO218" s="36"/>
      <c r="ALP218" s="36"/>
      <c r="ALQ218" s="36"/>
      <c r="ALR218" s="36"/>
      <c r="ALS218" s="36"/>
      <c r="ALT218" s="36"/>
      <c r="ALU218" s="36"/>
      <c r="ALV218" s="36"/>
      <c r="ALW218" s="36"/>
      <c r="ALX218" s="36"/>
      <c r="ALY218" s="36"/>
    </row>
    <row r="219" spans="1:1013" ht="21.75" customHeight="1" thickBot="1" x14ac:dyDescent="0.25">
      <c r="A219" s="305" t="s">
        <v>15</v>
      </c>
      <c r="B219" s="28" t="s">
        <v>16</v>
      </c>
      <c r="C219" s="306" t="s">
        <v>25</v>
      </c>
      <c r="D219" s="593" t="s">
        <v>68</v>
      </c>
      <c r="E219" s="593"/>
      <c r="F219" s="593"/>
      <c r="G219" s="593"/>
      <c r="H219" s="593"/>
      <c r="I219" s="593"/>
      <c r="J219" s="593"/>
      <c r="K219" s="593"/>
      <c r="L219" s="594"/>
      <c r="M219" s="594"/>
      <c r="N219" s="594"/>
      <c r="O219" s="594"/>
      <c r="P219" s="594"/>
      <c r="Q219" s="594"/>
      <c r="R219" s="594"/>
      <c r="S219" s="594"/>
      <c r="T219" s="594"/>
      <c r="U219" s="594"/>
      <c r="V219" s="594"/>
      <c r="W219" s="594"/>
      <c r="X219" s="594"/>
      <c r="Y219" s="594"/>
      <c r="Z219" s="594"/>
      <c r="AA219" s="594"/>
      <c r="AB219" s="36"/>
      <c r="AC219" s="36"/>
      <c r="AD219" s="36"/>
      <c r="AE219" s="36"/>
      <c r="AF219" s="36"/>
      <c r="AG219" s="36"/>
      <c r="AH219" s="36"/>
      <c r="AI219" s="49"/>
      <c r="AJ219" s="49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4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6"/>
      <c r="GC219" s="36"/>
      <c r="GD219" s="36"/>
      <c r="GE219" s="36"/>
      <c r="GF219" s="36"/>
      <c r="GG219" s="36"/>
      <c r="GH219" s="36"/>
      <c r="GI219" s="36"/>
      <c r="GJ219" s="36"/>
      <c r="GK219" s="36"/>
      <c r="GL219" s="36"/>
      <c r="GM219" s="36"/>
      <c r="GN219" s="36"/>
      <c r="GO219" s="36"/>
      <c r="GP219" s="36"/>
      <c r="GQ219" s="36"/>
      <c r="GR219" s="36"/>
      <c r="GS219" s="36"/>
      <c r="GT219" s="36"/>
      <c r="GU219" s="36"/>
      <c r="GV219" s="36"/>
      <c r="GW219" s="36"/>
      <c r="GX219" s="36"/>
      <c r="GY219" s="36"/>
      <c r="GZ219" s="36"/>
      <c r="HA219" s="36"/>
      <c r="HB219" s="36"/>
      <c r="HC219" s="36"/>
      <c r="HD219" s="36"/>
      <c r="HE219" s="36"/>
      <c r="HF219" s="36"/>
      <c r="HG219" s="36"/>
      <c r="HH219" s="36"/>
      <c r="HI219" s="36"/>
      <c r="HJ219" s="36"/>
      <c r="HK219" s="36"/>
      <c r="HL219" s="36"/>
      <c r="HM219" s="36"/>
      <c r="HN219" s="36"/>
      <c r="HO219" s="36"/>
      <c r="HP219" s="36"/>
      <c r="HQ219" s="36"/>
      <c r="HR219" s="36"/>
      <c r="HS219" s="36"/>
      <c r="HT219" s="36"/>
      <c r="HU219" s="36"/>
      <c r="HV219" s="36"/>
      <c r="HW219" s="36"/>
      <c r="HX219" s="36"/>
      <c r="HY219" s="36"/>
      <c r="HZ219" s="36"/>
      <c r="IA219" s="36"/>
      <c r="IB219" s="36"/>
      <c r="IC219" s="36"/>
      <c r="ID219" s="36"/>
      <c r="IE219" s="36"/>
      <c r="IF219" s="36"/>
      <c r="IG219" s="36"/>
      <c r="IH219" s="36"/>
      <c r="II219" s="36"/>
      <c r="IJ219" s="36"/>
      <c r="IK219" s="36"/>
      <c r="IL219" s="36"/>
      <c r="IM219" s="36"/>
      <c r="IN219" s="36"/>
      <c r="IO219" s="36"/>
      <c r="IP219" s="36"/>
      <c r="IQ219" s="36"/>
      <c r="IR219" s="36"/>
      <c r="IS219" s="36"/>
      <c r="IT219" s="36"/>
      <c r="IU219" s="36"/>
      <c r="IV219" s="36"/>
      <c r="IW219" s="36"/>
      <c r="IX219" s="36"/>
      <c r="IY219" s="36"/>
      <c r="IZ219" s="36"/>
      <c r="JA219" s="36"/>
      <c r="JB219" s="36"/>
      <c r="JC219" s="36"/>
      <c r="JD219" s="36"/>
      <c r="JE219" s="36"/>
      <c r="JF219" s="36"/>
      <c r="JG219" s="36"/>
      <c r="JH219" s="36"/>
      <c r="JI219" s="36"/>
      <c r="JJ219" s="36"/>
      <c r="JK219" s="36"/>
      <c r="JL219" s="36"/>
      <c r="JM219" s="36"/>
      <c r="JN219" s="36"/>
      <c r="JO219" s="36"/>
      <c r="JP219" s="36"/>
      <c r="JQ219" s="36"/>
      <c r="JR219" s="36"/>
      <c r="JS219" s="36"/>
      <c r="JT219" s="36"/>
      <c r="JU219" s="36"/>
      <c r="JV219" s="36"/>
      <c r="JW219" s="36"/>
      <c r="JX219" s="36"/>
      <c r="JY219" s="36"/>
      <c r="JZ219" s="36"/>
      <c r="KA219" s="36"/>
      <c r="KB219" s="36"/>
      <c r="KC219" s="36"/>
      <c r="KD219" s="36"/>
      <c r="KE219" s="36"/>
      <c r="KF219" s="36"/>
      <c r="KG219" s="36"/>
      <c r="KH219" s="36"/>
      <c r="KI219" s="36"/>
      <c r="KJ219" s="36"/>
      <c r="KK219" s="36"/>
      <c r="KL219" s="36"/>
      <c r="KM219" s="36"/>
      <c r="KN219" s="36"/>
      <c r="KO219" s="36"/>
      <c r="KP219" s="36"/>
      <c r="KQ219" s="36"/>
      <c r="KR219" s="36"/>
      <c r="KS219" s="36"/>
      <c r="KT219" s="36"/>
      <c r="KU219" s="36"/>
      <c r="KV219" s="36"/>
      <c r="KW219" s="36"/>
      <c r="KX219" s="36"/>
      <c r="KY219" s="36"/>
      <c r="KZ219" s="36"/>
      <c r="LA219" s="36"/>
      <c r="LB219" s="36"/>
      <c r="LC219" s="36"/>
      <c r="LD219" s="36"/>
      <c r="LE219" s="36"/>
      <c r="LF219" s="36"/>
      <c r="LG219" s="36"/>
      <c r="LH219" s="36"/>
      <c r="LI219" s="36"/>
      <c r="LJ219" s="36"/>
      <c r="LK219" s="36"/>
      <c r="LL219" s="36"/>
      <c r="LM219" s="36"/>
      <c r="LN219" s="36"/>
      <c r="LO219" s="36"/>
      <c r="LP219" s="36"/>
      <c r="LQ219" s="36"/>
      <c r="LR219" s="36"/>
      <c r="LS219" s="36"/>
      <c r="LT219" s="36"/>
      <c r="LU219" s="36"/>
      <c r="LV219" s="36"/>
      <c r="LW219" s="36"/>
      <c r="LX219" s="36"/>
      <c r="LY219" s="36"/>
      <c r="LZ219" s="36"/>
      <c r="MA219" s="36"/>
      <c r="MB219" s="36"/>
      <c r="MC219" s="36"/>
      <c r="MD219" s="36"/>
      <c r="ME219" s="36"/>
      <c r="MF219" s="36"/>
      <c r="MG219" s="36"/>
      <c r="MH219" s="36"/>
      <c r="MI219" s="36"/>
      <c r="MJ219" s="36"/>
      <c r="MK219" s="36"/>
      <c r="ML219" s="36"/>
      <c r="MM219" s="36"/>
      <c r="MN219" s="36"/>
      <c r="MO219" s="36"/>
      <c r="MP219" s="36"/>
      <c r="MQ219" s="36"/>
      <c r="MR219" s="36"/>
      <c r="MS219" s="36"/>
      <c r="MT219" s="36"/>
      <c r="MU219" s="36"/>
      <c r="MV219" s="36"/>
      <c r="MW219" s="36"/>
      <c r="MX219" s="36"/>
      <c r="MY219" s="36"/>
      <c r="MZ219" s="36"/>
      <c r="NA219" s="36"/>
      <c r="NB219" s="36"/>
      <c r="NC219" s="36"/>
      <c r="ND219" s="36"/>
      <c r="NE219" s="36"/>
      <c r="NF219" s="36"/>
      <c r="NG219" s="36"/>
      <c r="NH219" s="36"/>
      <c r="NI219" s="36"/>
      <c r="NJ219" s="36"/>
      <c r="NK219" s="36"/>
      <c r="NL219" s="36"/>
      <c r="NM219" s="36"/>
      <c r="NN219" s="36"/>
      <c r="NO219" s="36"/>
      <c r="NP219" s="36"/>
      <c r="NQ219" s="36"/>
      <c r="NR219" s="36"/>
      <c r="NS219" s="36"/>
      <c r="NT219" s="36"/>
      <c r="NU219" s="36"/>
      <c r="NV219" s="36"/>
      <c r="NW219" s="36"/>
      <c r="NX219" s="36"/>
      <c r="NY219" s="36"/>
      <c r="NZ219" s="36"/>
      <c r="OA219" s="36"/>
      <c r="OB219" s="36"/>
      <c r="OC219" s="36"/>
      <c r="OD219" s="36"/>
      <c r="OE219" s="36"/>
      <c r="OF219" s="36"/>
      <c r="OG219" s="36"/>
      <c r="OH219" s="36"/>
      <c r="OI219" s="36"/>
      <c r="OJ219" s="36"/>
      <c r="OK219" s="36"/>
      <c r="OL219" s="36"/>
      <c r="OM219" s="36"/>
      <c r="ON219" s="36"/>
      <c r="OO219" s="36"/>
      <c r="OP219" s="36"/>
      <c r="OQ219" s="36"/>
      <c r="OR219" s="36"/>
      <c r="OS219" s="36"/>
      <c r="OT219" s="36"/>
      <c r="OU219" s="36"/>
      <c r="OV219" s="36"/>
      <c r="OW219" s="36"/>
      <c r="OX219" s="36"/>
      <c r="OY219" s="36"/>
      <c r="OZ219" s="36"/>
      <c r="PA219" s="36"/>
      <c r="PB219" s="36"/>
      <c r="PC219" s="36"/>
      <c r="PD219" s="36"/>
      <c r="PE219" s="36"/>
      <c r="PF219" s="36"/>
      <c r="PG219" s="36"/>
      <c r="PH219" s="36"/>
      <c r="PI219" s="36"/>
      <c r="PJ219" s="36"/>
      <c r="PK219" s="36"/>
      <c r="PL219" s="36"/>
      <c r="PM219" s="36"/>
      <c r="PN219" s="36"/>
      <c r="PO219" s="36"/>
      <c r="PP219" s="36"/>
      <c r="PQ219" s="36"/>
      <c r="PR219" s="36"/>
      <c r="PS219" s="36"/>
      <c r="PT219" s="36"/>
      <c r="PU219" s="36"/>
      <c r="PV219" s="36"/>
      <c r="PW219" s="36"/>
      <c r="PX219" s="36"/>
      <c r="PY219" s="36"/>
      <c r="PZ219" s="36"/>
      <c r="QA219" s="36"/>
      <c r="QB219" s="36"/>
      <c r="QC219" s="36"/>
      <c r="QD219" s="36"/>
      <c r="QE219" s="36"/>
      <c r="QF219" s="36"/>
      <c r="QG219" s="36"/>
      <c r="QH219" s="36"/>
      <c r="QI219" s="36"/>
      <c r="QJ219" s="36"/>
      <c r="QK219" s="36"/>
      <c r="QL219" s="36"/>
      <c r="QM219" s="36"/>
      <c r="QN219" s="36"/>
      <c r="QO219" s="36"/>
      <c r="QP219" s="36"/>
      <c r="QQ219" s="36"/>
      <c r="QR219" s="36"/>
      <c r="QS219" s="36"/>
      <c r="QT219" s="36"/>
      <c r="QU219" s="36"/>
      <c r="QV219" s="36"/>
      <c r="QW219" s="36"/>
      <c r="QX219" s="36"/>
      <c r="QY219" s="36"/>
      <c r="QZ219" s="36"/>
      <c r="RA219" s="36"/>
      <c r="RB219" s="36"/>
      <c r="RC219" s="36"/>
      <c r="RD219" s="36"/>
      <c r="RE219" s="36"/>
      <c r="RF219" s="36"/>
      <c r="RG219" s="36"/>
      <c r="RH219" s="36"/>
      <c r="RI219" s="36"/>
      <c r="RJ219" s="36"/>
      <c r="RK219" s="36"/>
      <c r="RL219" s="36"/>
      <c r="RM219" s="36"/>
      <c r="RN219" s="36"/>
      <c r="RO219" s="36"/>
      <c r="RP219" s="36"/>
      <c r="RQ219" s="36"/>
      <c r="RR219" s="36"/>
      <c r="RS219" s="36"/>
      <c r="RT219" s="36"/>
      <c r="RU219" s="36"/>
      <c r="RV219" s="36"/>
      <c r="RW219" s="36"/>
      <c r="RX219" s="36"/>
      <c r="RY219" s="36"/>
      <c r="RZ219" s="36"/>
      <c r="SA219" s="36"/>
      <c r="SB219" s="36"/>
      <c r="SC219" s="36"/>
      <c r="SD219" s="36"/>
      <c r="SE219" s="36"/>
      <c r="SF219" s="36"/>
      <c r="SG219" s="36"/>
      <c r="SH219" s="36"/>
      <c r="SI219" s="36"/>
      <c r="SJ219" s="36"/>
      <c r="SK219" s="36"/>
      <c r="SL219" s="36"/>
      <c r="SM219" s="36"/>
      <c r="SN219" s="36"/>
      <c r="SO219" s="36"/>
      <c r="SP219" s="36"/>
      <c r="SQ219" s="36"/>
      <c r="SR219" s="36"/>
      <c r="SS219" s="36"/>
      <c r="ST219" s="36"/>
      <c r="SU219" s="36"/>
      <c r="SV219" s="36"/>
      <c r="SW219" s="36"/>
      <c r="SX219" s="36"/>
      <c r="SY219" s="36"/>
      <c r="SZ219" s="36"/>
      <c r="TA219" s="36"/>
      <c r="TB219" s="36"/>
      <c r="TC219" s="36"/>
      <c r="TD219" s="36"/>
      <c r="TE219" s="36"/>
      <c r="TF219" s="36"/>
      <c r="TG219" s="36"/>
      <c r="TH219" s="36"/>
      <c r="TI219" s="36"/>
      <c r="TJ219" s="36"/>
      <c r="TK219" s="36"/>
      <c r="TL219" s="36"/>
      <c r="TM219" s="36"/>
      <c r="TN219" s="36"/>
      <c r="TO219" s="36"/>
      <c r="TP219" s="36"/>
      <c r="TQ219" s="36"/>
      <c r="TR219" s="36"/>
      <c r="TS219" s="36"/>
      <c r="TT219" s="36"/>
      <c r="TU219" s="36"/>
      <c r="TV219" s="36"/>
      <c r="TW219" s="36"/>
      <c r="TX219" s="36"/>
      <c r="TY219" s="36"/>
      <c r="TZ219" s="36"/>
      <c r="UA219" s="36"/>
      <c r="UB219" s="36"/>
      <c r="UC219" s="36"/>
      <c r="UD219" s="36"/>
      <c r="UE219" s="36"/>
      <c r="UF219" s="36"/>
      <c r="UG219" s="36"/>
      <c r="UH219" s="36"/>
      <c r="UI219" s="36"/>
      <c r="UJ219" s="36"/>
      <c r="UK219" s="36"/>
      <c r="UL219" s="36"/>
      <c r="UM219" s="36"/>
      <c r="UN219" s="36"/>
      <c r="UO219" s="36"/>
      <c r="UP219" s="36"/>
      <c r="UQ219" s="36"/>
      <c r="UR219" s="36"/>
      <c r="US219" s="36"/>
      <c r="UT219" s="36"/>
      <c r="UU219" s="36"/>
      <c r="UV219" s="36"/>
      <c r="UW219" s="36"/>
      <c r="UX219" s="36"/>
      <c r="UY219" s="36"/>
      <c r="UZ219" s="36"/>
      <c r="VA219" s="36"/>
      <c r="VB219" s="36"/>
      <c r="VC219" s="36"/>
      <c r="VD219" s="36"/>
      <c r="VE219" s="36"/>
      <c r="VF219" s="36"/>
      <c r="VG219" s="36"/>
      <c r="VH219" s="36"/>
      <c r="VI219" s="36"/>
      <c r="VJ219" s="36"/>
      <c r="VK219" s="36"/>
      <c r="VL219" s="36"/>
      <c r="VM219" s="36"/>
      <c r="VN219" s="36"/>
      <c r="VO219" s="36"/>
      <c r="VP219" s="36"/>
      <c r="VQ219" s="36"/>
      <c r="VR219" s="36"/>
      <c r="VS219" s="36"/>
      <c r="VT219" s="36"/>
      <c r="VU219" s="36"/>
      <c r="VV219" s="36"/>
      <c r="VW219" s="36"/>
      <c r="VX219" s="36"/>
      <c r="VY219" s="36"/>
      <c r="VZ219" s="36"/>
      <c r="WA219" s="36"/>
      <c r="WB219" s="36"/>
      <c r="WC219" s="36"/>
      <c r="WD219" s="36"/>
      <c r="WE219" s="36"/>
      <c r="WF219" s="36"/>
      <c r="WG219" s="36"/>
      <c r="WH219" s="36"/>
      <c r="WI219" s="36"/>
      <c r="WJ219" s="36"/>
      <c r="WK219" s="36"/>
      <c r="WL219" s="36"/>
      <c r="WM219" s="36"/>
      <c r="WN219" s="36"/>
      <c r="WO219" s="36"/>
      <c r="WP219" s="36"/>
      <c r="WQ219" s="36"/>
      <c r="WR219" s="36"/>
      <c r="WS219" s="36"/>
      <c r="WT219" s="36"/>
      <c r="WU219" s="36"/>
      <c r="WV219" s="36"/>
      <c r="WW219" s="36"/>
      <c r="WX219" s="36"/>
      <c r="WY219" s="36"/>
      <c r="WZ219" s="36"/>
      <c r="XA219" s="36"/>
      <c r="XB219" s="36"/>
      <c r="XC219" s="36"/>
      <c r="XD219" s="36"/>
      <c r="XE219" s="36"/>
      <c r="XF219" s="36"/>
      <c r="XG219" s="36"/>
      <c r="XH219" s="36"/>
      <c r="XI219" s="36"/>
      <c r="XJ219" s="36"/>
      <c r="XK219" s="36"/>
      <c r="XL219" s="36"/>
      <c r="XM219" s="36"/>
      <c r="XN219" s="36"/>
      <c r="XO219" s="36"/>
      <c r="XP219" s="36"/>
      <c r="XQ219" s="36"/>
      <c r="XR219" s="36"/>
      <c r="XS219" s="36"/>
      <c r="XT219" s="36"/>
      <c r="XU219" s="36"/>
      <c r="XV219" s="36"/>
      <c r="XW219" s="36"/>
      <c r="XX219" s="36"/>
      <c r="XY219" s="36"/>
      <c r="XZ219" s="36"/>
      <c r="YA219" s="36"/>
      <c r="YB219" s="36"/>
      <c r="YC219" s="36"/>
      <c r="YD219" s="36"/>
      <c r="YE219" s="36"/>
      <c r="YF219" s="36"/>
      <c r="YG219" s="36"/>
      <c r="YH219" s="36"/>
      <c r="YI219" s="36"/>
      <c r="YJ219" s="36"/>
      <c r="YK219" s="36"/>
      <c r="YL219" s="36"/>
      <c r="YM219" s="36"/>
      <c r="YN219" s="36"/>
      <c r="YO219" s="36"/>
      <c r="YP219" s="36"/>
      <c r="YQ219" s="36"/>
      <c r="YR219" s="36"/>
      <c r="YS219" s="36"/>
      <c r="YT219" s="36"/>
      <c r="YU219" s="36"/>
      <c r="YV219" s="36"/>
      <c r="YW219" s="36"/>
      <c r="YX219" s="36"/>
      <c r="YY219" s="36"/>
      <c r="YZ219" s="36"/>
      <c r="ZA219" s="36"/>
      <c r="ZB219" s="36"/>
      <c r="ZC219" s="36"/>
      <c r="ZD219" s="36"/>
      <c r="ZE219" s="36"/>
      <c r="ZF219" s="36"/>
      <c r="ZG219" s="36"/>
      <c r="ZH219" s="36"/>
      <c r="ZI219" s="36"/>
      <c r="ZJ219" s="36"/>
      <c r="ZK219" s="36"/>
      <c r="ZL219" s="36"/>
      <c r="ZM219" s="36"/>
      <c r="ZN219" s="36"/>
      <c r="ZO219" s="36"/>
      <c r="ZP219" s="36"/>
      <c r="ZQ219" s="36"/>
      <c r="ZR219" s="36"/>
      <c r="ZS219" s="36"/>
      <c r="ZT219" s="36"/>
      <c r="ZU219" s="36"/>
      <c r="ZV219" s="36"/>
      <c r="ZW219" s="36"/>
      <c r="ZX219" s="36"/>
      <c r="ZY219" s="36"/>
      <c r="ZZ219" s="36"/>
      <c r="AAA219" s="36"/>
      <c r="AAB219" s="36"/>
      <c r="AAC219" s="36"/>
      <c r="AAD219" s="36"/>
      <c r="AAE219" s="36"/>
      <c r="AAF219" s="36"/>
      <c r="AAG219" s="36"/>
      <c r="AAH219" s="36"/>
      <c r="AAI219" s="36"/>
      <c r="AAJ219" s="36"/>
      <c r="AAK219" s="36"/>
      <c r="AAL219" s="36"/>
      <c r="AAM219" s="36"/>
      <c r="AAN219" s="36"/>
      <c r="AAO219" s="36"/>
      <c r="AAP219" s="36"/>
      <c r="AAQ219" s="36"/>
      <c r="AAR219" s="36"/>
      <c r="AAS219" s="36"/>
      <c r="AAT219" s="36"/>
      <c r="AAU219" s="36"/>
      <c r="AAV219" s="36"/>
      <c r="AAW219" s="36"/>
      <c r="AAX219" s="36"/>
      <c r="AAY219" s="36"/>
      <c r="AAZ219" s="36"/>
      <c r="ABA219" s="36"/>
      <c r="ABB219" s="36"/>
      <c r="ABC219" s="36"/>
      <c r="ABD219" s="36"/>
      <c r="ABE219" s="36"/>
      <c r="ABF219" s="36"/>
      <c r="ABG219" s="36"/>
      <c r="ABH219" s="36"/>
      <c r="ABI219" s="36"/>
      <c r="ABJ219" s="36"/>
      <c r="ABK219" s="36"/>
      <c r="ABL219" s="36"/>
      <c r="ABM219" s="36"/>
      <c r="ABN219" s="36"/>
      <c r="ABO219" s="36"/>
      <c r="ABP219" s="36"/>
      <c r="ABQ219" s="36"/>
      <c r="ABR219" s="36"/>
      <c r="ABS219" s="36"/>
      <c r="ABT219" s="36"/>
      <c r="ABU219" s="36"/>
      <c r="ABV219" s="36"/>
      <c r="ABW219" s="36"/>
      <c r="ABX219" s="36"/>
      <c r="ABY219" s="36"/>
      <c r="ABZ219" s="36"/>
      <c r="ACA219" s="36"/>
      <c r="ACB219" s="36"/>
      <c r="ACC219" s="36"/>
      <c r="ACD219" s="36"/>
      <c r="ACE219" s="36"/>
      <c r="ACF219" s="36"/>
      <c r="ACG219" s="36"/>
      <c r="ACH219" s="36"/>
      <c r="ACI219" s="36"/>
      <c r="ACJ219" s="36"/>
      <c r="ACK219" s="36"/>
      <c r="ACL219" s="36"/>
      <c r="ACM219" s="36"/>
      <c r="ACN219" s="36"/>
      <c r="ACO219" s="36"/>
      <c r="ACP219" s="36"/>
      <c r="ACQ219" s="36"/>
      <c r="ACR219" s="36"/>
      <c r="ACS219" s="36"/>
      <c r="ACT219" s="36"/>
      <c r="ACU219" s="36"/>
      <c r="ACV219" s="36"/>
      <c r="ACW219" s="36"/>
      <c r="ACX219" s="36"/>
      <c r="ACY219" s="36"/>
      <c r="ACZ219" s="36"/>
      <c r="ADA219" s="36"/>
      <c r="ADB219" s="36"/>
      <c r="ADC219" s="36"/>
      <c r="ADD219" s="36"/>
      <c r="ADE219" s="36"/>
      <c r="ADF219" s="36"/>
      <c r="ADG219" s="36"/>
      <c r="ADH219" s="36"/>
      <c r="ADI219" s="36"/>
      <c r="ADJ219" s="36"/>
      <c r="ADK219" s="36"/>
      <c r="ADL219" s="36"/>
      <c r="ADM219" s="36"/>
      <c r="ADN219" s="36"/>
      <c r="ADO219" s="36"/>
      <c r="ADP219" s="36"/>
      <c r="ADQ219" s="36"/>
      <c r="ADR219" s="36"/>
      <c r="ADS219" s="36"/>
      <c r="ADT219" s="36"/>
      <c r="ADU219" s="36"/>
      <c r="ADV219" s="36"/>
      <c r="ADW219" s="36"/>
      <c r="ADX219" s="36"/>
      <c r="ADY219" s="36"/>
      <c r="ADZ219" s="36"/>
      <c r="AEA219" s="36"/>
      <c r="AEB219" s="36"/>
      <c r="AEC219" s="36"/>
      <c r="AED219" s="36"/>
      <c r="AEE219" s="36"/>
      <c r="AEF219" s="36"/>
      <c r="AEG219" s="36"/>
      <c r="AEH219" s="36"/>
      <c r="AEI219" s="36"/>
      <c r="AEJ219" s="36"/>
      <c r="AEK219" s="36"/>
      <c r="AEL219" s="36"/>
      <c r="AEM219" s="36"/>
      <c r="AEN219" s="36"/>
      <c r="AEO219" s="36"/>
      <c r="AEP219" s="36"/>
      <c r="AEQ219" s="36"/>
      <c r="AER219" s="36"/>
      <c r="AES219" s="36"/>
      <c r="AET219" s="36"/>
      <c r="AEU219" s="36"/>
      <c r="AEV219" s="36"/>
      <c r="AEW219" s="36"/>
      <c r="AEX219" s="36"/>
      <c r="AEY219" s="36"/>
      <c r="AEZ219" s="36"/>
      <c r="AFA219" s="36"/>
      <c r="AFB219" s="36"/>
      <c r="AFC219" s="36"/>
      <c r="AFD219" s="36"/>
      <c r="AFE219" s="36"/>
      <c r="AFF219" s="36"/>
      <c r="AFG219" s="36"/>
      <c r="AFH219" s="36"/>
      <c r="AFI219" s="36"/>
      <c r="AFJ219" s="36"/>
      <c r="AFK219" s="36"/>
      <c r="AFL219" s="36"/>
      <c r="AFM219" s="36"/>
      <c r="AFN219" s="36"/>
      <c r="AFO219" s="36"/>
      <c r="AFP219" s="36"/>
      <c r="AFQ219" s="36"/>
      <c r="AFR219" s="36"/>
      <c r="AFS219" s="36"/>
      <c r="AFT219" s="36"/>
      <c r="AFU219" s="36"/>
      <c r="AFV219" s="36"/>
      <c r="AFW219" s="36"/>
      <c r="AFX219" s="36"/>
      <c r="AFY219" s="36"/>
      <c r="AFZ219" s="36"/>
      <c r="AGA219" s="36"/>
      <c r="AGB219" s="36"/>
      <c r="AGC219" s="36"/>
      <c r="AGD219" s="36"/>
      <c r="AGE219" s="36"/>
      <c r="AGF219" s="36"/>
      <c r="AGG219" s="36"/>
      <c r="AGH219" s="36"/>
      <c r="AGI219" s="36"/>
      <c r="AGJ219" s="36"/>
      <c r="AGK219" s="36"/>
      <c r="AGL219" s="36"/>
      <c r="AGM219" s="36"/>
      <c r="AGN219" s="36"/>
      <c r="AGO219" s="36"/>
      <c r="AGP219" s="36"/>
      <c r="AGQ219" s="36"/>
      <c r="AGR219" s="36"/>
      <c r="AGS219" s="36"/>
      <c r="AGT219" s="36"/>
      <c r="AGU219" s="36"/>
      <c r="AGV219" s="36"/>
      <c r="AGW219" s="36"/>
      <c r="AGX219" s="36"/>
      <c r="AGY219" s="36"/>
      <c r="AGZ219" s="36"/>
      <c r="AHA219" s="36"/>
      <c r="AHB219" s="36"/>
      <c r="AHC219" s="36"/>
      <c r="AHD219" s="36"/>
      <c r="AHE219" s="36"/>
      <c r="AHF219" s="36"/>
      <c r="AHG219" s="36"/>
      <c r="AHH219" s="36"/>
      <c r="AHI219" s="36"/>
      <c r="AHJ219" s="36"/>
      <c r="AHK219" s="36"/>
      <c r="AHL219" s="36"/>
      <c r="AHM219" s="36"/>
      <c r="AHN219" s="36"/>
      <c r="AHO219" s="36"/>
      <c r="AHP219" s="36"/>
      <c r="AHQ219" s="36"/>
      <c r="AHR219" s="36"/>
      <c r="AHS219" s="36"/>
      <c r="AHT219" s="36"/>
      <c r="AHU219" s="36"/>
      <c r="AHV219" s="36"/>
      <c r="AHW219" s="36"/>
      <c r="AHX219" s="36"/>
      <c r="AHY219" s="36"/>
      <c r="AHZ219" s="36"/>
      <c r="AIA219" s="36"/>
      <c r="AIB219" s="36"/>
      <c r="AIC219" s="36"/>
      <c r="AID219" s="36"/>
      <c r="AIE219" s="36"/>
      <c r="AIF219" s="36"/>
      <c r="AIG219" s="36"/>
      <c r="AIH219" s="36"/>
      <c r="AII219" s="36"/>
      <c r="AIJ219" s="36"/>
      <c r="AIK219" s="36"/>
      <c r="AIL219" s="36"/>
      <c r="AIM219" s="36"/>
      <c r="AIN219" s="36"/>
      <c r="AIO219" s="36"/>
      <c r="AIP219" s="36"/>
      <c r="AIQ219" s="36"/>
      <c r="AIR219" s="36"/>
      <c r="AIS219" s="36"/>
      <c r="AIT219" s="36"/>
      <c r="AIU219" s="36"/>
      <c r="AIV219" s="36"/>
      <c r="AIW219" s="36"/>
      <c r="AIX219" s="36"/>
      <c r="AIY219" s="36"/>
      <c r="AIZ219" s="36"/>
      <c r="AJA219" s="36"/>
      <c r="AJB219" s="36"/>
      <c r="AJC219" s="36"/>
      <c r="AJD219" s="36"/>
      <c r="AJE219" s="36"/>
      <c r="AJF219" s="36"/>
      <c r="AJG219" s="36"/>
      <c r="AJH219" s="36"/>
      <c r="AJI219" s="36"/>
      <c r="AJJ219" s="36"/>
      <c r="AJK219" s="36"/>
      <c r="AJL219" s="36"/>
      <c r="AJM219" s="36"/>
      <c r="AJN219" s="36"/>
      <c r="AJO219" s="36"/>
      <c r="AJP219" s="36"/>
      <c r="AJQ219" s="36"/>
      <c r="AJR219" s="36"/>
      <c r="AJS219" s="36"/>
      <c r="AJT219" s="36"/>
      <c r="AJU219" s="36"/>
      <c r="AJV219" s="36"/>
      <c r="AJW219" s="36"/>
      <c r="AJX219" s="36"/>
      <c r="AJY219" s="36"/>
      <c r="AJZ219" s="36"/>
      <c r="AKA219" s="36"/>
      <c r="AKB219" s="36"/>
      <c r="AKC219" s="36"/>
      <c r="AKD219" s="36"/>
      <c r="AKE219" s="36"/>
      <c r="AKF219" s="36"/>
      <c r="AKG219" s="36"/>
      <c r="AKH219" s="36"/>
      <c r="AKI219" s="36"/>
      <c r="AKJ219" s="36"/>
      <c r="AKK219" s="36"/>
      <c r="AKL219" s="36"/>
      <c r="AKM219" s="36"/>
      <c r="AKN219" s="36"/>
      <c r="AKO219" s="36"/>
      <c r="AKP219" s="36"/>
      <c r="AKQ219" s="36"/>
      <c r="AKR219" s="36"/>
      <c r="AKS219" s="36"/>
      <c r="AKT219" s="36"/>
      <c r="AKU219" s="36"/>
      <c r="AKV219" s="36"/>
      <c r="AKW219" s="36"/>
      <c r="AKX219" s="36"/>
      <c r="AKY219" s="36"/>
      <c r="AKZ219" s="36"/>
      <c r="ALA219" s="36"/>
      <c r="ALB219" s="36"/>
      <c r="ALC219" s="36"/>
      <c r="ALD219" s="36"/>
      <c r="ALE219" s="36"/>
      <c r="ALF219" s="36"/>
      <c r="ALG219" s="36"/>
      <c r="ALH219" s="36"/>
      <c r="ALI219" s="36"/>
      <c r="ALJ219" s="36"/>
      <c r="ALK219" s="36"/>
      <c r="ALL219" s="36"/>
      <c r="ALM219" s="36"/>
      <c r="ALN219" s="36"/>
      <c r="ALO219" s="36"/>
      <c r="ALP219" s="36"/>
      <c r="ALQ219" s="36"/>
      <c r="ALR219" s="36"/>
      <c r="ALS219" s="36"/>
      <c r="ALT219" s="36"/>
      <c r="ALU219" s="36"/>
      <c r="ALV219" s="36"/>
      <c r="ALW219" s="36"/>
      <c r="ALX219" s="36"/>
      <c r="ALY219" s="36"/>
    </row>
    <row r="220" spans="1:1013" ht="16.5" customHeight="1" x14ac:dyDescent="0.2">
      <c r="A220" s="525" t="s">
        <v>15</v>
      </c>
      <c r="B220" s="543" t="s">
        <v>16</v>
      </c>
      <c r="C220" s="533" t="s">
        <v>25</v>
      </c>
      <c r="D220" s="656" t="s">
        <v>28</v>
      </c>
      <c r="E220" s="579" t="s">
        <v>69</v>
      </c>
      <c r="F220" s="518" t="s">
        <v>265</v>
      </c>
      <c r="G220" s="566" t="s">
        <v>220</v>
      </c>
      <c r="H220" s="490" t="s">
        <v>19</v>
      </c>
      <c r="I220" s="625" t="s">
        <v>31</v>
      </c>
      <c r="J220" s="598" t="s">
        <v>303</v>
      </c>
      <c r="K220" s="164" t="s">
        <v>72</v>
      </c>
      <c r="L220" s="115">
        <f>+M220+O220</f>
        <v>0</v>
      </c>
      <c r="M220" s="226">
        <v>0</v>
      </c>
      <c r="N220" s="226">
        <v>0</v>
      </c>
      <c r="O220" s="167">
        <v>0</v>
      </c>
      <c r="P220" s="112">
        <f>+Q220+S220</f>
        <v>0</v>
      </c>
      <c r="Q220" s="11">
        <v>0</v>
      </c>
      <c r="R220" s="11">
        <v>0</v>
      </c>
      <c r="S220" s="84">
        <v>0</v>
      </c>
      <c r="T220" s="115">
        <f>+U220+W220</f>
        <v>0</v>
      </c>
      <c r="U220" s="226">
        <v>0</v>
      </c>
      <c r="V220" s="226">
        <v>0</v>
      </c>
      <c r="W220" s="167">
        <v>0</v>
      </c>
      <c r="X220" s="115">
        <f>+Y220+AA220</f>
        <v>0</v>
      </c>
      <c r="Y220" s="11">
        <v>0</v>
      </c>
      <c r="Z220" s="11">
        <v>0</v>
      </c>
      <c r="AA220" s="84">
        <v>0</v>
      </c>
      <c r="AB220" s="36"/>
      <c r="AC220" s="36"/>
      <c r="AD220" s="36"/>
      <c r="AE220" s="36"/>
      <c r="AF220" s="36"/>
      <c r="AG220" s="36"/>
      <c r="AH220" s="36"/>
      <c r="AI220" s="49"/>
      <c r="AJ220" s="49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4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6"/>
      <c r="GC220" s="36"/>
      <c r="GD220" s="36"/>
      <c r="GE220" s="36"/>
      <c r="GF220" s="36"/>
      <c r="GG220" s="36"/>
      <c r="GH220" s="36"/>
      <c r="GI220" s="36"/>
      <c r="GJ220" s="36"/>
      <c r="GK220" s="36"/>
      <c r="GL220" s="36"/>
      <c r="GM220" s="36"/>
      <c r="GN220" s="36"/>
      <c r="GO220" s="36"/>
      <c r="GP220" s="36"/>
      <c r="GQ220" s="36"/>
      <c r="GR220" s="36"/>
      <c r="GS220" s="36"/>
      <c r="GT220" s="36"/>
      <c r="GU220" s="36"/>
      <c r="GV220" s="36"/>
      <c r="GW220" s="36"/>
      <c r="GX220" s="36"/>
      <c r="GY220" s="36"/>
      <c r="GZ220" s="36"/>
      <c r="HA220" s="36"/>
      <c r="HB220" s="36"/>
      <c r="HC220" s="36"/>
      <c r="HD220" s="36"/>
      <c r="HE220" s="36"/>
      <c r="HF220" s="36"/>
      <c r="HG220" s="36"/>
      <c r="HH220" s="36"/>
      <c r="HI220" s="36"/>
      <c r="HJ220" s="36"/>
      <c r="HK220" s="36"/>
      <c r="HL220" s="36"/>
      <c r="HM220" s="36"/>
      <c r="HN220" s="36"/>
      <c r="HO220" s="36"/>
      <c r="HP220" s="36"/>
      <c r="HQ220" s="36"/>
      <c r="HR220" s="36"/>
      <c r="HS220" s="36"/>
      <c r="HT220" s="36"/>
      <c r="HU220" s="36"/>
      <c r="HV220" s="36"/>
      <c r="HW220" s="36"/>
      <c r="HX220" s="36"/>
      <c r="HY220" s="36"/>
      <c r="HZ220" s="36"/>
      <c r="IA220" s="36"/>
      <c r="IB220" s="36"/>
      <c r="IC220" s="36"/>
      <c r="ID220" s="36"/>
      <c r="IE220" s="36"/>
      <c r="IF220" s="36"/>
      <c r="IG220" s="36"/>
      <c r="IH220" s="36"/>
      <c r="II220" s="36"/>
      <c r="IJ220" s="36"/>
      <c r="IK220" s="36"/>
      <c r="IL220" s="36"/>
      <c r="IM220" s="36"/>
      <c r="IN220" s="36"/>
      <c r="IO220" s="36"/>
      <c r="IP220" s="36"/>
      <c r="IQ220" s="36"/>
      <c r="IR220" s="36"/>
      <c r="IS220" s="36"/>
      <c r="IT220" s="36"/>
      <c r="IU220" s="36"/>
      <c r="IV220" s="36"/>
      <c r="IW220" s="36"/>
      <c r="IX220" s="36"/>
      <c r="IY220" s="36"/>
      <c r="IZ220" s="36"/>
      <c r="JA220" s="36"/>
      <c r="JB220" s="36"/>
      <c r="JC220" s="36"/>
      <c r="JD220" s="36"/>
      <c r="JE220" s="36"/>
      <c r="JF220" s="36"/>
      <c r="JG220" s="36"/>
      <c r="JH220" s="36"/>
      <c r="JI220" s="36"/>
      <c r="JJ220" s="36"/>
      <c r="JK220" s="36"/>
      <c r="JL220" s="36"/>
      <c r="JM220" s="36"/>
      <c r="JN220" s="36"/>
      <c r="JO220" s="36"/>
      <c r="JP220" s="36"/>
      <c r="JQ220" s="36"/>
      <c r="JR220" s="36"/>
      <c r="JS220" s="36"/>
      <c r="JT220" s="36"/>
      <c r="JU220" s="36"/>
      <c r="JV220" s="36"/>
      <c r="JW220" s="36"/>
      <c r="JX220" s="36"/>
      <c r="JY220" s="36"/>
      <c r="JZ220" s="36"/>
      <c r="KA220" s="36"/>
      <c r="KB220" s="36"/>
      <c r="KC220" s="36"/>
      <c r="KD220" s="36"/>
      <c r="KE220" s="36"/>
      <c r="KF220" s="36"/>
      <c r="KG220" s="36"/>
      <c r="KH220" s="36"/>
      <c r="KI220" s="36"/>
      <c r="KJ220" s="36"/>
      <c r="KK220" s="36"/>
      <c r="KL220" s="36"/>
      <c r="KM220" s="36"/>
      <c r="KN220" s="36"/>
      <c r="KO220" s="36"/>
      <c r="KP220" s="36"/>
      <c r="KQ220" s="36"/>
      <c r="KR220" s="36"/>
      <c r="KS220" s="36"/>
      <c r="KT220" s="36"/>
      <c r="KU220" s="36"/>
      <c r="KV220" s="36"/>
      <c r="KW220" s="36"/>
      <c r="KX220" s="36"/>
      <c r="KY220" s="36"/>
      <c r="KZ220" s="36"/>
      <c r="LA220" s="36"/>
      <c r="LB220" s="36"/>
      <c r="LC220" s="36"/>
      <c r="LD220" s="36"/>
      <c r="LE220" s="36"/>
      <c r="LF220" s="36"/>
      <c r="LG220" s="36"/>
      <c r="LH220" s="36"/>
      <c r="LI220" s="36"/>
      <c r="LJ220" s="36"/>
      <c r="LK220" s="36"/>
      <c r="LL220" s="36"/>
      <c r="LM220" s="36"/>
      <c r="LN220" s="36"/>
      <c r="LO220" s="36"/>
      <c r="LP220" s="36"/>
      <c r="LQ220" s="36"/>
      <c r="LR220" s="36"/>
      <c r="LS220" s="36"/>
      <c r="LT220" s="36"/>
      <c r="LU220" s="36"/>
      <c r="LV220" s="36"/>
      <c r="LW220" s="36"/>
      <c r="LX220" s="36"/>
      <c r="LY220" s="36"/>
      <c r="LZ220" s="36"/>
      <c r="MA220" s="36"/>
      <c r="MB220" s="36"/>
      <c r="MC220" s="36"/>
      <c r="MD220" s="36"/>
      <c r="ME220" s="36"/>
      <c r="MF220" s="36"/>
      <c r="MG220" s="36"/>
      <c r="MH220" s="36"/>
      <c r="MI220" s="36"/>
      <c r="MJ220" s="36"/>
      <c r="MK220" s="36"/>
      <c r="ML220" s="36"/>
      <c r="MM220" s="36"/>
      <c r="MN220" s="36"/>
      <c r="MO220" s="36"/>
      <c r="MP220" s="36"/>
      <c r="MQ220" s="36"/>
      <c r="MR220" s="36"/>
      <c r="MS220" s="36"/>
      <c r="MT220" s="36"/>
      <c r="MU220" s="36"/>
      <c r="MV220" s="36"/>
      <c r="MW220" s="36"/>
      <c r="MX220" s="36"/>
      <c r="MY220" s="36"/>
      <c r="MZ220" s="36"/>
      <c r="NA220" s="36"/>
      <c r="NB220" s="36"/>
      <c r="NC220" s="36"/>
      <c r="ND220" s="36"/>
      <c r="NE220" s="36"/>
      <c r="NF220" s="36"/>
      <c r="NG220" s="36"/>
      <c r="NH220" s="36"/>
      <c r="NI220" s="36"/>
      <c r="NJ220" s="36"/>
      <c r="NK220" s="36"/>
      <c r="NL220" s="36"/>
      <c r="NM220" s="36"/>
      <c r="NN220" s="36"/>
      <c r="NO220" s="36"/>
      <c r="NP220" s="36"/>
      <c r="NQ220" s="36"/>
      <c r="NR220" s="36"/>
      <c r="NS220" s="36"/>
      <c r="NT220" s="36"/>
      <c r="NU220" s="36"/>
      <c r="NV220" s="36"/>
      <c r="NW220" s="36"/>
      <c r="NX220" s="36"/>
      <c r="NY220" s="36"/>
      <c r="NZ220" s="36"/>
      <c r="OA220" s="36"/>
      <c r="OB220" s="36"/>
      <c r="OC220" s="36"/>
      <c r="OD220" s="36"/>
      <c r="OE220" s="36"/>
      <c r="OF220" s="36"/>
      <c r="OG220" s="36"/>
      <c r="OH220" s="36"/>
      <c r="OI220" s="36"/>
      <c r="OJ220" s="36"/>
      <c r="OK220" s="36"/>
      <c r="OL220" s="36"/>
      <c r="OM220" s="36"/>
      <c r="ON220" s="36"/>
      <c r="OO220" s="36"/>
      <c r="OP220" s="36"/>
      <c r="OQ220" s="36"/>
      <c r="OR220" s="36"/>
      <c r="OS220" s="36"/>
      <c r="OT220" s="36"/>
      <c r="OU220" s="36"/>
      <c r="OV220" s="36"/>
      <c r="OW220" s="36"/>
      <c r="OX220" s="36"/>
      <c r="OY220" s="36"/>
      <c r="OZ220" s="36"/>
      <c r="PA220" s="36"/>
      <c r="PB220" s="36"/>
      <c r="PC220" s="36"/>
      <c r="PD220" s="36"/>
      <c r="PE220" s="36"/>
      <c r="PF220" s="36"/>
      <c r="PG220" s="36"/>
      <c r="PH220" s="36"/>
      <c r="PI220" s="36"/>
      <c r="PJ220" s="36"/>
      <c r="PK220" s="36"/>
      <c r="PL220" s="36"/>
      <c r="PM220" s="36"/>
      <c r="PN220" s="36"/>
      <c r="PO220" s="36"/>
      <c r="PP220" s="36"/>
      <c r="PQ220" s="36"/>
      <c r="PR220" s="36"/>
      <c r="PS220" s="36"/>
      <c r="PT220" s="36"/>
      <c r="PU220" s="36"/>
      <c r="PV220" s="36"/>
      <c r="PW220" s="36"/>
      <c r="PX220" s="36"/>
      <c r="PY220" s="36"/>
      <c r="PZ220" s="36"/>
      <c r="QA220" s="36"/>
      <c r="QB220" s="36"/>
      <c r="QC220" s="36"/>
      <c r="QD220" s="36"/>
      <c r="QE220" s="36"/>
      <c r="QF220" s="36"/>
      <c r="QG220" s="36"/>
      <c r="QH220" s="36"/>
      <c r="QI220" s="36"/>
      <c r="QJ220" s="36"/>
      <c r="QK220" s="36"/>
      <c r="QL220" s="36"/>
      <c r="QM220" s="36"/>
      <c r="QN220" s="36"/>
      <c r="QO220" s="36"/>
      <c r="QP220" s="36"/>
      <c r="QQ220" s="36"/>
      <c r="QR220" s="36"/>
      <c r="QS220" s="36"/>
      <c r="QT220" s="36"/>
      <c r="QU220" s="36"/>
      <c r="QV220" s="36"/>
      <c r="QW220" s="36"/>
      <c r="QX220" s="36"/>
      <c r="QY220" s="36"/>
      <c r="QZ220" s="36"/>
      <c r="RA220" s="36"/>
      <c r="RB220" s="36"/>
      <c r="RC220" s="36"/>
      <c r="RD220" s="36"/>
      <c r="RE220" s="36"/>
      <c r="RF220" s="36"/>
      <c r="RG220" s="36"/>
      <c r="RH220" s="36"/>
      <c r="RI220" s="36"/>
      <c r="RJ220" s="36"/>
      <c r="RK220" s="36"/>
      <c r="RL220" s="36"/>
      <c r="RM220" s="36"/>
      <c r="RN220" s="36"/>
      <c r="RO220" s="36"/>
      <c r="RP220" s="36"/>
      <c r="RQ220" s="36"/>
      <c r="RR220" s="36"/>
      <c r="RS220" s="36"/>
      <c r="RT220" s="36"/>
      <c r="RU220" s="36"/>
      <c r="RV220" s="36"/>
      <c r="RW220" s="36"/>
      <c r="RX220" s="36"/>
      <c r="RY220" s="36"/>
      <c r="RZ220" s="36"/>
      <c r="SA220" s="36"/>
      <c r="SB220" s="36"/>
      <c r="SC220" s="36"/>
      <c r="SD220" s="36"/>
      <c r="SE220" s="36"/>
      <c r="SF220" s="36"/>
      <c r="SG220" s="36"/>
      <c r="SH220" s="36"/>
      <c r="SI220" s="36"/>
      <c r="SJ220" s="36"/>
      <c r="SK220" s="36"/>
      <c r="SL220" s="36"/>
      <c r="SM220" s="36"/>
      <c r="SN220" s="36"/>
      <c r="SO220" s="36"/>
      <c r="SP220" s="36"/>
      <c r="SQ220" s="36"/>
      <c r="SR220" s="36"/>
      <c r="SS220" s="36"/>
      <c r="ST220" s="36"/>
      <c r="SU220" s="36"/>
      <c r="SV220" s="36"/>
      <c r="SW220" s="36"/>
      <c r="SX220" s="36"/>
      <c r="SY220" s="36"/>
      <c r="SZ220" s="36"/>
      <c r="TA220" s="36"/>
      <c r="TB220" s="36"/>
      <c r="TC220" s="36"/>
      <c r="TD220" s="36"/>
      <c r="TE220" s="36"/>
      <c r="TF220" s="36"/>
      <c r="TG220" s="36"/>
      <c r="TH220" s="36"/>
      <c r="TI220" s="36"/>
      <c r="TJ220" s="36"/>
      <c r="TK220" s="36"/>
      <c r="TL220" s="36"/>
      <c r="TM220" s="36"/>
      <c r="TN220" s="36"/>
      <c r="TO220" s="36"/>
      <c r="TP220" s="36"/>
      <c r="TQ220" s="36"/>
      <c r="TR220" s="36"/>
      <c r="TS220" s="36"/>
      <c r="TT220" s="36"/>
      <c r="TU220" s="36"/>
      <c r="TV220" s="36"/>
      <c r="TW220" s="36"/>
      <c r="TX220" s="36"/>
      <c r="TY220" s="36"/>
      <c r="TZ220" s="36"/>
      <c r="UA220" s="36"/>
      <c r="UB220" s="36"/>
      <c r="UC220" s="36"/>
      <c r="UD220" s="36"/>
      <c r="UE220" s="36"/>
      <c r="UF220" s="36"/>
      <c r="UG220" s="36"/>
      <c r="UH220" s="36"/>
      <c r="UI220" s="36"/>
      <c r="UJ220" s="36"/>
      <c r="UK220" s="36"/>
      <c r="UL220" s="36"/>
      <c r="UM220" s="36"/>
      <c r="UN220" s="36"/>
      <c r="UO220" s="36"/>
      <c r="UP220" s="36"/>
      <c r="UQ220" s="36"/>
      <c r="UR220" s="36"/>
      <c r="US220" s="36"/>
      <c r="UT220" s="36"/>
      <c r="UU220" s="36"/>
      <c r="UV220" s="36"/>
      <c r="UW220" s="36"/>
      <c r="UX220" s="36"/>
      <c r="UY220" s="36"/>
      <c r="UZ220" s="36"/>
      <c r="VA220" s="36"/>
      <c r="VB220" s="36"/>
      <c r="VC220" s="36"/>
      <c r="VD220" s="36"/>
      <c r="VE220" s="36"/>
      <c r="VF220" s="36"/>
      <c r="VG220" s="36"/>
      <c r="VH220" s="36"/>
      <c r="VI220" s="36"/>
      <c r="VJ220" s="36"/>
      <c r="VK220" s="36"/>
      <c r="VL220" s="36"/>
      <c r="VM220" s="36"/>
      <c r="VN220" s="36"/>
      <c r="VO220" s="36"/>
      <c r="VP220" s="36"/>
      <c r="VQ220" s="36"/>
      <c r="VR220" s="36"/>
      <c r="VS220" s="36"/>
      <c r="VT220" s="36"/>
      <c r="VU220" s="36"/>
      <c r="VV220" s="36"/>
      <c r="VW220" s="36"/>
      <c r="VX220" s="36"/>
      <c r="VY220" s="36"/>
      <c r="VZ220" s="36"/>
      <c r="WA220" s="36"/>
      <c r="WB220" s="36"/>
      <c r="WC220" s="36"/>
      <c r="WD220" s="36"/>
      <c r="WE220" s="36"/>
      <c r="WF220" s="36"/>
      <c r="WG220" s="36"/>
      <c r="WH220" s="36"/>
      <c r="WI220" s="36"/>
      <c r="WJ220" s="36"/>
      <c r="WK220" s="36"/>
      <c r="WL220" s="36"/>
      <c r="WM220" s="36"/>
      <c r="WN220" s="36"/>
      <c r="WO220" s="36"/>
      <c r="WP220" s="36"/>
      <c r="WQ220" s="36"/>
      <c r="WR220" s="36"/>
      <c r="WS220" s="36"/>
      <c r="WT220" s="36"/>
      <c r="WU220" s="36"/>
      <c r="WV220" s="36"/>
      <c r="WW220" s="36"/>
      <c r="WX220" s="36"/>
      <c r="WY220" s="36"/>
      <c r="WZ220" s="36"/>
      <c r="XA220" s="36"/>
      <c r="XB220" s="36"/>
      <c r="XC220" s="36"/>
      <c r="XD220" s="36"/>
      <c r="XE220" s="36"/>
      <c r="XF220" s="36"/>
      <c r="XG220" s="36"/>
      <c r="XH220" s="36"/>
      <c r="XI220" s="36"/>
      <c r="XJ220" s="36"/>
      <c r="XK220" s="36"/>
      <c r="XL220" s="36"/>
      <c r="XM220" s="36"/>
      <c r="XN220" s="36"/>
      <c r="XO220" s="36"/>
      <c r="XP220" s="36"/>
      <c r="XQ220" s="36"/>
      <c r="XR220" s="36"/>
      <c r="XS220" s="36"/>
      <c r="XT220" s="36"/>
      <c r="XU220" s="36"/>
      <c r="XV220" s="36"/>
      <c r="XW220" s="36"/>
      <c r="XX220" s="36"/>
      <c r="XY220" s="36"/>
      <c r="XZ220" s="36"/>
      <c r="YA220" s="36"/>
      <c r="YB220" s="36"/>
      <c r="YC220" s="36"/>
      <c r="YD220" s="36"/>
      <c r="YE220" s="36"/>
      <c r="YF220" s="36"/>
      <c r="YG220" s="36"/>
      <c r="YH220" s="36"/>
      <c r="YI220" s="36"/>
      <c r="YJ220" s="36"/>
      <c r="YK220" s="36"/>
      <c r="YL220" s="36"/>
      <c r="YM220" s="36"/>
      <c r="YN220" s="36"/>
      <c r="YO220" s="36"/>
      <c r="YP220" s="36"/>
      <c r="YQ220" s="36"/>
      <c r="YR220" s="36"/>
      <c r="YS220" s="36"/>
      <c r="YT220" s="36"/>
      <c r="YU220" s="36"/>
      <c r="YV220" s="36"/>
      <c r="YW220" s="36"/>
      <c r="YX220" s="36"/>
      <c r="YY220" s="36"/>
      <c r="YZ220" s="36"/>
      <c r="ZA220" s="36"/>
      <c r="ZB220" s="36"/>
      <c r="ZC220" s="36"/>
      <c r="ZD220" s="36"/>
      <c r="ZE220" s="36"/>
      <c r="ZF220" s="36"/>
      <c r="ZG220" s="36"/>
      <c r="ZH220" s="36"/>
      <c r="ZI220" s="36"/>
      <c r="ZJ220" s="36"/>
      <c r="ZK220" s="36"/>
      <c r="ZL220" s="36"/>
      <c r="ZM220" s="36"/>
      <c r="ZN220" s="36"/>
      <c r="ZO220" s="36"/>
      <c r="ZP220" s="36"/>
      <c r="ZQ220" s="36"/>
      <c r="ZR220" s="36"/>
      <c r="ZS220" s="36"/>
      <c r="ZT220" s="36"/>
      <c r="ZU220" s="36"/>
      <c r="ZV220" s="36"/>
      <c r="ZW220" s="36"/>
      <c r="ZX220" s="36"/>
      <c r="ZY220" s="36"/>
      <c r="ZZ220" s="36"/>
      <c r="AAA220" s="36"/>
      <c r="AAB220" s="36"/>
      <c r="AAC220" s="36"/>
      <c r="AAD220" s="36"/>
      <c r="AAE220" s="36"/>
      <c r="AAF220" s="36"/>
      <c r="AAG220" s="36"/>
      <c r="AAH220" s="36"/>
      <c r="AAI220" s="36"/>
      <c r="AAJ220" s="36"/>
      <c r="AAK220" s="36"/>
      <c r="AAL220" s="36"/>
      <c r="AAM220" s="36"/>
      <c r="AAN220" s="36"/>
      <c r="AAO220" s="36"/>
      <c r="AAP220" s="36"/>
      <c r="AAQ220" s="36"/>
      <c r="AAR220" s="36"/>
      <c r="AAS220" s="36"/>
      <c r="AAT220" s="36"/>
      <c r="AAU220" s="36"/>
      <c r="AAV220" s="36"/>
      <c r="AAW220" s="36"/>
      <c r="AAX220" s="36"/>
      <c r="AAY220" s="36"/>
      <c r="AAZ220" s="36"/>
      <c r="ABA220" s="36"/>
      <c r="ABB220" s="36"/>
      <c r="ABC220" s="36"/>
      <c r="ABD220" s="36"/>
      <c r="ABE220" s="36"/>
      <c r="ABF220" s="36"/>
      <c r="ABG220" s="36"/>
      <c r="ABH220" s="36"/>
      <c r="ABI220" s="36"/>
      <c r="ABJ220" s="36"/>
      <c r="ABK220" s="36"/>
      <c r="ABL220" s="36"/>
      <c r="ABM220" s="36"/>
      <c r="ABN220" s="36"/>
      <c r="ABO220" s="36"/>
      <c r="ABP220" s="36"/>
      <c r="ABQ220" s="36"/>
      <c r="ABR220" s="36"/>
      <c r="ABS220" s="36"/>
      <c r="ABT220" s="36"/>
      <c r="ABU220" s="36"/>
      <c r="ABV220" s="36"/>
      <c r="ABW220" s="36"/>
      <c r="ABX220" s="36"/>
      <c r="ABY220" s="36"/>
      <c r="ABZ220" s="36"/>
      <c r="ACA220" s="36"/>
      <c r="ACB220" s="36"/>
      <c r="ACC220" s="36"/>
      <c r="ACD220" s="36"/>
      <c r="ACE220" s="36"/>
      <c r="ACF220" s="36"/>
      <c r="ACG220" s="36"/>
      <c r="ACH220" s="36"/>
      <c r="ACI220" s="36"/>
      <c r="ACJ220" s="36"/>
      <c r="ACK220" s="36"/>
      <c r="ACL220" s="36"/>
      <c r="ACM220" s="36"/>
      <c r="ACN220" s="36"/>
      <c r="ACO220" s="36"/>
      <c r="ACP220" s="36"/>
      <c r="ACQ220" s="36"/>
      <c r="ACR220" s="36"/>
      <c r="ACS220" s="36"/>
      <c r="ACT220" s="36"/>
      <c r="ACU220" s="36"/>
      <c r="ACV220" s="36"/>
      <c r="ACW220" s="36"/>
      <c r="ACX220" s="36"/>
      <c r="ACY220" s="36"/>
      <c r="ACZ220" s="36"/>
      <c r="ADA220" s="36"/>
      <c r="ADB220" s="36"/>
      <c r="ADC220" s="36"/>
      <c r="ADD220" s="36"/>
      <c r="ADE220" s="36"/>
      <c r="ADF220" s="36"/>
      <c r="ADG220" s="36"/>
      <c r="ADH220" s="36"/>
      <c r="ADI220" s="36"/>
      <c r="ADJ220" s="36"/>
      <c r="ADK220" s="36"/>
      <c r="ADL220" s="36"/>
      <c r="ADM220" s="36"/>
      <c r="ADN220" s="36"/>
      <c r="ADO220" s="36"/>
      <c r="ADP220" s="36"/>
      <c r="ADQ220" s="36"/>
      <c r="ADR220" s="36"/>
      <c r="ADS220" s="36"/>
      <c r="ADT220" s="36"/>
      <c r="ADU220" s="36"/>
      <c r="ADV220" s="36"/>
      <c r="ADW220" s="36"/>
      <c r="ADX220" s="36"/>
      <c r="ADY220" s="36"/>
      <c r="ADZ220" s="36"/>
      <c r="AEA220" s="36"/>
      <c r="AEB220" s="36"/>
      <c r="AEC220" s="36"/>
      <c r="AED220" s="36"/>
      <c r="AEE220" s="36"/>
      <c r="AEF220" s="36"/>
      <c r="AEG220" s="36"/>
      <c r="AEH220" s="36"/>
      <c r="AEI220" s="36"/>
      <c r="AEJ220" s="36"/>
      <c r="AEK220" s="36"/>
      <c r="AEL220" s="36"/>
      <c r="AEM220" s="36"/>
      <c r="AEN220" s="36"/>
      <c r="AEO220" s="36"/>
      <c r="AEP220" s="36"/>
      <c r="AEQ220" s="36"/>
      <c r="AER220" s="36"/>
      <c r="AES220" s="36"/>
      <c r="AET220" s="36"/>
      <c r="AEU220" s="36"/>
      <c r="AEV220" s="36"/>
      <c r="AEW220" s="36"/>
      <c r="AEX220" s="36"/>
      <c r="AEY220" s="36"/>
      <c r="AEZ220" s="36"/>
      <c r="AFA220" s="36"/>
      <c r="AFB220" s="36"/>
      <c r="AFC220" s="36"/>
      <c r="AFD220" s="36"/>
      <c r="AFE220" s="36"/>
      <c r="AFF220" s="36"/>
      <c r="AFG220" s="36"/>
      <c r="AFH220" s="36"/>
      <c r="AFI220" s="36"/>
      <c r="AFJ220" s="36"/>
      <c r="AFK220" s="36"/>
      <c r="AFL220" s="36"/>
      <c r="AFM220" s="36"/>
      <c r="AFN220" s="36"/>
      <c r="AFO220" s="36"/>
      <c r="AFP220" s="36"/>
      <c r="AFQ220" s="36"/>
      <c r="AFR220" s="36"/>
      <c r="AFS220" s="36"/>
      <c r="AFT220" s="36"/>
      <c r="AFU220" s="36"/>
      <c r="AFV220" s="36"/>
      <c r="AFW220" s="36"/>
      <c r="AFX220" s="36"/>
      <c r="AFY220" s="36"/>
      <c r="AFZ220" s="36"/>
      <c r="AGA220" s="36"/>
      <c r="AGB220" s="36"/>
      <c r="AGC220" s="36"/>
      <c r="AGD220" s="36"/>
      <c r="AGE220" s="36"/>
      <c r="AGF220" s="36"/>
      <c r="AGG220" s="36"/>
      <c r="AGH220" s="36"/>
      <c r="AGI220" s="36"/>
      <c r="AGJ220" s="36"/>
      <c r="AGK220" s="36"/>
      <c r="AGL220" s="36"/>
      <c r="AGM220" s="36"/>
      <c r="AGN220" s="36"/>
      <c r="AGO220" s="36"/>
      <c r="AGP220" s="36"/>
      <c r="AGQ220" s="36"/>
      <c r="AGR220" s="36"/>
      <c r="AGS220" s="36"/>
      <c r="AGT220" s="36"/>
      <c r="AGU220" s="36"/>
      <c r="AGV220" s="36"/>
      <c r="AGW220" s="36"/>
      <c r="AGX220" s="36"/>
      <c r="AGY220" s="36"/>
      <c r="AGZ220" s="36"/>
      <c r="AHA220" s="36"/>
      <c r="AHB220" s="36"/>
      <c r="AHC220" s="36"/>
      <c r="AHD220" s="36"/>
      <c r="AHE220" s="36"/>
      <c r="AHF220" s="36"/>
      <c r="AHG220" s="36"/>
      <c r="AHH220" s="36"/>
      <c r="AHI220" s="36"/>
      <c r="AHJ220" s="36"/>
      <c r="AHK220" s="36"/>
      <c r="AHL220" s="36"/>
      <c r="AHM220" s="36"/>
      <c r="AHN220" s="36"/>
      <c r="AHO220" s="36"/>
      <c r="AHP220" s="36"/>
      <c r="AHQ220" s="36"/>
      <c r="AHR220" s="36"/>
      <c r="AHS220" s="36"/>
      <c r="AHT220" s="36"/>
      <c r="AHU220" s="36"/>
      <c r="AHV220" s="36"/>
      <c r="AHW220" s="36"/>
      <c r="AHX220" s="36"/>
      <c r="AHY220" s="36"/>
      <c r="AHZ220" s="36"/>
      <c r="AIA220" s="36"/>
      <c r="AIB220" s="36"/>
      <c r="AIC220" s="36"/>
      <c r="AID220" s="36"/>
      <c r="AIE220" s="36"/>
      <c r="AIF220" s="36"/>
      <c r="AIG220" s="36"/>
      <c r="AIH220" s="36"/>
      <c r="AII220" s="36"/>
      <c r="AIJ220" s="36"/>
      <c r="AIK220" s="36"/>
      <c r="AIL220" s="36"/>
      <c r="AIM220" s="36"/>
      <c r="AIN220" s="36"/>
      <c r="AIO220" s="36"/>
      <c r="AIP220" s="36"/>
      <c r="AIQ220" s="36"/>
      <c r="AIR220" s="36"/>
      <c r="AIS220" s="36"/>
      <c r="AIT220" s="36"/>
      <c r="AIU220" s="36"/>
      <c r="AIV220" s="36"/>
      <c r="AIW220" s="36"/>
      <c r="AIX220" s="36"/>
      <c r="AIY220" s="36"/>
      <c r="AIZ220" s="36"/>
      <c r="AJA220" s="36"/>
      <c r="AJB220" s="36"/>
      <c r="AJC220" s="36"/>
      <c r="AJD220" s="36"/>
      <c r="AJE220" s="36"/>
      <c r="AJF220" s="36"/>
      <c r="AJG220" s="36"/>
      <c r="AJH220" s="36"/>
      <c r="AJI220" s="36"/>
      <c r="AJJ220" s="36"/>
      <c r="AJK220" s="36"/>
      <c r="AJL220" s="36"/>
      <c r="AJM220" s="36"/>
      <c r="AJN220" s="36"/>
      <c r="AJO220" s="36"/>
      <c r="AJP220" s="36"/>
      <c r="AJQ220" s="36"/>
      <c r="AJR220" s="36"/>
      <c r="AJS220" s="36"/>
      <c r="AJT220" s="36"/>
      <c r="AJU220" s="36"/>
      <c r="AJV220" s="36"/>
      <c r="AJW220" s="36"/>
      <c r="AJX220" s="36"/>
      <c r="AJY220" s="36"/>
      <c r="AJZ220" s="36"/>
      <c r="AKA220" s="36"/>
      <c r="AKB220" s="36"/>
      <c r="AKC220" s="36"/>
      <c r="AKD220" s="36"/>
      <c r="AKE220" s="36"/>
      <c r="AKF220" s="36"/>
      <c r="AKG220" s="36"/>
      <c r="AKH220" s="36"/>
      <c r="AKI220" s="36"/>
      <c r="AKJ220" s="36"/>
      <c r="AKK220" s="36"/>
      <c r="AKL220" s="36"/>
      <c r="AKM220" s="36"/>
      <c r="AKN220" s="36"/>
      <c r="AKO220" s="36"/>
      <c r="AKP220" s="36"/>
      <c r="AKQ220" s="36"/>
      <c r="AKR220" s="36"/>
      <c r="AKS220" s="36"/>
      <c r="AKT220" s="36"/>
      <c r="AKU220" s="36"/>
      <c r="AKV220" s="36"/>
      <c r="AKW220" s="36"/>
      <c r="AKX220" s="36"/>
      <c r="AKY220" s="36"/>
      <c r="AKZ220" s="36"/>
      <c r="ALA220" s="36"/>
      <c r="ALB220" s="36"/>
      <c r="ALC220" s="36"/>
      <c r="ALD220" s="36"/>
      <c r="ALE220" s="36"/>
      <c r="ALF220" s="36"/>
      <c r="ALG220" s="36"/>
      <c r="ALH220" s="36"/>
      <c r="ALI220" s="36"/>
      <c r="ALJ220" s="36"/>
      <c r="ALK220" s="36"/>
      <c r="ALL220" s="36"/>
      <c r="ALM220" s="36"/>
      <c r="ALN220" s="36"/>
      <c r="ALO220" s="36"/>
      <c r="ALP220" s="36"/>
      <c r="ALQ220" s="36"/>
      <c r="ALR220" s="36"/>
      <c r="ALS220" s="36"/>
      <c r="ALT220" s="36"/>
      <c r="ALU220" s="36"/>
      <c r="ALV220" s="36"/>
      <c r="ALW220" s="36"/>
      <c r="ALX220" s="36"/>
      <c r="ALY220" s="36"/>
    </row>
    <row r="221" spans="1:1013" ht="15" customHeight="1" x14ac:dyDescent="0.2">
      <c r="A221" s="526"/>
      <c r="B221" s="544"/>
      <c r="C221" s="534"/>
      <c r="D221" s="657"/>
      <c r="E221" s="580"/>
      <c r="F221" s="592"/>
      <c r="G221" s="567"/>
      <c r="H221" s="747"/>
      <c r="I221" s="626"/>
      <c r="J221" s="599"/>
      <c r="K221" s="244" t="s">
        <v>26</v>
      </c>
      <c r="L221" s="142">
        <f>M221+O221</f>
        <v>0</v>
      </c>
      <c r="M221" s="74">
        <v>0</v>
      </c>
      <c r="N221" s="74">
        <v>0</v>
      </c>
      <c r="O221" s="192">
        <v>0</v>
      </c>
      <c r="P221" s="136">
        <f>+Q221+S221</f>
        <v>50</v>
      </c>
      <c r="Q221" s="75">
        <v>0</v>
      </c>
      <c r="R221" s="75">
        <v>0</v>
      </c>
      <c r="S221" s="190">
        <v>50</v>
      </c>
      <c r="T221" s="142">
        <f>U221+W221</f>
        <v>0</v>
      </c>
      <c r="U221" s="74">
        <v>0</v>
      </c>
      <c r="V221" s="74">
        <v>0</v>
      </c>
      <c r="W221" s="192">
        <v>0</v>
      </c>
      <c r="X221" s="142">
        <f>+Y221+AA221</f>
        <v>0</v>
      </c>
      <c r="Y221" s="75">
        <v>0</v>
      </c>
      <c r="Z221" s="75">
        <v>0</v>
      </c>
      <c r="AA221" s="190">
        <v>0</v>
      </c>
      <c r="AB221" s="36"/>
      <c r="AC221" s="36"/>
      <c r="AD221" s="36"/>
      <c r="AE221" s="36"/>
      <c r="AF221" s="36"/>
      <c r="AG221" s="36"/>
      <c r="AH221" s="36"/>
      <c r="AI221" s="49"/>
      <c r="AJ221" s="49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4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6"/>
      <c r="GC221" s="36"/>
      <c r="GD221" s="36"/>
      <c r="GE221" s="36"/>
      <c r="GF221" s="36"/>
      <c r="GG221" s="36"/>
      <c r="GH221" s="36"/>
      <c r="GI221" s="36"/>
      <c r="GJ221" s="36"/>
      <c r="GK221" s="36"/>
      <c r="GL221" s="36"/>
      <c r="GM221" s="36"/>
      <c r="GN221" s="36"/>
      <c r="GO221" s="36"/>
      <c r="GP221" s="36"/>
      <c r="GQ221" s="36"/>
      <c r="GR221" s="36"/>
      <c r="GS221" s="36"/>
      <c r="GT221" s="36"/>
      <c r="GU221" s="36"/>
      <c r="GV221" s="36"/>
      <c r="GW221" s="36"/>
      <c r="GX221" s="36"/>
      <c r="GY221" s="36"/>
      <c r="GZ221" s="36"/>
      <c r="HA221" s="36"/>
      <c r="HB221" s="36"/>
      <c r="HC221" s="36"/>
      <c r="HD221" s="36"/>
      <c r="HE221" s="36"/>
      <c r="HF221" s="36"/>
      <c r="HG221" s="36"/>
      <c r="HH221" s="36"/>
      <c r="HI221" s="36"/>
      <c r="HJ221" s="36"/>
      <c r="HK221" s="36"/>
      <c r="HL221" s="36"/>
      <c r="HM221" s="36"/>
      <c r="HN221" s="36"/>
      <c r="HO221" s="36"/>
      <c r="HP221" s="36"/>
      <c r="HQ221" s="36"/>
      <c r="HR221" s="36"/>
      <c r="HS221" s="36"/>
      <c r="HT221" s="36"/>
      <c r="HU221" s="36"/>
      <c r="HV221" s="36"/>
      <c r="HW221" s="36"/>
      <c r="HX221" s="36"/>
      <c r="HY221" s="36"/>
      <c r="HZ221" s="36"/>
      <c r="IA221" s="36"/>
      <c r="IB221" s="36"/>
      <c r="IC221" s="36"/>
      <c r="ID221" s="36"/>
      <c r="IE221" s="36"/>
      <c r="IF221" s="36"/>
      <c r="IG221" s="36"/>
      <c r="IH221" s="36"/>
      <c r="II221" s="36"/>
      <c r="IJ221" s="36"/>
      <c r="IK221" s="36"/>
      <c r="IL221" s="36"/>
      <c r="IM221" s="36"/>
      <c r="IN221" s="36"/>
      <c r="IO221" s="36"/>
      <c r="IP221" s="36"/>
      <c r="IQ221" s="36"/>
      <c r="IR221" s="36"/>
      <c r="IS221" s="36"/>
      <c r="IT221" s="36"/>
      <c r="IU221" s="36"/>
      <c r="IV221" s="36"/>
      <c r="IW221" s="36"/>
      <c r="IX221" s="36"/>
      <c r="IY221" s="36"/>
      <c r="IZ221" s="36"/>
      <c r="JA221" s="36"/>
      <c r="JB221" s="36"/>
      <c r="JC221" s="36"/>
      <c r="JD221" s="36"/>
      <c r="JE221" s="36"/>
      <c r="JF221" s="36"/>
      <c r="JG221" s="36"/>
      <c r="JH221" s="36"/>
      <c r="JI221" s="36"/>
      <c r="JJ221" s="36"/>
      <c r="JK221" s="36"/>
      <c r="JL221" s="36"/>
      <c r="JM221" s="36"/>
      <c r="JN221" s="36"/>
      <c r="JO221" s="36"/>
      <c r="JP221" s="36"/>
      <c r="JQ221" s="36"/>
      <c r="JR221" s="36"/>
      <c r="JS221" s="36"/>
      <c r="JT221" s="36"/>
      <c r="JU221" s="36"/>
      <c r="JV221" s="36"/>
      <c r="JW221" s="36"/>
      <c r="JX221" s="36"/>
      <c r="JY221" s="36"/>
      <c r="JZ221" s="36"/>
      <c r="KA221" s="36"/>
      <c r="KB221" s="36"/>
      <c r="KC221" s="36"/>
      <c r="KD221" s="36"/>
      <c r="KE221" s="36"/>
      <c r="KF221" s="36"/>
      <c r="KG221" s="36"/>
      <c r="KH221" s="36"/>
      <c r="KI221" s="36"/>
      <c r="KJ221" s="36"/>
      <c r="KK221" s="36"/>
      <c r="KL221" s="36"/>
      <c r="KM221" s="36"/>
      <c r="KN221" s="36"/>
      <c r="KO221" s="36"/>
      <c r="KP221" s="36"/>
      <c r="KQ221" s="36"/>
      <c r="KR221" s="36"/>
      <c r="KS221" s="36"/>
      <c r="KT221" s="36"/>
      <c r="KU221" s="36"/>
      <c r="KV221" s="36"/>
      <c r="KW221" s="36"/>
      <c r="KX221" s="36"/>
      <c r="KY221" s="36"/>
      <c r="KZ221" s="36"/>
      <c r="LA221" s="36"/>
      <c r="LB221" s="36"/>
      <c r="LC221" s="36"/>
      <c r="LD221" s="36"/>
      <c r="LE221" s="36"/>
      <c r="LF221" s="36"/>
      <c r="LG221" s="36"/>
      <c r="LH221" s="36"/>
      <c r="LI221" s="36"/>
      <c r="LJ221" s="36"/>
      <c r="LK221" s="36"/>
      <c r="LL221" s="36"/>
      <c r="LM221" s="36"/>
      <c r="LN221" s="36"/>
      <c r="LO221" s="36"/>
      <c r="LP221" s="36"/>
      <c r="LQ221" s="36"/>
      <c r="LR221" s="36"/>
      <c r="LS221" s="36"/>
      <c r="LT221" s="36"/>
      <c r="LU221" s="36"/>
      <c r="LV221" s="36"/>
      <c r="LW221" s="36"/>
      <c r="LX221" s="36"/>
      <c r="LY221" s="36"/>
      <c r="LZ221" s="36"/>
      <c r="MA221" s="36"/>
      <c r="MB221" s="36"/>
      <c r="MC221" s="36"/>
      <c r="MD221" s="36"/>
      <c r="ME221" s="36"/>
      <c r="MF221" s="36"/>
      <c r="MG221" s="36"/>
      <c r="MH221" s="36"/>
      <c r="MI221" s="36"/>
      <c r="MJ221" s="36"/>
      <c r="MK221" s="36"/>
      <c r="ML221" s="36"/>
      <c r="MM221" s="36"/>
      <c r="MN221" s="36"/>
      <c r="MO221" s="36"/>
      <c r="MP221" s="36"/>
      <c r="MQ221" s="36"/>
      <c r="MR221" s="36"/>
      <c r="MS221" s="36"/>
      <c r="MT221" s="36"/>
      <c r="MU221" s="36"/>
      <c r="MV221" s="36"/>
      <c r="MW221" s="36"/>
      <c r="MX221" s="36"/>
      <c r="MY221" s="36"/>
      <c r="MZ221" s="36"/>
      <c r="NA221" s="36"/>
      <c r="NB221" s="36"/>
      <c r="NC221" s="36"/>
      <c r="ND221" s="36"/>
      <c r="NE221" s="36"/>
      <c r="NF221" s="36"/>
      <c r="NG221" s="36"/>
      <c r="NH221" s="36"/>
      <c r="NI221" s="36"/>
      <c r="NJ221" s="36"/>
      <c r="NK221" s="36"/>
      <c r="NL221" s="36"/>
      <c r="NM221" s="36"/>
      <c r="NN221" s="36"/>
      <c r="NO221" s="36"/>
      <c r="NP221" s="36"/>
      <c r="NQ221" s="36"/>
      <c r="NR221" s="36"/>
      <c r="NS221" s="36"/>
      <c r="NT221" s="36"/>
      <c r="NU221" s="36"/>
      <c r="NV221" s="36"/>
      <c r="NW221" s="36"/>
      <c r="NX221" s="36"/>
      <c r="NY221" s="36"/>
      <c r="NZ221" s="36"/>
      <c r="OA221" s="36"/>
      <c r="OB221" s="36"/>
      <c r="OC221" s="36"/>
      <c r="OD221" s="36"/>
      <c r="OE221" s="36"/>
      <c r="OF221" s="36"/>
      <c r="OG221" s="36"/>
      <c r="OH221" s="36"/>
      <c r="OI221" s="36"/>
      <c r="OJ221" s="36"/>
      <c r="OK221" s="36"/>
      <c r="OL221" s="36"/>
      <c r="OM221" s="36"/>
      <c r="ON221" s="36"/>
      <c r="OO221" s="36"/>
      <c r="OP221" s="36"/>
      <c r="OQ221" s="36"/>
      <c r="OR221" s="36"/>
      <c r="OS221" s="36"/>
      <c r="OT221" s="36"/>
      <c r="OU221" s="36"/>
      <c r="OV221" s="36"/>
      <c r="OW221" s="36"/>
      <c r="OX221" s="36"/>
      <c r="OY221" s="36"/>
      <c r="OZ221" s="36"/>
      <c r="PA221" s="36"/>
      <c r="PB221" s="36"/>
      <c r="PC221" s="36"/>
      <c r="PD221" s="36"/>
      <c r="PE221" s="36"/>
      <c r="PF221" s="36"/>
      <c r="PG221" s="36"/>
      <c r="PH221" s="36"/>
      <c r="PI221" s="36"/>
      <c r="PJ221" s="36"/>
      <c r="PK221" s="36"/>
      <c r="PL221" s="36"/>
      <c r="PM221" s="36"/>
      <c r="PN221" s="36"/>
      <c r="PO221" s="36"/>
      <c r="PP221" s="36"/>
      <c r="PQ221" s="36"/>
      <c r="PR221" s="36"/>
      <c r="PS221" s="36"/>
      <c r="PT221" s="36"/>
      <c r="PU221" s="36"/>
      <c r="PV221" s="36"/>
      <c r="PW221" s="36"/>
      <c r="PX221" s="36"/>
      <c r="PY221" s="36"/>
      <c r="PZ221" s="36"/>
      <c r="QA221" s="36"/>
      <c r="QB221" s="36"/>
      <c r="QC221" s="36"/>
      <c r="QD221" s="36"/>
      <c r="QE221" s="36"/>
      <c r="QF221" s="36"/>
      <c r="QG221" s="36"/>
      <c r="QH221" s="36"/>
      <c r="QI221" s="36"/>
      <c r="QJ221" s="36"/>
      <c r="QK221" s="36"/>
      <c r="QL221" s="36"/>
      <c r="QM221" s="36"/>
      <c r="QN221" s="36"/>
      <c r="QO221" s="36"/>
      <c r="QP221" s="36"/>
      <c r="QQ221" s="36"/>
      <c r="QR221" s="36"/>
      <c r="QS221" s="36"/>
      <c r="QT221" s="36"/>
      <c r="QU221" s="36"/>
      <c r="QV221" s="36"/>
      <c r="QW221" s="36"/>
      <c r="QX221" s="36"/>
      <c r="QY221" s="36"/>
      <c r="QZ221" s="36"/>
      <c r="RA221" s="36"/>
      <c r="RB221" s="36"/>
      <c r="RC221" s="36"/>
      <c r="RD221" s="36"/>
      <c r="RE221" s="36"/>
      <c r="RF221" s="36"/>
      <c r="RG221" s="36"/>
      <c r="RH221" s="36"/>
      <c r="RI221" s="36"/>
      <c r="RJ221" s="36"/>
      <c r="RK221" s="36"/>
      <c r="RL221" s="36"/>
      <c r="RM221" s="36"/>
      <c r="RN221" s="36"/>
      <c r="RO221" s="36"/>
      <c r="RP221" s="36"/>
      <c r="RQ221" s="36"/>
      <c r="RR221" s="36"/>
      <c r="RS221" s="36"/>
      <c r="RT221" s="36"/>
      <c r="RU221" s="36"/>
      <c r="RV221" s="36"/>
      <c r="RW221" s="36"/>
      <c r="RX221" s="36"/>
      <c r="RY221" s="36"/>
      <c r="RZ221" s="36"/>
      <c r="SA221" s="36"/>
      <c r="SB221" s="36"/>
      <c r="SC221" s="36"/>
      <c r="SD221" s="36"/>
      <c r="SE221" s="36"/>
      <c r="SF221" s="36"/>
      <c r="SG221" s="36"/>
      <c r="SH221" s="36"/>
      <c r="SI221" s="36"/>
      <c r="SJ221" s="36"/>
      <c r="SK221" s="36"/>
      <c r="SL221" s="36"/>
      <c r="SM221" s="36"/>
      <c r="SN221" s="36"/>
      <c r="SO221" s="36"/>
      <c r="SP221" s="36"/>
      <c r="SQ221" s="36"/>
      <c r="SR221" s="36"/>
      <c r="SS221" s="36"/>
      <c r="ST221" s="36"/>
      <c r="SU221" s="36"/>
      <c r="SV221" s="36"/>
      <c r="SW221" s="36"/>
      <c r="SX221" s="36"/>
      <c r="SY221" s="36"/>
      <c r="SZ221" s="36"/>
      <c r="TA221" s="36"/>
      <c r="TB221" s="36"/>
      <c r="TC221" s="36"/>
      <c r="TD221" s="36"/>
      <c r="TE221" s="36"/>
      <c r="TF221" s="36"/>
      <c r="TG221" s="36"/>
      <c r="TH221" s="36"/>
      <c r="TI221" s="36"/>
      <c r="TJ221" s="36"/>
      <c r="TK221" s="36"/>
      <c r="TL221" s="36"/>
      <c r="TM221" s="36"/>
      <c r="TN221" s="36"/>
      <c r="TO221" s="36"/>
      <c r="TP221" s="36"/>
      <c r="TQ221" s="36"/>
      <c r="TR221" s="36"/>
      <c r="TS221" s="36"/>
      <c r="TT221" s="36"/>
      <c r="TU221" s="36"/>
      <c r="TV221" s="36"/>
      <c r="TW221" s="36"/>
      <c r="TX221" s="36"/>
      <c r="TY221" s="36"/>
      <c r="TZ221" s="36"/>
      <c r="UA221" s="36"/>
      <c r="UB221" s="36"/>
      <c r="UC221" s="36"/>
      <c r="UD221" s="36"/>
      <c r="UE221" s="36"/>
      <c r="UF221" s="36"/>
      <c r="UG221" s="36"/>
      <c r="UH221" s="36"/>
      <c r="UI221" s="36"/>
      <c r="UJ221" s="36"/>
      <c r="UK221" s="36"/>
      <c r="UL221" s="36"/>
      <c r="UM221" s="36"/>
      <c r="UN221" s="36"/>
      <c r="UO221" s="36"/>
      <c r="UP221" s="36"/>
      <c r="UQ221" s="36"/>
      <c r="UR221" s="36"/>
      <c r="US221" s="36"/>
      <c r="UT221" s="36"/>
      <c r="UU221" s="36"/>
      <c r="UV221" s="36"/>
      <c r="UW221" s="36"/>
      <c r="UX221" s="36"/>
      <c r="UY221" s="36"/>
      <c r="UZ221" s="36"/>
      <c r="VA221" s="36"/>
      <c r="VB221" s="36"/>
      <c r="VC221" s="36"/>
      <c r="VD221" s="36"/>
      <c r="VE221" s="36"/>
      <c r="VF221" s="36"/>
      <c r="VG221" s="36"/>
      <c r="VH221" s="36"/>
      <c r="VI221" s="36"/>
      <c r="VJ221" s="36"/>
      <c r="VK221" s="36"/>
      <c r="VL221" s="36"/>
      <c r="VM221" s="36"/>
      <c r="VN221" s="36"/>
      <c r="VO221" s="36"/>
      <c r="VP221" s="36"/>
      <c r="VQ221" s="36"/>
      <c r="VR221" s="36"/>
      <c r="VS221" s="36"/>
      <c r="VT221" s="36"/>
      <c r="VU221" s="36"/>
      <c r="VV221" s="36"/>
      <c r="VW221" s="36"/>
      <c r="VX221" s="36"/>
      <c r="VY221" s="36"/>
      <c r="VZ221" s="36"/>
      <c r="WA221" s="36"/>
      <c r="WB221" s="36"/>
      <c r="WC221" s="36"/>
      <c r="WD221" s="36"/>
      <c r="WE221" s="36"/>
      <c r="WF221" s="36"/>
      <c r="WG221" s="36"/>
      <c r="WH221" s="36"/>
      <c r="WI221" s="36"/>
      <c r="WJ221" s="36"/>
      <c r="WK221" s="36"/>
      <c r="WL221" s="36"/>
      <c r="WM221" s="36"/>
      <c r="WN221" s="36"/>
      <c r="WO221" s="36"/>
      <c r="WP221" s="36"/>
      <c r="WQ221" s="36"/>
      <c r="WR221" s="36"/>
      <c r="WS221" s="36"/>
      <c r="WT221" s="36"/>
      <c r="WU221" s="36"/>
      <c r="WV221" s="36"/>
      <c r="WW221" s="36"/>
      <c r="WX221" s="36"/>
      <c r="WY221" s="36"/>
      <c r="WZ221" s="36"/>
      <c r="XA221" s="36"/>
      <c r="XB221" s="36"/>
      <c r="XC221" s="36"/>
      <c r="XD221" s="36"/>
      <c r="XE221" s="36"/>
      <c r="XF221" s="36"/>
      <c r="XG221" s="36"/>
      <c r="XH221" s="36"/>
      <c r="XI221" s="36"/>
      <c r="XJ221" s="36"/>
      <c r="XK221" s="36"/>
      <c r="XL221" s="36"/>
      <c r="XM221" s="36"/>
      <c r="XN221" s="36"/>
      <c r="XO221" s="36"/>
      <c r="XP221" s="36"/>
      <c r="XQ221" s="36"/>
      <c r="XR221" s="36"/>
      <c r="XS221" s="36"/>
      <c r="XT221" s="36"/>
      <c r="XU221" s="36"/>
      <c r="XV221" s="36"/>
      <c r="XW221" s="36"/>
      <c r="XX221" s="36"/>
      <c r="XY221" s="36"/>
      <c r="XZ221" s="36"/>
      <c r="YA221" s="36"/>
      <c r="YB221" s="36"/>
      <c r="YC221" s="36"/>
      <c r="YD221" s="36"/>
      <c r="YE221" s="36"/>
      <c r="YF221" s="36"/>
      <c r="YG221" s="36"/>
      <c r="YH221" s="36"/>
      <c r="YI221" s="36"/>
      <c r="YJ221" s="36"/>
      <c r="YK221" s="36"/>
      <c r="YL221" s="36"/>
      <c r="YM221" s="36"/>
      <c r="YN221" s="36"/>
      <c r="YO221" s="36"/>
      <c r="YP221" s="36"/>
      <c r="YQ221" s="36"/>
      <c r="YR221" s="36"/>
      <c r="YS221" s="36"/>
      <c r="YT221" s="36"/>
      <c r="YU221" s="36"/>
      <c r="YV221" s="36"/>
      <c r="YW221" s="36"/>
      <c r="YX221" s="36"/>
      <c r="YY221" s="36"/>
      <c r="YZ221" s="36"/>
      <c r="ZA221" s="36"/>
      <c r="ZB221" s="36"/>
      <c r="ZC221" s="36"/>
      <c r="ZD221" s="36"/>
      <c r="ZE221" s="36"/>
      <c r="ZF221" s="36"/>
      <c r="ZG221" s="36"/>
      <c r="ZH221" s="36"/>
      <c r="ZI221" s="36"/>
      <c r="ZJ221" s="36"/>
      <c r="ZK221" s="36"/>
      <c r="ZL221" s="36"/>
      <c r="ZM221" s="36"/>
      <c r="ZN221" s="36"/>
      <c r="ZO221" s="36"/>
      <c r="ZP221" s="36"/>
      <c r="ZQ221" s="36"/>
      <c r="ZR221" s="36"/>
      <c r="ZS221" s="36"/>
      <c r="ZT221" s="36"/>
      <c r="ZU221" s="36"/>
      <c r="ZV221" s="36"/>
      <c r="ZW221" s="36"/>
      <c r="ZX221" s="36"/>
      <c r="ZY221" s="36"/>
      <c r="ZZ221" s="36"/>
      <c r="AAA221" s="36"/>
      <c r="AAB221" s="36"/>
      <c r="AAC221" s="36"/>
      <c r="AAD221" s="36"/>
      <c r="AAE221" s="36"/>
      <c r="AAF221" s="36"/>
      <c r="AAG221" s="36"/>
      <c r="AAH221" s="36"/>
      <c r="AAI221" s="36"/>
      <c r="AAJ221" s="36"/>
      <c r="AAK221" s="36"/>
      <c r="AAL221" s="36"/>
      <c r="AAM221" s="36"/>
      <c r="AAN221" s="36"/>
      <c r="AAO221" s="36"/>
      <c r="AAP221" s="36"/>
      <c r="AAQ221" s="36"/>
      <c r="AAR221" s="36"/>
      <c r="AAS221" s="36"/>
      <c r="AAT221" s="36"/>
      <c r="AAU221" s="36"/>
      <c r="AAV221" s="36"/>
      <c r="AAW221" s="36"/>
      <c r="AAX221" s="36"/>
      <c r="AAY221" s="36"/>
      <c r="AAZ221" s="36"/>
      <c r="ABA221" s="36"/>
      <c r="ABB221" s="36"/>
      <c r="ABC221" s="36"/>
      <c r="ABD221" s="36"/>
      <c r="ABE221" s="36"/>
      <c r="ABF221" s="36"/>
      <c r="ABG221" s="36"/>
      <c r="ABH221" s="36"/>
      <c r="ABI221" s="36"/>
      <c r="ABJ221" s="36"/>
      <c r="ABK221" s="36"/>
      <c r="ABL221" s="36"/>
      <c r="ABM221" s="36"/>
      <c r="ABN221" s="36"/>
      <c r="ABO221" s="36"/>
      <c r="ABP221" s="36"/>
      <c r="ABQ221" s="36"/>
      <c r="ABR221" s="36"/>
      <c r="ABS221" s="36"/>
      <c r="ABT221" s="36"/>
      <c r="ABU221" s="36"/>
      <c r="ABV221" s="36"/>
      <c r="ABW221" s="36"/>
      <c r="ABX221" s="36"/>
      <c r="ABY221" s="36"/>
      <c r="ABZ221" s="36"/>
      <c r="ACA221" s="36"/>
      <c r="ACB221" s="36"/>
      <c r="ACC221" s="36"/>
      <c r="ACD221" s="36"/>
      <c r="ACE221" s="36"/>
      <c r="ACF221" s="36"/>
      <c r="ACG221" s="36"/>
      <c r="ACH221" s="36"/>
      <c r="ACI221" s="36"/>
      <c r="ACJ221" s="36"/>
      <c r="ACK221" s="36"/>
      <c r="ACL221" s="36"/>
      <c r="ACM221" s="36"/>
      <c r="ACN221" s="36"/>
      <c r="ACO221" s="36"/>
      <c r="ACP221" s="36"/>
      <c r="ACQ221" s="36"/>
      <c r="ACR221" s="36"/>
      <c r="ACS221" s="36"/>
      <c r="ACT221" s="36"/>
      <c r="ACU221" s="36"/>
      <c r="ACV221" s="36"/>
      <c r="ACW221" s="36"/>
      <c r="ACX221" s="36"/>
      <c r="ACY221" s="36"/>
      <c r="ACZ221" s="36"/>
      <c r="ADA221" s="36"/>
      <c r="ADB221" s="36"/>
      <c r="ADC221" s="36"/>
      <c r="ADD221" s="36"/>
      <c r="ADE221" s="36"/>
      <c r="ADF221" s="36"/>
      <c r="ADG221" s="36"/>
      <c r="ADH221" s="36"/>
      <c r="ADI221" s="36"/>
      <c r="ADJ221" s="36"/>
      <c r="ADK221" s="36"/>
      <c r="ADL221" s="36"/>
      <c r="ADM221" s="36"/>
      <c r="ADN221" s="36"/>
      <c r="ADO221" s="36"/>
      <c r="ADP221" s="36"/>
      <c r="ADQ221" s="36"/>
      <c r="ADR221" s="36"/>
      <c r="ADS221" s="36"/>
      <c r="ADT221" s="36"/>
      <c r="ADU221" s="36"/>
      <c r="ADV221" s="36"/>
      <c r="ADW221" s="36"/>
      <c r="ADX221" s="36"/>
      <c r="ADY221" s="36"/>
      <c r="ADZ221" s="36"/>
      <c r="AEA221" s="36"/>
      <c r="AEB221" s="36"/>
      <c r="AEC221" s="36"/>
      <c r="AED221" s="36"/>
      <c r="AEE221" s="36"/>
      <c r="AEF221" s="36"/>
      <c r="AEG221" s="36"/>
      <c r="AEH221" s="36"/>
      <c r="AEI221" s="36"/>
      <c r="AEJ221" s="36"/>
      <c r="AEK221" s="36"/>
      <c r="AEL221" s="36"/>
      <c r="AEM221" s="36"/>
      <c r="AEN221" s="36"/>
      <c r="AEO221" s="36"/>
      <c r="AEP221" s="36"/>
      <c r="AEQ221" s="36"/>
      <c r="AER221" s="36"/>
      <c r="AES221" s="36"/>
      <c r="AET221" s="36"/>
      <c r="AEU221" s="36"/>
      <c r="AEV221" s="36"/>
      <c r="AEW221" s="36"/>
      <c r="AEX221" s="36"/>
      <c r="AEY221" s="36"/>
      <c r="AEZ221" s="36"/>
      <c r="AFA221" s="36"/>
      <c r="AFB221" s="36"/>
      <c r="AFC221" s="36"/>
      <c r="AFD221" s="36"/>
      <c r="AFE221" s="36"/>
      <c r="AFF221" s="36"/>
      <c r="AFG221" s="36"/>
      <c r="AFH221" s="36"/>
      <c r="AFI221" s="36"/>
      <c r="AFJ221" s="36"/>
      <c r="AFK221" s="36"/>
      <c r="AFL221" s="36"/>
      <c r="AFM221" s="36"/>
      <c r="AFN221" s="36"/>
      <c r="AFO221" s="36"/>
      <c r="AFP221" s="36"/>
      <c r="AFQ221" s="36"/>
      <c r="AFR221" s="36"/>
      <c r="AFS221" s="36"/>
      <c r="AFT221" s="36"/>
      <c r="AFU221" s="36"/>
      <c r="AFV221" s="36"/>
      <c r="AFW221" s="36"/>
      <c r="AFX221" s="36"/>
      <c r="AFY221" s="36"/>
      <c r="AFZ221" s="36"/>
      <c r="AGA221" s="36"/>
      <c r="AGB221" s="36"/>
      <c r="AGC221" s="36"/>
      <c r="AGD221" s="36"/>
      <c r="AGE221" s="36"/>
      <c r="AGF221" s="36"/>
      <c r="AGG221" s="36"/>
      <c r="AGH221" s="36"/>
      <c r="AGI221" s="36"/>
      <c r="AGJ221" s="36"/>
      <c r="AGK221" s="36"/>
      <c r="AGL221" s="36"/>
      <c r="AGM221" s="36"/>
      <c r="AGN221" s="36"/>
      <c r="AGO221" s="36"/>
      <c r="AGP221" s="36"/>
      <c r="AGQ221" s="36"/>
      <c r="AGR221" s="36"/>
      <c r="AGS221" s="36"/>
      <c r="AGT221" s="36"/>
      <c r="AGU221" s="36"/>
      <c r="AGV221" s="36"/>
      <c r="AGW221" s="36"/>
      <c r="AGX221" s="36"/>
      <c r="AGY221" s="36"/>
      <c r="AGZ221" s="36"/>
      <c r="AHA221" s="36"/>
      <c r="AHB221" s="36"/>
      <c r="AHC221" s="36"/>
      <c r="AHD221" s="36"/>
      <c r="AHE221" s="36"/>
      <c r="AHF221" s="36"/>
      <c r="AHG221" s="36"/>
      <c r="AHH221" s="36"/>
      <c r="AHI221" s="36"/>
      <c r="AHJ221" s="36"/>
      <c r="AHK221" s="36"/>
      <c r="AHL221" s="36"/>
      <c r="AHM221" s="36"/>
      <c r="AHN221" s="36"/>
      <c r="AHO221" s="36"/>
      <c r="AHP221" s="36"/>
      <c r="AHQ221" s="36"/>
      <c r="AHR221" s="36"/>
      <c r="AHS221" s="36"/>
      <c r="AHT221" s="36"/>
      <c r="AHU221" s="36"/>
      <c r="AHV221" s="36"/>
      <c r="AHW221" s="36"/>
      <c r="AHX221" s="36"/>
      <c r="AHY221" s="36"/>
      <c r="AHZ221" s="36"/>
      <c r="AIA221" s="36"/>
      <c r="AIB221" s="36"/>
      <c r="AIC221" s="36"/>
      <c r="AID221" s="36"/>
      <c r="AIE221" s="36"/>
      <c r="AIF221" s="36"/>
      <c r="AIG221" s="36"/>
      <c r="AIH221" s="36"/>
      <c r="AII221" s="36"/>
      <c r="AIJ221" s="36"/>
      <c r="AIK221" s="36"/>
      <c r="AIL221" s="36"/>
      <c r="AIM221" s="36"/>
      <c r="AIN221" s="36"/>
      <c r="AIO221" s="36"/>
      <c r="AIP221" s="36"/>
      <c r="AIQ221" s="36"/>
      <c r="AIR221" s="36"/>
      <c r="AIS221" s="36"/>
      <c r="AIT221" s="36"/>
      <c r="AIU221" s="36"/>
      <c r="AIV221" s="36"/>
      <c r="AIW221" s="36"/>
      <c r="AIX221" s="36"/>
      <c r="AIY221" s="36"/>
      <c r="AIZ221" s="36"/>
      <c r="AJA221" s="36"/>
      <c r="AJB221" s="36"/>
      <c r="AJC221" s="36"/>
      <c r="AJD221" s="36"/>
      <c r="AJE221" s="36"/>
      <c r="AJF221" s="36"/>
      <c r="AJG221" s="36"/>
      <c r="AJH221" s="36"/>
      <c r="AJI221" s="36"/>
      <c r="AJJ221" s="36"/>
      <c r="AJK221" s="36"/>
      <c r="AJL221" s="36"/>
      <c r="AJM221" s="36"/>
      <c r="AJN221" s="36"/>
      <c r="AJO221" s="36"/>
      <c r="AJP221" s="36"/>
      <c r="AJQ221" s="36"/>
      <c r="AJR221" s="36"/>
      <c r="AJS221" s="36"/>
      <c r="AJT221" s="36"/>
      <c r="AJU221" s="36"/>
      <c r="AJV221" s="36"/>
      <c r="AJW221" s="36"/>
      <c r="AJX221" s="36"/>
      <c r="AJY221" s="36"/>
      <c r="AJZ221" s="36"/>
      <c r="AKA221" s="36"/>
      <c r="AKB221" s="36"/>
      <c r="AKC221" s="36"/>
      <c r="AKD221" s="36"/>
      <c r="AKE221" s="36"/>
      <c r="AKF221" s="36"/>
      <c r="AKG221" s="36"/>
      <c r="AKH221" s="36"/>
      <c r="AKI221" s="36"/>
      <c r="AKJ221" s="36"/>
      <c r="AKK221" s="36"/>
      <c r="AKL221" s="36"/>
      <c r="AKM221" s="36"/>
      <c r="AKN221" s="36"/>
      <c r="AKO221" s="36"/>
      <c r="AKP221" s="36"/>
      <c r="AKQ221" s="36"/>
      <c r="AKR221" s="36"/>
      <c r="AKS221" s="36"/>
      <c r="AKT221" s="36"/>
      <c r="AKU221" s="36"/>
      <c r="AKV221" s="36"/>
      <c r="AKW221" s="36"/>
      <c r="AKX221" s="36"/>
      <c r="AKY221" s="36"/>
      <c r="AKZ221" s="36"/>
      <c r="ALA221" s="36"/>
      <c r="ALB221" s="36"/>
      <c r="ALC221" s="36"/>
      <c r="ALD221" s="36"/>
      <c r="ALE221" s="36"/>
      <c r="ALF221" s="36"/>
      <c r="ALG221" s="36"/>
      <c r="ALH221" s="36"/>
      <c r="ALI221" s="36"/>
      <c r="ALJ221" s="36"/>
      <c r="ALK221" s="36"/>
      <c r="ALL221" s="36"/>
      <c r="ALM221" s="36"/>
      <c r="ALN221" s="36"/>
      <c r="ALO221" s="36"/>
      <c r="ALP221" s="36"/>
      <c r="ALQ221" s="36"/>
      <c r="ALR221" s="36"/>
      <c r="ALS221" s="36"/>
      <c r="ALT221" s="36"/>
      <c r="ALU221" s="36"/>
      <c r="ALV221" s="36"/>
      <c r="ALW221" s="36"/>
      <c r="ALX221" s="36"/>
      <c r="ALY221" s="36"/>
    </row>
    <row r="222" spans="1:1013" ht="18.75" customHeight="1" thickBot="1" x14ac:dyDescent="0.25">
      <c r="A222" s="526"/>
      <c r="B222" s="544"/>
      <c r="C222" s="534"/>
      <c r="D222" s="657"/>
      <c r="E222" s="580"/>
      <c r="F222" s="592"/>
      <c r="G222" s="567"/>
      <c r="H222" s="747"/>
      <c r="I222" s="626"/>
      <c r="J222" s="599"/>
      <c r="K222" s="285" t="s">
        <v>181</v>
      </c>
      <c r="L222" s="96">
        <f>+M222+O222</f>
        <v>0</v>
      </c>
      <c r="M222" s="76">
        <v>0</v>
      </c>
      <c r="N222" s="76">
        <v>0</v>
      </c>
      <c r="O222" s="168">
        <v>0</v>
      </c>
      <c r="P222" s="96">
        <f>+Q222+S222</f>
        <v>0</v>
      </c>
      <c r="Q222" s="76">
        <v>0</v>
      </c>
      <c r="R222" s="76">
        <v>0</v>
      </c>
      <c r="S222" s="168">
        <v>0</v>
      </c>
      <c r="T222" s="96">
        <f>+U222+W222</f>
        <v>0</v>
      </c>
      <c r="U222" s="76">
        <v>0</v>
      </c>
      <c r="V222" s="76">
        <v>0</v>
      </c>
      <c r="W222" s="168">
        <v>0</v>
      </c>
      <c r="X222" s="139">
        <f>+Y222+AA222</f>
        <v>0</v>
      </c>
      <c r="Y222" s="76">
        <v>0</v>
      </c>
      <c r="Z222" s="76">
        <v>0</v>
      </c>
      <c r="AA222" s="168">
        <v>0</v>
      </c>
      <c r="AB222" s="36"/>
      <c r="AC222" s="36"/>
      <c r="AD222" s="36"/>
      <c r="AE222" s="36"/>
      <c r="AF222" s="36"/>
      <c r="AG222" s="36"/>
      <c r="AH222" s="36"/>
      <c r="AI222" s="49"/>
      <c r="AJ222" s="49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4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6"/>
      <c r="GC222" s="36"/>
      <c r="GD222" s="36"/>
      <c r="GE222" s="36"/>
      <c r="GF222" s="36"/>
      <c r="GG222" s="36"/>
      <c r="GH222" s="36"/>
      <c r="GI222" s="36"/>
      <c r="GJ222" s="36"/>
      <c r="GK222" s="36"/>
      <c r="GL222" s="36"/>
      <c r="GM222" s="36"/>
      <c r="GN222" s="36"/>
      <c r="GO222" s="36"/>
      <c r="GP222" s="36"/>
      <c r="GQ222" s="36"/>
      <c r="GR222" s="36"/>
      <c r="GS222" s="36"/>
      <c r="GT222" s="36"/>
      <c r="GU222" s="36"/>
      <c r="GV222" s="36"/>
      <c r="GW222" s="36"/>
      <c r="GX222" s="36"/>
      <c r="GY222" s="36"/>
      <c r="GZ222" s="36"/>
      <c r="HA222" s="36"/>
      <c r="HB222" s="36"/>
      <c r="HC222" s="36"/>
      <c r="HD222" s="36"/>
      <c r="HE222" s="36"/>
      <c r="HF222" s="36"/>
      <c r="HG222" s="36"/>
      <c r="HH222" s="36"/>
      <c r="HI222" s="36"/>
      <c r="HJ222" s="36"/>
      <c r="HK222" s="36"/>
      <c r="HL222" s="36"/>
      <c r="HM222" s="36"/>
      <c r="HN222" s="36"/>
      <c r="HO222" s="36"/>
      <c r="HP222" s="36"/>
      <c r="HQ222" s="36"/>
      <c r="HR222" s="36"/>
      <c r="HS222" s="36"/>
      <c r="HT222" s="36"/>
      <c r="HU222" s="36"/>
      <c r="HV222" s="36"/>
      <c r="HW222" s="36"/>
      <c r="HX222" s="36"/>
      <c r="HY222" s="36"/>
      <c r="HZ222" s="36"/>
      <c r="IA222" s="36"/>
      <c r="IB222" s="36"/>
      <c r="IC222" s="36"/>
      <c r="ID222" s="36"/>
      <c r="IE222" s="36"/>
      <c r="IF222" s="36"/>
      <c r="IG222" s="36"/>
      <c r="IH222" s="36"/>
      <c r="II222" s="36"/>
      <c r="IJ222" s="36"/>
      <c r="IK222" s="36"/>
      <c r="IL222" s="36"/>
      <c r="IM222" s="36"/>
      <c r="IN222" s="36"/>
      <c r="IO222" s="36"/>
      <c r="IP222" s="36"/>
      <c r="IQ222" s="36"/>
      <c r="IR222" s="36"/>
      <c r="IS222" s="36"/>
      <c r="IT222" s="36"/>
      <c r="IU222" s="36"/>
      <c r="IV222" s="36"/>
      <c r="IW222" s="36"/>
      <c r="IX222" s="36"/>
      <c r="IY222" s="36"/>
      <c r="IZ222" s="36"/>
      <c r="JA222" s="36"/>
      <c r="JB222" s="36"/>
      <c r="JC222" s="36"/>
      <c r="JD222" s="36"/>
      <c r="JE222" s="36"/>
      <c r="JF222" s="36"/>
      <c r="JG222" s="36"/>
      <c r="JH222" s="36"/>
      <c r="JI222" s="36"/>
      <c r="JJ222" s="36"/>
      <c r="JK222" s="36"/>
      <c r="JL222" s="36"/>
      <c r="JM222" s="36"/>
      <c r="JN222" s="36"/>
      <c r="JO222" s="36"/>
      <c r="JP222" s="36"/>
      <c r="JQ222" s="36"/>
      <c r="JR222" s="36"/>
      <c r="JS222" s="36"/>
      <c r="JT222" s="36"/>
      <c r="JU222" s="36"/>
      <c r="JV222" s="36"/>
      <c r="JW222" s="36"/>
      <c r="JX222" s="36"/>
      <c r="JY222" s="36"/>
      <c r="JZ222" s="36"/>
      <c r="KA222" s="36"/>
      <c r="KB222" s="36"/>
      <c r="KC222" s="36"/>
      <c r="KD222" s="36"/>
      <c r="KE222" s="36"/>
      <c r="KF222" s="36"/>
      <c r="KG222" s="36"/>
      <c r="KH222" s="36"/>
      <c r="KI222" s="36"/>
      <c r="KJ222" s="36"/>
      <c r="KK222" s="36"/>
      <c r="KL222" s="36"/>
      <c r="KM222" s="36"/>
      <c r="KN222" s="36"/>
      <c r="KO222" s="36"/>
      <c r="KP222" s="36"/>
      <c r="KQ222" s="36"/>
      <c r="KR222" s="36"/>
      <c r="KS222" s="36"/>
      <c r="KT222" s="36"/>
      <c r="KU222" s="36"/>
      <c r="KV222" s="36"/>
      <c r="KW222" s="36"/>
      <c r="KX222" s="36"/>
      <c r="KY222" s="36"/>
      <c r="KZ222" s="36"/>
      <c r="LA222" s="36"/>
      <c r="LB222" s="36"/>
      <c r="LC222" s="36"/>
      <c r="LD222" s="36"/>
      <c r="LE222" s="36"/>
      <c r="LF222" s="36"/>
      <c r="LG222" s="36"/>
      <c r="LH222" s="36"/>
      <c r="LI222" s="36"/>
      <c r="LJ222" s="36"/>
      <c r="LK222" s="36"/>
      <c r="LL222" s="36"/>
      <c r="LM222" s="36"/>
      <c r="LN222" s="36"/>
      <c r="LO222" s="36"/>
      <c r="LP222" s="36"/>
      <c r="LQ222" s="36"/>
      <c r="LR222" s="36"/>
      <c r="LS222" s="36"/>
      <c r="LT222" s="36"/>
      <c r="LU222" s="36"/>
      <c r="LV222" s="36"/>
      <c r="LW222" s="36"/>
      <c r="LX222" s="36"/>
      <c r="LY222" s="36"/>
      <c r="LZ222" s="36"/>
      <c r="MA222" s="36"/>
      <c r="MB222" s="36"/>
      <c r="MC222" s="36"/>
      <c r="MD222" s="36"/>
      <c r="ME222" s="36"/>
      <c r="MF222" s="36"/>
      <c r="MG222" s="36"/>
      <c r="MH222" s="36"/>
      <c r="MI222" s="36"/>
      <c r="MJ222" s="36"/>
      <c r="MK222" s="36"/>
      <c r="ML222" s="36"/>
      <c r="MM222" s="36"/>
      <c r="MN222" s="36"/>
      <c r="MO222" s="36"/>
      <c r="MP222" s="36"/>
      <c r="MQ222" s="36"/>
      <c r="MR222" s="36"/>
      <c r="MS222" s="36"/>
      <c r="MT222" s="36"/>
      <c r="MU222" s="36"/>
      <c r="MV222" s="36"/>
      <c r="MW222" s="36"/>
      <c r="MX222" s="36"/>
      <c r="MY222" s="36"/>
      <c r="MZ222" s="36"/>
      <c r="NA222" s="36"/>
      <c r="NB222" s="36"/>
      <c r="NC222" s="36"/>
      <c r="ND222" s="36"/>
      <c r="NE222" s="36"/>
      <c r="NF222" s="36"/>
      <c r="NG222" s="36"/>
      <c r="NH222" s="36"/>
      <c r="NI222" s="36"/>
      <c r="NJ222" s="36"/>
      <c r="NK222" s="36"/>
      <c r="NL222" s="36"/>
      <c r="NM222" s="36"/>
      <c r="NN222" s="36"/>
      <c r="NO222" s="36"/>
      <c r="NP222" s="36"/>
      <c r="NQ222" s="36"/>
      <c r="NR222" s="36"/>
      <c r="NS222" s="36"/>
      <c r="NT222" s="36"/>
      <c r="NU222" s="36"/>
      <c r="NV222" s="36"/>
      <c r="NW222" s="36"/>
      <c r="NX222" s="36"/>
      <c r="NY222" s="36"/>
      <c r="NZ222" s="36"/>
      <c r="OA222" s="36"/>
      <c r="OB222" s="36"/>
      <c r="OC222" s="36"/>
      <c r="OD222" s="36"/>
      <c r="OE222" s="36"/>
      <c r="OF222" s="36"/>
      <c r="OG222" s="36"/>
      <c r="OH222" s="36"/>
      <c r="OI222" s="36"/>
      <c r="OJ222" s="36"/>
      <c r="OK222" s="36"/>
      <c r="OL222" s="36"/>
      <c r="OM222" s="36"/>
      <c r="ON222" s="36"/>
      <c r="OO222" s="36"/>
      <c r="OP222" s="36"/>
      <c r="OQ222" s="36"/>
      <c r="OR222" s="36"/>
      <c r="OS222" s="36"/>
      <c r="OT222" s="36"/>
      <c r="OU222" s="36"/>
      <c r="OV222" s="36"/>
      <c r="OW222" s="36"/>
      <c r="OX222" s="36"/>
      <c r="OY222" s="36"/>
      <c r="OZ222" s="36"/>
      <c r="PA222" s="36"/>
      <c r="PB222" s="36"/>
      <c r="PC222" s="36"/>
      <c r="PD222" s="36"/>
      <c r="PE222" s="36"/>
      <c r="PF222" s="36"/>
      <c r="PG222" s="36"/>
      <c r="PH222" s="36"/>
      <c r="PI222" s="36"/>
      <c r="PJ222" s="36"/>
      <c r="PK222" s="36"/>
      <c r="PL222" s="36"/>
      <c r="PM222" s="36"/>
      <c r="PN222" s="36"/>
      <c r="PO222" s="36"/>
      <c r="PP222" s="36"/>
      <c r="PQ222" s="36"/>
      <c r="PR222" s="36"/>
      <c r="PS222" s="36"/>
      <c r="PT222" s="36"/>
      <c r="PU222" s="36"/>
      <c r="PV222" s="36"/>
      <c r="PW222" s="36"/>
      <c r="PX222" s="36"/>
      <c r="PY222" s="36"/>
      <c r="PZ222" s="36"/>
      <c r="QA222" s="36"/>
      <c r="QB222" s="36"/>
      <c r="QC222" s="36"/>
      <c r="QD222" s="36"/>
      <c r="QE222" s="36"/>
      <c r="QF222" s="36"/>
      <c r="QG222" s="36"/>
      <c r="QH222" s="36"/>
      <c r="QI222" s="36"/>
      <c r="QJ222" s="36"/>
      <c r="QK222" s="36"/>
      <c r="QL222" s="36"/>
      <c r="QM222" s="36"/>
      <c r="QN222" s="36"/>
      <c r="QO222" s="36"/>
      <c r="QP222" s="36"/>
      <c r="QQ222" s="36"/>
      <c r="QR222" s="36"/>
      <c r="QS222" s="36"/>
      <c r="QT222" s="36"/>
      <c r="QU222" s="36"/>
      <c r="QV222" s="36"/>
      <c r="QW222" s="36"/>
      <c r="QX222" s="36"/>
      <c r="QY222" s="36"/>
      <c r="QZ222" s="36"/>
      <c r="RA222" s="36"/>
      <c r="RB222" s="36"/>
      <c r="RC222" s="36"/>
      <c r="RD222" s="36"/>
      <c r="RE222" s="36"/>
      <c r="RF222" s="36"/>
      <c r="RG222" s="36"/>
      <c r="RH222" s="36"/>
      <c r="RI222" s="36"/>
      <c r="RJ222" s="36"/>
      <c r="RK222" s="36"/>
      <c r="RL222" s="36"/>
      <c r="RM222" s="36"/>
      <c r="RN222" s="36"/>
      <c r="RO222" s="36"/>
      <c r="RP222" s="36"/>
      <c r="RQ222" s="36"/>
      <c r="RR222" s="36"/>
      <c r="RS222" s="36"/>
      <c r="RT222" s="36"/>
      <c r="RU222" s="36"/>
      <c r="RV222" s="36"/>
      <c r="RW222" s="36"/>
      <c r="RX222" s="36"/>
      <c r="RY222" s="36"/>
      <c r="RZ222" s="36"/>
      <c r="SA222" s="36"/>
      <c r="SB222" s="36"/>
      <c r="SC222" s="36"/>
      <c r="SD222" s="36"/>
      <c r="SE222" s="36"/>
      <c r="SF222" s="36"/>
      <c r="SG222" s="36"/>
      <c r="SH222" s="36"/>
      <c r="SI222" s="36"/>
      <c r="SJ222" s="36"/>
      <c r="SK222" s="36"/>
      <c r="SL222" s="36"/>
      <c r="SM222" s="36"/>
      <c r="SN222" s="36"/>
      <c r="SO222" s="36"/>
      <c r="SP222" s="36"/>
      <c r="SQ222" s="36"/>
      <c r="SR222" s="36"/>
      <c r="SS222" s="36"/>
      <c r="ST222" s="36"/>
      <c r="SU222" s="36"/>
      <c r="SV222" s="36"/>
      <c r="SW222" s="36"/>
      <c r="SX222" s="36"/>
      <c r="SY222" s="36"/>
      <c r="SZ222" s="36"/>
      <c r="TA222" s="36"/>
      <c r="TB222" s="36"/>
      <c r="TC222" s="36"/>
      <c r="TD222" s="36"/>
      <c r="TE222" s="36"/>
      <c r="TF222" s="36"/>
      <c r="TG222" s="36"/>
      <c r="TH222" s="36"/>
      <c r="TI222" s="36"/>
      <c r="TJ222" s="36"/>
      <c r="TK222" s="36"/>
      <c r="TL222" s="36"/>
      <c r="TM222" s="36"/>
      <c r="TN222" s="36"/>
      <c r="TO222" s="36"/>
      <c r="TP222" s="36"/>
      <c r="TQ222" s="36"/>
      <c r="TR222" s="36"/>
      <c r="TS222" s="36"/>
      <c r="TT222" s="36"/>
      <c r="TU222" s="36"/>
      <c r="TV222" s="36"/>
      <c r="TW222" s="36"/>
      <c r="TX222" s="36"/>
      <c r="TY222" s="36"/>
      <c r="TZ222" s="36"/>
      <c r="UA222" s="36"/>
      <c r="UB222" s="36"/>
      <c r="UC222" s="36"/>
      <c r="UD222" s="36"/>
      <c r="UE222" s="36"/>
      <c r="UF222" s="36"/>
      <c r="UG222" s="36"/>
      <c r="UH222" s="36"/>
      <c r="UI222" s="36"/>
      <c r="UJ222" s="36"/>
      <c r="UK222" s="36"/>
      <c r="UL222" s="36"/>
      <c r="UM222" s="36"/>
      <c r="UN222" s="36"/>
      <c r="UO222" s="36"/>
      <c r="UP222" s="36"/>
      <c r="UQ222" s="36"/>
      <c r="UR222" s="36"/>
      <c r="US222" s="36"/>
      <c r="UT222" s="36"/>
      <c r="UU222" s="36"/>
      <c r="UV222" s="36"/>
      <c r="UW222" s="36"/>
      <c r="UX222" s="36"/>
      <c r="UY222" s="36"/>
      <c r="UZ222" s="36"/>
      <c r="VA222" s="36"/>
      <c r="VB222" s="36"/>
      <c r="VC222" s="36"/>
      <c r="VD222" s="36"/>
      <c r="VE222" s="36"/>
      <c r="VF222" s="36"/>
      <c r="VG222" s="36"/>
      <c r="VH222" s="36"/>
      <c r="VI222" s="36"/>
      <c r="VJ222" s="36"/>
      <c r="VK222" s="36"/>
      <c r="VL222" s="36"/>
      <c r="VM222" s="36"/>
      <c r="VN222" s="36"/>
      <c r="VO222" s="36"/>
      <c r="VP222" s="36"/>
      <c r="VQ222" s="36"/>
      <c r="VR222" s="36"/>
      <c r="VS222" s="36"/>
      <c r="VT222" s="36"/>
      <c r="VU222" s="36"/>
      <c r="VV222" s="36"/>
      <c r="VW222" s="36"/>
      <c r="VX222" s="36"/>
      <c r="VY222" s="36"/>
      <c r="VZ222" s="36"/>
      <c r="WA222" s="36"/>
      <c r="WB222" s="36"/>
      <c r="WC222" s="36"/>
      <c r="WD222" s="36"/>
      <c r="WE222" s="36"/>
      <c r="WF222" s="36"/>
      <c r="WG222" s="36"/>
      <c r="WH222" s="36"/>
      <c r="WI222" s="36"/>
      <c r="WJ222" s="36"/>
      <c r="WK222" s="36"/>
      <c r="WL222" s="36"/>
      <c r="WM222" s="36"/>
      <c r="WN222" s="36"/>
      <c r="WO222" s="36"/>
      <c r="WP222" s="36"/>
      <c r="WQ222" s="36"/>
      <c r="WR222" s="36"/>
      <c r="WS222" s="36"/>
      <c r="WT222" s="36"/>
      <c r="WU222" s="36"/>
      <c r="WV222" s="36"/>
      <c r="WW222" s="36"/>
      <c r="WX222" s="36"/>
      <c r="WY222" s="36"/>
      <c r="WZ222" s="36"/>
      <c r="XA222" s="36"/>
      <c r="XB222" s="36"/>
      <c r="XC222" s="36"/>
      <c r="XD222" s="36"/>
      <c r="XE222" s="36"/>
      <c r="XF222" s="36"/>
      <c r="XG222" s="36"/>
      <c r="XH222" s="36"/>
      <c r="XI222" s="36"/>
      <c r="XJ222" s="36"/>
      <c r="XK222" s="36"/>
      <c r="XL222" s="36"/>
      <c r="XM222" s="36"/>
      <c r="XN222" s="36"/>
      <c r="XO222" s="36"/>
      <c r="XP222" s="36"/>
      <c r="XQ222" s="36"/>
      <c r="XR222" s="36"/>
      <c r="XS222" s="36"/>
      <c r="XT222" s="36"/>
      <c r="XU222" s="36"/>
      <c r="XV222" s="36"/>
      <c r="XW222" s="36"/>
      <c r="XX222" s="36"/>
      <c r="XY222" s="36"/>
      <c r="XZ222" s="36"/>
      <c r="YA222" s="36"/>
      <c r="YB222" s="36"/>
      <c r="YC222" s="36"/>
      <c r="YD222" s="36"/>
      <c r="YE222" s="36"/>
      <c r="YF222" s="36"/>
      <c r="YG222" s="36"/>
      <c r="YH222" s="36"/>
      <c r="YI222" s="36"/>
      <c r="YJ222" s="36"/>
      <c r="YK222" s="36"/>
      <c r="YL222" s="36"/>
      <c r="YM222" s="36"/>
      <c r="YN222" s="36"/>
      <c r="YO222" s="36"/>
      <c r="YP222" s="36"/>
      <c r="YQ222" s="36"/>
      <c r="YR222" s="36"/>
      <c r="YS222" s="36"/>
      <c r="YT222" s="36"/>
      <c r="YU222" s="36"/>
      <c r="YV222" s="36"/>
      <c r="YW222" s="36"/>
      <c r="YX222" s="36"/>
      <c r="YY222" s="36"/>
      <c r="YZ222" s="36"/>
      <c r="ZA222" s="36"/>
      <c r="ZB222" s="36"/>
      <c r="ZC222" s="36"/>
      <c r="ZD222" s="36"/>
      <c r="ZE222" s="36"/>
      <c r="ZF222" s="36"/>
      <c r="ZG222" s="36"/>
      <c r="ZH222" s="36"/>
      <c r="ZI222" s="36"/>
      <c r="ZJ222" s="36"/>
      <c r="ZK222" s="36"/>
      <c r="ZL222" s="36"/>
      <c r="ZM222" s="36"/>
      <c r="ZN222" s="36"/>
      <c r="ZO222" s="36"/>
      <c r="ZP222" s="36"/>
      <c r="ZQ222" s="36"/>
      <c r="ZR222" s="36"/>
      <c r="ZS222" s="36"/>
      <c r="ZT222" s="36"/>
      <c r="ZU222" s="36"/>
      <c r="ZV222" s="36"/>
      <c r="ZW222" s="36"/>
      <c r="ZX222" s="36"/>
      <c r="ZY222" s="36"/>
      <c r="ZZ222" s="36"/>
      <c r="AAA222" s="36"/>
      <c r="AAB222" s="36"/>
      <c r="AAC222" s="36"/>
      <c r="AAD222" s="36"/>
      <c r="AAE222" s="36"/>
      <c r="AAF222" s="36"/>
      <c r="AAG222" s="36"/>
      <c r="AAH222" s="36"/>
      <c r="AAI222" s="36"/>
      <c r="AAJ222" s="36"/>
      <c r="AAK222" s="36"/>
      <c r="AAL222" s="36"/>
      <c r="AAM222" s="36"/>
      <c r="AAN222" s="36"/>
      <c r="AAO222" s="36"/>
      <c r="AAP222" s="36"/>
      <c r="AAQ222" s="36"/>
      <c r="AAR222" s="36"/>
      <c r="AAS222" s="36"/>
      <c r="AAT222" s="36"/>
      <c r="AAU222" s="36"/>
      <c r="AAV222" s="36"/>
      <c r="AAW222" s="36"/>
      <c r="AAX222" s="36"/>
      <c r="AAY222" s="36"/>
      <c r="AAZ222" s="36"/>
      <c r="ABA222" s="36"/>
      <c r="ABB222" s="36"/>
      <c r="ABC222" s="36"/>
      <c r="ABD222" s="36"/>
      <c r="ABE222" s="36"/>
      <c r="ABF222" s="36"/>
      <c r="ABG222" s="36"/>
      <c r="ABH222" s="36"/>
      <c r="ABI222" s="36"/>
      <c r="ABJ222" s="36"/>
      <c r="ABK222" s="36"/>
      <c r="ABL222" s="36"/>
      <c r="ABM222" s="36"/>
      <c r="ABN222" s="36"/>
      <c r="ABO222" s="36"/>
      <c r="ABP222" s="36"/>
      <c r="ABQ222" s="36"/>
      <c r="ABR222" s="36"/>
      <c r="ABS222" s="36"/>
      <c r="ABT222" s="36"/>
      <c r="ABU222" s="36"/>
      <c r="ABV222" s="36"/>
      <c r="ABW222" s="36"/>
      <c r="ABX222" s="36"/>
      <c r="ABY222" s="36"/>
      <c r="ABZ222" s="36"/>
      <c r="ACA222" s="36"/>
      <c r="ACB222" s="36"/>
      <c r="ACC222" s="36"/>
      <c r="ACD222" s="36"/>
      <c r="ACE222" s="36"/>
      <c r="ACF222" s="36"/>
      <c r="ACG222" s="36"/>
      <c r="ACH222" s="36"/>
      <c r="ACI222" s="36"/>
      <c r="ACJ222" s="36"/>
      <c r="ACK222" s="36"/>
      <c r="ACL222" s="36"/>
      <c r="ACM222" s="36"/>
      <c r="ACN222" s="36"/>
      <c r="ACO222" s="36"/>
      <c r="ACP222" s="36"/>
      <c r="ACQ222" s="36"/>
      <c r="ACR222" s="36"/>
      <c r="ACS222" s="36"/>
      <c r="ACT222" s="36"/>
      <c r="ACU222" s="36"/>
      <c r="ACV222" s="36"/>
      <c r="ACW222" s="36"/>
      <c r="ACX222" s="36"/>
      <c r="ACY222" s="36"/>
      <c r="ACZ222" s="36"/>
      <c r="ADA222" s="36"/>
      <c r="ADB222" s="36"/>
      <c r="ADC222" s="36"/>
      <c r="ADD222" s="36"/>
      <c r="ADE222" s="36"/>
      <c r="ADF222" s="36"/>
      <c r="ADG222" s="36"/>
      <c r="ADH222" s="36"/>
      <c r="ADI222" s="36"/>
      <c r="ADJ222" s="36"/>
      <c r="ADK222" s="36"/>
      <c r="ADL222" s="36"/>
      <c r="ADM222" s="36"/>
      <c r="ADN222" s="36"/>
      <c r="ADO222" s="36"/>
      <c r="ADP222" s="36"/>
      <c r="ADQ222" s="36"/>
      <c r="ADR222" s="36"/>
      <c r="ADS222" s="36"/>
      <c r="ADT222" s="36"/>
      <c r="ADU222" s="36"/>
      <c r="ADV222" s="36"/>
      <c r="ADW222" s="36"/>
      <c r="ADX222" s="36"/>
      <c r="ADY222" s="36"/>
      <c r="ADZ222" s="36"/>
      <c r="AEA222" s="36"/>
      <c r="AEB222" s="36"/>
      <c r="AEC222" s="36"/>
      <c r="AED222" s="36"/>
      <c r="AEE222" s="36"/>
      <c r="AEF222" s="36"/>
      <c r="AEG222" s="36"/>
      <c r="AEH222" s="36"/>
      <c r="AEI222" s="36"/>
      <c r="AEJ222" s="36"/>
      <c r="AEK222" s="36"/>
      <c r="AEL222" s="36"/>
      <c r="AEM222" s="36"/>
      <c r="AEN222" s="36"/>
      <c r="AEO222" s="36"/>
      <c r="AEP222" s="36"/>
      <c r="AEQ222" s="36"/>
      <c r="AER222" s="36"/>
      <c r="AES222" s="36"/>
      <c r="AET222" s="36"/>
      <c r="AEU222" s="36"/>
      <c r="AEV222" s="36"/>
      <c r="AEW222" s="36"/>
      <c r="AEX222" s="36"/>
      <c r="AEY222" s="36"/>
      <c r="AEZ222" s="36"/>
      <c r="AFA222" s="36"/>
      <c r="AFB222" s="36"/>
      <c r="AFC222" s="36"/>
      <c r="AFD222" s="36"/>
      <c r="AFE222" s="36"/>
      <c r="AFF222" s="36"/>
      <c r="AFG222" s="36"/>
      <c r="AFH222" s="36"/>
      <c r="AFI222" s="36"/>
      <c r="AFJ222" s="36"/>
      <c r="AFK222" s="36"/>
      <c r="AFL222" s="36"/>
      <c r="AFM222" s="36"/>
      <c r="AFN222" s="36"/>
      <c r="AFO222" s="36"/>
      <c r="AFP222" s="36"/>
      <c r="AFQ222" s="36"/>
      <c r="AFR222" s="36"/>
      <c r="AFS222" s="36"/>
      <c r="AFT222" s="36"/>
      <c r="AFU222" s="36"/>
      <c r="AFV222" s="36"/>
      <c r="AFW222" s="36"/>
      <c r="AFX222" s="36"/>
      <c r="AFY222" s="36"/>
      <c r="AFZ222" s="36"/>
      <c r="AGA222" s="36"/>
      <c r="AGB222" s="36"/>
      <c r="AGC222" s="36"/>
      <c r="AGD222" s="36"/>
      <c r="AGE222" s="36"/>
      <c r="AGF222" s="36"/>
      <c r="AGG222" s="36"/>
      <c r="AGH222" s="36"/>
      <c r="AGI222" s="36"/>
      <c r="AGJ222" s="36"/>
      <c r="AGK222" s="36"/>
      <c r="AGL222" s="36"/>
      <c r="AGM222" s="36"/>
      <c r="AGN222" s="36"/>
      <c r="AGO222" s="36"/>
      <c r="AGP222" s="36"/>
      <c r="AGQ222" s="36"/>
      <c r="AGR222" s="36"/>
      <c r="AGS222" s="36"/>
      <c r="AGT222" s="36"/>
      <c r="AGU222" s="36"/>
      <c r="AGV222" s="36"/>
      <c r="AGW222" s="36"/>
      <c r="AGX222" s="36"/>
      <c r="AGY222" s="36"/>
      <c r="AGZ222" s="36"/>
      <c r="AHA222" s="36"/>
      <c r="AHB222" s="36"/>
      <c r="AHC222" s="36"/>
      <c r="AHD222" s="36"/>
      <c r="AHE222" s="36"/>
      <c r="AHF222" s="36"/>
      <c r="AHG222" s="36"/>
      <c r="AHH222" s="36"/>
      <c r="AHI222" s="36"/>
      <c r="AHJ222" s="36"/>
      <c r="AHK222" s="36"/>
      <c r="AHL222" s="36"/>
      <c r="AHM222" s="36"/>
      <c r="AHN222" s="36"/>
      <c r="AHO222" s="36"/>
      <c r="AHP222" s="36"/>
      <c r="AHQ222" s="36"/>
      <c r="AHR222" s="36"/>
      <c r="AHS222" s="36"/>
      <c r="AHT222" s="36"/>
      <c r="AHU222" s="36"/>
      <c r="AHV222" s="36"/>
      <c r="AHW222" s="36"/>
      <c r="AHX222" s="36"/>
      <c r="AHY222" s="36"/>
      <c r="AHZ222" s="36"/>
      <c r="AIA222" s="36"/>
      <c r="AIB222" s="36"/>
      <c r="AIC222" s="36"/>
      <c r="AID222" s="36"/>
      <c r="AIE222" s="36"/>
      <c r="AIF222" s="36"/>
      <c r="AIG222" s="36"/>
      <c r="AIH222" s="36"/>
      <c r="AII222" s="36"/>
      <c r="AIJ222" s="36"/>
      <c r="AIK222" s="36"/>
      <c r="AIL222" s="36"/>
      <c r="AIM222" s="36"/>
      <c r="AIN222" s="36"/>
      <c r="AIO222" s="36"/>
      <c r="AIP222" s="36"/>
      <c r="AIQ222" s="36"/>
      <c r="AIR222" s="36"/>
      <c r="AIS222" s="36"/>
      <c r="AIT222" s="36"/>
      <c r="AIU222" s="36"/>
      <c r="AIV222" s="36"/>
      <c r="AIW222" s="36"/>
      <c r="AIX222" s="36"/>
      <c r="AIY222" s="36"/>
      <c r="AIZ222" s="36"/>
      <c r="AJA222" s="36"/>
      <c r="AJB222" s="36"/>
      <c r="AJC222" s="36"/>
      <c r="AJD222" s="36"/>
      <c r="AJE222" s="36"/>
      <c r="AJF222" s="36"/>
      <c r="AJG222" s="36"/>
      <c r="AJH222" s="36"/>
      <c r="AJI222" s="36"/>
      <c r="AJJ222" s="36"/>
      <c r="AJK222" s="36"/>
      <c r="AJL222" s="36"/>
      <c r="AJM222" s="36"/>
      <c r="AJN222" s="36"/>
      <c r="AJO222" s="36"/>
      <c r="AJP222" s="36"/>
      <c r="AJQ222" s="36"/>
      <c r="AJR222" s="36"/>
      <c r="AJS222" s="36"/>
      <c r="AJT222" s="36"/>
      <c r="AJU222" s="36"/>
      <c r="AJV222" s="36"/>
      <c r="AJW222" s="36"/>
      <c r="AJX222" s="36"/>
      <c r="AJY222" s="36"/>
      <c r="AJZ222" s="36"/>
      <c r="AKA222" s="36"/>
      <c r="AKB222" s="36"/>
      <c r="AKC222" s="36"/>
      <c r="AKD222" s="36"/>
      <c r="AKE222" s="36"/>
      <c r="AKF222" s="36"/>
      <c r="AKG222" s="36"/>
      <c r="AKH222" s="36"/>
      <c r="AKI222" s="36"/>
      <c r="AKJ222" s="36"/>
      <c r="AKK222" s="36"/>
      <c r="AKL222" s="36"/>
      <c r="AKM222" s="36"/>
      <c r="AKN222" s="36"/>
      <c r="AKO222" s="36"/>
      <c r="AKP222" s="36"/>
      <c r="AKQ222" s="36"/>
      <c r="AKR222" s="36"/>
      <c r="AKS222" s="36"/>
      <c r="AKT222" s="36"/>
      <c r="AKU222" s="36"/>
      <c r="AKV222" s="36"/>
      <c r="AKW222" s="36"/>
      <c r="AKX222" s="36"/>
      <c r="AKY222" s="36"/>
      <c r="AKZ222" s="36"/>
      <c r="ALA222" s="36"/>
      <c r="ALB222" s="36"/>
      <c r="ALC222" s="36"/>
      <c r="ALD222" s="36"/>
      <c r="ALE222" s="36"/>
      <c r="ALF222" s="36"/>
      <c r="ALG222" s="36"/>
      <c r="ALH222" s="36"/>
      <c r="ALI222" s="36"/>
      <c r="ALJ222" s="36"/>
      <c r="ALK222" s="36"/>
      <c r="ALL222" s="36"/>
      <c r="ALM222" s="36"/>
      <c r="ALN222" s="36"/>
      <c r="ALO222" s="36"/>
      <c r="ALP222" s="36"/>
      <c r="ALQ222" s="36"/>
      <c r="ALR222" s="36"/>
      <c r="ALS222" s="36"/>
      <c r="ALT222" s="36"/>
      <c r="ALU222" s="36"/>
      <c r="ALV222" s="36"/>
      <c r="ALW222" s="36"/>
      <c r="ALX222" s="36"/>
      <c r="ALY222" s="36"/>
    </row>
    <row r="223" spans="1:1013" ht="20.25" customHeight="1" thickBot="1" x14ac:dyDescent="0.25">
      <c r="A223" s="527"/>
      <c r="B223" s="549"/>
      <c r="C223" s="535"/>
      <c r="D223" s="658"/>
      <c r="E223" s="581"/>
      <c r="F223" s="519"/>
      <c r="G223" s="568"/>
      <c r="H223" s="639"/>
      <c r="I223" s="600"/>
      <c r="J223" s="600"/>
      <c r="K223" s="97" t="s">
        <v>11</v>
      </c>
      <c r="L223" s="8">
        <f t="shared" ref="L223:O223" si="72">SUM(L220:L222)</f>
        <v>0</v>
      </c>
      <c r="M223" s="2">
        <f t="shared" si="72"/>
        <v>0</v>
      </c>
      <c r="N223" s="2">
        <f t="shared" si="72"/>
        <v>0</v>
      </c>
      <c r="O223" s="10">
        <f t="shared" si="72"/>
        <v>0</v>
      </c>
      <c r="P223" s="18">
        <f t="shared" ref="P223:Q223" si="73">SUM(P220:P222)</f>
        <v>50</v>
      </c>
      <c r="Q223" s="3">
        <f t="shared" si="73"/>
        <v>0</v>
      </c>
      <c r="R223" s="3">
        <f>SUM(R220)</f>
        <v>0</v>
      </c>
      <c r="S223" s="19">
        <f t="shared" ref="S223:AA223" si="74">SUM(S220:S222)</f>
        <v>50</v>
      </c>
      <c r="T223" s="8">
        <f t="shared" si="74"/>
        <v>0</v>
      </c>
      <c r="U223" s="2">
        <f t="shared" si="74"/>
        <v>0</v>
      </c>
      <c r="V223" s="2">
        <f t="shared" si="74"/>
        <v>0</v>
      </c>
      <c r="W223" s="10">
        <f t="shared" si="74"/>
        <v>0</v>
      </c>
      <c r="X223" s="8">
        <f t="shared" si="74"/>
        <v>0</v>
      </c>
      <c r="Y223" s="2">
        <f t="shared" si="74"/>
        <v>0</v>
      </c>
      <c r="Z223" s="2">
        <f t="shared" si="74"/>
        <v>0</v>
      </c>
      <c r="AA223" s="10">
        <f t="shared" si="74"/>
        <v>0</v>
      </c>
      <c r="AB223" s="36"/>
      <c r="AC223" s="36"/>
      <c r="AD223" s="36"/>
      <c r="AE223" s="36"/>
      <c r="AF223" s="36"/>
      <c r="AG223" s="36"/>
      <c r="AH223" s="36"/>
      <c r="AI223" s="49"/>
      <c r="AJ223" s="49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4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6"/>
      <c r="GC223" s="36"/>
      <c r="GD223" s="36"/>
      <c r="GE223" s="36"/>
      <c r="GF223" s="36"/>
      <c r="GG223" s="36"/>
      <c r="GH223" s="36"/>
      <c r="GI223" s="36"/>
      <c r="GJ223" s="36"/>
      <c r="GK223" s="36"/>
      <c r="GL223" s="36"/>
      <c r="GM223" s="36"/>
      <c r="GN223" s="36"/>
      <c r="GO223" s="36"/>
      <c r="GP223" s="36"/>
      <c r="GQ223" s="36"/>
      <c r="GR223" s="36"/>
      <c r="GS223" s="36"/>
      <c r="GT223" s="36"/>
      <c r="GU223" s="36"/>
      <c r="GV223" s="36"/>
      <c r="GW223" s="36"/>
      <c r="GX223" s="36"/>
      <c r="GY223" s="36"/>
      <c r="GZ223" s="36"/>
      <c r="HA223" s="36"/>
      <c r="HB223" s="36"/>
      <c r="HC223" s="36"/>
      <c r="HD223" s="36"/>
      <c r="HE223" s="36"/>
      <c r="HF223" s="36"/>
      <c r="HG223" s="36"/>
      <c r="HH223" s="36"/>
      <c r="HI223" s="36"/>
      <c r="HJ223" s="36"/>
      <c r="HK223" s="36"/>
      <c r="HL223" s="36"/>
      <c r="HM223" s="36"/>
      <c r="HN223" s="36"/>
      <c r="HO223" s="36"/>
      <c r="HP223" s="36"/>
      <c r="HQ223" s="36"/>
      <c r="HR223" s="36"/>
      <c r="HS223" s="36"/>
      <c r="HT223" s="36"/>
      <c r="HU223" s="36"/>
      <c r="HV223" s="36"/>
      <c r="HW223" s="36"/>
      <c r="HX223" s="36"/>
      <c r="HY223" s="36"/>
      <c r="HZ223" s="36"/>
      <c r="IA223" s="36"/>
      <c r="IB223" s="36"/>
      <c r="IC223" s="36"/>
      <c r="ID223" s="36"/>
      <c r="IE223" s="36"/>
      <c r="IF223" s="36"/>
      <c r="IG223" s="36"/>
      <c r="IH223" s="36"/>
      <c r="II223" s="36"/>
      <c r="IJ223" s="36"/>
      <c r="IK223" s="36"/>
      <c r="IL223" s="36"/>
      <c r="IM223" s="36"/>
      <c r="IN223" s="36"/>
      <c r="IO223" s="36"/>
      <c r="IP223" s="36"/>
      <c r="IQ223" s="36"/>
      <c r="IR223" s="36"/>
      <c r="IS223" s="36"/>
      <c r="IT223" s="36"/>
      <c r="IU223" s="36"/>
      <c r="IV223" s="36"/>
      <c r="IW223" s="36"/>
      <c r="IX223" s="36"/>
      <c r="IY223" s="36"/>
      <c r="IZ223" s="36"/>
      <c r="JA223" s="36"/>
      <c r="JB223" s="36"/>
      <c r="JC223" s="36"/>
      <c r="JD223" s="36"/>
      <c r="JE223" s="36"/>
      <c r="JF223" s="36"/>
      <c r="JG223" s="36"/>
      <c r="JH223" s="36"/>
      <c r="JI223" s="36"/>
      <c r="JJ223" s="36"/>
      <c r="JK223" s="36"/>
      <c r="JL223" s="36"/>
      <c r="JM223" s="36"/>
      <c r="JN223" s="36"/>
      <c r="JO223" s="36"/>
      <c r="JP223" s="36"/>
      <c r="JQ223" s="36"/>
      <c r="JR223" s="36"/>
      <c r="JS223" s="36"/>
      <c r="JT223" s="36"/>
      <c r="JU223" s="36"/>
      <c r="JV223" s="36"/>
      <c r="JW223" s="36"/>
      <c r="JX223" s="36"/>
      <c r="JY223" s="36"/>
      <c r="JZ223" s="36"/>
      <c r="KA223" s="36"/>
      <c r="KB223" s="36"/>
      <c r="KC223" s="36"/>
      <c r="KD223" s="36"/>
      <c r="KE223" s="36"/>
      <c r="KF223" s="36"/>
      <c r="KG223" s="36"/>
      <c r="KH223" s="36"/>
      <c r="KI223" s="36"/>
      <c r="KJ223" s="36"/>
      <c r="KK223" s="36"/>
      <c r="KL223" s="36"/>
      <c r="KM223" s="36"/>
      <c r="KN223" s="36"/>
      <c r="KO223" s="36"/>
      <c r="KP223" s="36"/>
      <c r="KQ223" s="36"/>
      <c r="KR223" s="36"/>
      <c r="KS223" s="36"/>
      <c r="KT223" s="36"/>
      <c r="KU223" s="36"/>
      <c r="KV223" s="36"/>
      <c r="KW223" s="36"/>
      <c r="KX223" s="36"/>
      <c r="KY223" s="36"/>
      <c r="KZ223" s="36"/>
      <c r="LA223" s="36"/>
      <c r="LB223" s="36"/>
      <c r="LC223" s="36"/>
      <c r="LD223" s="36"/>
      <c r="LE223" s="36"/>
      <c r="LF223" s="36"/>
      <c r="LG223" s="36"/>
      <c r="LH223" s="36"/>
      <c r="LI223" s="36"/>
      <c r="LJ223" s="36"/>
      <c r="LK223" s="36"/>
      <c r="LL223" s="36"/>
      <c r="LM223" s="36"/>
      <c r="LN223" s="36"/>
      <c r="LO223" s="36"/>
      <c r="LP223" s="36"/>
      <c r="LQ223" s="36"/>
      <c r="LR223" s="36"/>
      <c r="LS223" s="36"/>
      <c r="LT223" s="36"/>
      <c r="LU223" s="36"/>
      <c r="LV223" s="36"/>
      <c r="LW223" s="36"/>
      <c r="LX223" s="36"/>
      <c r="LY223" s="36"/>
      <c r="LZ223" s="36"/>
      <c r="MA223" s="36"/>
      <c r="MB223" s="36"/>
      <c r="MC223" s="36"/>
      <c r="MD223" s="36"/>
      <c r="ME223" s="36"/>
      <c r="MF223" s="36"/>
      <c r="MG223" s="36"/>
      <c r="MH223" s="36"/>
      <c r="MI223" s="36"/>
      <c r="MJ223" s="36"/>
      <c r="MK223" s="36"/>
      <c r="ML223" s="36"/>
      <c r="MM223" s="36"/>
      <c r="MN223" s="36"/>
      <c r="MO223" s="36"/>
      <c r="MP223" s="36"/>
      <c r="MQ223" s="36"/>
      <c r="MR223" s="36"/>
      <c r="MS223" s="36"/>
      <c r="MT223" s="36"/>
      <c r="MU223" s="36"/>
      <c r="MV223" s="36"/>
      <c r="MW223" s="36"/>
      <c r="MX223" s="36"/>
      <c r="MY223" s="36"/>
      <c r="MZ223" s="36"/>
      <c r="NA223" s="36"/>
      <c r="NB223" s="36"/>
      <c r="NC223" s="36"/>
      <c r="ND223" s="36"/>
      <c r="NE223" s="36"/>
      <c r="NF223" s="36"/>
      <c r="NG223" s="36"/>
      <c r="NH223" s="36"/>
      <c r="NI223" s="36"/>
      <c r="NJ223" s="36"/>
      <c r="NK223" s="36"/>
      <c r="NL223" s="36"/>
      <c r="NM223" s="36"/>
      <c r="NN223" s="36"/>
      <c r="NO223" s="36"/>
      <c r="NP223" s="36"/>
      <c r="NQ223" s="36"/>
      <c r="NR223" s="36"/>
      <c r="NS223" s="36"/>
      <c r="NT223" s="36"/>
      <c r="NU223" s="36"/>
      <c r="NV223" s="36"/>
      <c r="NW223" s="36"/>
      <c r="NX223" s="36"/>
      <c r="NY223" s="36"/>
      <c r="NZ223" s="36"/>
      <c r="OA223" s="36"/>
      <c r="OB223" s="36"/>
      <c r="OC223" s="36"/>
      <c r="OD223" s="36"/>
      <c r="OE223" s="36"/>
      <c r="OF223" s="36"/>
      <c r="OG223" s="36"/>
      <c r="OH223" s="36"/>
      <c r="OI223" s="36"/>
      <c r="OJ223" s="36"/>
      <c r="OK223" s="36"/>
      <c r="OL223" s="36"/>
      <c r="OM223" s="36"/>
      <c r="ON223" s="36"/>
      <c r="OO223" s="36"/>
      <c r="OP223" s="36"/>
      <c r="OQ223" s="36"/>
      <c r="OR223" s="36"/>
      <c r="OS223" s="36"/>
      <c r="OT223" s="36"/>
      <c r="OU223" s="36"/>
      <c r="OV223" s="36"/>
      <c r="OW223" s="36"/>
      <c r="OX223" s="36"/>
      <c r="OY223" s="36"/>
      <c r="OZ223" s="36"/>
      <c r="PA223" s="36"/>
      <c r="PB223" s="36"/>
      <c r="PC223" s="36"/>
      <c r="PD223" s="36"/>
      <c r="PE223" s="36"/>
      <c r="PF223" s="36"/>
      <c r="PG223" s="36"/>
      <c r="PH223" s="36"/>
      <c r="PI223" s="36"/>
      <c r="PJ223" s="36"/>
      <c r="PK223" s="36"/>
      <c r="PL223" s="36"/>
      <c r="PM223" s="36"/>
      <c r="PN223" s="36"/>
      <c r="PO223" s="36"/>
      <c r="PP223" s="36"/>
      <c r="PQ223" s="36"/>
      <c r="PR223" s="36"/>
      <c r="PS223" s="36"/>
      <c r="PT223" s="36"/>
      <c r="PU223" s="36"/>
      <c r="PV223" s="36"/>
      <c r="PW223" s="36"/>
      <c r="PX223" s="36"/>
      <c r="PY223" s="36"/>
      <c r="PZ223" s="36"/>
      <c r="QA223" s="36"/>
      <c r="QB223" s="36"/>
      <c r="QC223" s="36"/>
      <c r="QD223" s="36"/>
      <c r="QE223" s="36"/>
      <c r="QF223" s="36"/>
      <c r="QG223" s="36"/>
      <c r="QH223" s="36"/>
      <c r="QI223" s="36"/>
      <c r="QJ223" s="36"/>
      <c r="QK223" s="36"/>
      <c r="QL223" s="36"/>
      <c r="QM223" s="36"/>
      <c r="QN223" s="36"/>
      <c r="QO223" s="36"/>
      <c r="QP223" s="36"/>
      <c r="QQ223" s="36"/>
      <c r="QR223" s="36"/>
      <c r="QS223" s="36"/>
      <c r="QT223" s="36"/>
      <c r="QU223" s="36"/>
      <c r="QV223" s="36"/>
      <c r="QW223" s="36"/>
      <c r="QX223" s="36"/>
      <c r="QY223" s="36"/>
      <c r="QZ223" s="36"/>
      <c r="RA223" s="36"/>
      <c r="RB223" s="36"/>
      <c r="RC223" s="36"/>
      <c r="RD223" s="36"/>
      <c r="RE223" s="36"/>
      <c r="RF223" s="36"/>
      <c r="RG223" s="36"/>
      <c r="RH223" s="36"/>
      <c r="RI223" s="36"/>
      <c r="RJ223" s="36"/>
      <c r="RK223" s="36"/>
      <c r="RL223" s="36"/>
      <c r="RM223" s="36"/>
      <c r="RN223" s="36"/>
      <c r="RO223" s="36"/>
      <c r="RP223" s="36"/>
      <c r="RQ223" s="36"/>
      <c r="RR223" s="36"/>
      <c r="RS223" s="36"/>
      <c r="RT223" s="36"/>
      <c r="RU223" s="36"/>
      <c r="RV223" s="36"/>
      <c r="RW223" s="36"/>
      <c r="RX223" s="36"/>
      <c r="RY223" s="36"/>
      <c r="RZ223" s="36"/>
      <c r="SA223" s="36"/>
      <c r="SB223" s="36"/>
      <c r="SC223" s="36"/>
      <c r="SD223" s="36"/>
      <c r="SE223" s="36"/>
      <c r="SF223" s="36"/>
      <c r="SG223" s="36"/>
      <c r="SH223" s="36"/>
      <c r="SI223" s="36"/>
      <c r="SJ223" s="36"/>
      <c r="SK223" s="36"/>
      <c r="SL223" s="36"/>
      <c r="SM223" s="36"/>
      <c r="SN223" s="36"/>
      <c r="SO223" s="36"/>
      <c r="SP223" s="36"/>
      <c r="SQ223" s="36"/>
      <c r="SR223" s="36"/>
      <c r="SS223" s="36"/>
      <c r="ST223" s="36"/>
      <c r="SU223" s="36"/>
      <c r="SV223" s="36"/>
      <c r="SW223" s="36"/>
      <c r="SX223" s="36"/>
      <c r="SY223" s="36"/>
      <c r="SZ223" s="36"/>
      <c r="TA223" s="36"/>
      <c r="TB223" s="36"/>
      <c r="TC223" s="36"/>
      <c r="TD223" s="36"/>
      <c r="TE223" s="36"/>
      <c r="TF223" s="36"/>
      <c r="TG223" s="36"/>
      <c r="TH223" s="36"/>
      <c r="TI223" s="36"/>
      <c r="TJ223" s="36"/>
      <c r="TK223" s="36"/>
      <c r="TL223" s="36"/>
      <c r="TM223" s="36"/>
      <c r="TN223" s="36"/>
      <c r="TO223" s="36"/>
      <c r="TP223" s="36"/>
      <c r="TQ223" s="36"/>
      <c r="TR223" s="36"/>
      <c r="TS223" s="36"/>
      <c r="TT223" s="36"/>
      <c r="TU223" s="36"/>
      <c r="TV223" s="36"/>
      <c r="TW223" s="36"/>
      <c r="TX223" s="36"/>
      <c r="TY223" s="36"/>
      <c r="TZ223" s="36"/>
      <c r="UA223" s="36"/>
      <c r="UB223" s="36"/>
      <c r="UC223" s="36"/>
      <c r="UD223" s="36"/>
      <c r="UE223" s="36"/>
      <c r="UF223" s="36"/>
      <c r="UG223" s="36"/>
      <c r="UH223" s="36"/>
      <c r="UI223" s="36"/>
      <c r="UJ223" s="36"/>
      <c r="UK223" s="36"/>
      <c r="UL223" s="36"/>
      <c r="UM223" s="36"/>
      <c r="UN223" s="36"/>
      <c r="UO223" s="36"/>
      <c r="UP223" s="36"/>
      <c r="UQ223" s="36"/>
      <c r="UR223" s="36"/>
      <c r="US223" s="36"/>
      <c r="UT223" s="36"/>
      <c r="UU223" s="36"/>
      <c r="UV223" s="36"/>
      <c r="UW223" s="36"/>
      <c r="UX223" s="36"/>
      <c r="UY223" s="36"/>
      <c r="UZ223" s="36"/>
      <c r="VA223" s="36"/>
      <c r="VB223" s="36"/>
      <c r="VC223" s="36"/>
      <c r="VD223" s="36"/>
      <c r="VE223" s="36"/>
      <c r="VF223" s="36"/>
      <c r="VG223" s="36"/>
      <c r="VH223" s="36"/>
      <c r="VI223" s="36"/>
      <c r="VJ223" s="36"/>
      <c r="VK223" s="36"/>
      <c r="VL223" s="36"/>
      <c r="VM223" s="36"/>
      <c r="VN223" s="36"/>
      <c r="VO223" s="36"/>
      <c r="VP223" s="36"/>
      <c r="VQ223" s="36"/>
      <c r="VR223" s="36"/>
      <c r="VS223" s="36"/>
      <c r="VT223" s="36"/>
      <c r="VU223" s="36"/>
      <c r="VV223" s="36"/>
      <c r="VW223" s="36"/>
      <c r="VX223" s="36"/>
      <c r="VY223" s="36"/>
      <c r="VZ223" s="36"/>
      <c r="WA223" s="36"/>
      <c r="WB223" s="36"/>
      <c r="WC223" s="36"/>
      <c r="WD223" s="36"/>
      <c r="WE223" s="36"/>
      <c r="WF223" s="36"/>
      <c r="WG223" s="36"/>
      <c r="WH223" s="36"/>
      <c r="WI223" s="36"/>
      <c r="WJ223" s="36"/>
      <c r="WK223" s="36"/>
      <c r="WL223" s="36"/>
      <c r="WM223" s="36"/>
      <c r="WN223" s="36"/>
      <c r="WO223" s="36"/>
      <c r="WP223" s="36"/>
      <c r="WQ223" s="36"/>
      <c r="WR223" s="36"/>
      <c r="WS223" s="36"/>
      <c r="WT223" s="36"/>
      <c r="WU223" s="36"/>
      <c r="WV223" s="36"/>
      <c r="WW223" s="36"/>
      <c r="WX223" s="36"/>
      <c r="WY223" s="36"/>
      <c r="WZ223" s="36"/>
      <c r="XA223" s="36"/>
      <c r="XB223" s="36"/>
      <c r="XC223" s="36"/>
      <c r="XD223" s="36"/>
      <c r="XE223" s="36"/>
      <c r="XF223" s="36"/>
      <c r="XG223" s="36"/>
      <c r="XH223" s="36"/>
      <c r="XI223" s="36"/>
      <c r="XJ223" s="36"/>
      <c r="XK223" s="36"/>
      <c r="XL223" s="36"/>
      <c r="XM223" s="36"/>
      <c r="XN223" s="36"/>
      <c r="XO223" s="36"/>
      <c r="XP223" s="36"/>
      <c r="XQ223" s="36"/>
      <c r="XR223" s="36"/>
      <c r="XS223" s="36"/>
      <c r="XT223" s="36"/>
      <c r="XU223" s="36"/>
      <c r="XV223" s="36"/>
      <c r="XW223" s="36"/>
      <c r="XX223" s="36"/>
      <c r="XY223" s="36"/>
      <c r="XZ223" s="36"/>
      <c r="YA223" s="36"/>
      <c r="YB223" s="36"/>
      <c r="YC223" s="36"/>
      <c r="YD223" s="36"/>
      <c r="YE223" s="36"/>
      <c r="YF223" s="36"/>
      <c r="YG223" s="36"/>
      <c r="YH223" s="36"/>
      <c r="YI223" s="36"/>
      <c r="YJ223" s="36"/>
      <c r="YK223" s="36"/>
      <c r="YL223" s="36"/>
      <c r="YM223" s="36"/>
      <c r="YN223" s="36"/>
      <c r="YO223" s="36"/>
      <c r="YP223" s="36"/>
      <c r="YQ223" s="36"/>
      <c r="YR223" s="36"/>
      <c r="YS223" s="36"/>
      <c r="YT223" s="36"/>
      <c r="YU223" s="36"/>
      <c r="YV223" s="36"/>
      <c r="YW223" s="36"/>
      <c r="YX223" s="36"/>
      <c r="YY223" s="36"/>
      <c r="YZ223" s="36"/>
      <c r="ZA223" s="36"/>
      <c r="ZB223" s="36"/>
      <c r="ZC223" s="36"/>
      <c r="ZD223" s="36"/>
      <c r="ZE223" s="36"/>
      <c r="ZF223" s="36"/>
      <c r="ZG223" s="36"/>
      <c r="ZH223" s="36"/>
      <c r="ZI223" s="36"/>
      <c r="ZJ223" s="36"/>
      <c r="ZK223" s="36"/>
      <c r="ZL223" s="36"/>
      <c r="ZM223" s="36"/>
      <c r="ZN223" s="36"/>
      <c r="ZO223" s="36"/>
      <c r="ZP223" s="36"/>
      <c r="ZQ223" s="36"/>
      <c r="ZR223" s="36"/>
      <c r="ZS223" s="36"/>
      <c r="ZT223" s="36"/>
      <c r="ZU223" s="36"/>
      <c r="ZV223" s="36"/>
      <c r="ZW223" s="36"/>
      <c r="ZX223" s="36"/>
      <c r="ZY223" s="36"/>
      <c r="ZZ223" s="36"/>
      <c r="AAA223" s="36"/>
      <c r="AAB223" s="36"/>
      <c r="AAC223" s="36"/>
      <c r="AAD223" s="36"/>
      <c r="AAE223" s="36"/>
      <c r="AAF223" s="36"/>
      <c r="AAG223" s="36"/>
      <c r="AAH223" s="36"/>
      <c r="AAI223" s="36"/>
      <c r="AAJ223" s="36"/>
      <c r="AAK223" s="36"/>
      <c r="AAL223" s="36"/>
      <c r="AAM223" s="36"/>
      <c r="AAN223" s="36"/>
      <c r="AAO223" s="36"/>
      <c r="AAP223" s="36"/>
      <c r="AAQ223" s="36"/>
      <c r="AAR223" s="36"/>
      <c r="AAS223" s="36"/>
      <c r="AAT223" s="36"/>
      <c r="AAU223" s="36"/>
      <c r="AAV223" s="36"/>
      <c r="AAW223" s="36"/>
      <c r="AAX223" s="36"/>
      <c r="AAY223" s="36"/>
      <c r="AAZ223" s="36"/>
      <c r="ABA223" s="36"/>
      <c r="ABB223" s="36"/>
      <c r="ABC223" s="36"/>
      <c r="ABD223" s="36"/>
      <c r="ABE223" s="36"/>
      <c r="ABF223" s="36"/>
      <c r="ABG223" s="36"/>
      <c r="ABH223" s="36"/>
      <c r="ABI223" s="36"/>
      <c r="ABJ223" s="36"/>
      <c r="ABK223" s="36"/>
      <c r="ABL223" s="36"/>
      <c r="ABM223" s="36"/>
      <c r="ABN223" s="36"/>
      <c r="ABO223" s="36"/>
      <c r="ABP223" s="36"/>
      <c r="ABQ223" s="36"/>
      <c r="ABR223" s="36"/>
      <c r="ABS223" s="36"/>
      <c r="ABT223" s="36"/>
      <c r="ABU223" s="36"/>
      <c r="ABV223" s="36"/>
      <c r="ABW223" s="36"/>
      <c r="ABX223" s="36"/>
      <c r="ABY223" s="36"/>
      <c r="ABZ223" s="36"/>
      <c r="ACA223" s="36"/>
      <c r="ACB223" s="36"/>
      <c r="ACC223" s="36"/>
      <c r="ACD223" s="36"/>
      <c r="ACE223" s="36"/>
      <c r="ACF223" s="36"/>
      <c r="ACG223" s="36"/>
      <c r="ACH223" s="36"/>
      <c r="ACI223" s="36"/>
      <c r="ACJ223" s="36"/>
      <c r="ACK223" s="36"/>
      <c r="ACL223" s="36"/>
      <c r="ACM223" s="36"/>
      <c r="ACN223" s="36"/>
      <c r="ACO223" s="36"/>
      <c r="ACP223" s="36"/>
      <c r="ACQ223" s="36"/>
      <c r="ACR223" s="36"/>
      <c r="ACS223" s="36"/>
      <c r="ACT223" s="36"/>
      <c r="ACU223" s="36"/>
      <c r="ACV223" s="36"/>
      <c r="ACW223" s="36"/>
      <c r="ACX223" s="36"/>
      <c r="ACY223" s="36"/>
      <c r="ACZ223" s="36"/>
      <c r="ADA223" s="36"/>
      <c r="ADB223" s="36"/>
      <c r="ADC223" s="36"/>
      <c r="ADD223" s="36"/>
      <c r="ADE223" s="36"/>
      <c r="ADF223" s="36"/>
      <c r="ADG223" s="36"/>
      <c r="ADH223" s="36"/>
      <c r="ADI223" s="36"/>
      <c r="ADJ223" s="36"/>
      <c r="ADK223" s="36"/>
      <c r="ADL223" s="36"/>
      <c r="ADM223" s="36"/>
      <c r="ADN223" s="36"/>
      <c r="ADO223" s="36"/>
      <c r="ADP223" s="36"/>
      <c r="ADQ223" s="36"/>
      <c r="ADR223" s="36"/>
      <c r="ADS223" s="36"/>
      <c r="ADT223" s="36"/>
      <c r="ADU223" s="36"/>
      <c r="ADV223" s="36"/>
      <c r="ADW223" s="36"/>
      <c r="ADX223" s="36"/>
      <c r="ADY223" s="36"/>
      <c r="ADZ223" s="36"/>
      <c r="AEA223" s="36"/>
      <c r="AEB223" s="36"/>
      <c r="AEC223" s="36"/>
      <c r="AED223" s="36"/>
      <c r="AEE223" s="36"/>
      <c r="AEF223" s="36"/>
      <c r="AEG223" s="36"/>
      <c r="AEH223" s="36"/>
      <c r="AEI223" s="36"/>
      <c r="AEJ223" s="36"/>
      <c r="AEK223" s="36"/>
      <c r="AEL223" s="36"/>
      <c r="AEM223" s="36"/>
      <c r="AEN223" s="36"/>
      <c r="AEO223" s="36"/>
      <c r="AEP223" s="36"/>
      <c r="AEQ223" s="36"/>
      <c r="AER223" s="36"/>
      <c r="AES223" s="36"/>
      <c r="AET223" s="36"/>
      <c r="AEU223" s="36"/>
      <c r="AEV223" s="36"/>
      <c r="AEW223" s="36"/>
      <c r="AEX223" s="36"/>
      <c r="AEY223" s="36"/>
      <c r="AEZ223" s="36"/>
      <c r="AFA223" s="36"/>
      <c r="AFB223" s="36"/>
      <c r="AFC223" s="36"/>
      <c r="AFD223" s="36"/>
      <c r="AFE223" s="36"/>
      <c r="AFF223" s="36"/>
      <c r="AFG223" s="36"/>
      <c r="AFH223" s="36"/>
      <c r="AFI223" s="36"/>
      <c r="AFJ223" s="36"/>
      <c r="AFK223" s="36"/>
      <c r="AFL223" s="36"/>
      <c r="AFM223" s="36"/>
      <c r="AFN223" s="36"/>
      <c r="AFO223" s="36"/>
      <c r="AFP223" s="36"/>
      <c r="AFQ223" s="36"/>
      <c r="AFR223" s="36"/>
      <c r="AFS223" s="36"/>
      <c r="AFT223" s="36"/>
      <c r="AFU223" s="36"/>
      <c r="AFV223" s="36"/>
      <c r="AFW223" s="36"/>
      <c r="AFX223" s="36"/>
      <c r="AFY223" s="36"/>
      <c r="AFZ223" s="36"/>
      <c r="AGA223" s="36"/>
      <c r="AGB223" s="36"/>
      <c r="AGC223" s="36"/>
      <c r="AGD223" s="36"/>
      <c r="AGE223" s="36"/>
      <c r="AGF223" s="36"/>
      <c r="AGG223" s="36"/>
      <c r="AGH223" s="36"/>
      <c r="AGI223" s="36"/>
      <c r="AGJ223" s="36"/>
      <c r="AGK223" s="36"/>
      <c r="AGL223" s="36"/>
      <c r="AGM223" s="36"/>
      <c r="AGN223" s="36"/>
      <c r="AGO223" s="36"/>
      <c r="AGP223" s="36"/>
      <c r="AGQ223" s="36"/>
      <c r="AGR223" s="36"/>
      <c r="AGS223" s="36"/>
      <c r="AGT223" s="36"/>
      <c r="AGU223" s="36"/>
      <c r="AGV223" s="36"/>
      <c r="AGW223" s="36"/>
      <c r="AGX223" s="36"/>
      <c r="AGY223" s="36"/>
      <c r="AGZ223" s="36"/>
      <c r="AHA223" s="36"/>
      <c r="AHB223" s="36"/>
      <c r="AHC223" s="36"/>
      <c r="AHD223" s="36"/>
      <c r="AHE223" s="36"/>
      <c r="AHF223" s="36"/>
      <c r="AHG223" s="36"/>
      <c r="AHH223" s="36"/>
      <c r="AHI223" s="36"/>
      <c r="AHJ223" s="36"/>
      <c r="AHK223" s="36"/>
      <c r="AHL223" s="36"/>
      <c r="AHM223" s="36"/>
      <c r="AHN223" s="36"/>
      <c r="AHO223" s="36"/>
      <c r="AHP223" s="36"/>
      <c r="AHQ223" s="36"/>
      <c r="AHR223" s="36"/>
      <c r="AHS223" s="36"/>
      <c r="AHT223" s="36"/>
      <c r="AHU223" s="36"/>
      <c r="AHV223" s="36"/>
      <c r="AHW223" s="36"/>
      <c r="AHX223" s="36"/>
      <c r="AHY223" s="36"/>
      <c r="AHZ223" s="36"/>
      <c r="AIA223" s="36"/>
      <c r="AIB223" s="36"/>
      <c r="AIC223" s="36"/>
      <c r="AID223" s="36"/>
      <c r="AIE223" s="36"/>
      <c r="AIF223" s="36"/>
      <c r="AIG223" s="36"/>
      <c r="AIH223" s="36"/>
      <c r="AII223" s="36"/>
      <c r="AIJ223" s="36"/>
      <c r="AIK223" s="36"/>
      <c r="AIL223" s="36"/>
      <c r="AIM223" s="36"/>
      <c r="AIN223" s="36"/>
      <c r="AIO223" s="36"/>
      <c r="AIP223" s="36"/>
      <c r="AIQ223" s="36"/>
      <c r="AIR223" s="36"/>
      <c r="AIS223" s="36"/>
      <c r="AIT223" s="36"/>
      <c r="AIU223" s="36"/>
      <c r="AIV223" s="36"/>
      <c r="AIW223" s="36"/>
      <c r="AIX223" s="36"/>
      <c r="AIY223" s="36"/>
      <c r="AIZ223" s="36"/>
      <c r="AJA223" s="36"/>
      <c r="AJB223" s="36"/>
      <c r="AJC223" s="36"/>
      <c r="AJD223" s="36"/>
      <c r="AJE223" s="36"/>
      <c r="AJF223" s="36"/>
      <c r="AJG223" s="36"/>
      <c r="AJH223" s="36"/>
      <c r="AJI223" s="36"/>
      <c r="AJJ223" s="36"/>
      <c r="AJK223" s="36"/>
      <c r="AJL223" s="36"/>
      <c r="AJM223" s="36"/>
      <c r="AJN223" s="36"/>
      <c r="AJO223" s="36"/>
      <c r="AJP223" s="36"/>
      <c r="AJQ223" s="36"/>
      <c r="AJR223" s="36"/>
      <c r="AJS223" s="36"/>
      <c r="AJT223" s="36"/>
      <c r="AJU223" s="36"/>
      <c r="AJV223" s="36"/>
      <c r="AJW223" s="36"/>
      <c r="AJX223" s="36"/>
      <c r="AJY223" s="36"/>
      <c r="AJZ223" s="36"/>
      <c r="AKA223" s="36"/>
      <c r="AKB223" s="36"/>
      <c r="AKC223" s="36"/>
      <c r="AKD223" s="36"/>
      <c r="AKE223" s="36"/>
      <c r="AKF223" s="36"/>
      <c r="AKG223" s="36"/>
      <c r="AKH223" s="36"/>
      <c r="AKI223" s="36"/>
      <c r="AKJ223" s="36"/>
      <c r="AKK223" s="36"/>
      <c r="AKL223" s="36"/>
      <c r="AKM223" s="36"/>
      <c r="AKN223" s="36"/>
      <c r="AKO223" s="36"/>
      <c r="AKP223" s="36"/>
      <c r="AKQ223" s="36"/>
      <c r="AKR223" s="36"/>
      <c r="AKS223" s="36"/>
      <c r="AKT223" s="36"/>
      <c r="AKU223" s="36"/>
      <c r="AKV223" s="36"/>
      <c r="AKW223" s="36"/>
      <c r="AKX223" s="36"/>
      <c r="AKY223" s="36"/>
      <c r="AKZ223" s="36"/>
      <c r="ALA223" s="36"/>
      <c r="ALB223" s="36"/>
      <c r="ALC223" s="36"/>
      <c r="ALD223" s="36"/>
      <c r="ALE223" s="36"/>
      <c r="ALF223" s="36"/>
      <c r="ALG223" s="36"/>
      <c r="ALH223" s="36"/>
      <c r="ALI223" s="36"/>
      <c r="ALJ223" s="36"/>
      <c r="ALK223" s="36"/>
      <c r="ALL223" s="36"/>
      <c r="ALM223" s="36"/>
      <c r="ALN223" s="36"/>
      <c r="ALO223" s="36"/>
      <c r="ALP223" s="36"/>
      <c r="ALQ223" s="36"/>
      <c r="ALR223" s="36"/>
      <c r="ALS223" s="36"/>
      <c r="ALT223" s="36"/>
      <c r="ALU223" s="36"/>
      <c r="ALV223" s="36"/>
      <c r="ALW223" s="36"/>
      <c r="ALX223" s="36"/>
      <c r="ALY223" s="36"/>
    </row>
    <row r="224" spans="1:1013" ht="17.25" customHeight="1" x14ac:dyDescent="0.2">
      <c r="A224" s="525" t="s">
        <v>15</v>
      </c>
      <c r="B224" s="533" t="s">
        <v>16</v>
      </c>
      <c r="C224" s="533" t="s">
        <v>25</v>
      </c>
      <c r="D224" s="589" t="s">
        <v>27</v>
      </c>
      <c r="E224" s="528" t="s">
        <v>225</v>
      </c>
      <c r="F224" s="586" t="s">
        <v>265</v>
      </c>
      <c r="G224" s="775" t="s">
        <v>173</v>
      </c>
      <c r="H224" s="572" t="s">
        <v>70</v>
      </c>
      <c r="I224" s="584" t="s">
        <v>31</v>
      </c>
      <c r="J224" s="563" t="s">
        <v>291</v>
      </c>
      <c r="K224" s="209" t="s">
        <v>22</v>
      </c>
      <c r="L224" s="236">
        <f>+M224+O224</f>
        <v>168</v>
      </c>
      <c r="M224" s="312">
        <v>0</v>
      </c>
      <c r="N224" s="312">
        <v>0</v>
      </c>
      <c r="O224" s="313">
        <v>168</v>
      </c>
      <c r="P224" s="216">
        <f>+Q224+S224</f>
        <v>0</v>
      </c>
      <c r="Q224" s="211">
        <v>0</v>
      </c>
      <c r="R224" s="211">
        <v>0</v>
      </c>
      <c r="S224" s="212">
        <v>0</v>
      </c>
      <c r="T224" s="236">
        <f>+U224+W224</f>
        <v>0</v>
      </c>
      <c r="U224" s="312">
        <v>0</v>
      </c>
      <c r="V224" s="312">
        <v>0</v>
      </c>
      <c r="W224" s="313">
        <v>0</v>
      </c>
      <c r="X224" s="131">
        <f>+Y224+AA224</f>
        <v>0</v>
      </c>
      <c r="Y224" s="77">
        <v>0</v>
      </c>
      <c r="Z224" s="77">
        <v>0</v>
      </c>
      <c r="AA224" s="78">
        <v>0</v>
      </c>
      <c r="AB224" s="36"/>
      <c r="AC224" s="36"/>
      <c r="AD224" s="36"/>
      <c r="AE224" s="36"/>
      <c r="AF224" s="36"/>
      <c r="AG224" s="36"/>
      <c r="AH224" s="36"/>
      <c r="AI224" s="49"/>
      <c r="AJ224" s="49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4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6"/>
      <c r="GC224" s="36"/>
      <c r="GD224" s="36"/>
      <c r="GE224" s="36"/>
      <c r="GF224" s="36"/>
      <c r="GG224" s="36"/>
      <c r="GH224" s="36"/>
      <c r="GI224" s="36"/>
      <c r="GJ224" s="36"/>
      <c r="GK224" s="36"/>
      <c r="GL224" s="36"/>
      <c r="GM224" s="36"/>
      <c r="GN224" s="36"/>
      <c r="GO224" s="36"/>
      <c r="GP224" s="36"/>
      <c r="GQ224" s="36"/>
      <c r="GR224" s="36"/>
      <c r="GS224" s="36"/>
      <c r="GT224" s="36"/>
      <c r="GU224" s="36"/>
      <c r="GV224" s="36"/>
      <c r="GW224" s="36"/>
      <c r="GX224" s="36"/>
      <c r="GY224" s="36"/>
      <c r="GZ224" s="36"/>
      <c r="HA224" s="36"/>
      <c r="HB224" s="36"/>
      <c r="HC224" s="36"/>
      <c r="HD224" s="36"/>
      <c r="HE224" s="36"/>
      <c r="HF224" s="36"/>
      <c r="HG224" s="36"/>
      <c r="HH224" s="36"/>
      <c r="HI224" s="36"/>
      <c r="HJ224" s="36"/>
      <c r="HK224" s="36"/>
      <c r="HL224" s="36"/>
      <c r="HM224" s="36"/>
      <c r="HN224" s="36"/>
      <c r="HO224" s="36"/>
      <c r="HP224" s="36"/>
      <c r="HQ224" s="36"/>
      <c r="HR224" s="36"/>
      <c r="HS224" s="36"/>
      <c r="HT224" s="36"/>
      <c r="HU224" s="36"/>
      <c r="HV224" s="36"/>
      <c r="HW224" s="36"/>
      <c r="HX224" s="36"/>
      <c r="HY224" s="36"/>
      <c r="HZ224" s="36"/>
      <c r="IA224" s="36"/>
      <c r="IB224" s="36"/>
      <c r="IC224" s="36"/>
      <c r="ID224" s="36"/>
      <c r="IE224" s="36"/>
      <c r="IF224" s="36"/>
      <c r="IG224" s="36"/>
      <c r="IH224" s="36"/>
      <c r="II224" s="36"/>
      <c r="IJ224" s="36"/>
      <c r="IK224" s="36"/>
      <c r="IL224" s="36"/>
      <c r="IM224" s="36"/>
      <c r="IN224" s="36"/>
      <c r="IO224" s="36"/>
      <c r="IP224" s="36"/>
      <c r="IQ224" s="36"/>
      <c r="IR224" s="36"/>
      <c r="IS224" s="36"/>
      <c r="IT224" s="36"/>
      <c r="IU224" s="36"/>
      <c r="IV224" s="36"/>
      <c r="IW224" s="36"/>
      <c r="IX224" s="36"/>
      <c r="IY224" s="36"/>
      <c r="IZ224" s="36"/>
      <c r="JA224" s="36"/>
      <c r="JB224" s="36"/>
      <c r="JC224" s="36"/>
      <c r="JD224" s="36"/>
      <c r="JE224" s="36"/>
      <c r="JF224" s="36"/>
      <c r="JG224" s="36"/>
      <c r="JH224" s="36"/>
      <c r="JI224" s="36"/>
      <c r="JJ224" s="36"/>
      <c r="JK224" s="36"/>
      <c r="JL224" s="36"/>
      <c r="JM224" s="36"/>
      <c r="JN224" s="36"/>
      <c r="JO224" s="36"/>
      <c r="JP224" s="36"/>
      <c r="JQ224" s="36"/>
      <c r="JR224" s="36"/>
      <c r="JS224" s="36"/>
      <c r="JT224" s="36"/>
      <c r="JU224" s="36"/>
      <c r="JV224" s="36"/>
      <c r="JW224" s="36"/>
      <c r="JX224" s="36"/>
      <c r="JY224" s="36"/>
      <c r="JZ224" s="36"/>
      <c r="KA224" s="36"/>
      <c r="KB224" s="36"/>
      <c r="KC224" s="36"/>
      <c r="KD224" s="36"/>
      <c r="KE224" s="36"/>
      <c r="KF224" s="36"/>
      <c r="KG224" s="36"/>
      <c r="KH224" s="36"/>
      <c r="KI224" s="36"/>
      <c r="KJ224" s="36"/>
      <c r="KK224" s="36"/>
      <c r="KL224" s="36"/>
      <c r="KM224" s="36"/>
      <c r="KN224" s="36"/>
      <c r="KO224" s="36"/>
      <c r="KP224" s="36"/>
      <c r="KQ224" s="36"/>
      <c r="KR224" s="36"/>
      <c r="KS224" s="36"/>
      <c r="KT224" s="36"/>
      <c r="KU224" s="36"/>
      <c r="KV224" s="36"/>
      <c r="KW224" s="36"/>
      <c r="KX224" s="36"/>
      <c r="KY224" s="36"/>
      <c r="KZ224" s="36"/>
      <c r="LA224" s="36"/>
      <c r="LB224" s="36"/>
      <c r="LC224" s="36"/>
      <c r="LD224" s="36"/>
      <c r="LE224" s="36"/>
      <c r="LF224" s="36"/>
      <c r="LG224" s="36"/>
      <c r="LH224" s="36"/>
      <c r="LI224" s="36"/>
      <c r="LJ224" s="36"/>
      <c r="LK224" s="36"/>
      <c r="LL224" s="36"/>
      <c r="LM224" s="36"/>
      <c r="LN224" s="36"/>
      <c r="LO224" s="36"/>
      <c r="LP224" s="36"/>
      <c r="LQ224" s="36"/>
      <c r="LR224" s="36"/>
      <c r="LS224" s="36"/>
      <c r="LT224" s="36"/>
      <c r="LU224" s="36"/>
      <c r="LV224" s="36"/>
      <c r="LW224" s="36"/>
      <c r="LX224" s="36"/>
      <c r="LY224" s="36"/>
      <c r="LZ224" s="36"/>
      <c r="MA224" s="36"/>
      <c r="MB224" s="36"/>
      <c r="MC224" s="36"/>
      <c r="MD224" s="36"/>
      <c r="ME224" s="36"/>
      <c r="MF224" s="36"/>
      <c r="MG224" s="36"/>
      <c r="MH224" s="36"/>
      <c r="MI224" s="36"/>
      <c r="MJ224" s="36"/>
      <c r="MK224" s="36"/>
      <c r="ML224" s="36"/>
      <c r="MM224" s="36"/>
      <c r="MN224" s="36"/>
      <c r="MO224" s="36"/>
      <c r="MP224" s="36"/>
      <c r="MQ224" s="36"/>
      <c r="MR224" s="36"/>
      <c r="MS224" s="36"/>
      <c r="MT224" s="36"/>
      <c r="MU224" s="36"/>
      <c r="MV224" s="36"/>
      <c r="MW224" s="36"/>
      <c r="MX224" s="36"/>
      <c r="MY224" s="36"/>
      <c r="MZ224" s="36"/>
      <c r="NA224" s="36"/>
      <c r="NB224" s="36"/>
      <c r="NC224" s="36"/>
      <c r="ND224" s="36"/>
      <c r="NE224" s="36"/>
      <c r="NF224" s="36"/>
      <c r="NG224" s="36"/>
      <c r="NH224" s="36"/>
      <c r="NI224" s="36"/>
      <c r="NJ224" s="36"/>
      <c r="NK224" s="36"/>
      <c r="NL224" s="36"/>
      <c r="NM224" s="36"/>
      <c r="NN224" s="36"/>
      <c r="NO224" s="36"/>
      <c r="NP224" s="36"/>
      <c r="NQ224" s="36"/>
      <c r="NR224" s="36"/>
      <c r="NS224" s="36"/>
      <c r="NT224" s="36"/>
      <c r="NU224" s="36"/>
      <c r="NV224" s="36"/>
      <c r="NW224" s="36"/>
      <c r="NX224" s="36"/>
      <c r="NY224" s="36"/>
      <c r="NZ224" s="36"/>
      <c r="OA224" s="36"/>
      <c r="OB224" s="36"/>
      <c r="OC224" s="36"/>
      <c r="OD224" s="36"/>
      <c r="OE224" s="36"/>
      <c r="OF224" s="36"/>
      <c r="OG224" s="36"/>
      <c r="OH224" s="36"/>
      <c r="OI224" s="36"/>
      <c r="OJ224" s="36"/>
      <c r="OK224" s="36"/>
      <c r="OL224" s="36"/>
      <c r="OM224" s="36"/>
      <c r="ON224" s="36"/>
      <c r="OO224" s="36"/>
      <c r="OP224" s="36"/>
      <c r="OQ224" s="36"/>
      <c r="OR224" s="36"/>
      <c r="OS224" s="36"/>
      <c r="OT224" s="36"/>
      <c r="OU224" s="36"/>
      <c r="OV224" s="36"/>
      <c r="OW224" s="36"/>
      <c r="OX224" s="36"/>
      <c r="OY224" s="36"/>
      <c r="OZ224" s="36"/>
      <c r="PA224" s="36"/>
      <c r="PB224" s="36"/>
      <c r="PC224" s="36"/>
      <c r="PD224" s="36"/>
      <c r="PE224" s="36"/>
      <c r="PF224" s="36"/>
      <c r="PG224" s="36"/>
      <c r="PH224" s="36"/>
      <c r="PI224" s="36"/>
      <c r="PJ224" s="36"/>
      <c r="PK224" s="36"/>
      <c r="PL224" s="36"/>
      <c r="PM224" s="36"/>
      <c r="PN224" s="36"/>
      <c r="PO224" s="36"/>
      <c r="PP224" s="36"/>
      <c r="PQ224" s="36"/>
      <c r="PR224" s="36"/>
      <c r="PS224" s="36"/>
      <c r="PT224" s="36"/>
      <c r="PU224" s="36"/>
      <c r="PV224" s="36"/>
      <c r="PW224" s="36"/>
      <c r="PX224" s="36"/>
      <c r="PY224" s="36"/>
      <c r="PZ224" s="36"/>
      <c r="QA224" s="36"/>
      <c r="QB224" s="36"/>
      <c r="QC224" s="36"/>
      <c r="QD224" s="36"/>
      <c r="QE224" s="36"/>
      <c r="QF224" s="36"/>
      <c r="QG224" s="36"/>
      <c r="QH224" s="36"/>
      <c r="QI224" s="36"/>
      <c r="QJ224" s="36"/>
      <c r="QK224" s="36"/>
      <c r="QL224" s="36"/>
      <c r="QM224" s="36"/>
      <c r="QN224" s="36"/>
      <c r="QO224" s="36"/>
      <c r="QP224" s="36"/>
      <c r="QQ224" s="36"/>
      <c r="QR224" s="36"/>
      <c r="QS224" s="36"/>
      <c r="QT224" s="36"/>
      <c r="QU224" s="36"/>
      <c r="QV224" s="36"/>
      <c r="QW224" s="36"/>
      <c r="QX224" s="36"/>
      <c r="QY224" s="36"/>
      <c r="QZ224" s="36"/>
      <c r="RA224" s="36"/>
      <c r="RB224" s="36"/>
      <c r="RC224" s="36"/>
      <c r="RD224" s="36"/>
      <c r="RE224" s="36"/>
      <c r="RF224" s="36"/>
      <c r="RG224" s="36"/>
      <c r="RH224" s="36"/>
      <c r="RI224" s="36"/>
      <c r="RJ224" s="36"/>
      <c r="RK224" s="36"/>
      <c r="RL224" s="36"/>
      <c r="RM224" s="36"/>
      <c r="RN224" s="36"/>
      <c r="RO224" s="36"/>
      <c r="RP224" s="36"/>
      <c r="RQ224" s="36"/>
      <c r="RR224" s="36"/>
      <c r="RS224" s="36"/>
      <c r="RT224" s="36"/>
      <c r="RU224" s="36"/>
      <c r="RV224" s="36"/>
      <c r="RW224" s="36"/>
      <c r="RX224" s="36"/>
      <c r="RY224" s="36"/>
      <c r="RZ224" s="36"/>
      <c r="SA224" s="36"/>
      <c r="SB224" s="36"/>
      <c r="SC224" s="36"/>
      <c r="SD224" s="36"/>
      <c r="SE224" s="36"/>
      <c r="SF224" s="36"/>
      <c r="SG224" s="36"/>
      <c r="SH224" s="36"/>
      <c r="SI224" s="36"/>
      <c r="SJ224" s="36"/>
      <c r="SK224" s="36"/>
      <c r="SL224" s="36"/>
      <c r="SM224" s="36"/>
      <c r="SN224" s="36"/>
      <c r="SO224" s="36"/>
      <c r="SP224" s="36"/>
      <c r="SQ224" s="36"/>
      <c r="SR224" s="36"/>
      <c r="SS224" s="36"/>
      <c r="ST224" s="36"/>
      <c r="SU224" s="36"/>
      <c r="SV224" s="36"/>
      <c r="SW224" s="36"/>
      <c r="SX224" s="36"/>
      <c r="SY224" s="36"/>
      <c r="SZ224" s="36"/>
      <c r="TA224" s="36"/>
      <c r="TB224" s="36"/>
      <c r="TC224" s="36"/>
      <c r="TD224" s="36"/>
      <c r="TE224" s="36"/>
      <c r="TF224" s="36"/>
      <c r="TG224" s="36"/>
      <c r="TH224" s="36"/>
      <c r="TI224" s="36"/>
      <c r="TJ224" s="36"/>
      <c r="TK224" s="36"/>
      <c r="TL224" s="36"/>
      <c r="TM224" s="36"/>
      <c r="TN224" s="36"/>
      <c r="TO224" s="36"/>
      <c r="TP224" s="36"/>
      <c r="TQ224" s="36"/>
      <c r="TR224" s="36"/>
      <c r="TS224" s="36"/>
      <c r="TT224" s="36"/>
      <c r="TU224" s="36"/>
      <c r="TV224" s="36"/>
      <c r="TW224" s="36"/>
      <c r="TX224" s="36"/>
      <c r="TY224" s="36"/>
      <c r="TZ224" s="36"/>
      <c r="UA224" s="36"/>
      <c r="UB224" s="36"/>
      <c r="UC224" s="36"/>
      <c r="UD224" s="36"/>
      <c r="UE224" s="36"/>
      <c r="UF224" s="36"/>
      <c r="UG224" s="36"/>
      <c r="UH224" s="36"/>
      <c r="UI224" s="36"/>
      <c r="UJ224" s="36"/>
      <c r="UK224" s="36"/>
      <c r="UL224" s="36"/>
      <c r="UM224" s="36"/>
      <c r="UN224" s="36"/>
      <c r="UO224" s="36"/>
      <c r="UP224" s="36"/>
      <c r="UQ224" s="36"/>
      <c r="UR224" s="36"/>
      <c r="US224" s="36"/>
      <c r="UT224" s="36"/>
      <c r="UU224" s="36"/>
      <c r="UV224" s="36"/>
      <c r="UW224" s="36"/>
      <c r="UX224" s="36"/>
      <c r="UY224" s="36"/>
      <c r="UZ224" s="36"/>
      <c r="VA224" s="36"/>
      <c r="VB224" s="36"/>
      <c r="VC224" s="36"/>
      <c r="VD224" s="36"/>
      <c r="VE224" s="36"/>
      <c r="VF224" s="36"/>
      <c r="VG224" s="36"/>
      <c r="VH224" s="36"/>
      <c r="VI224" s="36"/>
      <c r="VJ224" s="36"/>
      <c r="VK224" s="36"/>
      <c r="VL224" s="36"/>
      <c r="VM224" s="36"/>
      <c r="VN224" s="36"/>
      <c r="VO224" s="36"/>
      <c r="VP224" s="36"/>
      <c r="VQ224" s="36"/>
      <c r="VR224" s="36"/>
      <c r="VS224" s="36"/>
      <c r="VT224" s="36"/>
      <c r="VU224" s="36"/>
      <c r="VV224" s="36"/>
      <c r="VW224" s="36"/>
      <c r="VX224" s="36"/>
      <c r="VY224" s="36"/>
      <c r="VZ224" s="36"/>
      <c r="WA224" s="36"/>
      <c r="WB224" s="36"/>
      <c r="WC224" s="36"/>
      <c r="WD224" s="36"/>
      <c r="WE224" s="36"/>
      <c r="WF224" s="36"/>
      <c r="WG224" s="36"/>
      <c r="WH224" s="36"/>
      <c r="WI224" s="36"/>
      <c r="WJ224" s="36"/>
      <c r="WK224" s="36"/>
      <c r="WL224" s="36"/>
      <c r="WM224" s="36"/>
      <c r="WN224" s="36"/>
      <c r="WO224" s="36"/>
      <c r="WP224" s="36"/>
      <c r="WQ224" s="36"/>
      <c r="WR224" s="36"/>
      <c r="WS224" s="36"/>
      <c r="WT224" s="36"/>
      <c r="WU224" s="36"/>
      <c r="WV224" s="36"/>
      <c r="WW224" s="36"/>
      <c r="WX224" s="36"/>
      <c r="WY224" s="36"/>
      <c r="WZ224" s="36"/>
      <c r="XA224" s="36"/>
      <c r="XB224" s="36"/>
      <c r="XC224" s="36"/>
      <c r="XD224" s="36"/>
      <c r="XE224" s="36"/>
      <c r="XF224" s="36"/>
      <c r="XG224" s="36"/>
      <c r="XH224" s="36"/>
      <c r="XI224" s="36"/>
      <c r="XJ224" s="36"/>
      <c r="XK224" s="36"/>
      <c r="XL224" s="36"/>
      <c r="XM224" s="36"/>
      <c r="XN224" s="36"/>
      <c r="XO224" s="36"/>
      <c r="XP224" s="36"/>
      <c r="XQ224" s="36"/>
      <c r="XR224" s="36"/>
      <c r="XS224" s="36"/>
      <c r="XT224" s="36"/>
      <c r="XU224" s="36"/>
      <c r="XV224" s="36"/>
      <c r="XW224" s="36"/>
      <c r="XX224" s="36"/>
      <c r="XY224" s="36"/>
      <c r="XZ224" s="36"/>
      <c r="YA224" s="36"/>
      <c r="YB224" s="36"/>
      <c r="YC224" s="36"/>
      <c r="YD224" s="36"/>
      <c r="YE224" s="36"/>
      <c r="YF224" s="36"/>
      <c r="YG224" s="36"/>
      <c r="YH224" s="36"/>
      <c r="YI224" s="36"/>
      <c r="YJ224" s="36"/>
      <c r="YK224" s="36"/>
      <c r="YL224" s="36"/>
      <c r="YM224" s="36"/>
      <c r="YN224" s="36"/>
      <c r="YO224" s="36"/>
      <c r="YP224" s="36"/>
      <c r="YQ224" s="36"/>
      <c r="YR224" s="36"/>
      <c r="YS224" s="36"/>
      <c r="YT224" s="36"/>
      <c r="YU224" s="36"/>
      <c r="YV224" s="36"/>
      <c r="YW224" s="36"/>
      <c r="YX224" s="36"/>
      <c r="YY224" s="36"/>
      <c r="YZ224" s="36"/>
      <c r="ZA224" s="36"/>
      <c r="ZB224" s="36"/>
      <c r="ZC224" s="36"/>
      <c r="ZD224" s="36"/>
      <c r="ZE224" s="36"/>
      <c r="ZF224" s="36"/>
      <c r="ZG224" s="36"/>
      <c r="ZH224" s="36"/>
      <c r="ZI224" s="36"/>
      <c r="ZJ224" s="36"/>
      <c r="ZK224" s="36"/>
      <c r="ZL224" s="36"/>
      <c r="ZM224" s="36"/>
      <c r="ZN224" s="36"/>
      <c r="ZO224" s="36"/>
      <c r="ZP224" s="36"/>
      <c r="ZQ224" s="36"/>
      <c r="ZR224" s="36"/>
      <c r="ZS224" s="36"/>
      <c r="ZT224" s="36"/>
      <c r="ZU224" s="36"/>
      <c r="ZV224" s="36"/>
      <c r="ZW224" s="36"/>
      <c r="ZX224" s="36"/>
      <c r="ZY224" s="36"/>
      <c r="ZZ224" s="36"/>
      <c r="AAA224" s="36"/>
      <c r="AAB224" s="36"/>
      <c r="AAC224" s="36"/>
      <c r="AAD224" s="36"/>
      <c r="AAE224" s="36"/>
      <c r="AAF224" s="36"/>
      <c r="AAG224" s="36"/>
      <c r="AAH224" s="36"/>
      <c r="AAI224" s="36"/>
      <c r="AAJ224" s="36"/>
      <c r="AAK224" s="36"/>
      <c r="AAL224" s="36"/>
      <c r="AAM224" s="36"/>
      <c r="AAN224" s="36"/>
      <c r="AAO224" s="36"/>
      <c r="AAP224" s="36"/>
      <c r="AAQ224" s="36"/>
      <c r="AAR224" s="36"/>
      <c r="AAS224" s="36"/>
      <c r="AAT224" s="36"/>
      <c r="AAU224" s="36"/>
      <c r="AAV224" s="36"/>
      <c r="AAW224" s="36"/>
      <c r="AAX224" s="36"/>
      <c r="AAY224" s="36"/>
      <c r="AAZ224" s="36"/>
      <c r="ABA224" s="36"/>
      <c r="ABB224" s="36"/>
      <c r="ABC224" s="36"/>
      <c r="ABD224" s="36"/>
      <c r="ABE224" s="36"/>
      <c r="ABF224" s="36"/>
      <c r="ABG224" s="36"/>
      <c r="ABH224" s="36"/>
      <c r="ABI224" s="36"/>
      <c r="ABJ224" s="36"/>
      <c r="ABK224" s="36"/>
      <c r="ABL224" s="36"/>
      <c r="ABM224" s="36"/>
      <c r="ABN224" s="36"/>
      <c r="ABO224" s="36"/>
      <c r="ABP224" s="36"/>
      <c r="ABQ224" s="36"/>
      <c r="ABR224" s="36"/>
      <c r="ABS224" s="36"/>
      <c r="ABT224" s="36"/>
      <c r="ABU224" s="36"/>
      <c r="ABV224" s="36"/>
      <c r="ABW224" s="36"/>
      <c r="ABX224" s="36"/>
      <c r="ABY224" s="36"/>
      <c r="ABZ224" s="36"/>
      <c r="ACA224" s="36"/>
      <c r="ACB224" s="36"/>
      <c r="ACC224" s="36"/>
      <c r="ACD224" s="36"/>
      <c r="ACE224" s="36"/>
      <c r="ACF224" s="36"/>
      <c r="ACG224" s="36"/>
      <c r="ACH224" s="36"/>
      <c r="ACI224" s="36"/>
      <c r="ACJ224" s="36"/>
      <c r="ACK224" s="36"/>
      <c r="ACL224" s="36"/>
      <c r="ACM224" s="36"/>
      <c r="ACN224" s="36"/>
      <c r="ACO224" s="36"/>
      <c r="ACP224" s="36"/>
      <c r="ACQ224" s="36"/>
      <c r="ACR224" s="36"/>
      <c r="ACS224" s="36"/>
      <c r="ACT224" s="36"/>
      <c r="ACU224" s="36"/>
      <c r="ACV224" s="36"/>
      <c r="ACW224" s="36"/>
      <c r="ACX224" s="36"/>
      <c r="ACY224" s="36"/>
      <c r="ACZ224" s="36"/>
      <c r="ADA224" s="36"/>
      <c r="ADB224" s="36"/>
      <c r="ADC224" s="36"/>
      <c r="ADD224" s="36"/>
      <c r="ADE224" s="36"/>
      <c r="ADF224" s="36"/>
      <c r="ADG224" s="36"/>
      <c r="ADH224" s="36"/>
      <c r="ADI224" s="36"/>
      <c r="ADJ224" s="36"/>
      <c r="ADK224" s="36"/>
      <c r="ADL224" s="36"/>
      <c r="ADM224" s="36"/>
      <c r="ADN224" s="36"/>
      <c r="ADO224" s="36"/>
      <c r="ADP224" s="36"/>
      <c r="ADQ224" s="36"/>
      <c r="ADR224" s="36"/>
      <c r="ADS224" s="36"/>
      <c r="ADT224" s="36"/>
      <c r="ADU224" s="36"/>
      <c r="ADV224" s="36"/>
      <c r="ADW224" s="36"/>
      <c r="ADX224" s="36"/>
      <c r="ADY224" s="36"/>
      <c r="ADZ224" s="36"/>
      <c r="AEA224" s="36"/>
      <c r="AEB224" s="36"/>
      <c r="AEC224" s="36"/>
      <c r="AED224" s="36"/>
      <c r="AEE224" s="36"/>
      <c r="AEF224" s="36"/>
      <c r="AEG224" s="36"/>
      <c r="AEH224" s="36"/>
      <c r="AEI224" s="36"/>
      <c r="AEJ224" s="36"/>
      <c r="AEK224" s="36"/>
      <c r="AEL224" s="36"/>
      <c r="AEM224" s="36"/>
      <c r="AEN224" s="36"/>
      <c r="AEO224" s="36"/>
      <c r="AEP224" s="36"/>
      <c r="AEQ224" s="36"/>
      <c r="AER224" s="36"/>
      <c r="AES224" s="36"/>
      <c r="AET224" s="36"/>
      <c r="AEU224" s="36"/>
      <c r="AEV224" s="36"/>
      <c r="AEW224" s="36"/>
      <c r="AEX224" s="36"/>
      <c r="AEY224" s="36"/>
      <c r="AEZ224" s="36"/>
      <c r="AFA224" s="36"/>
      <c r="AFB224" s="36"/>
      <c r="AFC224" s="36"/>
      <c r="AFD224" s="36"/>
      <c r="AFE224" s="36"/>
      <c r="AFF224" s="36"/>
      <c r="AFG224" s="36"/>
      <c r="AFH224" s="36"/>
      <c r="AFI224" s="36"/>
      <c r="AFJ224" s="36"/>
      <c r="AFK224" s="36"/>
      <c r="AFL224" s="36"/>
      <c r="AFM224" s="36"/>
      <c r="AFN224" s="36"/>
      <c r="AFO224" s="36"/>
      <c r="AFP224" s="36"/>
      <c r="AFQ224" s="36"/>
      <c r="AFR224" s="36"/>
      <c r="AFS224" s="36"/>
      <c r="AFT224" s="36"/>
      <c r="AFU224" s="36"/>
      <c r="AFV224" s="36"/>
      <c r="AFW224" s="36"/>
      <c r="AFX224" s="36"/>
      <c r="AFY224" s="36"/>
      <c r="AFZ224" s="36"/>
      <c r="AGA224" s="36"/>
      <c r="AGB224" s="36"/>
      <c r="AGC224" s="36"/>
      <c r="AGD224" s="36"/>
      <c r="AGE224" s="36"/>
      <c r="AGF224" s="36"/>
      <c r="AGG224" s="36"/>
      <c r="AGH224" s="36"/>
      <c r="AGI224" s="36"/>
      <c r="AGJ224" s="36"/>
      <c r="AGK224" s="36"/>
      <c r="AGL224" s="36"/>
      <c r="AGM224" s="36"/>
      <c r="AGN224" s="36"/>
      <c r="AGO224" s="36"/>
      <c r="AGP224" s="36"/>
      <c r="AGQ224" s="36"/>
      <c r="AGR224" s="36"/>
      <c r="AGS224" s="36"/>
      <c r="AGT224" s="36"/>
      <c r="AGU224" s="36"/>
      <c r="AGV224" s="36"/>
      <c r="AGW224" s="36"/>
      <c r="AGX224" s="36"/>
      <c r="AGY224" s="36"/>
      <c r="AGZ224" s="36"/>
      <c r="AHA224" s="36"/>
      <c r="AHB224" s="36"/>
      <c r="AHC224" s="36"/>
      <c r="AHD224" s="36"/>
      <c r="AHE224" s="36"/>
      <c r="AHF224" s="36"/>
      <c r="AHG224" s="36"/>
      <c r="AHH224" s="36"/>
      <c r="AHI224" s="36"/>
      <c r="AHJ224" s="36"/>
      <c r="AHK224" s="36"/>
      <c r="AHL224" s="36"/>
      <c r="AHM224" s="36"/>
      <c r="AHN224" s="36"/>
      <c r="AHO224" s="36"/>
      <c r="AHP224" s="36"/>
      <c r="AHQ224" s="36"/>
      <c r="AHR224" s="36"/>
      <c r="AHS224" s="36"/>
      <c r="AHT224" s="36"/>
      <c r="AHU224" s="36"/>
      <c r="AHV224" s="36"/>
      <c r="AHW224" s="36"/>
      <c r="AHX224" s="36"/>
      <c r="AHY224" s="36"/>
      <c r="AHZ224" s="36"/>
      <c r="AIA224" s="36"/>
      <c r="AIB224" s="36"/>
      <c r="AIC224" s="36"/>
      <c r="AID224" s="36"/>
      <c r="AIE224" s="36"/>
      <c r="AIF224" s="36"/>
      <c r="AIG224" s="36"/>
      <c r="AIH224" s="36"/>
      <c r="AII224" s="36"/>
      <c r="AIJ224" s="36"/>
      <c r="AIK224" s="36"/>
      <c r="AIL224" s="36"/>
      <c r="AIM224" s="36"/>
      <c r="AIN224" s="36"/>
      <c r="AIO224" s="36"/>
      <c r="AIP224" s="36"/>
      <c r="AIQ224" s="36"/>
      <c r="AIR224" s="36"/>
      <c r="AIS224" s="36"/>
      <c r="AIT224" s="36"/>
      <c r="AIU224" s="36"/>
      <c r="AIV224" s="36"/>
      <c r="AIW224" s="36"/>
      <c r="AIX224" s="36"/>
      <c r="AIY224" s="36"/>
      <c r="AIZ224" s="36"/>
      <c r="AJA224" s="36"/>
      <c r="AJB224" s="36"/>
      <c r="AJC224" s="36"/>
      <c r="AJD224" s="36"/>
      <c r="AJE224" s="36"/>
      <c r="AJF224" s="36"/>
      <c r="AJG224" s="36"/>
      <c r="AJH224" s="36"/>
      <c r="AJI224" s="36"/>
      <c r="AJJ224" s="36"/>
      <c r="AJK224" s="36"/>
      <c r="AJL224" s="36"/>
      <c r="AJM224" s="36"/>
      <c r="AJN224" s="36"/>
      <c r="AJO224" s="36"/>
      <c r="AJP224" s="36"/>
      <c r="AJQ224" s="36"/>
      <c r="AJR224" s="36"/>
      <c r="AJS224" s="36"/>
      <c r="AJT224" s="36"/>
      <c r="AJU224" s="36"/>
      <c r="AJV224" s="36"/>
      <c r="AJW224" s="36"/>
      <c r="AJX224" s="36"/>
      <c r="AJY224" s="36"/>
      <c r="AJZ224" s="36"/>
      <c r="AKA224" s="36"/>
      <c r="AKB224" s="36"/>
      <c r="AKC224" s="36"/>
      <c r="AKD224" s="36"/>
      <c r="AKE224" s="36"/>
      <c r="AKF224" s="36"/>
      <c r="AKG224" s="36"/>
      <c r="AKH224" s="36"/>
      <c r="AKI224" s="36"/>
      <c r="AKJ224" s="36"/>
      <c r="AKK224" s="36"/>
      <c r="AKL224" s="36"/>
      <c r="AKM224" s="36"/>
      <c r="AKN224" s="36"/>
      <c r="AKO224" s="36"/>
      <c r="AKP224" s="36"/>
      <c r="AKQ224" s="36"/>
      <c r="AKR224" s="36"/>
      <c r="AKS224" s="36"/>
      <c r="AKT224" s="36"/>
      <c r="AKU224" s="36"/>
      <c r="AKV224" s="36"/>
      <c r="AKW224" s="36"/>
      <c r="AKX224" s="36"/>
      <c r="AKY224" s="36"/>
      <c r="AKZ224" s="36"/>
      <c r="ALA224" s="36"/>
      <c r="ALB224" s="36"/>
      <c r="ALC224" s="36"/>
      <c r="ALD224" s="36"/>
      <c r="ALE224" s="36"/>
      <c r="ALF224" s="36"/>
      <c r="ALG224" s="36"/>
      <c r="ALH224" s="36"/>
      <c r="ALI224" s="36"/>
      <c r="ALJ224" s="36"/>
      <c r="ALK224" s="36"/>
      <c r="ALL224" s="36"/>
      <c r="ALM224" s="36"/>
      <c r="ALN224" s="36"/>
      <c r="ALO224" s="36"/>
      <c r="ALP224" s="36"/>
      <c r="ALQ224" s="36"/>
      <c r="ALR224" s="36"/>
      <c r="ALS224" s="36"/>
      <c r="ALT224" s="36"/>
      <c r="ALU224" s="36"/>
      <c r="ALV224" s="36"/>
      <c r="ALW224" s="36"/>
      <c r="ALX224" s="36"/>
      <c r="ALY224" s="36"/>
    </row>
    <row r="225" spans="1:1013" ht="18" customHeight="1" x14ac:dyDescent="0.2">
      <c r="A225" s="536"/>
      <c r="B225" s="534"/>
      <c r="C225" s="534"/>
      <c r="D225" s="590"/>
      <c r="E225" s="529"/>
      <c r="F225" s="587"/>
      <c r="G225" s="776"/>
      <c r="H225" s="573"/>
      <c r="I225" s="585"/>
      <c r="J225" s="564"/>
      <c r="K225" s="243" t="s">
        <v>26</v>
      </c>
      <c r="L225" s="132">
        <f>+M225+O225</f>
        <v>0</v>
      </c>
      <c r="M225" s="79">
        <v>0</v>
      </c>
      <c r="N225" s="79">
        <v>0</v>
      </c>
      <c r="O225" s="446">
        <v>0</v>
      </c>
      <c r="P225" s="132">
        <f>+Q225+S225</f>
        <v>250.3</v>
      </c>
      <c r="Q225" s="79">
        <v>0</v>
      </c>
      <c r="R225" s="79">
        <v>0</v>
      </c>
      <c r="S225" s="446">
        <v>250.3</v>
      </c>
      <c r="T225" s="132">
        <f>+U225+W225</f>
        <v>0</v>
      </c>
      <c r="U225" s="79">
        <v>0</v>
      </c>
      <c r="V225" s="79">
        <v>0</v>
      </c>
      <c r="W225" s="446">
        <v>0</v>
      </c>
      <c r="X225" s="447">
        <f>+Y225+AA225</f>
        <v>0</v>
      </c>
      <c r="Y225" s="79">
        <v>0</v>
      </c>
      <c r="Z225" s="79">
        <v>0</v>
      </c>
      <c r="AA225" s="448">
        <v>0</v>
      </c>
      <c r="AB225" s="36"/>
      <c r="AC225" s="36"/>
      <c r="AD225" s="36"/>
      <c r="AE225" s="36"/>
      <c r="AF225" s="36"/>
      <c r="AG225" s="36"/>
      <c r="AH225" s="36"/>
      <c r="AI225" s="49"/>
      <c r="AJ225" s="49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4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36"/>
      <c r="GO225" s="36"/>
      <c r="GP225" s="36"/>
      <c r="GQ225" s="36"/>
      <c r="GR225" s="36"/>
      <c r="GS225" s="36"/>
      <c r="GT225" s="36"/>
      <c r="GU225" s="36"/>
      <c r="GV225" s="36"/>
      <c r="GW225" s="36"/>
      <c r="GX225" s="36"/>
      <c r="GY225" s="36"/>
      <c r="GZ225" s="36"/>
      <c r="HA225" s="36"/>
      <c r="HB225" s="36"/>
      <c r="HC225" s="36"/>
      <c r="HD225" s="36"/>
      <c r="HE225" s="36"/>
      <c r="HF225" s="36"/>
      <c r="HG225" s="36"/>
      <c r="HH225" s="36"/>
      <c r="HI225" s="36"/>
      <c r="HJ225" s="36"/>
      <c r="HK225" s="36"/>
      <c r="HL225" s="36"/>
      <c r="HM225" s="36"/>
      <c r="HN225" s="36"/>
      <c r="HO225" s="36"/>
      <c r="HP225" s="36"/>
      <c r="HQ225" s="36"/>
      <c r="HR225" s="36"/>
      <c r="HS225" s="36"/>
      <c r="HT225" s="36"/>
      <c r="HU225" s="36"/>
      <c r="HV225" s="36"/>
      <c r="HW225" s="36"/>
      <c r="HX225" s="36"/>
      <c r="HY225" s="36"/>
      <c r="HZ225" s="36"/>
      <c r="IA225" s="36"/>
      <c r="IB225" s="36"/>
      <c r="IC225" s="36"/>
      <c r="ID225" s="36"/>
      <c r="IE225" s="36"/>
      <c r="IF225" s="36"/>
      <c r="IG225" s="36"/>
      <c r="IH225" s="36"/>
      <c r="II225" s="36"/>
      <c r="IJ225" s="36"/>
      <c r="IK225" s="36"/>
      <c r="IL225" s="36"/>
      <c r="IM225" s="36"/>
      <c r="IN225" s="36"/>
      <c r="IO225" s="36"/>
      <c r="IP225" s="36"/>
      <c r="IQ225" s="36"/>
      <c r="IR225" s="36"/>
      <c r="IS225" s="36"/>
      <c r="IT225" s="36"/>
      <c r="IU225" s="36"/>
      <c r="IV225" s="36"/>
      <c r="IW225" s="36"/>
      <c r="IX225" s="36"/>
      <c r="IY225" s="36"/>
      <c r="IZ225" s="36"/>
      <c r="JA225" s="36"/>
      <c r="JB225" s="36"/>
      <c r="JC225" s="36"/>
      <c r="JD225" s="36"/>
      <c r="JE225" s="36"/>
      <c r="JF225" s="36"/>
      <c r="JG225" s="36"/>
      <c r="JH225" s="36"/>
      <c r="JI225" s="36"/>
      <c r="JJ225" s="36"/>
      <c r="JK225" s="36"/>
      <c r="JL225" s="36"/>
      <c r="JM225" s="36"/>
      <c r="JN225" s="36"/>
      <c r="JO225" s="36"/>
      <c r="JP225" s="36"/>
      <c r="JQ225" s="36"/>
      <c r="JR225" s="36"/>
      <c r="JS225" s="36"/>
      <c r="JT225" s="36"/>
      <c r="JU225" s="36"/>
      <c r="JV225" s="36"/>
      <c r="JW225" s="36"/>
      <c r="JX225" s="36"/>
      <c r="JY225" s="36"/>
      <c r="JZ225" s="36"/>
      <c r="KA225" s="36"/>
      <c r="KB225" s="36"/>
      <c r="KC225" s="36"/>
      <c r="KD225" s="36"/>
      <c r="KE225" s="36"/>
      <c r="KF225" s="36"/>
      <c r="KG225" s="36"/>
      <c r="KH225" s="36"/>
      <c r="KI225" s="36"/>
      <c r="KJ225" s="36"/>
      <c r="KK225" s="36"/>
      <c r="KL225" s="36"/>
      <c r="KM225" s="36"/>
      <c r="KN225" s="36"/>
      <c r="KO225" s="36"/>
      <c r="KP225" s="36"/>
      <c r="KQ225" s="36"/>
      <c r="KR225" s="36"/>
      <c r="KS225" s="36"/>
      <c r="KT225" s="36"/>
      <c r="KU225" s="36"/>
      <c r="KV225" s="36"/>
      <c r="KW225" s="36"/>
      <c r="KX225" s="36"/>
      <c r="KY225" s="36"/>
      <c r="KZ225" s="36"/>
      <c r="LA225" s="36"/>
      <c r="LB225" s="36"/>
      <c r="LC225" s="36"/>
      <c r="LD225" s="36"/>
      <c r="LE225" s="36"/>
      <c r="LF225" s="36"/>
      <c r="LG225" s="36"/>
      <c r="LH225" s="36"/>
      <c r="LI225" s="36"/>
      <c r="LJ225" s="36"/>
      <c r="LK225" s="36"/>
      <c r="LL225" s="36"/>
      <c r="LM225" s="36"/>
      <c r="LN225" s="36"/>
      <c r="LO225" s="36"/>
      <c r="LP225" s="36"/>
      <c r="LQ225" s="36"/>
      <c r="LR225" s="36"/>
      <c r="LS225" s="36"/>
      <c r="LT225" s="36"/>
      <c r="LU225" s="36"/>
      <c r="LV225" s="36"/>
      <c r="LW225" s="36"/>
      <c r="LX225" s="36"/>
      <c r="LY225" s="36"/>
      <c r="LZ225" s="36"/>
      <c r="MA225" s="36"/>
      <c r="MB225" s="36"/>
      <c r="MC225" s="36"/>
      <c r="MD225" s="36"/>
      <c r="ME225" s="36"/>
      <c r="MF225" s="36"/>
      <c r="MG225" s="36"/>
      <c r="MH225" s="36"/>
      <c r="MI225" s="36"/>
      <c r="MJ225" s="36"/>
      <c r="MK225" s="36"/>
      <c r="ML225" s="36"/>
      <c r="MM225" s="36"/>
      <c r="MN225" s="36"/>
      <c r="MO225" s="36"/>
      <c r="MP225" s="36"/>
      <c r="MQ225" s="36"/>
      <c r="MR225" s="36"/>
      <c r="MS225" s="36"/>
      <c r="MT225" s="36"/>
      <c r="MU225" s="36"/>
      <c r="MV225" s="36"/>
      <c r="MW225" s="36"/>
      <c r="MX225" s="36"/>
      <c r="MY225" s="36"/>
      <c r="MZ225" s="36"/>
      <c r="NA225" s="36"/>
      <c r="NB225" s="36"/>
      <c r="NC225" s="36"/>
      <c r="ND225" s="36"/>
      <c r="NE225" s="36"/>
      <c r="NF225" s="36"/>
      <c r="NG225" s="36"/>
      <c r="NH225" s="36"/>
      <c r="NI225" s="36"/>
      <c r="NJ225" s="36"/>
      <c r="NK225" s="36"/>
      <c r="NL225" s="36"/>
      <c r="NM225" s="36"/>
      <c r="NN225" s="36"/>
      <c r="NO225" s="36"/>
      <c r="NP225" s="36"/>
      <c r="NQ225" s="36"/>
      <c r="NR225" s="36"/>
      <c r="NS225" s="36"/>
      <c r="NT225" s="36"/>
      <c r="NU225" s="36"/>
      <c r="NV225" s="36"/>
      <c r="NW225" s="36"/>
      <c r="NX225" s="36"/>
      <c r="NY225" s="36"/>
      <c r="NZ225" s="36"/>
      <c r="OA225" s="36"/>
      <c r="OB225" s="36"/>
      <c r="OC225" s="36"/>
      <c r="OD225" s="36"/>
      <c r="OE225" s="36"/>
      <c r="OF225" s="36"/>
      <c r="OG225" s="36"/>
      <c r="OH225" s="36"/>
      <c r="OI225" s="36"/>
      <c r="OJ225" s="36"/>
      <c r="OK225" s="36"/>
      <c r="OL225" s="36"/>
      <c r="OM225" s="36"/>
      <c r="ON225" s="36"/>
      <c r="OO225" s="36"/>
      <c r="OP225" s="36"/>
      <c r="OQ225" s="36"/>
      <c r="OR225" s="36"/>
      <c r="OS225" s="36"/>
      <c r="OT225" s="36"/>
      <c r="OU225" s="36"/>
      <c r="OV225" s="36"/>
      <c r="OW225" s="36"/>
      <c r="OX225" s="36"/>
      <c r="OY225" s="36"/>
      <c r="OZ225" s="36"/>
      <c r="PA225" s="36"/>
      <c r="PB225" s="36"/>
      <c r="PC225" s="36"/>
      <c r="PD225" s="36"/>
      <c r="PE225" s="36"/>
      <c r="PF225" s="36"/>
      <c r="PG225" s="36"/>
      <c r="PH225" s="36"/>
      <c r="PI225" s="36"/>
      <c r="PJ225" s="36"/>
      <c r="PK225" s="36"/>
      <c r="PL225" s="36"/>
      <c r="PM225" s="36"/>
      <c r="PN225" s="36"/>
      <c r="PO225" s="36"/>
      <c r="PP225" s="36"/>
      <c r="PQ225" s="36"/>
      <c r="PR225" s="36"/>
      <c r="PS225" s="36"/>
      <c r="PT225" s="36"/>
      <c r="PU225" s="36"/>
      <c r="PV225" s="36"/>
      <c r="PW225" s="36"/>
      <c r="PX225" s="36"/>
      <c r="PY225" s="36"/>
      <c r="PZ225" s="36"/>
      <c r="QA225" s="36"/>
      <c r="QB225" s="36"/>
      <c r="QC225" s="36"/>
      <c r="QD225" s="36"/>
      <c r="QE225" s="36"/>
      <c r="QF225" s="36"/>
      <c r="QG225" s="36"/>
      <c r="QH225" s="36"/>
      <c r="QI225" s="36"/>
      <c r="QJ225" s="36"/>
      <c r="QK225" s="36"/>
      <c r="QL225" s="36"/>
      <c r="QM225" s="36"/>
      <c r="QN225" s="36"/>
      <c r="QO225" s="36"/>
      <c r="QP225" s="36"/>
      <c r="QQ225" s="36"/>
      <c r="QR225" s="36"/>
      <c r="QS225" s="36"/>
      <c r="QT225" s="36"/>
      <c r="QU225" s="36"/>
      <c r="QV225" s="36"/>
      <c r="QW225" s="36"/>
      <c r="QX225" s="36"/>
      <c r="QY225" s="36"/>
      <c r="QZ225" s="36"/>
      <c r="RA225" s="36"/>
      <c r="RB225" s="36"/>
      <c r="RC225" s="36"/>
      <c r="RD225" s="36"/>
      <c r="RE225" s="36"/>
      <c r="RF225" s="36"/>
      <c r="RG225" s="36"/>
      <c r="RH225" s="36"/>
      <c r="RI225" s="36"/>
      <c r="RJ225" s="36"/>
      <c r="RK225" s="36"/>
      <c r="RL225" s="36"/>
      <c r="RM225" s="36"/>
      <c r="RN225" s="36"/>
      <c r="RO225" s="36"/>
      <c r="RP225" s="36"/>
      <c r="RQ225" s="36"/>
      <c r="RR225" s="36"/>
      <c r="RS225" s="36"/>
      <c r="RT225" s="36"/>
      <c r="RU225" s="36"/>
      <c r="RV225" s="36"/>
      <c r="RW225" s="36"/>
      <c r="RX225" s="36"/>
      <c r="RY225" s="36"/>
      <c r="RZ225" s="36"/>
      <c r="SA225" s="36"/>
      <c r="SB225" s="36"/>
      <c r="SC225" s="36"/>
      <c r="SD225" s="36"/>
      <c r="SE225" s="36"/>
      <c r="SF225" s="36"/>
      <c r="SG225" s="36"/>
      <c r="SH225" s="36"/>
      <c r="SI225" s="36"/>
      <c r="SJ225" s="36"/>
      <c r="SK225" s="36"/>
      <c r="SL225" s="36"/>
      <c r="SM225" s="36"/>
      <c r="SN225" s="36"/>
      <c r="SO225" s="36"/>
      <c r="SP225" s="36"/>
      <c r="SQ225" s="36"/>
      <c r="SR225" s="36"/>
      <c r="SS225" s="36"/>
      <c r="ST225" s="36"/>
      <c r="SU225" s="36"/>
      <c r="SV225" s="36"/>
      <c r="SW225" s="36"/>
      <c r="SX225" s="36"/>
      <c r="SY225" s="36"/>
      <c r="SZ225" s="36"/>
      <c r="TA225" s="36"/>
      <c r="TB225" s="36"/>
      <c r="TC225" s="36"/>
      <c r="TD225" s="36"/>
      <c r="TE225" s="36"/>
      <c r="TF225" s="36"/>
      <c r="TG225" s="36"/>
      <c r="TH225" s="36"/>
      <c r="TI225" s="36"/>
      <c r="TJ225" s="36"/>
      <c r="TK225" s="36"/>
      <c r="TL225" s="36"/>
      <c r="TM225" s="36"/>
      <c r="TN225" s="36"/>
      <c r="TO225" s="36"/>
      <c r="TP225" s="36"/>
      <c r="TQ225" s="36"/>
      <c r="TR225" s="36"/>
      <c r="TS225" s="36"/>
      <c r="TT225" s="36"/>
      <c r="TU225" s="36"/>
      <c r="TV225" s="36"/>
      <c r="TW225" s="36"/>
      <c r="TX225" s="36"/>
      <c r="TY225" s="36"/>
      <c r="TZ225" s="36"/>
      <c r="UA225" s="36"/>
      <c r="UB225" s="36"/>
      <c r="UC225" s="36"/>
      <c r="UD225" s="36"/>
      <c r="UE225" s="36"/>
      <c r="UF225" s="36"/>
      <c r="UG225" s="36"/>
      <c r="UH225" s="36"/>
      <c r="UI225" s="36"/>
      <c r="UJ225" s="36"/>
      <c r="UK225" s="36"/>
      <c r="UL225" s="36"/>
      <c r="UM225" s="36"/>
      <c r="UN225" s="36"/>
      <c r="UO225" s="36"/>
      <c r="UP225" s="36"/>
      <c r="UQ225" s="36"/>
      <c r="UR225" s="36"/>
      <c r="US225" s="36"/>
      <c r="UT225" s="36"/>
      <c r="UU225" s="36"/>
      <c r="UV225" s="36"/>
      <c r="UW225" s="36"/>
      <c r="UX225" s="36"/>
      <c r="UY225" s="36"/>
      <c r="UZ225" s="36"/>
      <c r="VA225" s="36"/>
      <c r="VB225" s="36"/>
      <c r="VC225" s="36"/>
      <c r="VD225" s="36"/>
      <c r="VE225" s="36"/>
      <c r="VF225" s="36"/>
      <c r="VG225" s="36"/>
      <c r="VH225" s="36"/>
      <c r="VI225" s="36"/>
      <c r="VJ225" s="36"/>
      <c r="VK225" s="36"/>
      <c r="VL225" s="36"/>
      <c r="VM225" s="36"/>
      <c r="VN225" s="36"/>
      <c r="VO225" s="36"/>
      <c r="VP225" s="36"/>
      <c r="VQ225" s="36"/>
      <c r="VR225" s="36"/>
      <c r="VS225" s="36"/>
      <c r="VT225" s="36"/>
      <c r="VU225" s="36"/>
      <c r="VV225" s="36"/>
      <c r="VW225" s="36"/>
      <c r="VX225" s="36"/>
      <c r="VY225" s="36"/>
      <c r="VZ225" s="36"/>
      <c r="WA225" s="36"/>
      <c r="WB225" s="36"/>
      <c r="WC225" s="36"/>
      <c r="WD225" s="36"/>
      <c r="WE225" s="36"/>
      <c r="WF225" s="36"/>
      <c r="WG225" s="36"/>
      <c r="WH225" s="36"/>
      <c r="WI225" s="36"/>
      <c r="WJ225" s="36"/>
      <c r="WK225" s="36"/>
      <c r="WL225" s="36"/>
      <c r="WM225" s="36"/>
      <c r="WN225" s="36"/>
      <c r="WO225" s="36"/>
      <c r="WP225" s="36"/>
      <c r="WQ225" s="36"/>
      <c r="WR225" s="36"/>
      <c r="WS225" s="36"/>
      <c r="WT225" s="36"/>
      <c r="WU225" s="36"/>
      <c r="WV225" s="36"/>
      <c r="WW225" s="36"/>
      <c r="WX225" s="36"/>
      <c r="WY225" s="36"/>
      <c r="WZ225" s="36"/>
      <c r="XA225" s="36"/>
      <c r="XB225" s="36"/>
      <c r="XC225" s="36"/>
      <c r="XD225" s="36"/>
      <c r="XE225" s="36"/>
      <c r="XF225" s="36"/>
      <c r="XG225" s="36"/>
      <c r="XH225" s="36"/>
      <c r="XI225" s="36"/>
      <c r="XJ225" s="36"/>
      <c r="XK225" s="36"/>
      <c r="XL225" s="36"/>
      <c r="XM225" s="36"/>
      <c r="XN225" s="36"/>
      <c r="XO225" s="36"/>
      <c r="XP225" s="36"/>
      <c r="XQ225" s="36"/>
      <c r="XR225" s="36"/>
      <c r="XS225" s="36"/>
      <c r="XT225" s="36"/>
      <c r="XU225" s="36"/>
      <c r="XV225" s="36"/>
      <c r="XW225" s="36"/>
      <c r="XX225" s="36"/>
      <c r="XY225" s="36"/>
      <c r="XZ225" s="36"/>
      <c r="YA225" s="36"/>
      <c r="YB225" s="36"/>
      <c r="YC225" s="36"/>
      <c r="YD225" s="36"/>
      <c r="YE225" s="36"/>
      <c r="YF225" s="36"/>
      <c r="YG225" s="36"/>
      <c r="YH225" s="36"/>
      <c r="YI225" s="36"/>
      <c r="YJ225" s="36"/>
      <c r="YK225" s="36"/>
      <c r="YL225" s="36"/>
      <c r="YM225" s="36"/>
      <c r="YN225" s="36"/>
      <c r="YO225" s="36"/>
      <c r="YP225" s="36"/>
      <c r="YQ225" s="36"/>
      <c r="YR225" s="36"/>
      <c r="YS225" s="36"/>
      <c r="YT225" s="36"/>
      <c r="YU225" s="36"/>
      <c r="YV225" s="36"/>
      <c r="YW225" s="36"/>
      <c r="YX225" s="36"/>
      <c r="YY225" s="36"/>
      <c r="YZ225" s="36"/>
      <c r="ZA225" s="36"/>
      <c r="ZB225" s="36"/>
      <c r="ZC225" s="36"/>
      <c r="ZD225" s="36"/>
      <c r="ZE225" s="36"/>
      <c r="ZF225" s="36"/>
      <c r="ZG225" s="36"/>
      <c r="ZH225" s="36"/>
      <c r="ZI225" s="36"/>
      <c r="ZJ225" s="36"/>
      <c r="ZK225" s="36"/>
      <c r="ZL225" s="36"/>
      <c r="ZM225" s="36"/>
      <c r="ZN225" s="36"/>
      <c r="ZO225" s="36"/>
      <c r="ZP225" s="36"/>
      <c r="ZQ225" s="36"/>
      <c r="ZR225" s="36"/>
      <c r="ZS225" s="36"/>
      <c r="ZT225" s="36"/>
      <c r="ZU225" s="36"/>
      <c r="ZV225" s="36"/>
      <c r="ZW225" s="36"/>
      <c r="ZX225" s="36"/>
      <c r="ZY225" s="36"/>
      <c r="ZZ225" s="36"/>
      <c r="AAA225" s="36"/>
      <c r="AAB225" s="36"/>
      <c r="AAC225" s="36"/>
      <c r="AAD225" s="36"/>
      <c r="AAE225" s="36"/>
      <c r="AAF225" s="36"/>
      <c r="AAG225" s="36"/>
      <c r="AAH225" s="36"/>
      <c r="AAI225" s="36"/>
      <c r="AAJ225" s="36"/>
      <c r="AAK225" s="36"/>
      <c r="AAL225" s="36"/>
      <c r="AAM225" s="36"/>
      <c r="AAN225" s="36"/>
      <c r="AAO225" s="36"/>
      <c r="AAP225" s="36"/>
      <c r="AAQ225" s="36"/>
      <c r="AAR225" s="36"/>
      <c r="AAS225" s="36"/>
      <c r="AAT225" s="36"/>
      <c r="AAU225" s="36"/>
      <c r="AAV225" s="36"/>
      <c r="AAW225" s="36"/>
      <c r="AAX225" s="36"/>
      <c r="AAY225" s="36"/>
      <c r="AAZ225" s="36"/>
      <c r="ABA225" s="36"/>
      <c r="ABB225" s="36"/>
      <c r="ABC225" s="36"/>
      <c r="ABD225" s="36"/>
      <c r="ABE225" s="36"/>
      <c r="ABF225" s="36"/>
      <c r="ABG225" s="36"/>
      <c r="ABH225" s="36"/>
      <c r="ABI225" s="36"/>
      <c r="ABJ225" s="36"/>
      <c r="ABK225" s="36"/>
      <c r="ABL225" s="36"/>
      <c r="ABM225" s="36"/>
      <c r="ABN225" s="36"/>
      <c r="ABO225" s="36"/>
      <c r="ABP225" s="36"/>
      <c r="ABQ225" s="36"/>
      <c r="ABR225" s="36"/>
      <c r="ABS225" s="36"/>
      <c r="ABT225" s="36"/>
      <c r="ABU225" s="36"/>
      <c r="ABV225" s="36"/>
      <c r="ABW225" s="36"/>
      <c r="ABX225" s="36"/>
      <c r="ABY225" s="36"/>
      <c r="ABZ225" s="36"/>
      <c r="ACA225" s="36"/>
      <c r="ACB225" s="36"/>
      <c r="ACC225" s="36"/>
      <c r="ACD225" s="36"/>
      <c r="ACE225" s="36"/>
      <c r="ACF225" s="36"/>
      <c r="ACG225" s="36"/>
      <c r="ACH225" s="36"/>
      <c r="ACI225" s="36"/>
      <c r="ACJ225" s="36"/>
      <c r="ACK225" s="36"/>
      <c r="ACL225" s="36"/>
      <c r="ACM225" s="36"/>
      <c r="ACN225" s="36"/>
      <c r="ACO225" s="36"/>
      <c r="ACP225" s="36"/>
      <c r="ACQ225" s="36"/>
      <c r="ACR225" s="36"/>
      <c r="ACS225" s="36"/>
      <c r="ACT225" s="36"/>
      <c r="ACU225" s="36"/>
      <c r="ACV225" s="36"/>
      <c r="ACW225" s="36"/>
      <c r="ACX225" s="36"/>
      <c r="ACY225" s="36"/>
      <c r="ACZ225" s="36"/>
      <c r="ADA225" s="36"/>
      <c r="ADB225" s="36"/>
      <c r="ADC225" s="36"/>
      <c r="ADD225" s="36"/>
      <c r="ADE225" s="36"/>
      <c r="ADF225" s="36"/>
      <c r="ADG225" s="36"/>
      <c r="ADH225" s="36"/>
      <c r="ADI225" s="36"/>
      <c r="ADJ225" s="36"/>
      <c r="ADK225" s="36"/>
      <c r="ADL225" s="36"/>
      <c r="ADM225" s="36"/>
      <c r="ADN225" s="36"/>
      <c r="ADO225" s="36"/>
      <c r="ADP225" s="36"/>
      <c r="ADQ225" s="36"/>
      <c r="ADR225" s="36"/>
      <c r="ADS225" s="36"/>
      <c r="ADT225" s="36"/>
      <c r="ADU225" s="36"/>
      <c r="ADV225" s="36"/>
      <c r="ADW225" s="36"/>
      <c r="ADX225" s="36"/>
      <c r="ADY225" s="36"/>
      <c r="ADZ225" s="36"/>
      <c r="AEA225" s="36"/>
      <c r="AEB225" s="36"/>
      <c r="AEC225" s="36"/>
      <c r="AED225" s="36"/>
      <c r="AEE225" s="36"/>
      <c r="AEF225" s="36"/>
      <c r="AEG225" s="36"/>
      <c r="AEH225" s="36"/>
      <c r="AEI225" s="36"/>
      <c r="AEJ225" s="36"/>
      <c r="AEK225" s="36"/>
      <c r="AEL225" s="36"/>
      <c r="AEM225" s="36"/>
      <c r="AEN225" s="36"/>
      <c r="AEO225" s="36"/>
      <c r="AEP225" s="36"/>
      <c r="AEQ225" s="36"/>
      <c r="AER225" s="36"/>
      <c r="AES225" s="36"/>
      <c r="AET225" s="36"/>
      <c r="AEU225" s="36"/>
      <c r="AEV225" s="36"/>
      <c r="AEW225" s="36"/>
      <c r="AEX225" s="36"/>
      <c r="AEY225" s="36"/>
      <c r="AEZ225" s="36"/>
      <c r="AFA225" s="36"/>
      <c r="AFB225" s="36"/>
      <c r="AFC225" s="36"/>
      <c r="AFD225" s="36"/>
      <c r="AFE225" s="36"/>
      <c r="AFF225" s="36"/>
      <c r="AFG225" s="36"/>
      <c r="AFH225" s="36"/>
      <c r="AFI225" s="36"/>
      <c r="AFJ225" s="36"/>
      <c r="AFK225" s="36"/>
      <c r="AFL225" s="36"/>
      <c r="AFM225" s="36"/>
      <c r="AFN225" s="36"/>
      <c r="AFO225" s="36"/>
      <c r="AFP225" s="36"/>
      <c r="AFQ225" s="36"/>
      <c r="AFR225" s="36"/>
      <c r="AFS225" s="36"/>
      <c r="AFT225" s="36"/>
      <c r="AFU225" s="36"/>
      <c r="AFV225" s="36"/>
      <c r="AFW225" s="36"/>
      <c r="AFX225" s="36"/>
      <c r="AFY225" s="36"/>
      <c r="AFZ225" s="36"/>
      <c r="AGA225" s="36"/>
      <c r="AGB225" s="36"/>
      <c r="AGC225" s="36"/>
      <c r="AGD225" s="36"/>
      <c r="AGE225" s="36"/>
      <c r="AGF225" s="36"/>
      <c r="AGG225" s="36"/>
      <c r="AGH225" s="36"/>
      <c r="AGI225" s="36"/>
      <c r="AGJ225" s="36"/>
      <c r="AGK225" s="36"/>
      <c r="AGL225" s="36"/>
      <c r="AGM225" s="36"/>
      <c r="AGN225" s="36"/>
      <c r="AGO225" s="36"/>
      <c r="AGP225" s="36"/>
      <c r="AGQ225" s="36"/>
      <c r="AGR225" s="36"/>
      <c r="AGS225" s="36"/>
      <c r="AGT225" s="36"/>
      <c r="AGU225" s="36"/>
      <c r="AGV225" s="36"/>
      <c r="AGW225" s="36"/>
      <c r="AGX225" s="36"/>
      <c r="AGY225" s="36"/>
      <c r="AGZ225" s="36"/>
      <c r="AHA225" s="36"/>
      <c r="AHB225" s="36"/>
      <c r="AHC225" s="36"/>
      <c r="AHD225" s="36"/>
      <c r="AHE225" s="36"/>
      <c r="AHF225" s="36"/>
      <c r="AHG225" s="36"/>
      <c r="AHH225" s="36"/>
      <c r="AHI225" s="36"/>
      <c r="AHJ225" s="36"/>
      <c r="AHK225" s="36"/>
      <c r="AHL225" s="36"/>
      <c r="AHM225" s="36"/>
      <c r="AHN225" s="36"/>
      <c r="AHO225" s="36"/>
      <c r="AHP225" s="36"/>
      <c r="AHQ225" s="36"/>
      <c r="AHR225" s="36"/>
      <c r="AHS225" s="36"/>
      <c r="AHT225" s="36"/>
      <c r="AHU225" s="36"/>
      <c r="AHV225" s="36"/>
      <c r="AHW225" s="36"/>
      <c r="AHX225" s="36"/>
      <c r="AHY225" s="36"/>
      <c r="AHZ225" s="36"/>
      <c r="AIA225" s="36"/>
      <c r="AIB225" s="36"/>
      <c r="AIC225" s="36"/>
      <c r="AID225" s="36"/>
      <c r="AIE225" s="36"/>
      <c r="AIF225" s="36"/>
      <c r="AIG225" s="36"/>
      <c r="AIH225" s="36"/>
      <c r="AII225" s="36"/>
      <c r="AIJ225" s="36"/>
      <c r="AIK225" s="36"/>
      <c r="AIL225" s="36"/>
      <c r="AIM225" s="36"/>
      <c r="AIN225" s="36"/>
      <c r="AIO225" s="36"/>
      <c r="AIP225" s="36"/>
      <c r="AIQ225" s="36"/>
      <c r="AIR225" s="36"/>
      <c r="AIS225" s="36"/>
      <c r="AIT225" s="36"/>
      <c r="AIU225" s="36"/>
      <c r="AIV225" s="36"/>
      <c r="AIW225" s="36"/>
      <c r="AIX225" s="36"/>
      <c r="AIY225" s="36"/>
      <c r="AIZ225" s="36"/>
      <c r="AJA225" s="36"/>
      <c r="AJB225" s="36"/>
      <c r="AJC225" s="36"/>
      <c r="AJD225" s="36"/>
      <c r="AJE225" s="36"/>
      <c r="AJF225" s="36"/>
      <c r="AJG225" s="36"/>
      <c r="AJH225" s="36"/>
      <c r="AJI225" s="36"/>
      <c r="AJJ225" s="36"/>
      <c r="AJK225" s="36"/>
      <c r="AJL225" s="36"/>
      <c r="AJM225" s="36"/>
      <c r="AJN225" s="36"/>
      <c r="AJO225" s="36"/>
      <c r="AJP225" s="36"/>
      <c r="AJQ225" s="36"/>
      <c r="AJR225" s="36"/>
      <c r="AJS225" s="36"/>
      <c r="AJT225" s="36"/>
      <c r="AJU225" s="36"/>
      <c r="AJV225" s="36"/>
      <c r="AJW225" s="36"/>
      <c r="AJX225" s="36"/>
      <c r="AJY225" s="36"/>
      <c r="AJZ225" s="36"/>
      <c r="AKA225" s="36"/>
      <c r="AKB225" s="36"/>
      <c r="AKC225" s="36"/>
      <c r="AKD225" s="36"/>
      <c r="AKE225" s="36"/>
      <c r="AKF225" s="36"/>
      <c r="AKG225" s="36"/>
      <c r="AKH225" s="36"/>
      <c r="AKI225" s="36"/>
      <c r="AKJ225" s="36"/>
      <c r="AKK225" s="36"/>
      <c r="AKL225" s="36"/>
      <c r="AKM225" s="36"/>
      <c r="AKN225" s="36"/>
      <c r="AKO225" s="36"/>
      <c r="AKP225" s="36"/>
      <c r="AKQ225" s="36"/>
      <c r="AKR225" s="36"/>
      <c r="AKS225" s="36"/>
      <c r="AKT225" s="36"/>
      <c r="AKU225" s="36"/>
      <c r="AKV225" s="36"/>
      <c r="AKW225" s="36"/>
      <c r="AKX225" s="36"/>
      <c r="AKY225" s="36"/>
      <c r="AKZ225" s="36"/>
      <c r="ALA225" s="36"/>
      <c r="ALB225" s="36"/>
      <c r="ALC225" s="36"/>
      <c r="ALD225" s="36"/>
      <c r="ALE225" s="36"/>
      <c r="ALF225" s="36"/>
      <c r="ALG225" s="36"/>
      <c r="ALH225" s="36"/>
      <c r="ALI225" s="36"/>
      <c r="ALJ225" s="36"/>
      <c r="ALK225" s="36"/>
      <c r="ALL225" s="36"/>
      <c r="ALM225" s="36"/>
      <c r="ALN225" s="36"/>
      <c r="ALO225" s="36"/>
      <c r="ALP225" s="36"/>
      <c r="ALQ225" s="36"/>
      <c r="ALR225" s="36"/>
      <c r="ALS225" s="36"/>
      <c r="ALT225" s="36"/>
      <c r="ALU225" s="36"/>
      <c r="ALV225" s="36"/>
      <c r="ALW225" s="36"/>
      <c r="ALX225" s="36"/>
      <c r="ALY225" s="36"/>
    </row>
    <row r="226" spans="1:1013" ht="18" customHeight="1" thickBot="1" x14ac:dyDescent="0.25">
      <c r="A226" s="536"/>
      <c r="B226" s="534"/>
      <c r="C226" s="534"/>
      <c r="D226" s="590"/>
      <c r="E226" s="529"/>
      <c r="F226" s="587"/>
      <c r="G226" s="776"/>
      <c r="H226" s="573"/>
      <c r="I226" s="585"/>
      <c r="J226" s="564"/>
      <c r="K226" s="314" t="s">
        <v>181</v>
      </c>
      <c r="L226" s="133">
        <f>M226+O226</f>
        <v>0</v>
      </c>
      <c r="M226" s="315">
        <v>0</v>
      </c>
      <c r="N226" s="315">
        <v>0</v>
      </c>
      <c r="O226" s="316">
        <v>0</v>
      </c>
      <c r="P226" s="133">
        <f>+Q226+S226</f>
        <v>0</v>
      </c>
      <c r="Q226" s="315">
        <v>0</v>
      </c>
      <c r="R226" s="315">
        <v>0</v>
      </c>
      <c r="S226" s="316">
        <v>0</v>
      </c>
      <c r="T226" s="133">
        <f>U226+W226</f>
        <v>0</v>
      </c>
      <c r="U226" s="315">
        <v>0</v>
      </c>
      <c r="V226" s="315">
        <v>0</v>
      </c>
      <c r="W226" s="316">
        <v>0</v>
      </c>
      <c r="X226" s="317">
        <f>+Y226+AA226</f>
        <v>0</v>
      </c>
      <c r="Y226" s="315">
        <v>0</v>
      </c>
      <c r="Z226" s="315">
        <v>0</v>
      </c>
      <c r="AA226" s="318">
        <v>0</v>
      </c>
      <c r="AB226" s="36"/>
      <c r="AC226" s="36"/>
      <c r="AD226" s="36"/>
      <c r="AE226" s="36"/>
      <c r="AF226" s="36"/>
      <c r="AG226" s="36"/>
      <c r="AH226" s="36"/>
      <c r="AI226" s="49"/>
      <c r="AJ226" s="49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4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  <c r="FY226" s="36"/>
      <c r="FZ226" s="36"/>
      <c r="GA226" s="36"/>
      <c r="GB226" s="36"/>
      <c r="GC226" s="36"/>
      <c r="GD226" s="36"/>
      <c r="GE226" s="36"/>
      <c r="GF226" s="36"/>
      <c r="GG226" s="36"/>
      <c r="GH226" s="36"/>
      <c r="GI226" s="36"/>
      <c r="GJ226" s="36"/>
      <c r="GK226" s="36"/>
      <c r="GL226" s="36"/>
      <c r="GM226" s="36"/>
      <c r="GN226" s="36"/>
      <c r="GO226" s="36"/>
      <c r="GP226" s="36"/>
      <c r="GQ226" s="36"/>
      <c r="GR226" s="36"/>
      <c r="GS226" s="36"/>
      <c r="GT226" s="36"/>
      <c r="GU226" s="36"/>
      <c r="GV226" s="36"/>
      <c r="GW226" s="36"/>
      <c r="GX226" s="36"/>
      <c r="GY226" s="36"/>
      <c r="GZ226" s="36"/>
      <c r="HA226" s="36"/>
      <c r="HB226" s="36"/>
      <c r="HC226" s="36"/>
      <c r="HD226" s="36"/>
      <c r="HE226" s="36"/>
      <c r="HF226" s="36"/>
      <c r="HG226" s="36"/>
      <c r="HH226" s="36"/>
      <c r="HI226" s="36"/>
      <c r="HJ226" s="36"/>
      <c r="HK226" s="36"/>
      <c r="HL226" s="36"/>
      <c r="HM226" s="36"/>
      <c r="HN226" s="36"/>
      <c r="HO226" s="36"/>
      <c r="HP226" s="36"/>
      <c r="HQ226" s="36"/>
      <c r="HR226" s="36"/>
      <c r="HS226" s="36"/>
      <c r="HT226" s="36"/>
      <c r="HU226" s="36"/>
      <c r="HV226" s="36"/>
      <c r="HW226" s="36"/>
      <c r="HX226" s="36"/>
      <c r="HY226" s="36"/>
      <c r="HZ226" s="36"/>
      <c r="IA226" s="36"/>
      <c r="IB226" s="36"/>
      <c r="IC226" s="36"/>
      <c r="ID226" s="36"/>
      <c r="IE226" s="36"/>
      <c r="IF226" s="36"/>
      <c r="IG226" s="36"/>
      <c r="IH226" s="36"/>
      <c r="II226" s="36"/>
      <c r="IJ226" s="36"/>
      <c r="IK226" s="36"/>
      <c r="IL226" s="36"/>
      <c r="IM226" s="36"/>
      <c r="IN226" s="36"/>
      <c r="IO226" s="36"/>
      <c r="IP226" s="36"/>
      <c r="IQ226" s="36"/>
      <c r="IR226" s="36"/>
      <c r="IS226" s="36"/>
      <c r="IT226" s="36"/>
      <c r="IU226" s="36"/>
      <c r="IV226" s="36"/>
      <c r="IW226" s="36"/>
      <c r="IX226" s="36"/>
      <c r="IY226" s="36"/>
      <c r="IZ226" s="36"/>
      <c r="JA226" s="36"/>
      <c r="JB226" s="36"/>
      <c r="JC226" s="36"/>
      <c r="JD226" s="36"/>
      <c r="JE226" s="36"/>
      <c r="JF226" s="36"/>
      <c r="JG226" s="36"/>
      <c r="JH226" s="36"/>
      <c r="JI226" s="36"/>
      <c r="JJ226" s="36"/>
      <c r="JK226" s="36"/>
      <c r="JL226" s="36"/>
      <c r="JM226" s="36"/>
      <c r="JN226" s="36"/>
      <c r="JO226" s="36"/>
      <c r="JP226" s="36"/>
      <c r="JQ226" s="36"/>
      <c r="JR226" s="36"/>
      <c r="JS226" s="36"/>
      <c r="JT226" s="36"/>
      <c r="JU226" s="36"/>
      <c r="JV226" s="36"/>
      <c r="JW226" s="36"/>
      <c r="JX226" s="36"/>
      <c r="JY226" s="36"/>
      <c r="JZ226" s="36"/>
      <c r="KA226" s="36"/>
      <c r="KB226" s="36"/>
      <c r="KC226" s="36"/>
      <c r="KD226" s="36"/>
      <c r="KE226" s="36"/>
      <c r="KF226" s="36"/>
      <c r="KG226" s="36"/>
      <c r="KH226" s="36"/>
      <c r="KI226" s="36"/>
      <c r="KJ226" s="36"/>
      <c r="KK226" s="36"/>
      <c r="KL226" s="36"/>
      <c r="KM226" s="36"/>
      <c r="KN226" s="36"/>
      <c r="KO226" s="36"/>
      <c r="KP226" s="36"/>
      <c r="KQ226" s="36"/>
      <c r="KR226" s="36"/>
      <c r="KS226" s="36"/>
      <c r="KT226" s="36"/>
      <c r="KU226" s="36"/>
      <c r="KV226" s="36"/>
      <c r="KW226" s="36"/>
      <c r="KX226" s="36"/>
      <c r="KY226" s="36"/>
      <c r="KZ226" s="36"/>
      <c r="LA226" s="36"/>
      <c r="LB226" s="36"/>
      <c r="LC226" s="36"/>
      <c r="LD226" s="36"/>
      <c r="LE226" s="36"/>
      <c r="LF226" s="36"/>
      <c r="LG226" s="36"/>
      <c r="LH226" s="36"/>
      <c r="LI226" s="36"/>
      <c r="LJ226" s="36"/>
      <c r="LK226" s="36"/>
      <c r="LL226" s="36"/>
      <c r="LM226" s="36"/>
      <c r="LN226" s="36"/>
      <c r="LO226" s="36"/>
      <c r="LP226" s="36"/>
      <c r="LQ226" s="36"/>
      <c r="LR226" s="36"/>
      <c r="LS226" s="36"/>
      <c r="LT226" s="36"/>
      <c r="LU226" s="36"/>
      <c r="LV226" s="36"/>
      <c r="LW226" s="36"/>
      <c r="LX226" s="36"/>
      <c r="LY226" s="36"/>
      <c r="LZ226" s="36"/>
      <c r="MA226" s="36"/>
      <c r="MB226" s="36"/>
      <c r="MC226" s="36"/>
      <c r="MD226" s="36"/>
      <c r="ME226" s="36"/>
      <c r="MF226" s="36"/>
      <c r="MG226" s="36"/>
      <c r="MH226" s="36"/>
      <c r="MI226" s="36"/>
      <c r="MJ226" s="36"/>
      <c r="MK226" s="36"/>
      <c r="ML226" s="36"/>
      <c r="MM226" s="36"/>
      <c r="MN226" s="36"/>
      <c r="MO226" s="36"/>
      <c r="MP226" s="36"/>
      <c r="MQ226" s="36"/>
      <c r="MR226" s="36"/>
      <c r="MS226" s="36"/>
      <c r="MT226" s="36"/>
      <c r="MU226" s="36"/>
      <c r="MV226" s="36"/>
      <c r="MW226" s="36"/>
      <c r="MX226" s="36"/>
      <c r="MY226" s="36"/>
      <c r="MZ226" s="36"/>
      <c r="NA226" s="36"/>
      <c r="NB226" s="36"/>
      <c r="NC226" s="36"/>
      <c r="ND226" s="36"/>
      <c r="NE226" s="36"/>
      <c r="NF226" s="36"/>
      <c r="NG226" s="36"/>
      <c r="NH226" s="36"/>
      <c r="NI226" s="36"/>
      <c r="NJ226" s="36"/>
      <c r="NK226" s="36"/>
      <c r="NL226" s="36"/>
      <c r="NM226" s="36"/>
      <c r="NN226" s="36"/>
      <c r="NO226" s="36"/>
      <c r="NP226" s="36"/>
      <c r="NQ226" s="36"/>
      <c r="NR226" s="36"/>
      <c r="NS226" s="36"/>
      <c r="NT226" s="36"/>
      <c r="NU226" s="36"/>
      <c r="NV226" s="36"/>
      <c r="NW226" s="36"/>
      <c r="NX226" s="36"/>
      <c r="NY226" s="36"/>
      <c r="NZ226" s="36"/>
      <c r="OA226" s="36"/>
      <c r="OB226" s="36"/>
      <c r="OC226" s="36"/>
      <c r="OD226" s="36"/>
      <c r="OE226" s="36"/>
      <c r="OF226" s="36"/>
      <c r="OG226" s="36"/>
      <c r="OH226" s="36"/>
      <c r="OI226" s="36"/>
      <c r="OJ226" s="36"/>
      <c r="OK226" s="36"/>
      <c r="OL226" s="36"/>
      <c r="OM226" s="36"/>
      <c r="ON226" s="36"/>
      <c r="OO226" s="36"/>
      <c r="OP226" s="36"/>
      <c r="OQ226" s="36"/>
      <c r="OR226" s="36"/>
      <c r="OS226" s="36"/>
      <c r="OT226" s="36"/>
      <c r="OU226" s="36"/>
      <c r="OV226" s="36"/>
      <c r="OW226" s="36"/>
      <c r="OX226" s="36"/>
      <c r="OY226" s="36"/>
      <c r="OZ226" s="36"/>
      <c r="PA226" s="36"/>
      <c r="PB226" s="36"/>
      <c r="PC226" s="36"/>
      <c r="PD226" s="36"/>
      <c r="PE226" s="36"/>
      <c r="PF226" s="36"/>
      <c r="PG226" s="36"/>
      <c r="PH226" s="36"/>
      <c r="PI226" s="36"/>
      <c r="PJ226" s="36"/>
      <c r="PK226" s="36"/>
      <c r="PL226" s="36"/>
      <c r="PM226" s="36"/>
      <c r="PN226" s="36"/>
      <c r="PO226" s="36"/>
      <c r="PP226" s="36"/>
      <c r="PQ226" s="36"/>
      <c r="PR226" s="36"/>
      <c r="PS226" s="36"/>
      <c r="PT226" s="36"/>
      <c r="PU226" s="36"/>
      <c r="PV226" s="36"/>
      <c r="PW226" s="36"/>
      <c r="PX226" s="36"/>
      <c r="PY226" s="36"/>
      <c r="PZ226" s="36"/>
      <c r="QA226" s="36"/>
      <c r="QB226" s="36"/>
      <c r="QC226" s="36"/>
      <c r="QD226" s="36"/>
      <c r="QE226" s="36"/>
      <c r="QF226" s="36"/>
      <c r="QG226" s="36"/>
      <c r="QH226" s="36"/>
      <c r="QI226" s="36"/>
      <c r="QJ226" s="36"/>
      <c r="QK226" s="36"/>
      <c r="QL226" s="36"/>
      <c r="QM226" s="36"/>
      <c r="QN226" s="36"/>
      <c r="QO226" s="36"/>
      <c r="QP226" s="36"/>
      <c r="QQ226" s="36"/>
      <c r="QR226" s="36"/>
      <c r="QS226" s="36"/>
      <c r="QT226" s="36"/>
      <c r="QU226" s="36"/>
      <c r="QV226" s="36"/>
      <c r="QW226" s="36"/>
      <c r="QX226" s="36"/>
      <c r="QY226" s="36"/>
      <c r="QZ226" s="36"/>
      <c r="RA226" s="36"/>
      <c r="RB226" s="36"/>
      <c r="RC226" s="36"/>
      <c r="RD226" s="36"/>
      <c r="RE226" s="36"/>
      <c r="RF226" s="36"/>
      <c r="RG226" s="36"/>
      <c r="RH226" s="36"/>
      <c r="RI226" s="36"/>
      <c r="RJ226" s="36"/>
      <c r="RK226" s="36"/>
      <c r="RL226" s="36"/>
      <c r="RM226" s="36"/>
      <c r="RN226" s="36"/>
      <c r="RO226" s="36"/>
      <c r="RP226" s="36"/>
      <c r="RQ226" s="36"/>
      <c r="RR226" s="36"/>
      <c r="RS226" s="36"/>
      <c r="RT226" s="36"/>
      <c r="RU226" s="36"/>
      <c r="RV226" s="36"/>
      <c r="RW226" s="36"/>
      <c r="RX226" s="36"/>
      <c r="RY226" s="36"/>
      <c r="RZ226" s="36"/>
      <c r="SA226" s="36"/>
      <c r="SB226" s="36"/>
      <c r="SC226" s="36"/>
      <c r="SD226" s="36"/>
      <c r="SE226" s="36"/>
      <c r="SF226" s="36"/>
      <c r="SG226" s="36"/>
      <c r="SH226" s="36"/>
      <c r="SI226" s="36"/>
      <c r="SJ226" s="36"/>
      <c r="SK226" s="36"/>
      <c r="SL226" s="36"/>
      <c r="SM226" s="36"/>
      <c r="SN226" s="36"/>
      <c r="SO226" s="36"/>
      <c r="SP226" s="36"/>
      <c r="SQ226" s="36"/>
      <c r="SR226" s="36"/>
      <c r="SS226" s="36"/>
      <c r="ST226" s="36"/>
      <c r="SU226" s="36"/>
      <c r="SV226" s="36"/>
      <c r="SW226" s="36"/>
      <c r="SX226" s="36"/>
      <c r="SY226" s="36"/>
      <c r="SZ226" s="36"/>
      <c r="TA226" s="36"/>
      <c r="TB226" s="36"/>
      <c r="TC226" s="36"/>
      <c r="TD226" s="36"/>
      <c r="TE226" s="36"/>
      <c r="TF226" s="36"/>
      <c r="TG226" s="36"/>
      <c r="TH226" s="36"/>
      <c r="TI226" s="36"/>
      <c r="TJ226" s="36"/>
      <c r="TK226" s="36"/>
      <c r="TL226" s="36"/>
      <c r="TM226" s="36"/>
      <c r="TN226" s="36"/>
      <c r="TO226" s="36"/>
      <c r="TP226" s="36"/>
      <c r="TQ226" s="36"/>
      <c r="TR226" s="36"/>
      <c r="TS226" s="36"/>
      <c r="TT226" s="36"/>
      <c r="TU226" s="36"/>
      <c r="TV226" s="36"/>
      <c r="TW226" s="36"/>
      <c r="TX226" s="36"/>
      <c r="TY226" s="36"/>
      <c r="TZ226" s="36"/>
      <c r="UA226" s="36"/>
      <c r="UB226" s="36"/>
      <c r="UC226" s="36"/>
      <c r="UD226" s="36"/>
      <c r="UE226" s="36"/>
      <c r="UF226" s="36"/>
      <c r="UG226" s="36"/>
      <c r="UH226" s="36"/>
      <c r="UI226" s="36"/>
      <c r="UJ226" s="36"/>
      <c r="UK226" s="36"/>
      <c r="UL226" s="36"/>
      <c r="UM226" s="36"/>
      <c r="UN226" s="36"/>
      <c r="UO226" s="36"/>
      <c r="UP226" s="36"/>
      <c r="UQ226" s="36"/>
      <c r="UR226" s="36"/>
      <c r="US226" s="36"/>
      <c r="UT226" s="36"/>
      <c r="UU226" s="36"/>
      <c r="UV226" s="36"/>
      <c r="UW226" s="36"/>
      <c r="UX226" s="36"/>
      <c r="UY226" s="36"/>
      <c r="UZ226" s="36"/>
      <c r="VA226" s="36"/>
      <c r="VB226" s="36"/>
      <c r="VC226" s="36"/>
      <c r="VD226" s="36"/>
      <c r="VE226" s="36"/>
      <c r="VF226" s="36"/>
      <c r="VG226" s="36"/>
      <c r="VH226" s="36"/>
      <c r="VI226" s="36"/>
      <c r="VJ226" s="36"/>
      <c r="VK226" s="36"/>
      <c r="VL226" s="36"/>
      <c r="VM226" s="36"/>
      <c r="VN226" s="36"/>
      <c r="VO226" s="36"/>
      <c r="VP226" s="36"/>
      <c r="VQ226" s="36"/>
      <c r="VR226" s="36"/>
      <c r="VS226" s="36"/>
      <c r="VT226" s="36"/>
      <c r="VU226" s="36"/>
      <c r="VV226" s="36"/>
      <c r="VW226" s="36"/>
      <c r="VX226" s="36"/>
      <c r="VY226" s="36"/>
      <c r="VZ226" s="36"/>
      <c r="WA226" s="36"/>
      <c r="WB226" s="36"/>
      <c r="WC226" s="36"/>
      <c r="WD226" s="36"/>
      <c r="WE226" s="36"/>
      <c r="WF226" s="36"/>
      <c r="WG226" s="36"/>
      <c r="WH226" s="36"/>
      <c r="WI226" s="36"/>
      <c r="WJ226" s="36"/>
      <c r="WK226" s="36"/>
      <c r="WL226" s="36"/>
      <c r="WM226" s="36"/>
      <c r="WN226" s="36"/>
      <c r="WO226" s="36"/>
      <c r="WP226" s="36"/>
      <c r="WQ226" s="36"/>
      <c r="WR226" s="36"/>
      <c r="WS226" s="36"/>
      <c r="WT226" s="36"/>
      <c r="WU226" s="36"/>
      <c r="WV226" s="36"/>
      <c r="WW226" s="36"/>
      <c r="WX226" s="36"/>
      <c r="WY226" s="36"/>
      <c r="WZ226" s="36"/>
      <c r="XA226" s="36"/>
      <c r="XB226" s="36"/>
      <c r="XC226" s="36"/>
      <c r="XD226" s="36"/>
      <c r="XE226" s="36"/>
      <c r="XF226" s="36"/>
      <c r="XG226" s="36"/>
      <c r="XH226" s="36"/>
      <c r="XI226" s="36"/>
      <c r="XJ226" s="36"/>
      <c r="XK226" s="36"/>
      <c r="XL226" s="36"/>
      <c r="XM226" s="36"/>
      <c r="XN226" s="36"/>
      <c r="XO226" s="36"/>
      <c r="XP226" s="36"/>
      <c r="XQ226" s="36"/>
      <c r="XR226" s="36"/>
      <c r="XS226" s="36"/>
      <c r="XT226" s="36"/>
      <c r="XU226" s="36"/>
      <c r="XV226" s="36"/>
      <c r="XW226" s="36"/>
      <c r="XX226" s="36"/>
      <c r="XY226" s="36"/>
      <c r="XZ226" s="36"/>
      <c r="YA226" s="36"/>
      <c r="YB226" s="36"/>
      <c r="YC226" s="36"/>
      <c r="YD226" s="36"/>
      <c r="YE226" s="36"/>
      <c r="YF226" s="36"/>
      <c r="YG226" s="36"/>
      <c r="YH226" s="36"/>
      <c r="YI226" s="36"/>
      <c r="YJ226" s="36"/>
      <c r="YK226" s="36"/>
      <c r="YL226" s="36"/>
      <c r="YM226" s="36"/>
      <c r="YN226" s="36"/>
      <c r="YO226" s="36"/>
      <c r="YP226" s="36"/>
      <c r="YQ226" s="36"/>
      <c r="YR226" s="36"/>
      <c r="YS226" s="36"/>
      <c r="YT226" s="36"/>
      <c r="YU226" s="36"/>
      <c r="YV226" s="36"/>
      <c r="YW226" s="36"/>
      <c r="YX226" s="36"/>
      <c r="YY226" s="36"/>
      <c r="YZ226" s="36"/>
      <c r="ZA226" s="36"/>
      <c r="ZB226" s="36"/>
      <c r="ZC226" s="36"/>
      <c r="ZD226" s="36"/>
      <c r="ZE226" s="36"/>
      <c r="ZF226" s="36"/>
      <c r="ZG226" s="36"/>
      <c r="ZH226" s="36"/>
      <c r="ZI226" s="36"/>
      <c r="ZJ226" s="36"/>
      <c r="ZK226" s="36"/>
      <c r="ZL226" s="36"/>
      <c r="ZM226" s="36"/>
      <c r="ZN226" s="36"/>
      <c r="ZO226" s="36"/>
      <c r="ZP226" s="36"/>
      <c r="ZQ226" s="36"/>
      <c r="ZR226" s="36"/>
      <c r="ZS226" s="36"/>
      <c r="ZT226" s="36"/>
      <c r="ZU226" s="36"/>
      <c r="ZV226" s="36"/>
      <c r="ZW226" s="36"/>
      <c r="ZX226" s="36"/>
      <c r="ZY226" s="36"/>
      <c r="ZZ226" s="36"/>
      <c r="AAA226" s="36"/>
      <c r="AAB226" s="36"/>
      <c r="AAC226" s="36"/>
      <c r="AAD226" s="36"/>
      <c r="AAE226" s="36"/>
      <c r="AAF226" s="36"/>
      <c r="AAG226" s="36"/>
      <c r="AAH226" s="36"/>
      <c r="AAI226" s="36"/>
      <c r="AAJ226" s="36"/>
      <c r="AAK226" s="36"/>
      <c r="AAL226" s="36"/>
      <c r="AAM226" s="36"/>
      <c r="AAN226" s="36"/>
      <c r="AAO226" s="36"/>
      <c r="AAP226" s="36"/>
      <c r="AAQ226" s="36"/>
      <c r="AAR226" s="36"/>
      <c r="AAS226" s="36"/>
      <c r="AAT226" s="36"/>
      <c r="AAU226" s="36"/>
      <c r="AAV226" s="36"/>
      <c r="AAW226" s="36"/>
      <c r="AAX226" s="36"/>
      <c r="AAY226" s="36"/>
      <c r="AAZ226" s="36"/>
      <c r="ABA226" s="36"/>
      <c r="ABB226" s="36"/>
      <c r="ABC226" s="36"/>
      <c r="ABD226" s="36"/>
      <c r="ABE226" s="36"/>
      <c r="ABF226" s="36"/>
      <c r="ABG226" s="36"/>
      <c r="ABH226" s="36"/>
      <c r="ABI226" s="36"/>
      <c r="ABJ226" s="36"/>
      <c r="ABK226" s="36"/>
      <c r="ABL226" s="36"/>
      <c r="ABM226" s="36"/>
      <c r="ABN226" s="36"/>
      <c r="ABO226" s="36"/>
      <c r="ABP226" s="36"/>
      <c r="ABQ226" s="36"/>
      <c r="ABR226" s="36"/>
      <c r="ABS226" s="36"/>
      <c r="ABT226" s="36"/>
      <c r="ABU226" s="36"/>
      <c r="ABV226" s="36"/>
      <c r="ABW226" s="36"/>
      <c r="ABX226" s="36"/>
      <c r="ABY226" s="36"/>
      <c r="ABZ226" s="36"/>
      <c r="ACA226" s="36"/>
      <c r="ACB226" s="36"/>
      <c r="ACC226" s="36"/>
      <c r="ACD226" s="36"/>
      <c r="ACE226" s="36"/>
      <c r="ACF226" s="36"/>
      <c r="ACG226" s="36"/>
      <c r="ACH226" s="36"/>
      <c r="ACI226" s="36"/>
      <c r="ACJ226" s="36"/>
      <c r="ACK226" s="36"/>
      <c r="ACL226" s="36"/>
      <c r="ACM226" s="36"/>
      <c r="ACN226" s="36"/>
      <c r="ACO226" s="36"/>
      <c r="ACP226" s="36"/>
      <c r="ACQ226" s="36"/>
      <c r="ACR226" s="36"/>
      <c r="ACS226" s="36"/>
      <c r="ACT226" s="36"/>
      <c r="ACU226" s="36"/>
      <c r="ACV226" s="36"/>
      <c r="ACW226" s="36"/>
      <c r="ACX226" s="36"/>
      <c r="ACY226" s="36"/>
      <c r="ACZ226" s="36"/>
      <c r="ADA226" s="36"/>
      <c r="ADB226" s="36"/>
      <c r="ADC226" s="36"/>
      <c r="ADD226" s="36"/>
      <c r="ADE226" s="36"/>
      <c r="ADF226" s="36"/>
      <c r="ADG226" s="36"/>
      <c r="ADH226" s="36"/>
      <c r="ADI226" s="36"/>
      <c r="ADJ226" s="36"/>
      <c r="ADK226" s="36"/>
      <c r="ADL226" s="36"/>
      <c r="ADM226" s="36"/>
      <c r="ADN226" s="36"/>
      <c r="ADO226" s="36"/>
      <c r="ADP226" s="36"/>
      <c r="ADQ226" s="36"/>
      <c r="ADR226" s="36"/>
      <c r="ADS226" s="36"/>
      <c r="ADT226" s="36"/>
      <c r="ADU226" s="36"/>
      <c r="ADV226" s="36"/>
      <c r="ADW226" s="36"/>
      <c r="ADX226" s="36"/>
      <c r="ADY226" s="36"/>
      <c r="ADZ226" s="36"/>
      <c r="AEA226" s="36"/>
      <c r="AEB226" s="36"/>
      <c r="AEC226" s="36"/>
      <c r="AED226" s="36"/>
      <c r="AEE226" s="36"/>
      <c r="AEF226" s="36"/>
      <c r="AEG226" s="36"/>
      <c r="AEH226" s="36"/>
      <c r="AEI226" s="36"/>
      <c r="AEJ226" s="36"/>
      <c r="AEK226" s="36"/>
      <c r="AEL226" s="36"/>
      <c r="AEM226" s="36"/>
      <c r="AEN226" s="36"/>
      <c r="AEO226" s="36"/>
      <c r="AEP226" s="36"/>
      <c r="AEQ226" s="36"/>
      <c r="AER226" s="36"/>
      <c r="AES226" s="36"/>
      <c r="AET226" s="36"/>
      <c r="AEU226" s="36"/>
      <c r="AEV226" s="36"/>
      <c r="AEW226" s="36"/>
      <c r="AEX226" s="36"/>
      <c r="AEY226" s="36"/>
      <c r="AEZ226" s="36"/>
      <c r="AFA226" s="36"/>
      <c r="AFB226" s="36"/>
      <c r="AFC226" s="36"/>
      <c r="AFD226" s="36"/>
      <c r="AFE226" s="36"/>
      <c r="AFF226" s="36"/>
      <c r="AFG226" s="36"/>
      <c r="AFH226" s="36"/>
      <c r="AFI226" s="36"/>
      <c r="AFJ226" s="36"/>
      <c r="AFK226" s="36"/>
      <c r="AFL226" s="36"/>
      <c r="AFM226" s="36"/>
      <c r="AFN226" s="36"/>
      <c r="AFO226" s="36"/>
      <c r="AFP226" s="36"/>
      <c r="AFQ226" s="36"/>
      <c r="AFR226" s="36"/>
      <c r="AFS226" s="36"/>
      <c r="AFT226" s="36"/>
      <c r="AFU226" s="36"/>
      <c r="AFV226" s="36"/>
      <c r="AFW226" s="36"/>
      <c r="AFX226" s="36"/>
      <c r="AFY226" s="36"/>
      <c r="AFZ226" s="36"/>
      <c r="AGA226" s="36"/>
      <c r="AGB226" s="36"/>
      <c r="AGC226" s="36"/>
      <c r="AGD226" s="36"/>
      <c r="AGE226" s="36"/>
      <c r="AGF226" s="36"/>
      <c r="AGG226" s="36"/>
      <c r="AGH226" s="36"/>
      <c r="AGI226" s="36"/>
      <c r="AGJ226" s="36"/>
      <c r="AGK226" s="36"/>
      <c r="AGL226" s="36"/>
      <c r="AGM226" s="36"/>
      <c r="AGN226" s="36"/>
      <c r="AGO226" s="36"/>
      <c r="AGP226" s="36"/>
      <c r="AGQ226" s="36"/>
      <c r="AGR226" s="36"/>
      <c r="AGS226" s="36"/>
      <c r="AGT226" s="36"/>
      <c r="AGU226" s="36"/>
      <c r="AGV226" s="36"/>
      <c r="AGW226" s="36"/>
      <c r="AGX226" s="36"/>
      <c r="AGY226" s="36"/>
      <c r="AGZ226" s="36"/>
      <c r="AHA226" s="36"/>
      <c r="AHB226" s="36"/>
      <c r="AHC226" s="36"/>
      <c r="AHD226" s="36"/>
      <c r="AHE226" s="36"/>
      <c r="AHF226" s="36"/>
      <c r="AHG226" s="36"/>
      <c r="AHH226" s="36"/>
      <c r="AHI226" s="36"/>
      <c r="AHJ226" s="36"/>
      <c r="AHK226" s="36"/>
      <c r="AHL226" s="36"/>
      <c r="AHM226" s="36"/>
      <c r="AHN226" s="36"/>
      <c r="AHO226" s="36"/>
      <c r="AHP226" s="36"/>
      <c r="AHQ226" s="36"/>
      <c r="AHR226" s="36"/>
      <c r="AHS226" s="36"/>
      <c r="AHT226" s="36"/>
      <c r="AHU226" s="36"/>
      <c r="AHV226" s="36"/>
      <c r="AHW226" s="36"/>
      <c r="AHX226" s="36"/>
      <c r="AHY226" s="36"/>
      <c r="AHZ226" s="36"/>
      <c r="AIA226" s="36"/>
      <c r="AIB226" s="36"/>
      <c r="AIC226" s="36"/>
      <c r="AID226" s="36"/>
      <c r="AIE226" s="36"/>
      <c r="AIF226" s="36"/>
      <c r="AIG226" s="36"/>
      <c r="AIH226" s="36"/>
      <c r="AII226" s="36"/>
      <c r="AIJ226" s="36"/>
      <c r="AIK226" s="36"/>
      <c r="AIL226" s="36"/>
      <c r="AIM226" s="36"/>
      <c r="AIN226" s="36"/>
      <c r="AIO226" s="36"/>
      <c r="AIP226" s="36"/>
      <c r="AIQ226" s="36"/>
      <c r="AIR226" s="36"/>
      <c r="AIS226" s="36"/>
      <c r="AIT226" s="36"/>
      <c r="AIU226" s="36"/>
      <c r="AIV226" s="36"/>
      <c r="AIW226" s="36"/>
      <c r="AIX226" s="36"/>
      <c r="AIY226" s="36"/>
      <c r="AIZ226" s="36"/>
      <c r="AJA226" s="36"/>
      <c r="AJB226" s="36"/>
      <c r="AJC226" s="36"/>
      <c r="AJD226" s="36"/>
      <c r="AJE226" s="36"/>
      <c r="AJF226" s="36"/>
      <c r="AJG226" s="36"/>
      <c r="AJH226" s="36"/>
      <c r="AJI226" s="36"/>
      <c r="AJJ226" s="36"/>
      <c r="AJK226" s="36"/>
      <c r="AJL226" s="36"/>
      <c r="AJM226" s="36"/>
      <c r="AJN226" s="36"/>
      <c r="AJO226" s="36"/>
      <c r="AJP226" s="36"/>
      <c r="AJQ226" s="36"/>
      <c r="AJR226" s="36"/>
      <c r="AJS226" s="36"/>
      <c r="AJT226" s="36"/>
      <c r="AJU226" s="36"/>
      <c r="AJV226" s="36"/>
      <c r="AJW226" s="36"/>
      <c r="AJX226" s="36"/>
      <c r="AJY226" s="36"/>
      <c r="AJZ226" s="36"/>
      <c r="AKA226" s="36"/>
      <c r="AKB226" s="36"/>
      <c r="AKC226" s="36"/>
      <c r="AKD226" s="36"/>
      <c r="AKE226" s="36"/>
      <c r="AKF226" s="36"/>
      <c r="AKG226" s="36"/>
      <c r="AKH226" s="36"/>
      <c r="AKI226" s="36"/>
      <c r="AKJ226" s="36"/>
      <c r="AKK226" s="36"/>
      <c r="AKL226" s="36"/>
      <c r="AKM226" s="36"/>
      <c r="AKN226" s="36"/>
      <c r="AKO226" s="36"/>
      <c r="AKP226" s="36"/>
      <c r="AKQ226" s="36"/>
      <c r="AKR226" s="36"/>
      <c r="AKS226" s="36"/>
      <c r="AKT226" s="36"/>
      <c r="AKU226" s="36"/>
      <c r="AKV226" s="36"/>
      <c r="AKW226" s="36"/>
      <c r="AKX226" s="36"/>
      <c r="AKY226" s="36"/>
      <c r="AKZ226" s="36"/>
      <c r="ALA226" s="36"/>
      <c r="ALB226" s="36"/>
      <c r="ALC226" s="36"/>
      <c r="ALD226" s="36"/>
      <c r="ALE226" s="36"/>
      <c r="ALF226" s="36"/>
      <c r="ALG226" s="36"/>
      <c r="ALH226" s="36"/>
      <c r="ALI226" s="36"/>
      <c r="ALJ226" s="36"/>
      <c r="ALK226" s="36"/>
      <c r="ALL226" s="36"/>
      <c r="ALM226" s="36"/>
      <c r="ALN226" s="36"/>
      <c r="ALO226" s="36"/>
      <c r="ALP226" s="36"/>
      <c r="ALQ226" s="36"/>
      <c r="ALR226" s="36"/>
      <c r="ALS226" s="36"/>
      <c r="ALT226" s="36"/>
      <c r="ALU226" s="36"/>
      <c r="ALV226" s="36"/>
      <c r="ALW226" s="36"/>
      <c r="ALX226" s="36"/>
      <c r="ALY226" s="36"/>
    </row>
    <row r="227" spans="1:1013" ht="21.75" customHeight="1" thickBot="1" x14ac:dyDescent="0.25">
      <c r="A227" s="500"/>
      <c r="B227" s="535"/>
      <c r="C227" s="535"/>
      <c r="D227" s="591"/>
      <c r="E227" s="530"/>
      <c r="F227" s="588"/>
      <c r="G227" s="777"/>
      <c r="H227" s="574"/>
      <c r="I227" s="565"/>
      <c r="J227" s="565"/>
      <c r="K227" s="97" t="s">
        <v>11</v>
      </c>
      <c r="L227" s="8">
        <f>SUM(L224:L226)</f>
        <v>168</v>
      </c>
      <c r="M227" s="1">
        <f t="shared" ref="M227:O227" si="75">SUM(M224:M226)</f>
        <v>0</v>
      </c>
      <c r="N227" s="1">
        <f t="shared" si="75"/>
        <v>0</v>
      </c>
      <c r="O227" s="10">
        <f t="shared" si="75"/>
        <v>168</v>
      </c>
      <c r="P227" s="18">
        <f t="shared" ref="P227:X227" si="76">SUM(P224:P225)</f>
        <v>250.3</v>
      </c>
      <c r="Q227" s="20">
        <f>SUM(Q224:Q226)</f>
        <v>0</v>
      </c>
      <c r="R227" s="20">
        <f>SUM(R224:R226)</f>
        <v>0</v>
      </c>
      <c r="S227" s="19">
        <f>SUM(S224:S226)</f>
        <v>250.3</v>
      </c>
      <c r="T227" s="8">
        <f>SUM(T224:T226)</f>
        <v>0</v>
      </c>
      <c r="U227" s="1">
        <f t="shared" ref="U227:W227" si="77">SUM(U224:U226)</f>
        <v>0</v>
      </c>
      <c r="V227" s="1">
        <f t="shared" si="77"/>
        <v>0</v>
      </c>
      <c r="W227" s="10">
        <f t="shared" si="77"/>
        <v>0</v>
      </c>
      <c r="X227" s="8">
        <f t="shared" si="76"/>
        <v>0</v>
      </c>
      <c r="Y227" s="1">
        <f>SUM(Y224:Y226)</f>
        <v>0</v>
      </c>
      <c r="Z227" s="1">
        <f>SUM(Z224:Z226)</f>
        <v>0</v>
      </c>
      <c r="AA227" s="7">
        <f>SUM(AA224:AA226)</f>
        <v>0</v>
      </c>
      <c r="AB227" s="36"/>
      <c r="AC227" s="36"/>
      <c r="AD227" s="36"/>
      <c r="AE227" s="36"/>
      <c r="AF227" s="36"/>
      <c r="AG227" s="36"/>
      <c r="AH227" s="36"/>
      <c r="AI227" s="49"/>
      <c r="AJ227" s="49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4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6"/>
      <c r="GC227" s="36"/>
      <c r="GD227" s="36"/>
      <c r="GE227" s="36"/>
      <c r="GF227" s="36"/>
      <c r="GG227" s="36"/>
      <c r="GH227" s="36"/>
      <c r="GI227" s="36"/>
      <c r="GJ227" s="36"/>
      <c r="GK227" s="36"/>
      <c r="GL227" s="36"/>
      <c r="GM227" s="36"/>
      <c r="GN227" s="36"/>
      <c r="GO227" s="36"/>
      <c r="GP227" s="36"/>
      <c r="GQ227" s="36"/>
      <c r="GR227" s="36"/>
      <c r="GS227" s="36"/>
      <c r="GT227" s="36"/>
      <c r="GU227" s="36"/>
      <c r="GV227" s="36"/>
      <c r="GW227" s="36"/>
      <c r="GX227" s="36"/>
      <c r="GY227" s="36"/>
      <c r="GZ227" s="36"/>
      <c r="HA227" s="36"/>
      <c r="HB227" s="36"/>
      <c r="HC227" s="36"/>
      <c r="HD227" s="36"/>
      <c r="HE227" s="36"/>
      <c r="HF227" s="36"/>
      <c r="HG227" s="36"/>
      <c r="HH227" s="36"/>
      <c r="HI227" s="36"/>
      <c r="HJ227" s="36"/>
      <c r="HK227" s="36"/>
      <c r="HL227" s="36"/>
      <c r="HM227" s="36"/>
      <c r="HN227" s="36"/>
      <c r="HO227" s="36"/>
      <c r="HP227" s="36"/>
      <c r="HQ227" s="36"/>
      <c r="HR227" s="36"/>
      <c r="HS227" s="36"/>
      <c r="HT227" s="36"/>
      <c r="HU227" s="36"/>
      <c r="HV227" s="36"/>
      <c r="HW227" s="36"/>
      <c r="HX227" s="36"/>
      <c r="HY227" s="36"/>
      <c r="HZ227" s="36"/>
      <c r="IA227" s="36"/>
      <c r="IB227" s="36"/>
      <c r="IC227" s="36"/>
      <c r="ID227" s="36"/>
      <c r="IE227" s="36"/>
      <c r="IF227" s="36"/>
      <c r="IG227" s="36"/>
      <c r="IH227" s="36"/>
      <c r="II227" s="36"/>
      <c r="IJ227" s="36"/>
      <c r="IK227" s="36"/>
      <c r="IL227" s="36"/>
      <c r="IM227" s="36"/>
      <c r="IN227" s="36"/>
      <c r="IO227" s="36"/>
      <c r="IP227" s="36"/>
      <c r="IQ227" s="36"/>
      <c r="IR227" s="36"/>
      <c r="IS227" s="36"/>
      <c r="IT227" s="36"/>
      <c r="IU227" s="36"/>
      <c r="IV227" s="36"/>
      <c r="IW227" s="36"/>
      <c r="IX227" s="36"/>
      <c r="IY227" s="36"/>
      <c r="IZ227" s="36"/>
      <c r="JA227" s="36"/>
      <c r="JB227" s="36"/>
      <c r="JC227" s="36"/>
      <c r="JD227" s="36"/>
      <c r="JE227" s="36"/>
      <c r="JF227" s="36"/>
      <c r="JG227" s="36"/>
      <c r="JH227" s="36"/>
      <c r="JI227" s="36"/>
      <c r="JJ227" s="36"/>
      <c r="JK227" s="36"/>
      <c r="JL227" s="36"/>
      <c r="JM227" s="36"/>
      <c r="JN227" s="36"/>
      <c r="JO227" s="36"/>
      <c r="JP227" s="36"/>
      <c r="JQ227" s="36"/>
      <c r="JR227" s="36"/>
      <c r="JS227" s="36"/>
      <c r="JT227" s="36"/>
      <c r="JU227" s="36"/>
      <c r="JV227" s="36"/>
      <c r="JW227" s="36"/>
      <c r="JX227" s="36"/>
      <c r="JY227" s="36"/>
      <c r="JZ227" s="36"/>
      <c r="KA227" s="36"/>
      <c r="KB227" s="36"/>
      <c r="KC227" s="36"/>
      <c r="KD227" s="36"/>
      <c r="KE227" s="36"/>
      <c r="KF227" s="36"/>
      <c r="KG227" s="36"/>
      <c r="KH227" s="36"/>
      <c r="KI227" s="36"/>
      <c r="KJ227" s="36"/>
      <c r="KK227" s="36"/>
      <c r="KL227" s="36"/>
      <c r="KM227" s="36"/>
      <c r="KN227" s="36"/>
      <c r="KO227" s="36"/>
      <c r="KP227" s="36"/>
      <c r="KQ227" s="36"/>
      <c r="KR227" s="36"/>
      <c r="KS227" s="36"/>
      <c r="KT227" s="36"/>
      <c r="KU227" s="36"/>
      <c r="KV227" s="36"/>
      <c r="KW227" s="36"/>
      <c r="KX227" s="36"/>
      <c r="KY227" s="36"/>
      <c r="KZ227" s="36"/>
      <c r="LA227" s="36"/>
      <c r="LB227" s="36"/>
      <c r="LC227" s="36"/>
      <c r="LD227" s="36"/>
      <c r="LE227" s="36"/>
      <c r="LF227" s="36"/>
      <c r="LG227" s="36"/>
      <c r="LH227" s="36"/>
      <c r="LI227" s="36"/>
      <c r="LJ227" s="36"/>
      <c r="LK227" s="36"/>
      <c r="LL227" s="36"/>
      <c r="LM227" s="36"/>
      <c r="LN227" s="36"/>
      <c r="LO227" s="36"/>
      <c r="LP227" s="36"/>
      <c r="LQ227" s="36"/>
      <c r="LR227" s="36"/>
      <c r="LS227" s="36"/>
      <c r="LT227" s="36"/>
      <c r="LU227" s="36"/>
      <c r="LV227" s="36"/>
      <c r="LW227" s="36"/>
      <c r="LX227" s="36"/>
      <c r="LY227" s="36"/>
      <c r="LZ227" s="36"/>
      <c r="MA227" s="36"/>
      <c r="MB227" s="36"/>
      <c r="MC227" s="36"/>
      <c r="MD227" s="36"/>
      <c r="ME227" s="36"/>
      <c r="MF227" s="36"/>
      <c r="MG227" s="36"/>
      <c r="MH227" s="36"/>
      <c r="MI227" s="36"/>
      <c r="MJ227" s="36"/>
      <c r="MK227" s="36"/>
      <c r="ML227" s="36"/>
      <c r="MM227" s="36"/>
      <c r="MN227" s="36"/>
      <c r="MO227" s="36"/>
      <c r="MP227" s="36"/>
      <c r="MQ227" s="36"/>
      <c r="MR227" s="36"/>
      <c r="MS227" s="36"/>
      <c r="MT227" s="36"/>
      <c r="MU227" s="36"/>
      <c r="MV227" s="36"/>
      <c r="MW227" s="36"/>
      <c r="MX227" s="36"/>
      <c r="MY227" s="36"/>
      <c r="MZ227" s="36"/>
      <c r="NA227" s="36"/>
      <c r="NB227" s="36"/>
      <c r="NC227" s="36"/>
      <c r="ND227" s="36"/>
      <c r="NE227" s="36"/>
      <c r="NF227" s="36"/>
      <c r="NG227" s="36"/>
      <c r="NH227" s="36"/>
      <c r="NI227" s="36"/>
      <c r="NJ227" s="36"/>
      <c r="NK227" s="36"/>
      <c r="NL227" s="36"/>
      <c r="NM227" s="36"/>
      <c r="NN227" s="36"/>
      <c r="NO227" s="36"/>
      <c r="NP227" s="36"/>
      <c r="NQ227" s="36"/>
      <c r="NR227" s="36"/>
      <c r="NS227" s="36"/>
      <c r="NT227" s="36"/>
      <c r="NU227" s="36"/>
      <c r="NV227" s="36"/>
      <c r="NW227" s="36"/>
      <c r="NX227" s="36"/>
      <c r="NY227" s="36"/>
      <c r="NZ227" s="36"/>
      <c r="OA227" s="36"/>
      <c r="OB227" s="36"/>
      <c r="OC227" s="36"/>
      <c r="OD227" s="36"/>
      <c r="OE227" s="36"/>
      <c r="OF227" s="36"/>
      <c r="OG227" s="36"/>
      <c r="OH227" s="36"/>
      <c r="OI227" s="36"/>
      <c r="OJ227" s="36"/>
      <c r="OK227" s="36"/>
      <c r="OL227" s="36"/>
      <c r="OM227" s="36"/>
      <c r="ON227" s="36"/>
      <c r="OO227" s="36"/>
      <c r="OP227" s="36"/>
      <c r="OQ227" s="36"/>
      <c r="OR227" s="36"/>
      <c r="OS227" s="36"/>
      <c r="OT227" s="36"/>
      <c r="OU227" s="36"/>
      <c r="OV227" s="36"/>
      <c r="OW227" s="36"/>
      <c r="OX227" s="36"/>
      <c r="OY227" s="36"/>
      <c r="OZ227" s="36"/>
      <c r="PA227" s="36"/>
      <c r="PB227" s="36"/>
      <c r="PC227" s="36"/>
      <c r="PD227" s="36"/>
      <c r="PE227" s="36"/>
      <c r="PF227" s="36"/>
      <c r="PG227" s="36"/>
      <c r="PH227" s="36"/>
      <c r="PI227" s="36"/>
      <c r="PJ227" s="36"/>
      <c r="PK227" s="36"/>
      <c r="PL227" s="36"/>
      <c r="PM227" s="36"/>
      <c r="PN227" s="36"/>
      <c r="PO227" s="36"/>
      <c r="PP227" s="36"/>
      <c r="PQ227" s="36"/>
      <c r="PR227" s="36"/>
      <c r="PS227" s="36"/>
      <c r="PT227" s="36"/>
      <c r="PU227" s="36"/>
      <c r="PV227" s="36"/>
      <c r="PW227" s="36"/>
      <c r="PX227" s="36"/>
      <c r="PY227" s="36"/>
      <c r="PZ227" s="36"/>
      <c r="QA227" s="36"/>
      <c r="QB227" s="36"/>
      <c r="QC227" s="36"/>
      <c r="QD227" s="36"/>
      <c r="QE227" s="36"/>
      <c r="QF227" s="36"/>
      <c r="QG227" s="36"/>
      <c r="QH227" s="36"/>
      <c r="QI227" s="36"/>
      <c r="QJ227" s="36"/>
      <c r="QK227" s="36"/>
      <c r="QL227" s="36"/>
      <c r="QM227" s="36"/>
      <c r="QN227" s="36"/>
      <c r="QO227" s="36"/>
      <c r="QP227" s="36"/>
      <c r="QQ227" s="36"/>
      <c r="QR227" s="36"/>
      <c r="QS227" s="36"/>
      <c r="QT227" s="36"/>
      <c r="QU227" s="36"/>
      <c r="QV227" s="36"/>
      <c r="QW227" s="36"/>
      <c r="QX227" s="36"/>
      <c r="QY227" s="36"/>
      <c r="QZ227" s="36"/>
      <c r="RA227" s="36"/>
      <c r="RB227" s="36"/>
      <c r="RC227" s="36"/>
      <c r="RD227" s="36"/>
      <c r="RE227" s="36"/>
      <c r="RF227" s="36"/>
      <c r="RG227" s="36"/>
      <c r="RH227" s="36"/>
      <c r="RI227" s="36"/>
      <c r="RJ227" s="36"/>
      <c r="RK227" s="36"/>
      <c r="RL227" s="36"/>
      <c r="RM227" s="36"/>
      <c r="RN227" s="36"/>
      <c r="RO227" s="36"/>
      <c r="RP227" s="36"/>
      <c r="RQ227" s="36"/>
      <c r="RR227" s="36"/>
      <c r="RS227" s="36"/>
      <c r="RT227" s="36"/>
      <c r="RU227" s="36"/>
      <c r="RV227" s="36"/>
      <c r="RW227" s="36"/>
      <c r="RX227" s="36"/>
      <c r="RY227" s="36"/>
      <c r="RZ227" s="36"/>
      <c r="SA227" s="36"/>
      <c r="SB227" s="36"/>
      <c r="SC227" s="36"/>
      <c r="SD227" s="36"/>
      <c r="SE227" s="36"/>
      <c r="SF227" s="36"/>
      <c r="SG227" s="36"/>
      <c r="SH227" s="36"/>
      <c r="SI227" s="36"/>
      <c r="SJ227" s="36"/>
      <c r="SK227" s="36"/>
      <c r="SL227" s="36"/>
      <c r="SM227" s="36"/>
      <c r="SN227" s="36"/>
      <c r="SO227" s="36"/>
      <c r="SP227" s="36"/>
      <c r="SQ227" s="36"/>
      <c r="SR227" s="36"/>
      <c r="SS227" s="36"/>
      <c r="ST227" s="36"/>
      <c r="SU227" s="36"/>
      <c r="SV227" s="36"/>
      <c r="SW227" s="36"/>
      <c r="SX227" s="36"/>
      <c r="SY227" s="36"/>
      <c r="SZ227" s="36"/>
      <c r="TA227" s="36"/>
      <c r="TB227" s="36"/>
      <c r="TC227" s="36"/>
      <c r="TD227" s="36"/>
      <c r="TE227" s="36"/>
      <c r="TF227" s="36"/>
      <c r="TG227" s="36"/>
      <c r="TH227" s="36"/>
      <c r="TI227" s="36"/>
      <c r="TJ227" s="36"/>
      <c r="TK227" s="36"/>
      <c r="TL227" s="36"/>
      <c r="TM227" s="36"/>
      <c r="TN227" s="36"/>
      <c r="TO227" s="36"/>
      <c r="TP227" s="36"/>
      <c r="TQ227" s="36"/>
      <c r="TR227" s="36"/>
      <c r="TS227" s="36"/>
      <c r="TT227" s="36"/>
      <c r="TU227" s="36"/>
      <c r="TV227" s="36"/>
      <c r="TW227" s="36"/>
      <c r="TX227" s="36"/>
      <c r="TY227" s="36"/>
      <c r="TZ227" s="36"/>
      <c r="UA227" s="36"/>
      <c r="UB227" s="36"/>
      <c r="UC227" s="36"/>
      <c r="UD227" s="36"/>
      <c r="UE227" s="36"/>
      <c r="UF227" s="36"/>
      <c r="UG227" s="36"/>
      <c r="UH227" s="36"/>
      <c r="UI227" s="36"/>
      <c r="UJ227" s="36"/>
      <c r="UK227" s="36"/>
      <c r="UL227" s="36"/>
      <c r="UM227" s="36"/>
      <c r="UN227" s="36"/>
      <c r="UO227" s="36"/>
      <c r="UP227" s="36"/>
      <c r="UQ227" s="36"/>
      <c r="UR227" s="36"/>
      <c r="US227" s="36"/>
      <c r="UT227" s="36"/>
      <c r="UU227" s="36"/>
      <c r="UV227" s="36"/>
      <c r="UW227" s="36"/>
      <c r="UX227" s="36"/>
      <c r="UY227" s="36"/>
      <c r="UZ227" s="36"/>
      <c r="VA227" s="36"/>
      <c r="VB227" s="36"/>
      <c r="VC227" s="36"/>
      <c r="VD227" s="36"/>
      <c r="VE227" s="36"/>
      <c r="VF227" s="36"/>
      <c r="VG227" s="36"/>
      <c r="VH227" s="36"/>
      <c r="VI227" s="36"/>
      <c r="VJ227" s="36"/>
      <c r="VK227" s="36"/>
      <c r="VL227" s="36"/>
      <c r="VM227" s="36"/>
      <c r="VN227" s="36"/>
      <c r="VO227" s="36"/>
      <c r="VP227" s="36"/>
      <c r="VQ227" s="36"/>
      <c r="VR227" s="36"/>
      <c r="VS227" s="36"/>
      <c r="VT227" s="36"/>
      <c r="VU227" s="36"/>
      <c r="VV227" s="36"/>
      <c r="VW227" s="36"/>
      <c r="VX227" s="36"/>
      <c r="VY227" s="36"/>
      <c r="VZ227" s="36"/>
      <c r="WA227" s="36"/>
      <c r="WB227" s="36"/>
      <c r="WC227" s="36"/>
      <c r="WD227" s="36"/>
      <c r="WE227" s="36"/>
      <c r="WF227" s="36"/>
      <c r="WG227" s="36"/>
      <c r="WH227" s="36"/>
      <c r="WI227" s="36"/>
      <c r="WJ227" s="36"/>
      <c r="WK227" s="36"/>
      <c r="WL227" s="36"/>
      <c r="WM227" s="36"/>
      <c r="WN227" s="36"/>
      <c r="WO227" s="36"/>
      <c r="WP227" s="36"/>
      <c r="WQ227" s="36"/>
      <c r="WR227" s="36"/>
      <c r="WS227" s="36"/>
      <c r="WT227" s="36"/>
      <c r="WU227" s="36"/>
      <c r="WV227" s="36"/>
      <c r="WW227" s="36"/>
      <c r="WX227" s="36"/>
      <c r="WY227" s="36"/>
      <c r="WZ227" s="36"/>
      <c r="XA227" s="36"/>
      <c r="XB227" s="36"/>
      <c r="XC227" s="36"/>
      <c r="XD227" s="36"/>
      <c r="XE227" s="36"/>
      <c r="XF227" s="36"/>
      <c r="XG227" s="36"/>
      <c r="XH227" s="36"/>
      <c r="XI227" s="36"/>
      <c r="XJ227" s="36"/>
      <c r="XK227" s="36"/>
      <c r="XL227" s="36"/>
      <c r="XM227" s="36"/>
      <c r="XN227" s="36"/>
      <c r="XO227" s="36"/>
      <c r="XP227" s="36"/>
      <c r="XQ227" s="36"/>
      <c r="XR227" s="36"/>
      <c r="XS227" s="36"/>
      <c r="XT227" s="36"/>
      <c r="XU227" s="36"/>
      <c r="XV227" s="36"/>
      <c r="XW227" s="36"/>
      <c r="XX227" s="36"/>
      <c r="XY227" s="36"/>
      <c r="XZ227" s="36"/>
      <c r="YA227" s="36"/>
      <c r="YB227" s="36"/>
      <c r="YC227" s="36"/>
      <c r="YD227" s="36"/>
      <c r="YE227" s="36"/>
      <c r="YF227" s="36"/>
      <c r="YG227" s="36"/>
      <c r="YH227" s="36"/>
      <c r="YI227" s="36"/>
      <c r="YJ227" s="36"/>
      <c r="YK227" s="36"/>
      <c r="YL227" s="36"/>
      <c r="YM227" s="36"/>
      <c r="YN227" s="36"/>
      <c r="YO227" s="36"/>
      <c r="YP227" s="36"/>
      <c r="YQ227" s="36"/>
      <c r="YR227" s="36"/>
      <c r="YS227" s="36"/>
      <c r="YT227" s="36"/>
      <c r="YU227" s="36"/>
      <c r="YV227" s="36"/>
      <c r="YW227" s="36"/>
      <c r="YX227" s="36"/>
      <c r="YY227" s="36"/>
      <c r="YZ227" s="36"/>
      <c r="ZA227" s="36"/>
      <c r="ZB227" s="36"/>
      <c r="ZC227" s="36"/>
      <c r="ZD227" s="36"/>
      <c r="ZE227" s="36"/>
      <c r="ZF227" s="36"/>
      <c r="ZG227" s="36"/>
      <c r="ZH227" s="36"/>
      <c r="ZI227" s="36"/>
      <c r="ZJ227" s="36"/>
      <c r="ZK227" s="36"/>
      <c r="ZL227" s="36"/>
      <c r="ZM227" s="36"/>
      <c r="ZN227" s="36"/>
      <c r="ZO227" s="36"/>
      <c r="ZP227" s="36"/>
      <c r="ZQ227" s="36"/>
      <c r="ZR227" s="36"/>
      <c r="ZS227" s="36"/>
      <c r="ZT227" s="36"/>
      <c r="ZU227" s="36"/>
      <c r="ZV227" s="36"/>
      <c r="ZW227" s="36"/>
      <c r="ZX227" s="36"/>
      <c r="ZY227" s="36"/>
      <c r="ZZ227" s="36"/>
      <c r="AAA227" s="36"/>
      <c r="AAB227" s="36"/>
      <c r="AAC227" s="36"/>
      <c r="AAD227" s="36"/>
      <c r="AAE227" s="36"/>
      <c r="AAF227" s="36"/>
      <c r="AAG227" s="36"/>
      <c r="AAH227" s="36"/>
      <c r="AAI227" s="36"/>
      <c r="AAJ227" s="36"/>
      <c r="AAK227" s="36"/>
      <c r="AAL227" s="36"/>
      <c r="AAM227" s="36"/>
      <c r="AAN227" s="36"/>
      <c r="AAO227" s="36"/>
      <c r="AAP227" s="36"/>
      <c r="AAQ227" s="36"/>
      <c r="AAR227" s="36"/>
      <c r="AAS227" s="36"/>
      <c r="AAT227" s="36"/>
      <c r="AAU227" s="36"/>
      <c r="AAV227" s="36"/>
      <c r="AAW227" s="36"/>
      <c r="AAX227" s="36"/>
      <c r="AAY227" s="36"/>
      <c r="AAZ227" s="36"/>
      <c r="ABA227" s="36"/>
      <c r="ABB227" s="36"/>
      <c r="ABC227" s="36"/>
      <c r="ABD227" s="36"/>
      <c r="ABE227" s="36"/>
      <c r="ABF227" s="36"/>
      <c r="ABG227" s="36"/>
      <c r="ABH227" s="36"/>
      <c r="ABI227" s="36"/>
      <c r="ABJ227" s="36"/>
      <c r="ABK227" s="36"/>
      <c r="ABL227" s="36"/>
      <c r="ABM227" s="36"/>
      <c r="ABN227" s="36"/>
      <c r="ABO227" s="36"/>
      <c r="ABP227" s="36"/>
      <c r="ABQ227" s="36"/>
      <c r="ABR227" s="36"/>
      <c r="ABS227" s="36"/>
      <c r="ABT227" s="36"/>
      <c r="ABU227" s="36"/>
      <c r="ABV227" s="36"/>
      <c r="ABW227" s="36"/>
      <c r="ABX227" s="36"/>
      <c r="ABY227" s="36"/>
      <c r="ABZ227" s="36"/>
      <c r="ACA227" s="36"/>
      <c r="ACB227" s="36"/>
      <c r="ACC227" s="36"/>
      <c r="ACD227" s="36"/>
      <c r="ACE227" s="36"/>
      <c r="ACF227" s="36"/>
      <c r="ACG227" s="36"/>
      <c r="ACH227" s="36"/>
      <c r="ACI227" s="36"/>
      <c r="ACJ227" s="36"/>
      <c r="ACK227" s="36"/>
      <c r="ACL227" s="36"/>
      <c r="ACM227" s="36"/>
      <c r="ACN227" s="36"/>
      <c r="ACO227" s="36"/>
      <c r="ACP227" s="36"/>
      <c r="ACQ227" s="36"/>
      <c r="ACR227" s="36"/>
      <c r="ACS227" s="36"/>
      <c r="ACT227" s="36"/>
      <c r="ACU227" s="36"/>
      <c r="ACV227" s="36"/>
      <c r="ACW227" s="36"/>
      <c r="ACX227" s="36"/>
      <c r="ACY227" s="36"/>
      <c r="ACZ227" s="36"/>
      <c r="ADA227" s="36"/>
      <c r="ADB227" s="36"/>
      <c r="ADC227" s="36"/>
      <c r="ADD227" s="36"/>
      <c r="ADE227" s="36"/>
      <c r="ADF227" s="36"/>
      <c r="ADG227" s="36"/>
      <c r="ADH227" s="36"/>
      <c r="ADI227" s="36"/>
      <c r="ADJ227" s="36"/>
      <c r="ADK227" s="36"/>
      <c r="ADL227" s="36"/>
      <c r="ADM227" s="36"/>
      <c r="ADN227" s="36"/>
      <c r="ADO227" s="36"/>
      <c r="ADP227" s="36"/>
      <c r="ADQ227" s="36"/>
      <c r="ADR227" s="36"/>
      <c r="ADS227" s="36"/>
      <c r="ADT227" s="36"/>
      <c r="ADU227" s="36"/>
      <c r="ADV227" s="36"/>
      <c r="ADW227" s="36"/>
      <c r="ADX227" s="36"/>
      <c r="ADY227" s="36"/>
      <c r="ADZ227" s="36"/>
      <c r="AEA227" s="36"/>
      <c r="AEB227" s="36"/>
      <c r="AEC227" s="36"/>
      <c r="AED227" s="36"/>
      <c r="AEE227" s="36"/>
      <c r="AEF227" s="36"/>
      <c r="AEG227" s="36"/>
      <c r="AEH227" s="36"/>
      <c r="AEI227" s="36"/>
      <c r="AEJ227" s="36"/>
      <c r="AEK227" s="36"/>
      <c r="AEL227" s="36"/>
      <c r="AEM227" s="36"/>
      <c r="AEN227" s="36"/>
      <c r="AEO227" s="36"/>
      <c r="AEP227" s="36"/>
      <c r="AEQ227" s="36"/>
      <c r="AER227" s="36"/>
      <c r="AES227" s="36"/>
      <c r="AET227" s="36"/>
      <c r="AEU227" s="36"/>
      <c r="AEV227" s="36"/>
      <c r="AEW227" s="36"/>
      <c r="AEX227" s="36"/>
      <c r="AEY227" s="36"/>
      <c r="AEZ227" s="36"/>
      <c r="AFA227" s="36"/>
      <c r="AFB227" s="36"/>
      <c r="AFC227" s="36"/>
      <c r="AFD227" s="36"/>
      <c r="AFE227" s="36"/>
      <c r="AFF227" s="36"/>
      <c r="AFG227" s="36"/>
      <c r="AFH227" s="36"/>
      <c r="AFI227" s="36"/>
      <c r="AFJ227" s="36"/>
      <c r="AFK227" s="36"/>
      <c r="AFL227" s="36"/>
      <c r="AFM227" s="36"/>
      <c r="AFN227" s="36"/>
      <c r="AFO227" s="36"/>
      <c r="AFP227" s="36"/>
      <c r="AFQ227" s="36"/>
      <c r="AFR227" s="36"/>
      <c r="AFS227" s="36"/>
      <c r="AFT227" s="36"/>
      <c r="AFU227" s="36"/>
      <c r="AFV227" s="36"/>
      <c r="AFW227" s="36"/>
      <c r="AFX227" s="36"/>
      <c r="AFY227" s="36"/>
      <c r="AFZ227" s="36"/>
      <c r="AGA227" s="36"/>
      <c r="AGB227" s="36"/>
      <c r="AGC227" s="36"/>
      <c r="AGD227" s="36"/>
      <c r="AGE227" s="36"/>
      <c r="AGF227" s="36"/>
      <c r="AGG227" s="36"/>
      <c r="AGH227" s="36"/>
      <c r="AGI227" s="36"/>
      <c r="AGJ227" s="36"/>
      <c r="AGK227" s="36"/>
      <c r="AGL227" s="36"/>
      <c r="AGM227" s="36"/>
      <c r="AGN227" s="36"/>
      <c r="AGO227" s="36"/>
      <c r="AGP227" s="36"/>
      <c r="AGQ227" s="36"/>
      <c r="AGR227" s="36"/>
      <c r="AGS227" s="36"/>
      <c r="AGT227" s="36"/>
      <c r="AGU227" s="36"/>
      <c r="AGV227" s="36"/>
      <c r="AGW227" s="36"/>
      <c r="AGX227" s="36"/>
      <c r="AGY227" s="36"/>
      <c r="AGZ227" s="36"/>
      <c r="AHA227" s="36"/>
      <c r="AHB227" s="36"/>
      <c r="AHC227" s="36"/>
      <c r="AHD227" s="36"/>
      <c r="AHE227" s="36"/>
      <c r="AHF227" s="36"/>
      <c r="AHG227" s="36"/>
      <c r="AHH227" s="36"/>
      <c r="AHI227" s="36"/>
      <c r="AHJ227" s="36"/>
      <c r="AHK227" s="36"/>
      <c r="AHL227" s="36"/>
      <c r="AHM227" s="36"/>
      <c r="AHN227" s="36"/>
      <c r="AHO227" s="36"/>
      <c r="AHP227" s="36"/>
      <c r="AHQ227" s="36"/>
      <c r="AHR227" s="36"/>
      <c r="AHS227" s="36"/>
      <c r="AHT227" s="36"/>
      <c r="AHU227" s="36"/>
      <c r="AHV227" s="36"/>
      <c r="AHW227" s="36"/>
      <c r="AHX227" s="36"/>
      <c r="AHY227" s="36"/>
      <c r="AHZ227" s="36"/>
      <c r="AIA227" s="36"/>
      <c r="AIB227" s="36"/>
      <c r="AIC227" s="36"/>
      <c r="AID227" s="36"/>
      <c r="AIE227" s="36"/>
      <c r="AIF227" s="36"/>
      <c r="AIG227" s="36"/>
      <c r="AIH227" s="36"/>
      <c r="AII227" s="36"/>
      <c r="AIJ227" s="36"/>
      <c r="AIK227" s="36"/>
      <c r="AIL227" s="36"/>
      <c r="AIM227" s="36"/>
      <c r="AIN227" s="36"/>
      <c r="AIO227" s="36"/>
      <c r="AIP227" s="36"/>
      <c r="AIQ227" s="36"/>
      <c r="AIR227" s="36"/>
      <c r="AIS227" s="36"/>
      <c r="AIT227" s="36"/>
      <c r="AIU227" s="36"/>
      <c r="AIV227" s="36"/>
      <c r="AIW227" s="36"/>
      <c r="AIX227" s="36"/>
      <c r="AIY227" s="36"/>
      <c r="AIZ227" s="36"/>
      <c r="AJA227" s="36"/>
      <c r="AJB227" s="36"/>
      <c r="AJC227" s="36"/>
      <c r="AJD227" s="36"/>
      <c r="AJE227" s="36"/>
      <c r="AJF227" s="36"/>
      <c r="AJG227" s="36"/>
      <c r="AJH227" s="36"/>
      <c r="AJI227" s="36"/>
      <c r="AJJ227" s="36"/>
      <c r="AJK227" s="36"/>
      <c r="AJL227" s="36"/>
      <c r="AJM227" s="36"/>
      <c r="AJN227" s="36"/>
      <c r="AJO227" s="36"/>
      <c r="AJP227" s="36"/>
      <c r="AJQ227" s="36"/>
      <c r="AJR227" s="36"/>
      <c r="AJS227" s="36"/>
      <c r="AJT227" s="36"/>
      <c r="AJU227" s="36"/>
      <c r="AJV227" s="36"/>
      <c r="AJW227" s="36"/>
      <c r="AJX227" s="36"/>
      <c r="AJY227" s="36"/>
      <c r="AJZ227" s="36"/>
      <c r="AKA227" s="36"/>
      <c r="AKB227" s="36"/>
      <c r="AKC227" s="36"/>
      <c r="AKD227" s="36"/>
      <c r="AKE227" s="36"/>
      <c r="AKF227" s="36"/>
      <c r="AKG227" s="36"/>
      <c r="AKH227" s="36"/>
      <c r="AKI227" s="36"/>
      <c r="AKJ227" s="36"/>
      <c r="AKK227" s="36"/>
      <c r="AKL227" s="36"/>
      <c r="AKM227" s="36"/>
      <c r="AKN227" s="36"/>
      <c r="AKO227" s="36"/>
      <c r="AKP227" s="36"/>
      <c r="AKQ227" s="36"/>
      <c r="AKR227" s="36"/>
      <c r="AKS227" s="36"/>
      <c r="AKT227" s="36"/>
      <c r="AKU227" s="36"/>
      <c r="AKV227" s="36"/>
      <c r="AKW227" s="36"/>
      <c r="AKX227" s="36"/>
      <c r="AKY227" s="36"/>
      <c r="AKZ227" s="36"/>
      <c r="ALA227" s="36"/>
      <c r="ALB227" s="36"/>
      <c r="ALC227" s="36"/>
      <c r="ALD227" s="36"/>
      <c r="ALE227" s="36"/>
      <c r="ALF227" s="36"/>
      <c r="ALG227" s="36"/>
      <c r="ALH227" s="36"/>
      <c r="ALI227" s="36"/>
      <c r="ALJ227" s="36"/>
      <c r="ALK227" s="36"/>
      <c r="ALL227" s="36"/>
      <c r="ALM227" s="36"/>
      <c r="ALN227" s="36"/>
      <c r="ALO227" s="36"/>
      <c r="ALP227" s="36"/>
      <c r="ALQ227" s="36"/>
      <c r="ALR227" s="36"/>
      <c r="ALS227" s="36"/>
      <c r="ALT227" s="36"/>
      <c r="ALU227" s="36"/>
      <c r="ALV227" s="36"/>
      <c r="ALW227" s="36"/>
      <c r="ALX227" s="36"/>
      <c r="ALY227" s="36"/>
    </row>
    <row r="228" spans="1:1013" ht="30.75" customHeight="1" thickBot="1" x14ac:dyDescent="0.25">
      <c r="A228" s="531" t="s">
        <v>15</v>
      </c>
      <c r="B228" s="543" t="s">
        <v>16</v>
      </c>
      <c r="C228" s="533" t="s">
        <v>25</v>
      </c>
      <c r="D228" s="516" t="s">
        <v>15</v>
      </c>
      <c r="E228" s="570" t="s">
        <v>222</v>
      </c>
      <c r="F228" s="518" t="s">
        <v>265</v>
      </c>
      <c r="G228" s="493" t="s">
        <v>122</v>
      </c>
      <c r="H228" s="501" t="s">
        <v>70</v>
      </c>
      <c r="I228" s="472" t="s">
        <v>31</v>
      </c>
      <c r="J228" s="598" t="s">
        <v>304</v>
      </c>
      <c r="K228" s="188" t="s">
        <v>71</v>
      </c>
      <c r="L228" s="135">
        <f>+M228+O228</f>
        <v>8.9</v>
      </c>
      <c r="M228" s="13">
        <v>8.9</v>
      </c>
      <c r="N228" s="13">
        <v>0</v>
      </c>
      <c r="O228" s="81">
        <v>0</v>
      </c>
      <c r="P228" s="135">
        <f>+Q228+S228</f>
        <v>9</v>
      </c>
      <c r="Q228" s="13">
        <v>9</v>
      </c>
      <c r="R228" s="13">
        <v>0</v>
      </c>
      <c r="S228" s="81">
        <v>0</v>
      </c>
      <c r="T228" s="135">
        <f>+U228+W228</f>
        <v>10</v>
      </c>
      <c r="U228" s="13">
        <v>10</v>
      </c>
      <c r="V228" s="13">
        <v>0</v>
      </c>
      <c r="W228" s="81">
        <v>0</v>
      </c>
      <c r="X228" s="135">
        <f>+Y228+AA228</f>
        <v>11</v>
      </c>
      <c r="Y228" s="13">
        <v>11</v>
      </c>
      <c r="Z228" s="13">
        <v>0</v>
      </c>
      <c r="AA228" s="81">
        <v>0</v>
      </c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4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6"/>
      <c r="GC228" s="36"/>
      <c r="GD228" s="36"/>
      <c r="GE228" s="36"/>
      <c r="GF228" s="36"/>
      <c r="GG228" s="36"/>
      <c r="GH228" s="36"/>
      <c r="GI228" s="36"/>
      <c r="GJ228" s="36"/>
      <c r="GK228" s="36"/>
      <c r="GL228" s="36"/>
      <c r="GM228" s="36"/>
      <c r="GN228" s="36"/>
      <c r="GO228" s="36"/>
      <c r="GP228" s="36"/>
      <c r="GQ228" s="36"/>
      <c r="GR228" s="36"/>
      <c r="GS228" s="36"/>
      <c r="GT228" s="36"/>
      <c r="GU228" s="36"/>
      <c r="GV228" s="36"/>
      <c r="GW228" s="36"/>
      <c r="GX228" s="36"/>
      <c r="GY228" s="36"/>
      <c r="GZ228" s="36"/>
      <c r="HA228" s="36"/>
      <c r="HB228" s="36"/>
      <c r="HC228" s="36"/>
      <c r="HD228" s="36"/>
      <c r="HE228" s="36"/>
      <c r="HF228" s="36"/>
      <c r="HG228" s="36"/>
      <c r="HH228" s="36"/>
      <c r="HI228" s="36"/>
      <c r="HJ228" s="36"/>
      <c r="HK228" s="36"/>
      <c r="HL228" s="36"/>
      <c r="HM228" s="36"/>
      <c r="HN228" s="36"/>
      <c r="HO228" s="36"/>
      <c r="HP228" s="36"/>
      <c r="HQ228" s="36"/>
      <c r="HR228" s="36"/>
      <c r="HS228" s="36"/>
      <c r="HT228" s="36"/>
      <c r="HU228" s="36"/>
      <c r="HV228" s="36"/>
      <c r="HW228" s="36"/>
      <c r="HX228" s="36"/>
      <c r="HY228" s="36"/>
      <c r="HZ228" s="36"/>
      <c r="IA228" s="36"/>
      <c r="IB228" s="36"/>
      <c r="IC228" s="36"/>
      <c r="ID228" s="36"/>
      <c r="IE228" s="36"/>
      <c r="IF228" s="36"/>
      <c r="IG228" s="36"/>
      <c r="IH228" s="36"/>
      <c r="II228" s="36"/>
      <c r="IJ228" s="36"/>
      <c r="IK228" s="36"/>
      <c r="IL228" s="36"/>
      <c r="IM228" s="36"/>
      <c r="IN228" s="36"/>
      <c r="IO228" s="36"/>
      <c r="IP228" s="36"/>
      <c r="IQ228" s="36"/>
      <c r="IR228" s="36"/>
      <c r="IS228" s="36"/>
      <c r="IT228" s="36"/>
      <c r="IU228" s="36"/>
      <c r="IV228" s="36"/>
      <c r="IW228" s="36"/>
      <c r="IX228" s="36"/>
      <c r="IY228" s="36"/>
      <c r="IZ228" s="36"/>
      <c r="JA228" s="36"/>
      <c r="JB228" s="36"/>
      <c r="JC228" s="36"/>
      <c r="JD228" s="36"/>
      <c r="JE228" s="36"/>
      <c r="JF228" s="36"/>
      <c r="JG228" s="36"/>
      <c r="JH228" s="36"/>
      <c r="JI228" s="36"/>
      <c r="JJ228" s="36"/>
      <c r="JK228" s="36"/>
      <c r="JL228" s="36"/>
      <c r="JM228" s="36"/>
      <c r="JN228" s="36"/>
      <c r="JO228" s="36"/>
      <c r="JP228" s="36"/>
      <c r="JQ228" s="36"/>
      <c r="JR228" s="36"/>
      <c r="JS228" s="36"/>
      <c r="JT228" s="36"/>
      <c r="JU228" s="36"/>
      <c r="JV228" s="36"/>
      <c r="JW228" s="36"/>
      <c r="JX228" s="36"/>
      <c r="JY228" s="36"/>
      <c r="JZ228" s="36"/>
      <c r="KA228" s="36"/>
      <c r="KB228" s="36"/>
      <c r="KC228" s="36"/>
      <c r="KD228" s="36"/>
      <c r="KE228" s="36"/>
      <c r="KF228" s="36"/>
      <c r="KG228" s="36"/>
      <c r="KH228" s="36"/>
      <c r="KI228" s="36"/>
      <c r="KJ228" s="36"/>
      <c r="KK228" s="36"/>
      <c r="KL228" s="36"/>
      <c r="KM228" s="36"/>
      <c r="KN228" s="36"/>
      <c r="KO228" s="36"/>
      <c r="KP228" s="36"/>
      <c r="KQ228" s="36"/>
      <c r="KR228" s="36"/>
      <c r="KS228" s="36"/>
      <c r="KT228" s="36"/>
      <c r="KU228" s="36"/>
      <c r="KV228" s="36"/>
      <c r="KW228" s="36"/>
      <c r="KX228" s="36"/>
      <c r="KY228" s="36"/>
      <c r="KZ228" s="36"/>
      <c r="LA228" s="36"/>
      <c r="LB228" s="36"/>
      <c r="LC228" s="36"/>
      <c r="LD228" s="36"/>
      <c r="LE228" s="36"/>
      <c r="LF228" s="36"/>
      <c r="LG228" s="36"/>
      <c r="LH228" s="36"/>
      <c r="LI228" s="36"/>
      <c r="LJ228" s="36"/>
      <c r="LK228" s="36"/>
      <c r="LL228" s="36"/>
      <c r="LM228" s="36"/>
      <c r="LN228" s="36"/>
      <c r="LO228" s="36"/>
      <c r="LP228" s="36"/>
      <c r="LQ228" s="36"/>
      <c r="LR228" s="36"/>
      <c r="LS228" s="36"/>
      <c r="LT228" s="36"/>
      <c r="LU228" s="36"/>
      <c r="LV228" s="36"/>
      <c r="LW228" s="36"/>
      <c r="LX228" s="36"/>
      <c r="LY228" s="36"/>
      <c r="LZ228" s="36"/>
      <c r="MA228" s="36"/>
      <c r="MB228" s="36"/>
      <c r="MC228" s="36"/>
      <c r="MD228" s="36"/>
      <c r="ME228" s="36"/>
      <c r="MF228" s="36"/>
      <c r="MG228" s="36"/>
      <c r="MH228" s="36"/>
      <c r="MI228" s="36"/>
      <c r="MJ228" s="36"/>
      <c r="MK228" s="36"/>
      <c r="ML228" s="36"/>
      <c r="MM228" s="36"/>
      <c r="MN228" s="36"/>
      <c r="MO228" s="36"/>
      <c r="MP228" s="36"/>
      <c r="MQ228" s="36"/>
      <c r="MR228" s="36"/>
      <c r="MS228" s="36"/>
      <c r="MT228" s="36"/>
      <c r="MU228" s="36"/>
      <c r="MV228" s="36"/>
      <c r="MW228" s="36"/>
      <c r="MX228" s="36"/>
      <c r="MY228" s="36"/>
      <c r="MZ228" s="36"/>
      <c r="NA228" s="36"/>
      <c r="NB228" s="36"/>
      <c r="NC228" s="36"/>
      <c r="ND228" s="36"/>
      <c r="NE228" s="36"/>
      <c r="NF228" s="36"/>
      <c r="NG228" s="36"/>
      <c r="NH228" s="36"/>
      <c r="NI228" s="36"/>
      <c r="NJ228" s="36"/>
      <c r="NK228" s="36"/>
      <c r="NL228" s="36"/>
      <c r="NM228" s="36"/>
      <c r="NN228" s="36"/>
      <c r="NO228" s="36"/>
      <c r="NP228" s="36"/>
      <c r="NQ228" s="36"/>
      <c r="NR228" s="36"/>
      <c r="NS228" s="36"/>
      <c r="NT228" s="36"/>
      <c r="NU228" s="36"/>
      <c r="NV228" s="36"/>
      <c r="NW228" s="36"/>
      <c r="NX228" s="36"/>
      <c r="NY228" s="36"/>
      <c r="NZ228" s="36"/>
      <c r="OA228" s="36"/>
      <c r="OB228" s="36"/>
      <c r="OC228" s="36"/>
      <c r="OD228" s="36"/>
      <c r="OE228" s="36"/>
      <c r="OF228" s="36"/>
      <c r="OG228" s="36"/>
      <c r="OH228" s="36"/>
      <c r="OI228" s="36"/>
      <c r="OJ228" s="36"/>
      <c r="OK228" s="36"/>
      <c r="OL228" s="36"/>
      <c r="OM228" s="36"/>
      <c r="ON228" s="36"/>
      <c r="OO228" s="36"/>
      <c r="OP228" s="36"/>
      <c r="OQ228" s="36"/>
      <c r="OR228" s="36"/>
      <c r="OS228" s="36"/>
      <c r="OT228" s="36"/>
      <c r="OU228" s="36"/>
      <c r="OV228" s="36"/>
      <c r="OW228" s="36"/>
      <c r="OX228" s="36"/>
      <c r="OY228" s="36"/>
      <c r="OZ228" s="36"/>
      <c r="PA228" s="36"/>
      <c r="PB228" s="36"/>
      <c r="PC228" s="36"/>
      <c r="PD228" s="36"/>
      <c r="PE228" s="36"/>
      <c r="PF228" s="36"/>
      <c r="PG228" s="36"/>
      <c r="PH228" s="36"/>
      <c r="PI228" s="36"/>
      <c r="PJ228" s="36"/>
      <c r="PK228" s="36"/>
      <c r="PL228" s="36"/>
      <c r="PM228" s="36"/>
      <c r="PN228" s="36"/>
      <c r="PO228" s="36"/>
      <c r="PP228" s="36"/>
      <c r="PQ228" s="36"/>
      <c r="PR228" s="36"/>
      <c r="PS228" s="36"/>
      <c r="PT228" s="36"/>
      <c r="PU228" s="36"/>
      <c r="PV228" s="36"/>
      <c r="PW228" s="36"/>
      <c r="PX228" s="36"/>
      <c r="PY228" s="36"/>
      <c r="PZ228" s="36"/>
      <c r="QA228" s="36"/>
      <c r="QB228" s="36"/>
      <c r="QC228" s="36"/>
      <c r="QD228" s="36"/>
      <c r="QE228" s="36"/>
      <c r="QF228" s="36"/>
      <c r="QG228" s="36"/>
      <c r="QH228" s="36"/>
      <c r="QI228" s="36"/>
      <c r="QJ228" s="36"/>
      <c r="QK228" s="36"/>
      <c r="QL228" s="36"/>
      <c r="QM228" s="36"/>
      <c r="QN228" s="36"/>
      <c r="QO228" s="36"/>
      <c r="QP228" s="36"/>
      <c r="QQ228" s="36"/>
      <c r="QR228" s="36"/>
      <c r="QS228" s="36"/>
      <c r="QT228" s="36"/>
      <c r="QU228" s="36"/>
      <c r="QV228" s="36"/>
      <c r="QW228" s="36"/>
      <c r="QX228" s="36"/>
      <c r="QY228" s="36"/>
      <c r="QZ228" s="36"/>
      <c r="RA228" s="36"/>
      <c r="RB228" s="36"/>
      <c r="RC228" s="36"/>
      <c r="RD228" s="36"/>
      <c r="RE228" s="36"/>
      <c r="RF228" s="36"/>
      <c r="RG228" s="36"/>
      <c r="RH228" s="36"/>
      <c r="RI228" s="36"/>
      <c r="RJ228" s="36"/>
      <c r="RK228" s="36"/>
      <c r="RL228" s="36"/>
      <c r="RM228" s="36"/>
      <c r="RN228" s="36"/>
      <c r="RO228" s="36"/>
      <c r="RP228" s="36"/>
      <c r="RQ228" s="36"/>
      <c r="RR228" s="36"/>
      <c r="RS228" s="36"/>
      <c r="RT228" s="36"/>
      <c r="RU228" s="36"/>
      <c r="RV228" s="36"/>
      <c r="RW228" s="36"/>
      <c r="RX228" s="36"/>
      <c r="RY228" s="36"/>
      <c r="RZ228" s="36"/>
      <c r="SA228" s="36"/>
      <c r="SB228" s="36"/>
      <c r="SC228" s="36"/>
      <c r="SD228" s="36"/>
      <c r="SE228" s="36"/>
      <c r="SF228" s="36"/>
      <c r="SG228" s="36"/>
      <c r="SH228" s="36"/>
      <c r="SI228" s="36"/>
      <c r="SJ228" s="36"/>
      <c r="SK228" s="36"/>
      <c r="SL228" s="36"/>
      <c r="SM228" s="36"/>
      <c r="SN228" s="36"/>
      <c r="SO228" s="36"/>
      <c r="SP228" s="36"/>
      <c r="SQ228" s="36"/>
      <c r="SR228" s="36"/>
      <c r="SS228" s="36"/>
      <c r="ST228" s="36"/>
      <c r="SU228" s="36"/>
      <c r="SV228" s="36"/>
      <c r="SW228" s="36"/>
      <c r="SX228" s="36"/>
      <c r="SY228" s="36"/>
      <c r="SZ228" s="36"/>
      <c r="TA228" s="36"/>
      <c r="TB228" s="36"/>
      <c r="TC228" s="36"/>
      <c r="TD228" s="36"/>
      <c r="TE228" s="36"/>
      <c r="TF228" s="36"/>
      <c r="TG228" s="36"/>
      <c r="TH228" s="36"/>
      <c r="TI228" s="36"/>
      <c r="TJ228" s="36"/>
      <c r="TK228" s="36"/>
      <c r="TL228" s="36"/>
      <c r="TM228" s="36"/>
      <c r="TN228" s="36"/>
      <c r="TO228" s="36"/>
      <c r="TP228" s="36"/>
      <c r="TQ228" s="36"/>
      <c r="TR228" s="36"/>
      <c r="TS228" s="36"/>
      <c r="TT228" s="36"/>
      <c r="TU228" s="36"/>
      <c r="TV228" s="36"/>
      <c r="TW228" s="36"/>
      <c r="TX228" s="36"/>
      <c r="TY228" s="36"/>
      <c r="TZ228" s="36"/>
      <c r="UA228" s="36"/>
      <c r="UB228" s="36"/>
      <c r="UC228" s="36"/>
      <c r="UD228" s="36"/>
      <c r="UE228" s="36"/>
      <c r="UF228" s="36"/>
      <c r="UG228" s="36"/>
      <c r="UH228" s="36"/>
      <c r="UI228" s="36"/>
      <c r="UJ228" s="36"/>
      <c r="UK228" s="36"/>
      <c r="UL228" s="36"/>
      <c r="UM228" s="36"/>
      <c r="UN228" s="36"/>
      <c r="UO228" s="36"/>
      <c r="UP228" s="36"/>
      <c r="UQ228" s="36"/>
      <c r="UR228" s="36"/>
      <c r="US228" s="36"/>
      <c r="UT228" s="36"/>
      <c r="UU228" s="36"/>
      <c r="UV228" s="36"/>
      <c r="UW228" s="36"/>
      <c r="UX228" s="36"/>
      <c r="UY228" s="36"/>
      <c r="UZ228" s="36"/>
      <c r="VA228" s="36"/>
      <c r="VB228" s="36"/>
      <c r="VC228" s="36"/>
      <c r="VD228" s="36"/>
      <c r="VE228" s="36"/>
      <c r="VF228" s="36"/>
      <c r="VG228" s="36"/>
      <c r="VH228" s="36"/>
      <c r="VI228" s="36"/>
      <c r="VJ228" s="36"/>
      <c r="VK228" s="36"/>
      <c r="VL228" s="36"/>
      <c r="VM228" s="36"/>
      <c r="VN228" s="36"/>
      <c r="VO228" s="36"/>
      <c r="VP228" s="36"/>
      <c r="VQ228" s="36"/>
      <c r="VR228" s="36"/>
      <c r="VS228" s="36"/>
      <c r="VT228" s="36"/>
      <c r="VU228" s="36"/>
      <c r="VV228" s="36"/>
      <c r="VW228" s="36"/>
      <c r="VX228" s="36"/>
      <c r="VY228" s="36"/>
      <c r="VZ228" s="36"/>
      <c r="WA228" s="36"/>
      <c r="WB228" s="36"/>
      <c r="WC228" s="36"/>
      <c r="WD228" s="36"/>
      <c r="WE228" s="36"/>
      <c r="WF228" s="36"/>
      <c r="WG228" s="36"/>
      <c r="WH228" s="36"/>
      <c r="WI228" s="36"/>
      <c r="WJ228" s="36"/>
      <c r="WK228" s="36"/>
      <c r="WL228" s="36"/>
      <c r="WM228" s="36"/>
      <c r="WN228" s="36"/>
      <c r="WO228" s="36"/>
      <c r="WP228" s="36"/>
      <c r="WQ228" s="36"/>
      <c r="WR228" s="36"/>
      <c r="WS228" s="36"/>
      <c r="WT228" s="36"/>
      <c r="WU228" s="36"/>
      <c r="WV228" s="36"/>
      <c r="WW228" s="36"/>
      <c r="WX228" s="36"/>
      <c r="WY228" s="36"/>
      <c r="WZ228" s="36"/>
      <c r="XA228" s="36"/>
      <c r="XB228" s="36"/>
      <c r="XC228" s="36"/>
      <c r="XD228" s="36"/>
      <c r="XE228" s="36"/>
      <c r="XF228" s="36"/>
      <c r="XG228" s="36"/>
      <c r="XH228" s="36"/>
      <c r="XI228" s="36"/>
      <c r="XJ228" s="36"/>
      <c r="XK228" s="36"/>
      <c r="XL228" s="36"/>
      <c r="XM228" s="36"/>
      <c r="XN228" s="36"/>
      <c r="XO228" s="36"/>
      <c r="XP228" s="36"/>
      <c r="XQ228" s="36"/>
      <c r="XR228" s="36"/>
      <c r="XS228" s="36"/>
      <c r="XT228" s="36"/>
      <c r="XU228" s="36"/>
      <c r="XV228" s="36"/>
      <c r="XW228" s="36"/>
      <c r="XX228" s="36"/>
      <c r="XY228" s="36"/>
      <c r="XZ228" s="36"/>
      <c r="YA228" s="36"/>
      <c r="YB228" s="36"/>
      <c r="YC228" s="36"/>
      <c r="YD228" s="36"/>
      <c r="YE228" s="36"/>
      <c r="YF228" s="36"/>
      <c r="YG228" s="36"/>
      <c r="YH228" s="36"/>
      <c r="YI228" s="36"/>
      <c r="YJ228" s="36"/>
      <c r="YK228" s="36"/>
      <c r="YL228" s="36"/>
      <c r="YM228" s="36"/>
      <c r="YN228" s="36"/>
      <c r="YO228" s="36"/>
      <c r="YP228" s="36"/>
      <c r="YQ228" s="36"/>
      <c r="YR228" s="36"/>
      <c r="YS228" s="36"/>
      <c r="YT228" s="36"/>
      <c r="YU228" s="36"/>
      <c r="YV228" s="36"/>
      <c r="YW228" s="36"/>
      <c r="YX228" s="36"/>
      <c r="YY228" s="36"/>
      <c r="YZ228" s="36"/>
      <c r="ZA228" s="36"/>
      <c r="ZB228" s="36"/>
      <c r="ZC228" s="36"/>
      <c r="ZD228" s="36"/>
      <c r="ZE228" s="36"/>
      <c r="ZF228" s="36"/>
      <c r="ZG228" s="36"/>
      <c r="ZH228" s="36"/>
      <c r="ZI228" s="36"/>
      <c r="ZJ228" s="36"/>
      <c r="ZK228" s="36"/>
      <c r="ZL228" s="36"/>
      <c r="ZM228" s="36"/>
      <c r="ZN228" s="36"/>
      <c r="ZO228" s="36"/>
      <c r="ZP228" s="36"/>
      <c r="ZQ228" s="36"/>
      <c r="ZR228" s="36"/>
      <c r="ZS228" s="36"/>
      <c r="ZT228" s="36"/>
      <c r="ZU228" s="36"/>
      <c r="ZV228" s="36"/>
      <c r="ZW228" s="36"/>
      <c r="ZX228" s="36"/>
      <c r="ZY228" s="36"/>
      <c r="ZZ228" s="36"/>
      <c r="AAA228" s="36"/>
      <c r="AAB228" s="36"/>
      <c r="AAC228" s="36"/>
      <c r="AAD228" s="36"/>
      <c r="AAE228" s="36"/>
      <c r="AAF228" s="36"/>
      <c r="AAG228" s="36"/>
      <c r="AAH228" s="36"/>
      <c r="AAI228" s="36"/>
      <c r="AAJ228" s="36"/>
      <c r="AAK228" s="36"/>
      <c r="AAL228" s="36"/>
      <c r="AAM228" s="36"/>
      <c r="AAN228" s="36"/>
      <c r="AAO228" s="36"/>
      <c r="AAP228" s="36"/>
      <c r="AAQ228" s="36"/>
      <c r="AAR228" s="36"/>
      <c r="AAS228" s="36"/>
      <c r="AAT228" s="36"/>
      <c r="AAU228" s="36"/>
      <c r="AAV228" s="36"/>
      <c r="AAW228" s="36"/>
      <c r="AAX228" s="36"/>
      <c r="AAY228" s="36"/>
      <c r="AAZ228" s="36"/>
      <c r="ABA228" s="36"/>
      <c r="ABB228" s="36"/>
      <c r="ABC228" s="36"/>
      <c r="ABD228" s="36"/>
      <c r="ABE228" s="36"/>
      <c r="ABF228" s="36"/>
      <c r="ABG228" s="36"/>
      <c r="ABH228" s="36"/>
      <c r="ABI228" s="36"/>
      <c r="ABJ228" s="36"/>
      <c r="ABK228" s="36"/>
      <c r="ABL228" s="36"/>
      <c r="ABM228" s="36"/>
      <c r="ABN228" s="36"/>
      <c r="ABO228" s="36"/>
      <c r="ABP228" s="36"/>
      <c r="ABQ228" s="36"/>
      <c r="ABR228" s="36"/>
      <c r="ABS228" s="36"/>
      <c r="ABT228" s="36"/>
      <c r="ABU228" s="36"/>
      <c r="ABV228" s="36"/>
      <c r="ABW228" s="36"/>
      <c r="ABX228" s="36"/>
      <c r="ABY228" s="36"/>
      <c r="ABZ228" s="36"/>
      <c r="ACA228" s="36"/>
      <c r="ACB228" s="36"/>
      <c r="ACC228" s="36"/>
      <c r="ACD228" s="36"/>
      <c r="ACE228" s="36"/>
      <c r="ACF228" s="36"/>
      <c r="ACG228" s="36"/>
      <c r="ACH228" s="36"/>
      <c r="ACI228" s="36"/>
      <c r="ACJ228" s="36"/>
      <c r="ACK228" s="36"/>
      <c r="ACL228" s="36"/>
      <c r="ACM228" s="36"/>
      <c r="ACN228" s="36"/>
      <c r="ACO228" s="36"/>
      <c r="ACP228" s="36"/>
      <c r="ACQ228" s="36"/>
      <c r="ACR228" s="36"/>
      <c r="ACS228" s="36"/>
      <c r="ACT228" s="36"/>
      <c r="ACU228" s="36"/>
      <c r="ACV228" s="36"/>
      <c r="ACW228" s="36"/>
      <c r="ACX228" s="36"/>
      <c r="ACY228" s="36"/>
      <c r="ACZ228" s="36"/>
      <c r="ADA228" s="36"/>
      <c r="ADB228" s="36"/>
      <c r="ADC228" s="36"/>
      <c r="ADD228" s="36"/>
      <c r="ADE228" s="36"/>
      <c r="ADF228" s="36"/>
      <c r="ADG228" s="36"/>
      <c r="ADH228" s="36"/>
      <c r="ADI228" s="36"/>
      <c r="ADJ228" s="36"/>
      <c r="ADK228" s="36"/>
      <c r="ADL228" s="36"/>
      <c r="ADM228" s="36"/>
      <c r="ADN228" s="36"/>
      <c r="ADO228" s="36"/>
      <c r="ADP228" s="36"/>
      <c r="ADQ228" s="36"/>
      <c r="ADR228" s="36"/>
      <c r="ADS228" s="36"/>
      <c r="ADT228" s="36"/>
      <c r="ADU228" s="36"/>
      <c r="ADV228" s="36"/>
      <c r="ADW228" s="36"/>
      <c r="ADX228" s="36"/>
      <c r="ADY228" s="36"/>
      <c r="ADZ228" s="36"/>
      <c r="AEA228" s="36"/>
      <c r="AEB228" s="36"/>
      <c r="AEC228" s="36"/>
      <c r="AED228" s="36"/>
      <c r="AEE228" s="36"/>
      <c r="AEF228" s="36"/>
      <c r="AEG228" s="36"/>
      <c r="AEH228" s="36"/>
      <c r="AEI228" s="36"/>
      <c r="AEJ228" s="36"/>
      <c r="AEK228" s="36"/>
      <c r="AEL228" s="36"/>
      <c r="AEM228" s="36"/>
      <c r="AEN228" s="36"/>
      <c r="AEO228" s="36"/>
      <c r="AEP228" s="36"/>
      <c r="AEQ228" s="36"/>
      <c r="AER228" s="36"/>
      <c r="AES228" s="36"/>
      <c r="AET228" s="36"/>
      <c r="AEU228" s="36"/>
      <c r="AEV228" s="36"/>
      <c r="AEW228" s="36"/>
      <c r="AEX228" s="36"/>
      <c r="AEY228" s="36"/>
      <c r="AEZ228" s="36"/>
      <c r="AFA228" s="36"/>
      <c r="AFB228" s="36"/>
      <c r="AFC228" s="36"/>
      <c r="AFD228" s="36"/>
      <c r="AFE228" s="36"/>
      <c r="AFF228" s="36"/>
      <c r="AFG228" s="36"/>
      <c r="AFH228" s="36"/>
      <c r="AFI228" s="36"/>
      <c r="AFJ228" s="36"/>
      <c r="AFK228" s="36"/>
      <c r="AFL228" s="36"/>
      <c r="AFM228" s="36"/>
      <c r="AFN228" s="36"/>
      <c r="AFO228" s="36"/>
      <c r="AFP228" s="36"/>
      <c r="AFQ228" s="36"/>
      <c r="AFR228" s="36"/>
      <c r="AFS228" s="36"/>
      <c r="AFT228" s="36"/>
      <c r="AFU228" s="36"/>
      <c r="AFV228" s="36"/>
      <c r="AFW228" s="36"/>
      <c r="AFX228" s="36"/>
      <c r="AFY228" s="36"/>
      <c r="AFZ228" s="36"/>
      <c r="AGA228" s="36"/>
      <c r="AGB228" s="36"/>
      <c r="AGC228" s="36"/>
      <c r="AGD228" s="36"/>
      <c r="AGE228" s="36"/>
      <c r="AGF228" s="36"/>
      <c r="AGG228" s="36"/>
      <c r="AGH228" s="36"/>
      <c r="AGI228" s="36"/>
      <c r="AGJ228" s="36"/>
      <c r="AGK228" s="36"/>
      <c r="AGL228" s="36"/>
      <c r="AGM228" s="36"/>
      <c r="AGN228" s="36"/>
      <c r="AGO228" s="36"/>
      <c r="AGP228" s="36"/>
      <c r="AGQ228" s="36"/>
      <c r="AGR228" s="36"/>
      <c r="AGS228" s="36"/>
      <c r="AGT228" s="36"/>
      <c r="AGU228" s="36"/>
      <c r="AGV228" s="36"/>
      <c r="AGW228" s="36"/>
      <c r="AGX228" s="36"/>
      <c r="AGY228" s="36"/>
      <c r="AGZ228" s="36"/>
      <c r="AHA228" s="36"/>
      <c r="AHB228" s="36"/>
      <c r="AHC228" s="36"/>
      <c r="AHD228" s="36"/>
      <c r="AHE228" s="36"/>
      <c r="AHF228" s="36"/>
      <c r="AHG228" s="36"/>
      <c r="AHH228" s="36"/>
      <c r="AHI228" s="36"/>
      <c r="AHJ228" s="36"/>
      <c r="AHK228" s="36"/>
      <c r="AHL228" s="36"/>
      <c r="AHM228" s="36"/>
      <c r="AHN228" s="36"/>
      <c r="AHO228" s="36"/>
      <c r="AHP228" s="36"/>
      <c r="AHQ228" s="36"/>
      <c r="AHR228" s="36"/>
      <c r="AHS228" s="36"/>
      <c r="AHT228" s="36"/>
      <c r="AHU228" s="36"/>
      <c r="AHV228" s="36"/>
      <c r="AHW228" s="36"/>
      <c r="AHX228" s="36"/>
      <c r="AHY228" s="36"/>
      <c r="AHZ228" s="36"/>
      <c r="AIA228" s="36"/>
      <c r="AIB228" s="36"/>
      <c r="AIC228" s="36"/>
      <c r="AID228" s="36"/>
      <c r="AIE228" s="36"/>
      <c r="AIF228" s="36"/>
      <c r="AIG228" s="36"/>
      <c r="AIH228" s="36"/>
      <c r="AII228" s="36"/>
      <c r="AIJ228" s="36"/>
      <c r="AIK228" s="36"/>
      <c r="AIL228" s="36"/>
      <c r="AIM228" s="36"/>
      <c r="AIN228" s="36"/>
      <c r="AIO228" s="36"/>
      <c r="AIP228" s="36"/>
      <c r="AIQ228" s="36"/>
      <c r="AIR228" s="36"/>
      <c r="AIS228" s="36"/>
      <c r="AIT228" s="36"/>
      <c r="AIU228" s="36"/>
      <c r="AIV228" s="36"/>
      <c r="AIW228" s="36"/>
      <c r="AIX228" s="36"/>
      <c r="AIY228" s="36"/>
      <c r="AIZ228" s="36"/>
      <c r="AJA228" s="36"/>
      <c r="AJB228" s="36"/>
      <c r="AJC228" s="36"/>
      <c r="AJD228" s="36"/>
      <c r="AJE228" s="36"/>
      <c r="AJF228" s="36"/>
      <c r="AJG228" s="36"/>
      <c r="AJH228" s="36"/>
      <c r="AJI228" s="36"/>
      <c r="AJJ228" s="36"/>
      <c r="AJK228" s="36"/>
      <c r="AJL228" s="36"/>
      <c r="AJM228" s="36"/>
      <c r="AJN228" s="36"/>
      <c r="AJO228" s="36"/>
      <c r="AJP228" s="36"/>
      <c r="AJQ228" s="36"/>
      <c r="AJR228" s="36"/>
      <c r="AJS228" s="36"/>
      <c r="AJT228" s="36"/>
      <c r="AJU228" s="36"/>
      <c r="AJV228" s="36"/>
      <c r="AJW228" s="36"/>
      <c r="AJX228" s="36"/>
      <c r="AJY228" s="36"/>
      <c r="AJZ228" s="36"/>
      <c r="AKA228" s="36"/>
      <c r="AKB228" s="36"/>
      <c r="AKC228" s="36"/>
      <c r="AKD228" s="36"/>
      <c r="AKE228" s="36"/>
      <c r="AKF228" s="36"/>
      <c r="AKG228" s="36"/>
      <c r="AKH228" s="36"/>
      <c r="AKI228" s="36"/>
      <c r="AKJ228" s="36"/>
      <c r="AKK228" s="36"/>
      <c r="AKL228" s="36"/>
      <c r="AKM228" s="36"/>
      <c r="AKN228" s="36"/>
      <c r="AKO228" s="36"/>
      <c r="AKP228" s="36"/>
      <c r="AKQ228" s="36"/>
      <c r="AKR228" s="36"/>
      <c r="AKS228" s="36"/>
      <c r="AKT228" s="36"/>
      <c r="AKU228" s="36"/>
      <c r="AKV228" s="36"/>
      <c r="AKW228" s="36"/>
      <c r="AKX228" s="36"/>
      <c r="AKY228" s="36"/>
      <c r="AKZ228" s="36"/>
      <c r="ALA228" s="36"/>
      <c r="ALB228" s="36"/>
      <c r="ALC228" s="36"/>
      <c r="ALD228" s="36"/>
      <c r="ALE228" s="36"/>
      <c r="ALF228" s="36"/>
      <c r="ALG228" s="36"/>
      <c r="ALH228" s="36"/>
      <c r="ALI228" s="36"/>
      <c r="ALJ228" s="36"/>
      <c r="ALK228" s="36"/>
      <c r="ALL228" s="36"/>
      <c r="ALM228" s="36"/>
      <c r="ALN228" s="36"/>
      <c r="ALO228" s="36"/>
      <c r="ALP228" s="36"/>
      <c r="ALQ228" s="36"/>
      <c r="ALR228" s="36"/>
      <c r="ALS228" s="36"/>
      <c r="ALT228" s="36"/>
      <c r="ALU228" s="36"/>
      <c r="ALV228" s="36"/>
      <c r="ALW228" s="36"/>
      <c r="ALX228" s="36"/>
      <c r="ALY228" s="36"/>
    </row>
    <row r="229" spans="1:1013" ht="28.5" customHeight="1" thickBot="1" x14ac:dyDescent="0.25">
      <c r="A229" s="532"/>
      <c r="B229" s="549"/>
      <c r="C229" s="535"/>
      <c r="D229" s="517"/>
      <c r="E229" s="571"/>
      <c r="F229" s="519"/>
      <c r="G229" s="495"/>
      <c r="H229" s="502"/>
      <c r="I229" s="474"/>
      <c r="J229" s="600"/>
      <c r="K229" s="100" t="s">
        <v>11</v>
      </c>
      <c r="L229" s="18">
        <f>SUM(L228)</f>
        <v>8.9</v>
      </c>
      <c r="M229" s="3">
        <f>SUM(M228)</f>
        <v>8.9</v>
      </c>
      <c r="N229" s="3">
        <f>SUM(N228)</f>
        <v>0</v>
      </c>
      <c r="O229" s="21">
        <f>SUM(O228)</f>
        <v>0</v>
      </c>
      <c r="P229" s="18">
        <f>SUM(P228)</f>
        <v>9</v>
      </c>
      <c r="Q229" s="3">
        <f>+Q228</f>
        <v>9</v>
      </c>
      <c r="R229" s="3">
        <v>0</v>
      </c>
      <c r="S229" s="19">
        <f t="shared" ref="S229:AA229" si="78">SUM(S228)</f>
        <v>0</v>
      </c>
      <c r="T229" s="18">
        <f t="shared" si="78"/>
        <v>10</v>
      </c>
      <c r="U229" s="3">
        <f t="shared" si="78"/>
        <v>10</v>
      </c>
      <c r="V229" s="3">
        <f t="shared" si="78"/>
        <v>0</v>
      </c>
      <c r="W229" s="21">
        <f t="shared" si="78"/>
        <v>0</v>
      </c>
      <c r="X229" s="18">
        <f t="shared" si="78"/>
        <v>11</v>
      </c>
      <c r="Y229" s="3">
        <f t="shared" si="78"/>
        <v>11</v>
      </c>
      <c r="Z229" s="3">
        <f t="shared" si="78"/>
        <v>0</v>
      </c>
      <c r="AA229" s="21">
        <f t="shared" si="78"/>
        <v>0</v>
      </c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46"/>
    </row>
    <row r="230" spans="1:1013" ht="16.5" customHeight="1" x14ac:dyDescent="0.2">
      <c r="A230" s="553" t="s">
        <v>15</v>
      </c>
      <c r="B230" s="543" t="s">
        <v>16</v>
      </c>
      <c r="C230" s="533" t="s">
        <v>25</v>
      </c>
      <c r="D230" s="654" t="s">
        <v>39</v>
      </c>
      <c r="E230" s="644" t="s">
        <v>202</v>
      </c>
      <c r="F230" s="612" t="s">
        <v>264</v>
      </c>
      <c r="G230" s="493" t="s">
        <v>173</v>
      </c>
      <c r="H230" s="490" t="s">
        <v>19</v>
      </c>
      <c r="I230" s="625" t="s">
        <v>31</v>
      </c>
      <c r="J230" s="598" t="s">
        <v>303</v>
      </c>
      <c r="K230" s="164" t="s">
        <v>26</v>
      </c>
      <c r="L230" s="115">
        <f>+M230+O230</f>
        <v>0</v>
      </c>
      <c r="M230" s="11">
        <v>0</v>
      </c>
      <c r="N230" s="165">
        <v>0</v>
      </c>
      <c r="O230" s="84">
        <v>0</v>
      </c>
      <c r="P230" s="112">
        <f>+Q230+S230</f>
        <v>1050</v>
      </c>
      <c r="Q230" s="11">
        <v>0</v>
      </c>
      <c r="R230" s="165">
        <v>0</v>
      </c>
      <c r="S230" s="84">
        <v>1050</v>
      </c>
      <c r="T230" s="115">
        <f>+U230+W230</f>
        <v>2000</v>
      </c>
      <c r="U230" s="11">
        <v>0</v>
      </c>
      <c r="V230" s="165">
        <v>0</v>
      </c>
      <c r="W230" s="84">
        <v>2000</v>
      </c>
      <c r="X230" s="115">
        <f>+Y230+AA230</f>
        <v>2821.9</v>
      </c>
      <c r="Y230" s="166">
        <v>0</v>
      </c>
      <c r="Z230" s="166">
        <v>0</v>
      </c>
      <c r="AA230" s="84">
        <v>2821.9</v>
      </c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46"/>
    </row>
    <row r="231" spans="1:1013" ht="19.5" customHeight="1" x14ac:dyDescent="0.2">
      <c r="A231" s="554"/>
      <c r="B231" s="544"/>
      <c r="C231" s="653"/>
      <c r="D231" s="655"/>
      <c r="E231" s="681"/>
      <c r="F231" s="614"/>
      <c r="G231" s="494"/>
      <c r="H231" s="491"/>
      <c r="I231" s="626"/>
      <c r="J231" s="599"/>
      <c r="K231" s="286" t="s">
        <v>181</v>
      </c>
      <c r="L231" s="140">
        <f>+M231+O231</f>
        <v>0</v>
      </c>
      <c r="M231" s="193">
        <v>0</v>
      </c>
      <c r="N231" s="74">
        <v>0</v>
      </c>
      <c r="O231" s="229">
        <v>0</v>
      </c>
      <c r="P231" s="134">
        <f>+Q231+S231</f>
        <v>0</v>
      </c>
      <c r="Q231" s="143">
        <v>0</v>
      </c>
      <c r="R231" s="183">
        <v>0</v>
      </c>
      <c r="S231" s="144">
        <v>0</v>
      </c>
      <c r="T231" s="140">
        <f>+U231+W231</f>
        <v>0</v>
      </c>
      <c r="U231" s="193">
        <v>0</v>
      </c>
      <c r="V231" s="74">
        <v>0</v>
      </c>
      <c r="W231" s="229">
        <v>0</v>
      </c>
      <c r="X231" s="140">
        <f>+Y231+AA231</f>
        <v>0</v>
      </c>
      <c r="Y231" s="145">
        <v>0</v>
      </c>
      <c r="Z231" s="145">
        <v>0</v>
      </c>
      <c r="AA231" s="144">
        <v>0</v>
      </c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46"/>
    </row>
    <row r="232" spans="1:1013" ht="19.5" customHeight="1" thickBot="1" x14ac:dyDescent="0.25">
      <c r="A232" s="554"/>
      <c r="B232" s="544"/>
      <c r="C232" s="653"/>
      <c r="D232" s="655"/>
      <c r="E232" s="681"/>
      <c r="F232" s="614"/>
      <c r="G232" s="494"/>
      <c r="H232" s="491"/>
      <c r="I232" s="626"/>
      <c r="J232" s="599"/>
      <c r="K232" s="201" t="s">
        <v>22</v>
      </c>
      <c r="L232" s="122">
        <f>+M232+O232</f>
        <v>0</v>
      </c>
      <c r="M232" s="202">
        <v>0</v>
      </c>
      <c r="N232" s="202">
        <v>0</v>
      </c>
      <c r="O232" s="245">
        <v>0</v>
      </c>
      <c r="P232" s="119">
        <f>+Q232+S232</f>
        <v>0</v>
      </c>
      <c r="Q232" s="130">
        <v>0</v>
      </c>
      <c r="R232" s="205">
        <v>0</v>
      </c>
      <c r="S232" s="204">
        <v>0</v>
      </c>
      <c r="T232" s="122">
        <f>+U232+W232</f>
        <v>0</v>
      </c>
      <c r="U232" s="202">
        <v>0</v>
      </c>
      <c r="V232" s="202">
        <v>0</v>
      </c>
      <c r="W232" s="245">
        <v>0</v>
      </c>
      <c r="X232" s="122">
        <f>+Y232+AA232</f>
        <v>0</v>
      </c>
      <c r="Y232" s="203">
        <v>0</v>
      </c>
      <c r="Z232" s="203">
        <v>0</v>
      </c>
      <c r="AA232" s="204">
        <v>0</v>
      </c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46"/>
    </row>
    <row r="233" spans="1:1013" ht="22.5" customHeight="1" thickBot="1" x14ac:dyDescent="0.25">
      <c r="A233" s="527"/>
      <c r="B233" s="549"/>
      <c r="C233" s="515"/>
      <c r="D233" s="610"/>
      <c r="E233" s="557"/>
      <c r="F233" s="498"/>
      <c r="G233" s="495"/>
      <c r="H233" s="492"/>
      <c r="I233" s="600"/>
      <c r="J233" s="600"/>
      <c r="K233" s="97" t="s">
        <v>11</v>
      </c>
      <c r="L233" s="6">
        <f t="shared" ref="L233:O233" si="79">SUM(L230:L232)</f>
        <v>0</v>
      </c>
      <c r="M233" s="5">
        <f t="shared" si="79"/>
        <v>0</v>
      </c>
      <c r="N233" s="5">
        <f t="shared" si="79"/>
        <v>0</v>
      </c>
      <c r="O233" s="7">
        <f t="shared" si="79"/>
        <v>0</v>
      </c>
      <c r="P233" s="82">
        <f t="shared" ref="P233:AA233" si="80">SUM(P230:P232)</f>
        <v>1050</v>
      </c>
      <c r="Q233" s="3">
        <f t="shared" si="80"/>
        <v>0</v>
      </c>
      <c r="R233" s="3">
        <f t="shared" si="80"/>
        <v>0</v>
      </c>
      <c r="S233" s="19">
        <f t="shared" si="80"/>
        <v>1050</v>
      </c>
      <c r="T233" s="6">
        <f t="shared" si="80"/>
        <v>2000</v>
      </c>
      <c r="U233" s="5">
        <f t="shared" si="80"/>
        <v>0</v>
      </c>
      <c r="V233" s="5">
        <f t="shared" si="80"/>
        <v>0</v>
      </c>
      <c r="W233" s="7">
        <f t="shared" si="80"/>
        <v>2000</v>
      </c>
      <c r="X233" s="8">
        <f t="shared" si="80"/>
        <v>2821.9</v>
      </c>
      <c r="Y233" s="2">
        <f t="shared" si="80"/>
        <v>0</v>
      </c>
      <c r="Z233" s="2">
        <f t="shared" si="80"/>
        <v>0</v>
      </c>
      <c r="AA233" s="7">
        <f t="shared" si="80"/>
        <v>2821.9</v>
      </c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46"/>
    </row>
    <row r="234" spans="1:1013" ht="17.25" customHeight="1" x14ac:dyDescent="0.2">
      <c r="A234" s="531" t="s">
        <v>15</v>
      </c>
      <c r="B234" s="543" t="s">
        <v>16</v>
      </c>
      <c r="C234" s="533" t="s">
        <v>25</v>
      </c>
      <c r="D234" s="516" t="s">
        <v>33</v>
      </c>
      <c r="E234" s="555" t="s">
        <v>73</v>
      </c>
      <c r="F234" s="518" t="s">
        <v>265</v>
      </c>
      <c r="G234" s="493" t="s">
        <v>77</v>
      </c>
      <c r="H234" s="501" t="s">
        <v>70</v>
      </c>
      <c r="I234" s="472" t="s">
        <v>31</v>
      </c>
      <c r="J234" s="472" t="s">
        <v>266</v>
      </c>
      <c r="K234" s="164" t="s">
        <v>71</v>
      </c>
      <c r="L234" s="115">
        <f>+M234+O234</f>
        <v>100</v>
      </c>
      <c r="M234" s="226">
        <v>50</v>
      </c>
      <c r="N234" s="226">
        <v>0</v>
      </c>
      <c r="O234" s="167">
        <v>50</v>
      </c>
      <c r="P234" s="112">
        <f>+Q234+S234</f>
        <v>130</v>
      </c>
      <c r="Q234" s="11">
        <v>50</v>
      </c>
      <c r="R234" s="11">
        <v>0</v>
      </c>
      <c r="S234" s="84">
        <v>80</v>
      </c>
      <c r="T234" s="115">
        <f>+U234+W234</f>
        <v>140</v>
      </c>
      <c r="U234" s="226">
        <v>60</v>
      </c>
      <c r="V234" s="226">
        <v>0</v>
      </c>
      <c r="W234" s="167">
        <v>80</v>
      </c>
      <c r="X234" s="115">
        <f>+Y234+AA234</f>
        <v>150</v>
      </c>
      <c r="Y234" s="11">
        <v>70</v>
      </c>
      <c r="Z234" s="11">
        <v>0</v>
      </c>
      <c r="AA234" s="84">
        <v>80</v>
      </c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46"/>
    </row>
    <row r="235" spans="1:1013" ht="18" customHeight="1" thickBot="1" x14ac:dyDescent="0.25">
      <c r="A235" s="679"/>
      <c r="B235" s="544"/>
      <c r="C235" s="534"/>
      <c r="D235" s="548"/>
      <c r="E235" s="556"/>
      <c r="F235" s="592"/>
      <c r="G235" s="494"/>
      <c r="H235" s="773"/>
      <c r="I235" s="473"/>
      <c r="J235" s="473"/>
      <c r="K235" s="201" t="s">
        <v>22</v>
      </c>
      <c r="L235" s="137">
        <f>+M235+O235</f>
        <v>0</v>
      </c>
      <c r="M235" s="85">
        <v>0</v>
      </c>
      <c r="N235" s="85">
        <v>0</v>
      </c>
      <c r="O235" s="86">
        <v>0</v>
      </c>
      <c r="P235" s="137">
        <f>+Q235+S235</f>
        <v>0</v>
      </c>
      <c r="Q235" s="85">
        <v>0</v>
      </c>
      <c r="R235" s="85">
        <v>0</v>
      </c>
      <c r="S235" s="86">
        <v>0</v>
      </c>
      <c r="T235" s="137">
        <f>+U235+W235</f>
        <v>0</v>
      </c>
      <c r="U235" s="85">
        <v>0</v>
      </c>
      <c r="V235" s="85">
        <v>0</v>
      </c>
      <c r="W235" s="86">
        <v>0</v>
      </c>
      <c r="X235" s="198">
        <v>0</v>
      </c>
      <c r="Y235" s="85">
        <v>0</v>
      </c>
      <c r="Z235" s="85">
        <v>0</v>
      </c>
      <c r="AA235" s="86">
        <v>0</v>
      </c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46"/>
    </row>
    <row r="236" spans="1:1013" ht="26.25" customHeight="1" thickBot="1" x14ac:dyDescent="0.25">
      <c r="A236" s="532"/>
      <c r="B236" s="549"/>
      <c r="C236" s="535"/>
      <c r="D236" s="517"/>
      <c r="E236" s="557"/>
      <c r="F236" s="519"/>
      <c r="G236" s="495"/>
      <c r="H236" s="502"/>
      <c r="I236" s="474"/>
      <c r="J236" s="474"/>
      <c r="K236" s="97" t="s">
        <v>11</v>
      </c>
      <c r="L236" s="8">
        <f t="shared" ref="L236:O236" si="81">SUM(L234:L235)</f>
        <v>100</v>
      </c>
      <c r="M236" s="1">
        <f t="shared" si="81"/>
        <v>50</v>
      </c>
      <c r="N236" s="1">
        <f t="shared" si="81"/>
        <v>0</v>
      </c>
      <c r="O236" s="7">
        <f t="shared" si="81"/>
        <v>50</v>
      </c>
      <c r="P236" s="18">
        <f t="shared" ref="P236:AA236" si="82">SUM(P234:P235)</f>
        <v>130</v>
      </c>
      <c r="Q236" s="20">
        <f t="shared" si="82"/>
        <v>50</v>
      </c>
      <c r="R236" s="20">
        <f t="shared" si="82"/>
        <v>0</v>
      </c>
      <c r="S236" s="19">
        <f t="shared" si="82"/>
        <v>80</v>
      </c>
      <c r="T236" s="8">
        <f t="shared" si="82"/>
        <v>140</v>
      </c>
      <c r="U236" s="1">
        <f t="shared" si="82"/>
        <v>60</v>
      </c>
      <c r="V236" s="1">
        <f t="shared" si="82"/>
        <v>0</v>
      </c>
      <c r="W236" s="7">
        <f t="shared" si="82"/>
        <v>80</v>
      </c>
      <c r="X236" s="8">
        <f t="shared" si="82"/>
        <v>150</v>
      </c>
      <c r="Y236" s="1">
        <f t="shared" si="82"/>
        <v>70</v>
      </c>
      <c r="Z236" s="1">
        <f t="shared" si="82"/>
        <v>0</v>
      </c>
      <c r="AA236" s="7">
        <f t="shared" si="82"/>
        <v>80</v>
      </c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46"/>
    </row>
    <row r="237" spans="1:1013" ht="18" customHeight="1" x14ac:dyDescent="0.2">
      <c r="A237" s="525" t="s">
        <v>15</v>
      </c>
      <c r="B237" s="543" t="s">
        <v>16</v>
      </c>
      <c r="C237" s="533" t="s">
        <v>25</v>
      </c>
      <c r="D237" s="516" t="s">
        <v>49</v>
      </c>
      <c r="E237" s="555" t="s">
        <v>74</v>
      </c>
      <c r="F237" s="518" t="s">
        <v>265</v>
      </c>
      <c r="G237" s="509" t="s">
        <v>77</v>
      </c>
      <c r="H237" s="771" t="s">
        <v>70</v>
      </c>
      <c r="I237" s="472" t="s">
        <v>31</v>
      </c>
      <c r="J237" s="472" t="s">
        <v>266</v>
      </c>
      <c r="K237" s="164" t="s">
        <v>71</v>
      </c>
      <c r="L237" s="115">
        <f>+M237+O237</f>
        <v>240</v>
      </c>
      <c r="M237" s="226">
        <v>120</v>
      </c>
      <c r="N237" s="226">
        <v>0</v>
      </c>
      <c r="O237" s="167">
        <v>120</v>
      </c>
      <c r="P237" s="112">
        <f>+Q237+S237</f>
        <v>296</v>
      </c>
      <c r="Q237" s="11">
        <v>100</v>
      </c>
      <c r="R237" s="11">
        <v>0</v>
      </c>
      <c r="S237" s="84">
        <v>196</v>
      </c>
      <c r="T237" s="115">
        <f>+U237+W237</f>
        <v>260</v>
      </c>
      <c r="U237" s="226">
        <v>100</v>
      </c>
      <c r="V237" s="226">
        <v>0</v>
      </c>
      <c r="W237" s="167">
        <v>160</v>
      </c>
      <c r="X237" s="115">
        <f>+Y237+AA237</f>
        <v>270</v>
      </c>
      <c r="Y237" s="11">
        <v>100</v>
      </c>
      <c r="Z237" s="11">
        <v>0</v>
      </c>
      <c r="AA237" s="84">
        <v>170</v>
      </c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46"/>
    </row>
    <row r="238" spans="1:1013" ht="21.75" customHeight="1" thickBot="1" x14ac:dyDescent="0.25">
      <c r="A238" s="536"/>
      <c r="B238" s="544"/>
      <c r="C238" s="534"/>
      <c r="D238" s="548"/>
      <c r="E238" s="556"/>
      <c r="F238" s="592"/>
      <c r="G238" s="510"/>
      <c r="H238" s="772"/>
      <c r="I238" s="473"/>
      <c r="J238" s="473"/>
      <c r="K238" s="188" t="s">
        <v>22</v>
      </c>
      <c r="L238" s="96">
        <f>+M238+O238</f>
        <v>0</v>
      </c>
      <c r="M238" s="76">
        <v>0</v>
      </c>
      <c r="N238" s="76">
        <v>0</v>
      </c>
      <c r="O238" s="168">
        <v>0</v>
      </c>
      <c r="P238" s="96">
        <f>+Q238+S238</f>
        <v>0</v>
      </c>
      <c r="Q238" s="76">
        <v>0</v>
      </c>
      <c r="R238" s="76">
        <v>0</v>
      </c>
      <c r="S238" s="168">
        <v>0</v>
      </c>
      <c r="T238" s="96">
        <f>+U238+W238</f>
        <v>0</v>
      </c>
      <c r="U238" s="76">
        <v>0</v>
      </c>
      <c r="V238" s="76">
        <v>0</v>
      </c>
      <c r="W238" s="168">
        <v>0</v>
      </c>
      <c r="X238" s="139">
        <v>0</v>
      </c>
      <c r="Y238" s="76">
        <v>0</v>
      </c>
      <c r="Z238" s="76">
        <v>0</v>
      </c>
      <c r="AA238" s="168">
        <v>0</v>
      </c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46"/>
    </row>
    <row r="239" spans="1:1013" ht="24" customHeight="1" thickBot="1" x14ac:dyDescent="0.25">
      <c r="A239" s="500"/>
      <c r="B239" s="549"/>
      <c r="C239" s="535"/>
      <c r="D239" s="517"/>
      <c r="E239" s="557"/>
      <c r="F239" s="519"/>
      <c r="G239" s="495"/>
      <c r="H239" s="502"/>
      <c r="I239" s="474"/>
      <c r="J239" s="474"/>
      <c r="K239" s="97" t="s">
        <v>11</v>
      </c>
      <c r="L239" s="8">
        <f t="shared" ref="L239:O239" si="83">SUM(L237:L238)</f>
        <v>240</v>
      </c>
      <c r="M239" s="1">
        <f t="shared" si="83"/>
        <v>120</v>
      </c>
      <c r="N239" s="1">
        <f t="shared" si="83"/>
        <v>0</v>
      </c>
      <c r="O239" s="7">
        <f t="shared" si="83"/>
        <v>120</v>
      </c>
      <c r="P239" s="18">
        <f t="shared" ref="P239:AA239" si="84">SUM(P237:P238)</f>
        <v>296</v>
      </c>
      <c r="Q239" s="20">
        <f t="shared" si="84"/>
        <v>100</v>
      </c>
      <c r="R239" s="20">
        <f t="shared" si="84"/>
        <v>0</v>
      </c>
      <c r="S239" s="19">
        <f t="shared" si="84"/>
        <v>196</v>
      </c>
      <c r="T239" s="8">
        <f t="shared" si="84"/>
        <v>260</v>
      </c>
      <c r="U239" s="1">
        <f t="shared" si="84"/>
        <v>100</v>
      </c>
      <c r="V239" s="1">
        <f t="shared" si="84"/>
        <v>0</v>
      </c>
      <c r="W239" s="7">
        <f t="shared" si="84"/>
        <v>160</v>
      </c>
      <c r="X239" s="8">
        <f t="shared" si="84"/>
        <v>270</v>
      </c>
      <c r="Y239" s="1">
        <f t="shared" si="84"/>
        <v>100</v>
      </c>
      <c r="Z239" s="1">
        <f t="shared" si="84"/>
        <v>0</v>
      </c>
      <c r="AA239" s="7">
        <f t="shared" si="84"/>
        <v>170</v>
      </c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46"/>
    </row>
    <row r="240" spans="1:1013" ht="30" customHeight="1" thickBot="1" x14ac:dyDescent="0.25">
      <c r="A240" s="525" t="s">
        <v>15</v>
      </c>
      <c r="B240" s="569" t="s">
        <v>16</v>
      </c>
      <c r="C240" s="550" t="s">
        <v>25</v>
      </c>
      <c r="D240" s="787" t="s">
        <v>35</v>
      </c>
      <c r="E240" s="644" t="s">
        <v>75</v>
      </c>
      <c r="F240" s="612" t="s">
        <v>265</v>
      </c>
      <c r="G240" s="493" t="s">
        <v>86</v>
      </c>
      <c r="H240" s="575" t="s">
        <v>19</v>
      </c>
      <c r="I240" s="472" t="s">
        <v>31</v>
      </c>
      <c r="J240" s="472" t="s">
        <v>266</v>
      </c>
      <c r="K240" s="246" t="s">
        <v>26</v>
      </c>
      <c r="L240" s="247">
        <f>+M240+O240</f>
        <v>50</v>
      </c>
      <c r="M240" s="449">
        <v>10</v>
      </c>
      <c r="N240" s="449">
        <v>0</v>
      </c>
      <c r="O240" s="248">
        <v>40</v>
      </c>
      <c r="P240" s="247">
        <f>+Q240+S240</f>
        <v>50</v>
      </c>
      <c r="Q240" s="249">
        <v>10</v>
      </c>
      <c r="R240" s="249">
        <v>0</v>
      </c>
      <c r="S240" s="250">
        <v>40</v>
      </c>
      <c r="T240" s="247">
        <f>+U240+W240</f>
        <v>50</v>
      </c>
      <c r="U240" s="449">
        <v>10</v>
      </c>
      <c r="V240" s="449">
        <v>0</v>
      </c>
      <c r="W240" s="248">
        <v>40</v>
      </c>
      <c r="X240" s="251">
        <f>Y240+AA240</f>
        <v>50</v>
      </c>
      <c r="Y240" s="249">
        <v>10</v>
      </c>
      <c r="Z240" s="249">
        <v>0</v>
      </c>
      <c r="AA240" s="250">
        <v>40</v>
      </c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60"/>
      <c r="BB240" s="51"/>
      <c r="BC240" s="51"/>
      <c r="BD240" s="51"/>
      <c r="BE240" s="51"/>
      <c r="BF240" s="51"/>
      <c r="BG240" s="51"/>
      <c r="BH240" s="51"/>
      <c r="BI240" s="51"/>
    </row>
    <row r="241" spans="1:61" ht="32.25" customHeight="1" thickBot="1" x14ac:dyDescent="0.25">
      <c r="A241" s="500"/>
      <c r="B241" s="524"/>
      <c r="C241" s="552"/>
      <c r="D241" s="788"/>
      <c r="E241" s="557"/>
      <c r="F241" s="498"/>
      <c r="G241" s="495"/>
      <c r="H241" s="576"/>
      <c r="I241" s="474"/>
      <c r="J241" s="474"/>
      <c r="K241" s="97" t="s">
        <v>11</v>
      </c>
      <c r="L241" s="8">
        <f t="shared" ref="L241:O241" si="85">L240</f>
        <v>50</v>
      </c>
      <c r="M241" s="2">
        <f t="shared" si="85"/>
        <v>10</v>
      </c>
      <c r="N241" s="2">
        <f t="shared" si="85"/>
        <v>0</v>
      </c>
      <c r="O241" s="10">
        <f t="shared" si="85"/>
        <v>40</v>
      </c>
      <c r="P241" s="18">
        <f t="shared" ref="P241:AA241" si="86">P240</f>
        <v>50</v>
      </c>
      <c r="Q241" s="3">
        <f t="shared" si="86"/>
        <v>10</v>
      </c>
      <c r="R241" s="3">
        <f t="shared" si="86"/>
        <v>0</v>
      </c>
      <c r="S241" s="21">
        <f t="shared" si="86"/>
        <v>40</v>
      </c>
      <c r="T241" s="8">
        <f t="shared" si="86"/>
        <v>50</v>
      </c>
      <c r="U241" s="2">
        <f t="shared" si="86"/>
        <v>10</v>
      </c>
      <c r="V241" s="2">
        <f t="shared" si="86"/>
        <v>0</v>
      </c>
      <c r="W241" s="10">
        <f t="shared" si="86"/>
        <v>40</v>
      </c>
      <c r="X241" s="6">
        <f t="shared" si="86"/>
        <v>50</v>
      </c>
      <c r="Y241" s="2">
        <f t="shared" si="86"/>
        <v>10</v>
      </c>
      <c r="Z241" s="2">
        <f t="shared" si="86"/>
        <v>0</v>
      </c>
      <c r="AA241" s="10">
        <f t="shared" si="86"/>
        <v>40</v>
      </c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60"/>
      <c r="BB241" s="51"/>
      <c r="BC241" s="51"/>
      <c r="BD241" s="51"/>
      <c r="BE241" s="51"/>
      <c r="BF241" s="51"/>
      <c r="BG241" s="51"/>
      <c r="BH241" s="51"/>
      <c r="BI241" s="51"/>
    </row>
    <row r="242" spans="1:61" ht="19.5" customHeight="1" x14ac:dyDescent="0.2">
      <c r="A242" s="525" t="s">
        <v>15</v>
      </c>
      <c r="B242" s="569" t="s">
        <v>16</v>
      </c>
      <c r="C242" s="550" t="s">
        <v>25</v>
      </c>
      <c r="D242" s="855" t="s">
        <v>38</v>
      </c>
      <c r="E242" s="545" t="s">
        <v>76</v>
      </c>
      <c r="F242" s="612" t="s">
        <v>265</v>
      </c>
      <c r="G242" s="493" t="s">
        <v>77</v>
      </c>
      <c r="H242" s="575" t="s">
        <v>19</v>
      </c>
      <c r="I242" s="472" t="s">
        <v>31</v>
      </c>
      <c r="J242" s="472" t="s">
        <v>266</v>
      </c>
      <c r="K242" s="90" t="s">
        <v>26</v>
      </c>
      <c r="L242" s="138">
        <f>+M242+O242</f>
        <v>150</v>
      </c>
      <c r="M242" s="450">
        <v>0</v>
      </c>
      <c r="N242" s="91">
        <v>0</v>
      </c>
      <c r="O242" s="451">
        <v>150</v>
      </c>
      <c r="P242" s="138">
        <f>+Q242+S242</f>
        <v>130</v>
      </c>
      <c r="Q242" s="91">
        <v>0</v>
      </c>
      <c r="R242" s="91">
        <v>0</v>
      </c>
      <c r="S242" s="451">
        <v>130</v>
      </c>
      <c r="T242" s="138">
        <f>+U242+W242</f>
        <v>140</v>
      </c>
      <c r="U242" s="450">
        <v>0</v>
      </c>
      <c r="V242" s="91">
        <v>0</v>
      </c>
      <c r="W242" s="451">
        <v>140</v>
      </c>
      <c r="X242" s="452">
        <f>Y242+AA242</f>
        <v>150</v>
      </c>
      <c r="Y242" s="91">
        <v>0</v>
      </c>
      <c r="Z242" s="91">
        <v>0</v>
      </c>
      <c r="AA242" s="451">
        <v>150</v>
      </c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60"/>
      <c r="BB242" s="51"/>
      <c r="BC242" s="51"/>
      <c r="BD242" s="51"/>
      <c r="BE242" s="51"/>
      <c r="BF242" s="51"/>
      <c r="BG242" s="51"/>
      <c r="BH242" s="51"/>
      <c r="BI242" s="51"/>
    </row>
    <row r="243" spans="1:61" ht="21" customHeight="1" thickBot="1" x14ac:dyDescent="0.25">
      <c r="A243" s="536"/>
      <c r="B243" s="686"/>
      <c r="C243" s="551"/>
      <c r="D243" s="856"/>
      <c r="E243" s="546"/>
      <c r="F243" s="614"/>
      <c r="G243" s="494"/>
      <c r="H243" s="774"/>
      <c r="I243" s="473"/>
      <c r="J243" s="473"/>
      <c r="K243" s="187" t="s">
        <v>22</v>
      </c>
      <c r="L243" s="198">
        <f>M243+O243</f>
        <v>0</v>
      </c>
      <c r="M243" s="252">
        <v>0</v>
      </c>
      <c r="N243" s="152">
        <v>0</v>
      </c>
      <c r="O243" s="153">
        <v>0</v>
      </c>
      <c r="P243" s="198">
        <f>Q243+S243</f>
        <v>0</v>
      </c>
      <c r="Q243" s="152">
        <v>0</v>
      </c>
      <c r="R243" s="152">
        <v>0</v>
      </c>
      <c r="S243" s="153">
        <v>0</v>
      </c>
      <c r="T243" s="198">
        <f>U243+W243</f>
        <v>0</v>
      </c>
      <c r="U243" s="252">
        <v>0</v>
      </c>
      <c r="V243" s="152">
        <v>0</v>
      </c>
      <c r="W243" s="153">
        <v>0</v>
      </c>
      <c r="X243" s="137">
        <f>Y243+AA243</f>
        <v>0</v>
      </c>
      <c r="Y243" s="152">
        <v>0</v>
      </c>
      <c r="Z243" s="152">
        <v>0</v>
      </c>
      <c r="AA243" s="153">
        <v>0</v>
      </c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60"/>
      <c r="BB243" s="51"/>
      <c r="BC243" s="51"/>
      <c r="BD243" s="51"/>
      <c r="BE243" s="51"/>
      <c r="BF243" s="51"/>
      <c r="BG243" s="51"/>
      <c r="BH243" s="51"/>
      <c r="BI243" s="51"/>
    </row>
    <row r="244" spans="1:61" ht="24" customHeight="1" thickBot="1" x14ac:dyDescent="0.25">
      <c r="A244" s="500"/>
      <c r="B244" s="524"/>
      <c r="C244" s="552"/>
      <c r="D244" s="750"/>
      <c r="E244" s="547"/>
      <c r="F244" s="498"/>
      <c r="G244" s="495"/>
      <c r="H244" s="576"/>
      <c r="I244" s="474"/>
      <c r="J244" s="474"/>
      <c r="K244" s="97" t="s">
        <v>11</v>
      </c>
      <c r="L244" s="8">
        <f>SUM(L242:L243)</f>
        <v>150</v>
      </c>
      <c r="M244" s="2">
        <f>SUM(M242:M243)</f>
        <v>0</v>
      </c>
      <c r="N244" s="2">
        <f t="shared" ref="N244:AA244" si="87">N242</f>
        <v>0</v>
      </c>
      <c r="O244" s="10">
        <f>SUM(O242:O243)</f>
        <v>150</v>
      </c>
      <c r="P244" s="18">
        <f t="shared" si="87"/>
        <v>130</v>
      </c>
      <c r="Q244" s="3">
        <f t="shared" si="87"/>
        <v>0</v>
      </c>
      <c r="R244" s="3">
        <f t="shared" si="87"/>
        <v>0</v>
      </c>
      <c r="S244" s="21">
        <f t="shared" si="87"/>
        <v>130</v>
      </c>
      <c r="T244" s="8">
        <f t="shared" si="87"/>
        <v>140</v>
      </c>
      <c r="U244" s="2">
        <f t="shared" si="87"/>
        <v>0</v>
      </c>
      <c r="V244" s="2">
        <f t="shared" si="87"/>
        <v>0</v>
      </c>
      <c r="W244" s="10">
        <f t="shared" si="87"/>
        <v>140</v>
      </c>
      <c r="X244" s="6">
        <f t="shared" si="87"/>
        <v>150</v>
      </c>
      <c r="Y244" s="2">
        <f t="shared" si="87"/>
        <v>0</v>
      </c>
      <c r="Z244" s="2">
        <f t="shared" si="87"/>
        <v>0</v>
      </c>
      <c r="AA244" s="10">
        <f t="shared" si="87"/>
        <v>150</v>
      </c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60"/>
      <c r="BB244" s="51"/>
      <c r="BC244" s="51"/>
      <c r="BD244" s="51"/>
      <c r="BE244" s="51"/>
      <c r="BF244" s="51"/>
      <c r="BG244" s="51"/>
      <c r="BH244" s="51"/>
      <c r="BI244" s="51"/>
    </row>
    <row r="245" spans="1:61" ht="19.5" customHeight="1" x14ac:dyDescent="0.2">
      <c r="A245" s="553" t="s">
        <v>15</v>
      </c>
      <c r="B245" s="543" t="s">
        <v>16</v>
      </c>
      <c r="C245" s="778" t="s">
        <v>25</v>
      </c>
      <c r="D245" s="748" t="s">
        <v>42</v>
      </c>
      <c r="E245" s="744" t="s">
        <v>78</v>
      </c>
      <c r="F245" s="496" t="s">
        <v>264</v>
      </c>
      <c r="G245" s="509" t="s">
        <v>213</v>
      </c>
      <c r="H245" s="789" t="s">
        <v>19</v>
      </c>
      <c r="I245" s="472" t="s">
        <v>31</v>
      </c>
      <c r="J245" s="598" t="s">
        <v>305</v>
      </c>
      <c r="K245" s="164" t="s">
        <v>26</v>
      </c>
      <c r="L245" s="115">
        <f>+M245+O245</f>
        <v>0</v>
      </c>
      <c r="M245" s="125">
        <v>0</v>
      </c>
      <c r="N245" s="125">
        <v>0</v>
      </c>
      <c r="O245" s="116">
        <v>0</v>
      </c>
      <c r="P245" s="115">
        <f>+Q245+S245</f>
        <v>0</v>
      </c>
      <c r="Q245" s="125">
        <v>0</v>
      </c>
      <c r="R245" s="125">
        <v>0</v>
      </c>
      <c r="S245" s="287">
        <v>0</v>
      </c>
      <c r="T245" s="115">
        <f>+U245+W245</f>
        <v>0</v>
      </c>
      <c r="U245" s="125">
        <v>0</v>
      </c>
      <c r="V245" s="125">
        <v>0</v>
      </c>
      <c r="W245" s="116">
        <v>0</v>
      </c>
      <c r="X245" s="173">
        <f>Y245+AA245</f>
        <v>0</v>
      </c>
      <c r="Y245" s="125">
        <v>0</v>
      </c>
      <c r="Z245" s="125">
        <v>0</v>
      </c>
      <c r="AA245" s="287">
        <v>0</v>
      </c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8"/>
      <c r="BB245" s="51"/>
      <c r="BC245" s="51"/>
      <c r="BD245" s="51"/>
      <c r="BE245" s="51"/>
      <c r="BF245" s="51"/>
      <c r="BG245" s="51"/>
      <c r="BH245" s="51"/>
      <c r="BI245" s="51"/>
    </row>
    <row r="246" spans="1:61" ht="21" customHeight="1" thickBot="1" x14ac:dyDescent="0.25">
      <c r="A246" s="554"/>
      <c r="B246" s="544"/>
      <c r="C246" s="779"/>
      <c r="D246" s="749"/>
      <c r="E246" s="745"/>
      <c r="F246" s="758"/>
      <c r="G246" s="684"/>
      <c r="H246" s="790"/>
      <c r="I246" s="473"/>
      <c r="J246" s="599"/>
      <c r="K246" s="201" t="s">
        <v>21</v>
      </c>
      <c r="L246" s="141">
        <f>M246+O246</f>
        <v>0</v>
      </c>
      <c r="M246" s="89">
        <v>0</v>
      </c>
      <c r="N246" s="89">
        <v>0</v>
      </c>
      <c r="O246" s="288">
        <v>0</v>
      </c>
      <c r="P246" s="141">
        <f>Q246+S246</f>
        <v>0</v>
      </c>
      <c r="Q246" s="89">
        <v>0</v>
      </c>
      <c r="R246" s="89">
        <v>0</v>
      </c>
      <c r="S246" s="289">
        <v>0</v>
      </c>
      <c r="T246" s="141">
        <f>U246+W246</f>
        <v>0</v>
      </c>
      <c r="U246" s="89">
        <v>0</v>
      </c>
      <c r="V246" s="89">
        <v>0</v>
      </c>
      <c r="W246" s="288">
        <v>0</v>
      </c>
      <c r="X246" s="290">
        <f>Y246+AA246</f>
        <v>0</v>
      </c>
      <c r="Y246" s="89">
        <v>0</v>
      </c>
      <c r="Z246" s="89">
        <v>0</v>
      </c>
      <c r="AA246" s="289">
        <v>0</v>
      </c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8"/>
      <c r="BB246" s="51"/>
      <c r="BC246" s="51"/>
      <c r="BD246" s="51"/>
      <c r="BE246" s="51"/>
      <c r="BF246" s="51"/>
      <c r="BG246" s="51"/>
      <c r="BH246" s="51"/>
      <c r="BI246" s="51"/>
    </row>
    <row r="247" spans="1:61" ht="25.5" customHeight="1" thickBot="1" x14ac:dyDescent="0.25">
      <c r="A247" s="500"/>
      <c r="B247" s="524"/>
      <c r="C247" s="552"/>
      <c r="D247" s="750"/>
      <c r="E247" s="746"/>
      <c r="F247" s="498"/>
      <c r="G247" s="495"/>
      <c r="H247" s="576"/>
      <c r="I247" s="474"/>
      <c r="J247" s="600"/>
      <c r="K247" s="281" t="s">
        <v>11</v>
      </c>
      <c r="L247" s="8">
        <f>SUM(L245:L246)</f>
        <v>0</v>
      </c>
      <c r="M247" s="2">
        <f t="shared" ref="M247:AA247" si="88">SUM(M245:M246)</f>
        <v>0</v>
      </c>
      <c r="N247" s="2">
        <f t="shared" si="88"/>
        <v>0</v>
      </c>
      <c r="O247" s="7">
        <f t="shared" si="88"/>
        <v>0</v>
      </c>
      <c r="P247" s="8">
        <f t="shared" si="88"/>
        <v>0</v>
      </c>
      <c r="Q247" s="2">
        <f t="shared" si="88"/>
        <v>0</v>
      </c>
      <c r="R247" s="2">
        <f t="shared" si="88"/>
        <v>0</v>
      </c>
      <c r="S247" s="7">
        <f t="shared" si="88"/>
        <v>0</v>
      </c>
      <c r="T247" s="8">
        <f t="shared" si="88"/>
        <v>0</v>
      </c>
      <c r="U247" s="2">
        <f t="shared" si="88"/>
        <v>0</v>
      </c>
      <c r="V247" s="2">
        <f t="shared" si="88"/>
        <v>0</v>
      </c>
      <c r="W247" s="7">
        <f t="shared" si="88"/>
        <v>0</v>
      </c>
      <c r="X247" s="8">
        <f t="shared" si="88"/>
        <v>0</v>
      </c>
      <c r="Y247" s="2">
        <f t="shared" si="88"/>
        <v>0</v>
      </c>
      <c r="Z247" s="2">
        <f t="shared" si="88"/>
        <v>0</v>
      </c>
      <c r="AA247" s="7">
        <f t="shared" si="88"/>
        <v>0</v>
      </c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8"/>
      <c r="BB247" s="51"/>
      <c r="BC247" s="51"/>
      <c r="BD247" s="51"/>
      <c r="BE247" s="51"/>
      <c r="BF247" s="51"/>
      <c r="BG247" s="51"/>
      <c r="BH247" s="51"/>
      <c r="BI247" s="51"/>
    </row>
    <row r="248" spans="1:61" ht="19.5" customHeight="1" x14ac:dyDescent="0.2">
      <c r="A248" s="525" t="s">
        <v>15</v>
      </c>
      <c r="B248" s="543" t="s">
        <v>16</v>
      </c>
      <c r="C248" s="533" t="s">
        <v>25</v>
      </c>
      <c r="D248" s="516" t="s">
        <v>44</v>
      </c>
      <c r="E248" s="753" t="s">
        <v>79</v>
      </c>
      <c r="F248" s="518" t="s">
        <v>265</v>
      </c>
      <c r="G248" s="493" t="s">
        <v>173</v>
      </c>
      <c r="H248" s="501" t="s">
        <v>70</v>
      </c>
      <c r="I248" s="472" t="s">
        <v>31</v>
      </c>
      <c r="J248" s="472" t="s">
        <v>291</v>
      </c>
      <c r="K248" s="164" t="s">
        <v>26</v>
      </c>
      <c r="L248" s="112">
        <f>+M248+O248</f>
        <v>0</v>
      </c>
      <c r="M248" s="11">
        <v>0</v>
      </c>
      <c r="N248" s="11">
        <v>0</v>
      </c>
      <c r="O248" s="84">
        <v>0</v>
      </c>
      <c r="P248" s="112">
        <f>+Q248+S248</f>
        <v>248.7</v>
      </c>
      <c r="Q248" s="11">
        <v>0</v>
      </c>
      <c r="R248" s="11">
        <v>0</v>
      </c>
      <c r="S248" s="84">
        <v>248.7</v>
      </c>
      <c r="T248" s="112">
        <f>+U248+W248</f>
        <v>0</v>
      </c>
      <c r="U248" s="11">
        <v>0</v>
      </c>
      <c r="V248" s="11">
        <v>0</v>
      </c>
      <c r="W248" s="84">
        <v>0</v>
      </c>
      <c r="X248" s="115">
        <f>+Y248+AA248</f>
        <v>0</v>
      </c>
      <c r="Y248" s="11">
        <v>0</v>
      </c>
      <c r="Z248" s="11">
        <v>0</v>
      </c>
      <c r="AA248" s="84">
        <v>0</v>
      </c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8"/>
      <c r="BB248" s="51"/>
      <c r="BC248" s="51"/>
      <c r="BD248" s="51"/>
      <c r="BE248" s="51"/>
      <c r="BF248" s="51"/>
      <c r="BG248" s="51"/>
      <c r="BH248" s="51"/>
      <c r="BI248" s="51"/>
    </row>
    <row r="249" spans="1:61" ht="23.25" customHeight="1" thickBot="1" x14ac:dyDescent="0.25">
      <c r="A249" s="536"/>
      <c r="B249" s="544"/>
      <c r="C249" s="534"/>
      <c r="D249" s="548"/>
      <c r="E249" s="754"/>
      <c r="F249" s="592"/>
      <c r="G249" s="494"/>
      <c r="H249" s="773"/>
      <c r="I249" s="473"/>
      <c r="J249" s="473"/>
      <c r="K249" s="201" t="s">
        <v>22</v>
      </c>
      <c r="L249" s="198">
        <f>+M249+O249</f>
        <v>0</v>
      </c>
      <c r="M249" s="253">
        <v>0</v>
      </c>
      <c r="N249" s="253">
        <v>0</v>
      </c>
      <c r="O249" s="199">
        <v>0</v>
      </c>
      <c r="P249" s="137">
        <f>+Q249+S249</f>
        <v>0</v>
      </c>
      <c r="Q249" s="85">
        <v>0</v>
      </c>
      <c r="R249" s="85">
        <v>0</v>
      </c>
      <c r="S249" s="86">
        <v>0</v>
      </c>
      <c r="T249" s="198">
        <f>+U249+W249</f>
        <v>0</v>
      </c>
      <c r="U249" s="253">
        <v>0</v>
      </c>
      <c r="V249" s="253">
        <v>0</v>
      </c>
      <c r="W249" s="199">
        <v>0</v>
      </c>
      <c r="X249" s="198">
        <f>+Y249+AA249</f>
        <v>0</v>
      </c>
      <c r="Y249" s="85">
        <v>0</v>
      </c>
      <c r="Z249" s="85">
        <v>0</v>
      </c>
      <c r="AA249" s="86">
        <v>0</v>
      </c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8"/>
      <c r="BB249" s="51"/>
      <c r="BC249" s="51"/>
      <c r="BD249" s="51"/>
      <c r="BE249" s="51"/>
      <c r="BF249" s="51"/>
      <c r="BG249" s="51"/>
      <c r="BH249" s="51"/>
      <c r="BI249" s="51"/>
    </row>
    <row r="250" spans="1:61" ht="21" customHeight="1" thickBot="1" x14ac:dyDescent="0.25">
      <c r="A250" s="500"/>
      <c r="B250" s="549"/>
      <c r="C250" s="535"/>
      <c r="D250" s="517"/>
      <c r="E250" s="755"/>
      <c r="F250" s="519"/>
      <c r="G250" s="495"/>
      <c r="H250" s="502"/>
      <c r="I250" s="474"/>
      <c r="J250" s="474"/>
      <c r="K250" s="97" t="s">
        <v>11</v>
      </c>
      <c r="L250" s="8">
        <f t="shared" ref="L250:O250" si="89">SUM(L248:L249)</f>
        <v>0</v>
      </c>
      <c r="M250" s="1">
        <f t="shared" si="89"/>
        <v>0</v>
      </c>
      <c r="N250" s="1">
        <f t="shared" si="89"/>
        <v>0</v>
      </c>
      <c r="O250" s="10">
        <f t="shared" si="89"/>
        <v>0</v>
      </c>
      <c r="P250" s="18">
        <f t="shared" ref="P250:AA250" si="90">SUM(P248:P249)</f>
        <v>248.7</v>
      </c>
      <c r="Q250" s="20">
        <f t="shared" si="90"/>
        <v>0</v>
      </c>
      <c r="R250" s="20">
        <f t="shared" si="90"/>
        <v>0</v>
      </c>
      <c r="S250" s="21">
        <f t="shared" si="90"/>
        <v>248.7</v>
      </c>
      <c r="T250" s="8">
        <f t="shared" si="90"/>
        <v>0</v>
      </c>
      <c r="U250" s="1">
        <f t="shared" si="90"/>
        <v>0</v>
      </c>
      <c r="V250" s="1">
        <f t="shared" si="90"/>
        <v>0</v>
      </c>
      <c r="W250" s="10">
        <f t="shared" si="90"/>
        <v>0</v>
      </c>
      <c r="X250" s="8">
        <f t="shared" si="90"/>
        <v>0</v>
      </c>
      <c r="Y250" s="1">
        <f t="shared" si="90"/>
        <v>0</v>
      </c>
      <c r="Z250" s="1">
        <f t="shared" si="90"/>
        <v>0</v>
      </c>
      <c r="AA250" s="10">
        <f t="shared" si="90"/>
        <v>0</v>
      </c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8"/>
      <c r="BB250" s="51"/>
      <c r="BC250" s="51"/>
      <c r="BD250" s="51"/>
      <c r="BE250" s="51"/>
      <c r="BF250" s="51"/>
      <c r="BG250" s="51"/>
      <c r="BH250" s="51"/>
      <c r="BI250" s="51"/>
    </row>
    <row r="251" spans="1:61" ht="15.75" customHeight="1" x14ac:dyDescent="0.2">
      <c r="A251" s="525" t="s">
        <v>15</v>
      </c>
      <c r="B251" s="543" t="s">
        <v>16</v>
      </c>
      <c r="C251" s="533" t="s">
        <v>25</v>
      </c>
      <c r="D251" s="656" t="s">
        <v>51</v>
      </c>
      <c r="E251" s="579" t="s">
        <v>80</v>
      </c>
      <c r="F251" s="518" t="s">
        <v>265</v>
      </c>
      <c r="G251" s="566" t="s">
        <v>220</v>
      </c>
      <c r="H251" s="490" t="s">
        <v>19</v>
      </c>
      <c r="I251" s="625" t="s">
        <v>31</v>
      </c>
      <c r="J251" s="598" t="s">
        <v>291</v>
      </c>
      <c r="K251" s="164" t="s">
        <v>72</v>
      </c>
      <c r="L251" s="112">
        <f>+M251+O251</f>
        <v>0</v>
      </c>
      <c r="M251" s="11">
        <v>0</v>
      </c>
      <c r="N251" s="11">
        <v>0</v>
      </c>
      <c r="O251" s="84">
        <v>0</v>
      </c>
      <c r="P251" s="112">
        <f>+Q251+S251</f>
        <v>0</v>
      </c>
      <c r="Q251" s="11">
        <v>0</v>
      </c>
      <c r="R251" s="11">
        <v>0</v>
      </c>
      <c r="S251" s="84">
        <v>0</v>
      </c>
      <c r="T251" s="112">
        <f>+U251+W251</f>
        <v>0</v>
      </c>
      <c r="U251" s="11">
        <v>0</v>
      </c>
      <c r="V251" s="11">
        <v>0</v>
      </c>
      <c r="W251" s="84">
        <v>0</v>
      </c>
      <c r="X251" s="115">
        <f>+Y251+AA251</f>
        <v>0</v>
      </c>
      <c r="Y251" s="11">
        <v>0</v>
      </c>
      <c r="Z251" s="11">
        <v>0</v>
      </c>
      <c r="AA251" s="84">
        <v>0</v>
      </c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8"/>
      <c r="BB251" s="51"/>
      <c r="BC251" s="51"/>
      <c r="BD251" s="51"/>
      <c r="BE251" s="51"/>
      <c r="BF251" s="51"/>
      <c r="BG251" s="51"/>
      <c r="BH251" s="51"/>
      <c r="BI251" s="51"/>
    </row>
    <row r="252" spans="1:61" ht="16.5" customHeight="1" x14ac:dyDescent="0.2">
      <c r="A252" s="536"/>
      <c r="B252" s="544"/>
      <c r="C252" s="534"/>
      <c r="D252" s="657"/>
      <c r="E252" s="756"/>
      <c r="F252" s="592"/>
      <c r="G252" s="651"/>
      <c r="H252" s="747"/>
      <c r="I252" s="626"/>
      <c r="J252" s="599"/>
      <c r="K252" s="244" t="s">
        <v>26</v>
      </c>
      <c r="L252" s="136">
        <f>+M252+O252</f>
        <v>0</v>
      </c>
      <c r="M252" s="75">
        <v>0</v>
      </c>
      <c r="N252" s="75">
        <v>0</v>
      </c>
      <c r="O252" s="190">
        <v>0</v>
      </c>
      <c r="P252" s="136">
        <f>+Q252+S252</f>
        <v>0</v>
      </c>
      <c r="Q252" s="75">
        <v>0</v>
      </c>
      <c r="R252" s="75">
        <v>0</v>
      </c>
      <c r="S252" s="190">
        <v>0</v>
      </c>
      <c r="T252" s="136">
        <f>+U252+W252</f>
        <v>0</v>
      </c>
      <c r="U252" s="75">
        <v>0</v>
      </c>
      <c r="V252" s="75">
        <v>0</v>
      </c>
      <c r="W252" s="190">
        <v>0</v>
      </c>
      <c r="X252" s="142">
        <f>+Y252+AA252</f>
        <v>0</v>
      </c>
      <c r="Y252" s="75">
        <v>0</v>
      </c>
      <c r="Z252" s="75">
        <v>0</v>
      </c>
      <c r="AA252" s="190">
        <v>0</v>
      </c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8"/>
      <c r="BB252" s="51"/>
      <c r="BC252" s="51"/>
      <c r="BD252" s="51"/>
      <c r="BE252" s="51"/>
      <c r="BF252" s="51"/>
      <c r="BG252" s="51"/>
      <c r="BH252" s="51"/>
      <c r="BI252" s="51"/>
    </row>
    <row r="253" spans="1:61" ht="19.5" customHeight="1" thickBot="1" x14ac:dyDescent="0.25">
      <c r="A253" s="536"/>
      <c r="B253" s="544"/>
      <c r="C253" s="534"/>
      <c r="D253" s="657"/>
      <c r="E253" s="756"/>
      <c r="F253" s="592"/>
      <c r="G253" s="651"/>
      <c r="H253" s="747"/>
      <c r="I253" s="626"/>
      <c r="J253" s="599"/>
      <c r="K253" s="92" t="s">
        <v>22</v>
      </c>
      <c r="L253" s="139">
        <f>+M253+O253</f>
        <v>0</v>
      </c>
      <c r="M253" s="80">
        <v>0</v>
      </c>
      <c r="N253" s="80">
        <v>0</v>
      </c>
      <c r="O253" s="194">
        <v>0</v>
      </c>
      <c r="P253" s="96">
        <f>+Q253+S253</f>
        <v>0</v>
      </c>
      <c r="Q253" s="76">
        <v>0</v>
      </c>
      <c r="R253" s="76">
        <v>0</v>
      </c>
      <c r="S253" s="168">
        <v>0</v>
      </c>
      <c r="T253" s="139">
        <f>+U253+W253</f>
        <v>0</v>
      </c>
      <c r="U253" s="80">
        <v>0</v>
      </c>
      <c r="V253" s="80">
        <v>0</v>
      </c>
      <c r="W253" s="194">
        <v>0</v>
      </c>
      <c r="X253" s="139">
        <f>+Y253+AA253</f>
        <v>0</v>
      </c>
      <c r="Y253" s="76">
        <v>0</v>
      </c>
      <c r="Z253" s="76">
        <v>0</v>
      </c>
      <c r="AA253" s="168">
        <v>0</v>
      </c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8"/>
      <c r="BB253" s="51"/>
      <c r="BC253" s="51"/>
      <c r="BD253" s="51"/>
      <c r="BE253" s="51"/>
      <c r="BF253" s="51"/>
      <c r="BG253" s="51"/>
      <c r="BH253" s="51"/>
      <c r="BI253" s="51"/>
    </row>
    <row r="254" spans="1:61" ht="20.25" customHeight="1" thickBot="1" x14ac:dyDescent="0.25">
      <c r="A254" s="500"/>
      <c r="B254" s="549"/>
      <c r="C254" s="535"/>
      <c r="D254" s="658"/>
      <c r="E254" s="757"/>
      <c r="F254" s="519"/>
      <c r="G254" s="652"/>
      <c r="H254" s="639"/>
      <c r="I254" s="600"/>
      <c r="J254" s="600"/>
      <c r="K254" s="97" t="s">
        <v>11</v>
      </c>
      <c r="L254" s="8">
        <f t="shared" ref="L254:O254" si="91">SUM(L251:L253)</f>
        <v>0</v>
      </c>
      <c r="M254" s="2">
        <f t="shared" si="91"/>
        <v>0</v>
      </c>
      <c r="N254" s="2">
        <f t="shared" si="91"/>
        <v>0</v>
      </c>
      <c r="O254" s="10">
        <f t="shared" si="91"/>
        <v>0</v>
      </c>
      <c r="P254" s="18">
        <f t="shared" ref="P254:Q254" si="92">SUM(P251:P253)</f>
        <v>0</v>
      </c>
      <c r="Q254" s="3">
        <f t="shared" si="92"/>
        <v>0</v>
      </c>
      <c r="R254" s="3">
        <f>SUM(R251)</f>
        <v>0</v>
      </c>
      <c r="S254" s="19">
        <f t="shared" ref="S254:AA254" si="93">SUM(S251:S253)</f>
        <v>0</v>
      </c>
      <c r="T254" s="8">
        <f t="shared" si="93"/>
        <v>0</v>
      </c>
      <c r="U254" s="2">
        <f t="shared" si="93"/>
        <v>0</v>
      </c>
      <c r="V254" s="2">
        <f t="shared" si="93"/>
        <v>0</v>
      </c>
      <c r="W254" s="10">
        <f t="shared" si="93"/>
        <v>0</v>
      </c>
      <c r="X254" s="8">
        <f t="shared" si="93"/>
        <v>0</v>
      </c>
      <c r="Y254" s="2">
        <f t="shared" si="93"/>
        <v>0</v>
      </c>
      <c r="Z254" s="2">
        <f t="shared" si="93"/>
        <v>0</v>
      </c>
      <c r="AA254" s="10">
        <f t="shared" si="93"/>
        <v>0</v>
      </c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8"/>
      <c r="BB254" s="51"/>
      <c r="BC254" s="51"/>
      <c r="BD254" s="51"/>
      <c r="BE254" s="51"/>
      <c r="BF254" s="51"/>
      <c r="BG254" s="51"/>
      <c r="BH254" s="51"/>
      <c r="BI254" s="51"/>
    </row>
    <row r="255" spans="1:61" ht="19.5" customHeight="1" x14ac:dyDescent="0.2">
      <c r="A255" s="553" t="s">
        <v>15</v>
      </c>
      <c r="B255" s="543" t="s">
        <v>16</v>
      </c>
      <c r="C255" s="533" t="s">
        <v>25</v>
      </c>
      <c r="D255" s="654" t="s">
        <v>53</v>
      </c>
      <c r="E255" s="644" t="s">
        <v>81</v>
      </c>
      <c r="F255" s="496" t="s">
        <v>265</v>
      </c>
      <c r="G255" s="493" t="s">
        <v>122</v>
      </c>
      <c r="H255" s="490" t="s">
        <v>19</v>
      </c>
      <c r="I255" s="475" t="s">
        <v>31</v>
      </c>
      <c r="J255" s="472" t="s">
        <v>291</v>
      </c>
      <c r="K255" s="164" t="s">
        <v>26</v>
      </c>
      <c r="L255" s="115">
        <f>+M255+O255</f>
        <v>0</v>
      </c>
      <c r="M255" s="226">
        <v>0</v>
      </c>
      <c r="N255" s="254">
        <v>0</v>
      </c>
      <c r="O255" s="167">
        <v>0</v>
      </c>
      <c r="P255" s="112">
        <f>+Q255+S255</f>
        <v>50</v>
      </c>
      <c r="Q255" s="11">
        <v>50</v>
      </c>
      <c r="R255" s="165">
        <v>0</v>
      </c>
      <c r="S255" s="84">
        <v>0</v>
      </c>
      <c r="T255" s="115">
        <f>+U255+W255</f>
        <v>0</v>
      </c>
      <c r="U255" s="226">
        <v>0</v>
      </c>
      <c r="V255" s="254">
        <v>0</v>
      </c>
      <c r="W255" s="167">
        <v>0</v>
      </c>
      <c r="X255" s="115">
        <f>+Y255+AA255</f>
        <v>0</v>
      </c>
      <c r="Y255" s="166">
        <v>0</v>
      </c>
      <c r="Z255" s="166">
        <v>0</v>
      </c>
      <c r="AA255" s="84">
        <v>0</v>
      </c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8"/>
      <c r="BB255" s="51"/>
      <c r="BC255" s="51"/>
      <c r="BD255" s="51"/>
      <c r="BE255" s="51"/>
      <c r="BF255" s="51"/>
      <c r="BG255" s="51"/>
      <c r="BH255" s="51"/>
      <c r="BI255" s="51"/>
    </row>
    <row r="256" spans="1:61" ht="21" customHeight="1" thickBot="1" x14ac:dyDescent="0.25">
      <c r="A256" s="554"/>
      <c r="B256" s="544"/>
      <c r="C256" s="653"/>
      <c r="D256" s="655"/>
      <c r="E256" s="681"/>
      <c r="F256" s="497"/>
      <c r="G256" s="494"/>
      <c r="H256" s="491"/>
      <c r="I256" s="476"/>
      <c r="J256" s="473"/>
      <c r="K256" s="201" t="s">
        <v>22</v>
      </c>
      <c r="L256" s="198">
        <f>+M256+O256</f>
        <v>0</v>
      </c>
      <c r="M256" s="203">
        <v>0</v>
      </c>
      <c r="N256" s="203">
        <v>0</v>
      </c>
      <c r="O256" s="204">
        <v>0</v>
      </c>
      <c r="P256" s="137">
        <f>+Q256+S256</f>
        <v>0</v>
      </c>
      <c r="Q256" s="130">
        <v>0</v>
      </c>
      <c r="R256" s="205">
        <v>0</v>
      </c>
      <c r="S256" s="204">
        <v>0</v>
      </c>
      <c r="T256" s="198">
        <f>+U256+W256</f>
        <v>0</v>
      </c>
      <c r="U256" s="203">
        <v>0</v>
      </c>
      <c r="V256" s="203">
        <v>0</v>
      </c>
      <c r="W256" s="204">
        <v>0</v>
      </c>
      <c r="X256" s="198">
        <f>+Y256+AA256</f>
        <v>0</v>
      </c>
      <c r="Y256" s="203">
        <v>0</v>
      </c>
      <c r="Z256" s="203">
        <v>0</v>
      </c>
      <c r="AA256" s="204">
        <v>0</v>
      </c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8"/>
      <c r="BB256" s="51"/>
      <c r="BC256" s="51"/>
      <c r="BD256" s="51"/>
      <c r="BE256" s="51"/>
      <c r="BF256" s="51"/>
      <c r="BG256" s="51"/>
      <c r="BH256" s="51"/>
      <c r="BI256" s="51"/>
    </row>
    <row r="257" spans="1:61" ht="23.25" customHeight="1" thickBot="1" x14ac:dyDescent="0.25">
      <c r="A257" s="527"/>
      <c r="B257" s="549"/>
      <c r="C257" s="515"/>
      <c r="D257" s="610"/>
      <c r="E257" s="557"/>
      <c r="F257" s="498"/>
      <c r="G257" s="495"/>
      <c r="H257" s="492"/>
      <c r="I257" s="477"/>
      <c r="J257" s="474"/>
      <c r="K257" s="97" t="s">
        <v>11</v>
      </c>
      <c r="L257" s="6">
        <f t="shared" ref="L257:O257" si="94">SUM(L255:L256)</f>
        <v>0</v>
      </c>
      <c r="M257" s="5">
        <f t="shared" si="94"/>
        <v>0</v>
      </c>
      <c r="N257" s="5">
        <f t="shared" si="94"/>
        <v>0</v>
      </c>
      <c r="O257" s="7">
        <f t="shared" si="94"/>
        <v>0</v>
      </c>
      <c r="P257" s="82">
        <f t="shared" ref="P257:AA257" si="95">SUM(P255:P256)</f>
        <v>50</v>
      </c>
      <c r="Q257" s="3">
        <f t="shared" si="95"/>
        <v>50</v>
      </c>
      <c r="R257" s="3">
        <f t="shared" si="95"/>
        <v>0</v>
      </c>
      <c r="S257" s="19">
        <f t="shared" si="95"/>
        <v>0</v>
      </c>
      <c r="T257" s="6">
        <f t="shared" si="95"/>
        <v>0</v>
      </c>
      <c r="U257" s="5">
        <f t="shared" si="95"/>
        <v>0</v>
      </c>
      <c r="V257" s="5">
        <f t="shared" si="95"/>
        <v>0</v>
      </c>
      <c r="W257" s="7">
        <f t="shared" si="95"/>
        <v>0</v>
      </c>
      <c r="X257" s="8">
        <f t="shared" si="95"/>
        <v>0</v>
      </c>
      <c r="Y257" s="2">
        <f t="shared" si="95"/>
        <v>0</v>
      </c>
      <c r="Z257" s="2">
        <f t="shared" si="95"/>
        <v>0</v>
      </c>
      <c r="AA257" s="7">
        <f t="shared" si="95"/>
        <v>0</v>
      </c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8"/>
      <c r="BB257" s="51"/>
      <c r="BC257" s="51"/>
      <c r="BD257" s="51"/>
      <c r="BE257" s="51"/>
      <c r="BF257" s="51"/>
      <c r="BG257" s="51"/>
      <c r="BH257" s="51"/>
      <c r="BI257" s="51"/>
    </row>
    <row r="258" spans="1:61" ht="17.25" customHeight="1" x14ac:dyDescent="0.2">
      <c r="A258" s="553" t="s">
        <v>15</v>
      </c>
      <c r="B258" s="543" t="s">
        <v>16</v>
      </c>
      <c r="C258" s="533" t="s">
        <v>25</v>
      </c>
      <c r="D258" s="654" t="s">
        <v>55</v>
      </c>
      <c r="E258" s="682" t="s">
        <v>101</v>
      </c>
      <c r="F258" s="496" t="s">
        <v>264</v>
      </c>
      <c r="G258" s="493" t="s">
        <v>133</v>
      </c>
      <c r="H258" s="490" t="s">
        <v>19</v>
      </c>
      <c r="I258" s="625" t="s">
        <v>20</v>
      </c>
      <c r="J258" s="598" t="s">
        <v>293</v>
      </c>
      <c r="K258" s="164" t="s">
        <v>26</v>
      </c>
      <c r="L258" s="115">
        <f>+M258+O258</f>
        <v>30</v>
      </c>
      <c r="M258" s="226">
        <v>0</v>
      </c>
      <c r="N258" s="254">
        <v>0</v>
      </c>
      <c r="O258" s="167">
        <v>30</v>
      </c>
      <c r="P258" s="112">
        <f>+Q258+S258</f>
        <v>40</v>
      </c>
      <c r="Q258" s="11">
        <v>0</v>
      </c>
      <c r="R258" s="165">
        <v>0</v>
      </c>
      <c r="S258" s="84">
        <v>40</v>
      </c>
      <c r="T258" s="115">
        <f>+U258+W258</f>
        <v>0</v>
      </c>
      <c r="U258" s="226">
        <v>0</v>
      </c>
      <c r="V258" s="254">
        <v>0</v>
      </c>
      <c r="W258" s="167">
        <v>0</v>
      </c>
      <c r="X258" s="115">
        <f>+Y258+AA258</f>
        <v>0</v>
      </c>
      <c r="Y258" s="166">
        <v>0</v>
      </c>
      <c r="Z258" s="166">
        <v>0</v>
      </c>
      <c r="AA258" s="84">
        <v>0</v>
      </c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8"/>
      <c r="BB258" s="51"/>
      <c r="BC258" s="51"/>
      <c r="BD258" s="51"/>
      <c r="BE258" s="51"/>
      <c r="BF258" s="51"/>
      <c r="BG258" s="51"/>
      <c r="BH258" s="51"/>
      <c r="BI258" s="51"/>
    </row>
    <row r="259" spans="1:61" ht="17.25" customHeight="1" x14ac:dyDescent="0.2">
      <c r="A259" s="554"/>
      <c r="B259" s="544"/>
      <c r="C259" s="653"/>
      <c r="D259" s="655"/>
      <c r="E259" s="683"/>
      <c r="F259" s="497"/>
      <c r="G259" s="494"/>
      <c r="H259" s="491"/>
      <c r="I259" s="626"/>
      <c r="J259" s="599"/>
      <c r="K259" s="244" t="s">
        <v>22</v>
      </c>
      <c r="L259" s="142">
        <f>M259+O259</f>
        <v>0</v>
      </c>
      <c r="M259" s="176">
        <v>0</v>
      </c>
      <c r="N259" s="74">
        <v>0</v>
      </c>
      <c r="O259" s="192">
        <v>0</v>
      </c>
      <c r="P259" s="136">
        <f>Q259+S259</f>
        <v>0</v>
      </c>
      <c r="Q259" s="75">
        <v>0</v>
      </c>
      <c r="R259" s="171">
        <v>0</v>
      </c>
      <c r="S259" s="190">
        <v>0</v>
      </c>
      <c r="T259" s="142">
        <f>U259+W259</f>
        <v>0</v>
      </c>
      <c r="U259" s="176">
        <v>0</v>
      </c>
      <c r="V259" s="74">
        <v>0</v>
      </c>
      <c r="W259" s="192">
        <v>0</v>
      </c>
      <c r="X259" s="142">
        <f>Y259+AA259</f>
        <v>0</v>
      </c>
      <c r="Y259" s="170">
        <v>0</v>
      </c>
      <c r="Z259" s="170">
        <v>0</v>
      </c>
      <c r="AA259" s="190">
        <v>0</v>
      </c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8"/>
      <c r="BB259" s="51"/>
      <c r="BC259" s="51"/>
      <c r="BD259" s="51"/>
      <c r="BE259" s="51"/>
      <c r="BF259" s="51"/>
      <c r="BG259" s="51"/>
      <c r="BH259" s="51"/>
      <c r="BI259" s="51"/>
    </row>
    <row r="260" spans="1:61" ht="17.25" customHeight="1" thickBot="1" x14ac:dyDescent="0.25">
      <c r="A260" s="554"/>
      <c r="B260" s="544"/>
      <c r="C260" s="653"/>
      <c r="D260" s="655"/>
      <c r="E260" s="683"/>
      <c r="F260" s="497"/>
      <c r="G260" s="494"/>
      <c r="H260" s="491"/>
      <c r="I260" s="626"/>
      <c r="J260" s="599"/>
      <c r="K260" s="201" t="s">
        <v>23</v>
      </c>
      <c r="L260" s="122">
        <f>+M260+O260</f>
        <v>50</v>
      </c>
      <c r="M260" s="203">
        <v>0</v>
      </c>
      <c r="N260" s="203">
        <v>0</v>
      </c>
      <c r="O260" s="204">
        <v>50</v>
      </c>
      <c r="P260" s="119">
        <f>+Q260+S260</f>
        <v>25</v>
      </c>
      <c r="Q260" s="130">
        <v>0</v>
      </c>
      <c r="R260" s="205">
        <v>0</v>
      </c>
      <c r="S260" s="204">
        <v>25</v>
      </c>
      <c r="T260" s="122">
        <f>+U260+W260</f>
        <v>0</v>
      </c>
      <c r="U260" s="203">
        <v>0</v>
      </c>
      <c r="V260" s="203">
        <v>0</v>
      </c>
      <c r="W260" s="204">
        <v>0</v>
      </c>
      <c r="X260" s="122">
        <f>+Y260+AA260</f>
        <v>0</v>
      </c>
      <c r="Y260" s="203">
        <v>0</v>
      </c>
      <c r="Z260" s="203">
        <v>0</v>
      </c>
      <c r="AA260" s="204">
        <v>0</v>
      </c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8"/>
      <c r="BB260" s="51"/>
      <c r="BC260" s="51"/>
      <c r="BD260" s="51"/>
      <c r="BE260" s="51"/>
      <c r="BF260" s="51"/>
      <c r="BG260" s="51"/>
      <c r="BH260" s="51"/>
      <c r="BI260" s="51"/>
    </row>
    <row r="261" spans="1:61" ht="20.25" customHeight="1" thickBot="1" x14ac:dyDescent="0.25">
      <c r="A261" s="527"/>
      <c r="B261" s="549"/>
      <c r="C261" s="515"/>
      <c r="D261" s="610"/>
      <c r="E261" s="530"/>
      <c r="F261" s="498"/>
      <c r="G261" s="495"/>
      <c r="H261" s="492"/>
      <c r="I261" s="600"/>
      <c r="J261" s="600"/>
      <c r="K261" s="97" t="s">
        <v>11</v>
      </c>
      <c r="L261" s="6">
        <f t="shared" ref="L261:O261" si="96">SUM(L258:L260)</f>
        <v>80</v>
      </c>
      <c r="M261" s="5">
        <f t="shared" si="96"/>
        <v>0</v>
      </c>
      <c r="N261" s="5">
        <f t="shared" si="96"/>
        <v>0</v>
      </c>
      <c r="O261" s="7">
        <f t="shared" si="96"/>
        <v>80</v>
      </c>
      <c r="P261" s="82">
        <f t="shared" ref="P261:AA261" si="97">SUM(P258:P260)</f>
        <v>65</v>
      </c>
      <c r="Q261" s="3">
        <f t="shared" si="97"/>
        <v>0</v>
      </c>
      <c r="R261" s="3">
        <f t="shared" si="97"/>
        <v>0</v>
      </c>
      <c r="S261" s="19">
        <f t="shared" si="97"/>
        <v>65</v>
      </c>
      <c r="T261" s="6">
        <f t="shared" si="97"/>
        <v>0</v>
      </c>
      <c r="U261" s="5">
        <f t="shared" si="97"/>
        <v>0</v>
      </c>
      <c r="V261" s="5">
        <f t="shared" si="97"/>
        <v>0</v>
      </c>
      <c r="W261" s="7">
        <f t="shared" si="97"/>
        <v>0</v>
      </c>
      <c r="X261" s="8">
        <f t="shared" si="97"/>
        <v>0</v>
      </c>
      <c r="Y261" s="2">
        <f t="shared" si="97"/>
        <v>0</v>
      </c>
      <c r="Z261" s="2">
        <f t="shared" si="97"/>
        <v>0</v>
      </c>
      <c r="AA261" s="7">
        <f t="shared" si="97"/>
        <v>0</v>
      </c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8"/>
      <c r="BB261" s="51"/>
      <c r="BC261" s="51"/>
      <c r="BD261" s="51"/>
      <c r="BE261" s="51"/>
      <c r="BF261" s="51"/>
      <c r="BG261" s="51"/>
      <c r="BH261" s="51"/>
      <c r="BI261" s="51"/>
    </row>
    <row r="262" spans="1:61" ht="17.25" customHeight="1" x14ac:dyDescent="0.2">
      <c r="A262" s="553" t="s">
        <v>15</v>
      </c>
      <c r="B262" s="543" t="s">
        <v>16</v>
      </c>
      <c r="C262" s="533" t="s">
        <v>25</v>
      </c>
      <c r="D262" s="654" t="s">
        <v>56</v>
      </c>
      <c r="E262" s="644" t="s">
        <v>343</v>
      </c>
      <c r="F262" s="496" t="s">
        <v>264</v>
      </c>
      <c r="G262" s="493" t="s">
        <v>213</v>
      </c>
      <c r="H262" s="490" t="s">
        <v>19</v>
      </c>
      <c r="I262" s="625" t="s">
        <v>31</v>
      </c>
      <c r="J262" s="598" t="s">
        <v>306</v>
      </c>
      <c r="K262" s="282" t="s">
        <v>26</v>
      </c>
      <c r="L262" s="115">
        <f>+M262+O262</f>
        <v>0</v>
      </c>
      <c r="M262" s="226">
        <v>0</v>
      </c>
      <c r="N262" s="254">
        <v>0</v>
      </c>
      <c r="O262" s="167">
        <v>0</v>
      </c>
      <c r="P262" s="113">
        <f>+Q262+S262</f>
        <v>0</v>
      </c>
      <c r="Q262" s="11">
        <v>0</v>
      </c>
      <c r="R262" s="165">
        <v>0</v>
      </c>
      <c r="S262" s="166">
        <v>0</v>
      </c>
      <c r="T262" s="115">
        <f>+U262+W262</f>
        <v>0</v>
      </c>
      <c r="U262" s="226">
        <v>0</v>
      </c>
      <c r="V262" s="254">
        <v>0</v>
      </c>
      <c r="W262" s="167">
        <v>0</v>
      </c>
      <c r="X262" s="115">
        <f>+Y262+AA262</f>
        <v>0</v>
      </c>
      <c r="Y262" s="166">
        <v>0</v>
      </c>
      <c r="Z262" s="166">
        <v>0</v>
      </c>
      <c r="AA262" s="84">
        <v>0</v>
      </c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8"/>
      <c r="BB262" s="51"/>
      <c r="BC262" s="51"/>
      <c r="BD262" s="51"/>
      <c r="BE262" s="51"/>
      <c r="BF262" s="51"/>
      <c r="BG262" s="51"/>
      <c r="BH262" s="51"/>
      <c r="BI262" s="51"/>
    </row>
    <row r="263" spans="1:61" ht="17.25" customHeight="1" x14ac:dyDescent="0.2">
      <c r="A263" s="554"/>
      <c r="B263" s="544"/>
      <c r="C263" s="653"/>
      <c r="D263" s="655"/>
      <c r="E263" s="681"/>
      <c r="F263" s="497"/>
      <c r="G263" s="494"/>
      <c r="H263" s="491"/>
      <c r="I263" s="626"/>
      <c r="J263" s="599"/>
      <c r="K263" s="283" t="s">
        <v>22</v>
      </c>
      <c r="L263" s="142">
        <f>M263+O263</f>
        <v>0</v>
      </c>
      <c r="M263" s="176">
        <v>0</v>
      </c>
      <c r="N263" s="74">
        <v>0</v>
      </c>
      <c r="O263" s="192">
        <v>0</v>
      </c>
      <c r="P263" s="103">
        <f>Q263+S263</f>
        <v>0</v>
      </c>
      <c r="Q263" s="75">
        <v>0</v>
      </c>
      <c r="R263" s="171">
        <v>0</v>
      </c>
      <c r="S263" s="170">
        <v>0</v>
      </c>
      <c r="T263" s="142">
        <f>U263+W263</f>
        <v>0</v>
      </c>
      <c r="U263" s="176">
        <v>0</v>
      </c>
      <c r="V263" s="74">
        <v>0</v>
      </c>
      <c r="W263" s="192">
        <v>0</v>
      </c>
      <c r="X263" s="142">
        <f>Y263+AA263</f>
        <v>0</v>
      </c>
      <c r="Y263" s="170">
        <v>0</v>
      </c>
      <c r="Z263" s="170">
        <v>0</v>
      </c>
      <c r="AA263" s="190">
        <v>0</v>
      </c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8"/>
      <c r="BB263" s="51"/>
      <c r="BC263" s="51"/>
      <c r="BD263" s="51"/>
      <c r="BE263" s="51"/>
      <c r="BF263" s="51"/>
      <c r="BG263" s="51"/>
      <c r="BH263" s="51"/>
      <c r="BI263" s="51"/>
    </row>
    <row r="264" spans="1:61" ht="19.5" customHeight="1" thickBot="1" x14ac:dyDescent="0.25">
      <c r="A264" s="554"/>
      <c r="B264" s="544"/>
      <c r="C264" s="653"/>
      <c r="D264" s="655"/>
      <c r="E264" s="681"/>
      <c r="F264" s="497"/>
      <c r="G264" s="494"/>
      <c r="H264" s="491"/>
      <c r="I264" s="626"/>
      <c r="J264" s="599"/>
      <c r="K264" s="284" t="s">
        <v>72</v>
      </c>
      <c r="L264" s="122">
        <f>+M264+O264</f>
        <v>0</v>
      </c>
      <c r="M264" s="203">
        <v>0</v>
      </c>
      <c r="N264" s="203">
        <v>0</v>
      </c>
      <c r="O264" s="204">
        <v>0</v>
      </c>
      <c r="P264" s="120">
        <f>+Q264+S264</f>
        <v>0</v>
      </c>
      <c r="Q264" s="130">
        <v>0</v>
      </c>
      <c r="R264" s="205">
        <v>0</v>
      </c>
      <c r="S264" s="203">
        <v>0</v>
      </c>
      <c r="T264" s="122">
        <f>+U264+W264</f>
        <v>0</v>
      </c>
      <c r="U264" s="203">
        <v>0</v>
      </c>
      <c r="V264" s="203">
        <v>0</v>
      </c>
      <c r="W264" s="204">
        <v>0</v>
      </c>
      <c r="X264" s="122">
        <f>+Y264+AA264</f>
        <v>0</v>
      </c>
      <c r="Y264" s="203">
        <v>0</v>
      </c>
      <c r="Z264" s="203">
        <v>0</v>
      </c>
      <c r="AA264" s="204">
        <v>0</v>
      </c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8"/>
      <c r="BB264" s="51"/>
      <c r="BC264" s="51"/>
      <c r="BD264" s="51"/>
      <c r="BE264" s="51"/>
      <c r="BF264" s="51"/>
      <c r="BG264" s="51"/>
      <c r="BH264" s="51"/>
      <c r="BI264" s="51"/>
    </row>
    <row r="265" spans="1:61" ht="23.25" customHeight="1" thickBot="1" x14ac:dyDescent="0.25">
      <c r="A265" s="527"/>
      <c r="B265" s="549"/>
      <c r="C265" s="515"/>
      <c r="D265" s="610"/>
      <c r="E265" s="557"/>
      <c r="F265" s="498"/>
      <c r="G265" s="495"/>
      <c r="H265" s="492"/>
      <c r="I265" s="600"/>
      <c r="J265" s="600"/>
      <c r="K265" s="97" t="s">
        <v>11</v>
      </c>
      <c r="L265" s="6">
        <f t="shared" ref="L265:AA265" si="98">SUM(L262:L264)</f>
        <v>0</v>
      </c>
      <c r="M265" s="5">
        <f t="shared" si="98"/>
        <v>0</v>
      </c>
      <c r="N265" s="5">
        <f t="shared" si="98"/>
        <v>0</v>
      </c>
      <c r="O265" s="7">
        <f t="shared" si="98"/>
        <v>0</v>
      </c>
      <c r="P265" s="82">
        <f t="shared" si="98"/>
        <v>0</v>
      </c>
      <c r="Q265" s="3">
        <f t="shared" si="98"/>
        <v>0</v>
      </c>
      <c r="R265" s="3">
        <f t="shared" si="98"/>
        <v>0</v>
      </c>
      <c r="S265" s="19">
        <f t="shared" si="98"/>
        <v>0</v>
      </c>
      <c r="T265" s="6">
        <f t="shared" si="98"/>
        <v>0</v>
      </c>
      <c r="U265" s="5">
        <f t="shared" si="98"/>
        <v>0</v>
      </c>
      <c r="V265" s="5">
        <f t="shared" si="98"/>
        <v>0</v>
      </c>
      <c r="W265" s="7">
        <f t="shared" si="98"/>
        <v>0</v>
      </c>
      <c r="X265" s="8">
        <f t="shared" si="98"/>
        <v>0</v>
      </c>
      <c r="Y265" s="2">
        <f t="shared" si="98"/>
        <v>0</v>
      </c>
      <c r="Z265" s="2">
        <f t="shared" si="98"/>
        <v>0</v>
      </c>
      <c r="AA265" s="7">
        <f t="shared" si="98"/>
        <v>0</v>
      </c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8"/>
      <c r="BB265" s="51"/>
      <c r="BC265" s="51"/>
      <c r="BD265" s="51"/>
      <c r="BE265" s="51"/>
      <c r="BF265" s="51"/>
      <c r="BG265" s="51"/>
      <c r="BH265" s="51"/>
      <c r="BI265" s="51"/>
    </row>
    <row r="266" spans="1:61" ht="20.25" customHeight="1" x14ac:dyDescent="0.2">
      <c r="A266" s="553" t="s">
        <v>15</v>
      </c>
      <c r="B266" s="543" t="s">
        <v>16</v>
      </c>
      <c r="C266" s="533" t="s">
        <v>25</v>
      </c>
      <c r="D266" s="654" t="s">
        <v>57</v>
      </c>
      <c r="E266" s="644" t="s">
        <v>82</v>
      </c>
      <c r="F266" s="496" t="s">
        <v>264</v>
      </c>
      <c r="G266" s="493" t="s">
        <v>211</v>
      </c>
      <c r="H266" s="490" t="s">
        <v>19</v>
      </c>
      <c r="I266" s="475" t="s">
        <v>31</v>
      </c>
      <c r="J266" s="472" t="s">
        <v>307</v>
      </c>
      <c r="K266" s="164" t="s">
        <v>26</v>
      </c>
      <c r="L266" s="115">
        <f>+M266+O266</f>
        <v>0</v>
      </c>
      <c r="M266" s="226">
        <v>0</v>
      </c>
      <c r="N266" s="254">
        <v>0</v>
      </c>
      <c r="O266" s="167">
        <v>0</v>
      </c>
      <c r="P266" s="112">
        <f>+Q266+S266</f>
        <v>0</v>
      </c>
      <c r="Q266" s="11">
        <v>0</v>
      </c>
      <c r="R266" s="165">
        <v>0</v>
      </c>
      <c r="S266" s="84">
        <v>0</v>
      </c>
      <c r="T266" s="115">
        <f>+U266+W266</f>
        <v>0</v>
      </c>
      <c r="U266" s="226">
        <v>0</v>
      </c>
      <c r="V266" s="254">
        <v>0</v>
      </c>
      <c r="W266" s="167">
        <v>0</v>
      </c>
      <c r="X266" s="115">
        <f>+Y266+AA266</f>
        <v>0</v>
      </c>
      <c r="Y266" s="166">
        <v>0</v>
      </c>
      <c r="Z266" s="166">
        <v>0</v>
      </c>
      <c r="AA266" s="84">
        <v>0</v>
      </c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8"/>
      <c r="BB266" s="51"/>
      <c r="BC266" s="51"/>
      <c r="BD266" s="51"/>
      <c r="BE266" s="51"/>
      <c r="BF266" s="51"/>
      <c r="BG266" s="51"/>
      <c r="BH266" s="51"/>
      <c r="BI266" s="51"/>
    </row>
    <row r="267" spans="1:61" ht="23.25" customHeight="1" thickBot="1" x14ac:dyDescent="0.25">
      <c r="A267" s="554"/>
      <c r="B267" s="544"/>
      <c r="C267" s="653"/>
      <c r="D267" s="655"/>
      <c r="E267" s="681"/>
      <c r="F267" s="497"/>
      <c r="G267" s="494"/>
      <c r="H267" s="491"/>
      <c r="I267" s="476"/>
      <c r="J267" s="473"/>
      <c r="K267" s="188" t="s">
        <v>22</v>
      </c>
      <c r="L267" s="139">
        <f>M267+O267</f>
        <v>0</v>
      </c>
      <c r="M267" s="12">
        <v>0</v>
      </c>
      <c r="N267" s="12">
        <v>0</v>
      </c>
      <c r="O267" s="81">
        <v>0</v>
      </c>
      <c r="P267" s="96">
        <f>+Q267+S267</f>
        <v>0</v>
      </c>
      <c r="Q267" s="13">
        <v>0</v>
      </c>
      <c r="R267" s="14">
        <v>0</v>
      </c>
      <c r="S267" s="81">
        <v>0</v>
      </c>
      <c r="T267" s="139">
        <f>U267+W267</f>
        <v>0</v>
      </c>
      <c r="U267" s="12">
        <v>0</v>
      </c>
      <c r="V267" s="12">
        <v>0</v>
      </c>
      <c r="W267" s="81">
        <v>0</v>
      </c>
      <c r="X267" s="139">
        <f>+Y267+AA267</f>
        <v>0</v>
      </c>
      <c r="Y267" s="12">
        <v>0</v>
      </c>
      <c r="Z267" s="12">
        <v>0</v>
      </c>
      <c r="AA267" s="81">
        <v>0</v>
      </c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8"/>
      <c r="BB267" s="51"/>
      <c r="BC267" s="51"/>
      <c r="BD267" s="51"/>
      <c r="BE267" s="51"/>
      <c r="BF267" s="51"/>
      <c r="BG267" s="51"/>
      <c r="BH267" s="51"/>
      <c r="BI267" s="51"/>
    </row>
    <row r="268" spans="1:61" ht="23.25" customHeight="1" thickBot="1" x14ac:dyDescent="0.25">
      <c r="A268" s="527"/>
      <c r="B268" s="549"/>
      <c r="C268" s="515"/>
      <c r="D268" s="610"/>
      <c r="E268" s="557"/>
      <c r="F268" s="498"/>
      <c r="G268" s="495"/>
      <c r="H268" s="492"/>
      <c r="I268" s="477"/>
      <c r="J268" s="474"/>
      <c r="K268" s="97" t="s">
        <v>11</v>
      </c>
      <c r="L268" s="6">
        <f t="shared" ref="L268:AA268" si="99">SUM(L266:L267)</f>
        <v>0</v>
      </c>
      <c r="M268" s="5">
        <f t="shared" si="99"/>
        <v>0</v>
      </c>
      <c r="N268" s="5">
        <f t="shared" si="99"/>
        <v>0</v>
      </c>
      <c r="O268" s="7">
        <f t="shared" si="99"/>
        <v>0</v>
      </c>
      <c r="P268" s="82">
        <f t="shared" si="99"/>
        <v>0</v>
      </c>
      <c r="Q268" s="3">
        <f t="shared" si="99"/>
        <v>0</v>
      </c>
      <c r="R268" s="3">
        <f t="shared" si="99"/>
        <v>0</v>
      </c>
      <c r="S268" s="19">
        <f t="shared" si="99"/>
        <v>0</v>
      </c>
      <c r="T268" s="6">
        <f t="shared" si="99"/>
        <v>0</v>
      </c>
      <c r="U268" s="5">
        <f t="shared" si="99"/>
        <v>0</v>
      </c>
      <c r="V268" s="5">
        <f t="shared" si="99"/>
        <v>0</v>
      </c>
      <c r="W268" s="7">
        <f t="shared" si="99"/>
        <v>0</v>
      </c>
      <c r="X268" s="8">
        <f t="shared" si="99"/>
        <v>0</v>
      </c>
      <c r="Y268" s="2">
        <f t="shared" si="99"/>
        <v>0</v>
      </c>
      <c r="Z268" s="2">
        <f t="shared" si="99"/>
        <v>0</v>
      </c>
      <c r="AA268" s="7">
        <f t="shared" si="99"/>
        <v>0</v>
      </c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8"/>
      <c r="BB268" s="51"/>
      <c r="BC268" s="51"/>
      <c r="BD268" s="51"/>
      <c r="BE268" s="51"/>
      <c r="BF268" s="51"/>
      <c r="BG268" s="51"/>
      <c r="BH268" s="51"/>
      <c r="BI268" s="51"/>
    </row>
    <row r="269" spans="1:61" ht="19.5" customHeight="1" x14ac:dyDescent="0.2">
      <c r="A269" s="553" t="s">
        <v>15</v>
      </c>
      <c r="B269" s="543" t="s">
        <v>16</v>
      </c>
      <c r="C269" s="533" t="s">
        <v>25</v>
      </c>
      <c r="D269" s="654" t="s">
        <v>58</v>
      </c>
      <c r="E269" s="644" t="s">
        <v>261</v>
      </c>
      <c r="F269" s="496" t="s">
        <v>264</v>
      </c>
      <c r="G269" s="493" t="s">
        <v>122</v>
      </c>
      <c r="H269" s="490" t="s">
        <v>19</v>
      </c>
      <c r="I269" s="475" t="s">
        <v>31</v>
      </c>
      <c r="J269" s="472" t="s">
        <v>299</v>
      </c>
      <c r="K269" s="164" t="s">
        <v>26</v>
      </c>
      <c r="L269" s="115">
        <f>+M269+O269</f>
        <v>0</v>
      </c>
      <c r="M269" s="226">
        <v>0</v>
      </c>
      <c r="N269" s="254">
        <v>0</v>
      </c>
      <c r="O269" s="167">
        <v>0</v>
      </c>
      <c r="P269" s="112">
        <f>+Q269+S269</f>
        <v>0</v>
      </c>
      <c r="Q269" s="11">
        <v>0</v>
      </c>
      <c r="R269" s="165">
        <v>0</v>
      </c>
      <c r="S269" s="84">
        <v>0</v>
      </c>
      <c r="T269" s="115">
        <f>+U269+W269</f>
        <v>0</v>
      </c>
      <c r="U269" s="226">
        <v>0</v>
      </c>
      <c r="V269" s="254">
        <v>0</v>
      </c>
      <c r="W269" s="167">
        <v>0</v>
      </c>
      <c r="X269" s="115">
        <f>+Y269+AA269</f>
        <v>0</v>
      </c>
      <c r="Y269" s="166">
        <v>0</v>
      </c>
      <c r="Z269" s="166">
        <v>0</v>
      </c>
      <c r="AA269" s="84">
        <v>0</v>
      </c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8"/>
      <c r="BB269" s="51"/>
      <c r="BC269" s="51"/>
      <c r="BD269" s="51"/>
      <c r="BE269" s="51"/>
      <c r="BF269" s="51"/>
      <c r="BG269" s="51"/>
      <c r="BH269" s="51"/>
      <c r="BI269" s="51"/>
    </row>
    <row r="270" spans="1:61" ht="19.5" customHeight="1" thickBot="1" x14ac:dyDescent="0.25">
      <c r="A270" s="554"/>
      <c r="B270" s="544"/>
      <c r="C270" s="653"/>
      <c r="D270" s="655"/>
      <c r="E270" s="681"/>
      <c r="F270" s="497"/>
      <c r="G270" s="494"/>
      <c r="H270" s="491"/>
      <c r="I270" s="476"/>
      <c r="J270" s="473"/>
      <c r="K270" s="201" t="s">
        <v>22</v>
      </c>
      <c r="L270" s="198">
        <v>0</v>
      </c>
      <c r="M270" s="203">
        <v>0</v>
      </c>
      <c r="N270" s="203">
        <v>0</v>
      </c>
      <c r="O270" s="204">
        <v>0</v>
      </c>
      <c r="P270" s="137">
        <f>+Q270+S270</f>
        <v>0</v>
      </c>
      <c r="Q270" s="130">
        <v>0</v>
      </c>
      <c r="R270" s="205">
        <v>0</v>
      </c>
      <c r="S270" s="204">
        <v>0</v>
      </c>
      <c r="T270" s="198">
        <f>U270+W270</f>
        <v>0</v>
      </c>
      <c r="U270" s="203">
        <v>0</v>
      </c>
      <c r="V270" s="203">
        <v>0</v>
      </c>
      <c r="W270" s="204">
        <v>0</v>
      </c>
      <c r="X270" s="198">
        <f>+Y270+AA270</f>
        <v>0</v>
      </c>
      <c r="Y270" s="203">
        <v>0</v>
      </c>
      <c r="Z270" s="203">
        <v>0</v>
      </c>
      <c r="AA270" s="204">
        <v>0</v>
      </c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8"/>
      <c r="BB270" s="51"/>
      <c r="BC270" s="51"/>
      <c r="BD270" s="51"/>
      <c r="BE270" s="51"/>
      <c r="BF270" s="51"/>
      <c r="BG270" s="51"/>
      <c r="BH270" s="51"/>
      <c r="BI270" s="51"/>
    </row>
    <row r="271" spans="1:61" ht="23.25" customHeight="1" thickBot="1" x14ac:dyDescent="0.25">
      <c r="A271" s="527"/>
      <c r="B271" s="549"/>
      <c r="C271" s="515"/>
      <c r="D271" s="610"/>
      <c r="E271" s="557"/>
      <c r="F271" s="498"/>
      <c r="G271" s="495"/>
      <c r="H271" s="492"/>
      <c r="I271" s="477"/>
      <c r="J271" s="474"/>
      <c r="K271" s="97" t="s">
        <v>11</v>
      </c>
      <c r="L271" s="6">
        <f t="shared" ref="L271:AA271" si="100">SUM(L269:L270)</f>
        <v>0</v>
      </c>
      <c r="M271" s="5">
        <f t="shared" si="100"/>
        <v>0</v>
      </c>
      <c r="N271" s="5">
        <f t="shared" si="100"/>
        <v>0</v>
      </c>
      <c r="O271" s="7">
        <f t="shared" si="100"/>
        <v>0</v>
      </c>
      <c r="P271" s="82">
        <f t="shared" si="100"/>
        <v>0</v>
      </c>
      <c r="Q271" s="3">
        <f t="shared" si="100"/>
        <v>0</v>
      </c>
      <c r="R271" s="3">
        <f t="shared" si="100"/>
        <v>0</v>
      </c>
      <c r="S271" s="19">
        <f t="shared" si="100"/>
        <v>0</v>
      </c>
      <c r="T271" s="6">
        <f t="shared" si="100"/>
        <v>0</v>
      </c>
      <c r="U271" s="5">
        <f t="shared" si="100"/>
        <v>0</v>
      </c>
      <c r="V271" s="5">
        <f t="shared" si="100"/>
        <v>0</v>
      </c>
      <c r="W271" s="7">
        <f t="shared" si="100"/>
        <v>0</v>
      </c>
      <c r="X271" s="8">
        <f t="shared" si="100"/>
        <v>0</v>
      </c>
      <c r="Y271" s="2">
        <f t="shared" si="100"/>
        <v>0</v>
      </c>
      <c r="Z271" s="2">
        <f t="shared" si="100"/>
        <v>0</v>
      </c>
      <c r="AA271" s="7">
        <f t="shared" si="100"/>
        <v>0</v>
      </c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8"/>
      <c r="BB271" s="51"/>
      <c r="BC271" s="51"/>
      <c r="BD271" s="51"/>
      <c r="BE271" s="51"/>
      <c r="BF271" s="51"/>
      <c r="BG271" s="51"/>
      <c r="BH271" s="51"/>
      <c r="BI271" s="51"/>
    </row>
    <row r="272" spans="1:61" ht="27" customHeight="1" thickBot="1" x14ac:dyDescent="0.25">
      <c r="A272" s="553" t="s">
        <v>15</v>
      </c>
      <c r="B272" s="543" t="s">
        <v>16</v>
      </c>
      <c r="C272" s="533" t="s">
        <v>25</v>
      </c>
      <c r="D272" s="654" t="s">
        <v>59</v>
      </c>
      <c r="E272" s="644" t="s">
        <v>127</v>
      </c>
      <c r="F272" s="496" t="s">
        <v>265</v>
      </c>
      <c r="G272" s="493" t="s">
        <v>77</v>
      </c>
      <c r="H272" s="490" t="s">
        <v>19</v>
      </c>
      <c r="I272" s="475" t="s">
        <v>31</v>
      </c>
      <c r="J272" s="472" t="s">
        <v>266</v>
      </c>
      <c r="K272" s="246" t="s">
        <v>26</v>
      </c>
      <c r="L272" s="247">
        <f>+M272+O272</f>
        <v>0</v>
      </c>
      <c r="M272" s="256">
        <v>0</v>
      </c>
      <c r="N272" s="257">
        <v>0</v>
      </c>
      <c r="O272" s="258">
        <v>0</v>
      </c>
      <c r="P272" s="251">
        <f>+Q272+S272</f>
        <v>0</v>
      </c>
      <c r="Q272" s="259">
        <v>0</v>
      </c>
      <c r="R272" s="260">
        <v>0</v>
      </c>
      <c r="S272" s="261">
        <v>0</v>
      </c>
      <c r="T272" s="247">
        <f>+U272+W272</f>
        <v>0</v>
      </c>
      <c r="U272" s="256">
        <v>0</v>
      </c>
      <c r="V272" s="257">
        <v>0</v>
      </c>
      <c r="W272" s="258">
        <v>0</v>
      </c>
      <c r="X272" s="247">
        <f>+Y272+AA272</f>
        <v>0</v>
      </c>
      <c r="Y272" s="262">
        <v>0</v>
      </c>
      <c r="Z272" s="262">
        <v>0</v>
      </c>
      <c r="AA272" s="261">
        <v>0</v>
      </c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8"/>
      <c r="BB272" s="51"/>
      <c r="BC272" s="51"/>
      <c r="BD272" s="51"/>
      <c r="BE272" s="51"/>
      <c r="BF272" s="51"/>
      <c r="BG272" s="51"/>
      <c r="BH272" s="51"/>
      <c r="BI272" s="51"/>
    </row>
    <row r="273" spans="1:61" ht="31.5" customHeight="1" thickBot="1" x14ac:dyDescent="0.25">
      <c r="A273" s="527"/>
      <c r="B273" s="549"/>
      <c r="C273" s="515"/>
      <c r="D273" s="610"/>
      <c r="E273" s="557"/>
      <c r="F273" s="498"/>
      <c r="G273" s="495"/>
      <c r="H273" s="492"/>
      <c r="I273" s="477"/>
      <c r="J273" s="474"/>
      <c r="K273" s="97" t="s">
        <v>11</v>
      </c>
      <c r="L273" s="6">
        <f t="shared" ref="L273:AA273" si="101">SUM(L272:L272)</f>
        <v>0</v>
      </c>
      <c r="M273" s="5">
        <f t="shared" si="101"/>
        <v>0</v>
      </c>
      <c r="N273" s="5">
        <f t="shared" si="101"/>
        <v>0</v>
      </c>
      <c r="O273" s="7">
        <f t="shared" si="101"/>
        <v>0</v>
      </c>
      <c r="P273" s="82">
        <f t="shared" si="101"/>
        <v>0</v>
      </c>
      <c r="Q273" s="3">
        <f t="shared" si="101"/>
        <v>0</v>
      </c>
      <c r="R273" s="3">
        <f t="shared" si="101"/>
        <v>0</v>
      </c>
      <c r="S273" s="19">
        <f t="shared" si="101"/>
        <v>0</v>
      </c>
      <c r="T273" s="6">
        <f t="shared" si="101"/>
        <v>0</v>
      </c>
      <c r="U273" s="5">
        <f t="shared" si="101"/>
        <v>0</v>
      </c>
      <c r="V273" s="5">
        <f t="shared" si="101"/>
        <v>0</v>
      </c>
      <c r="W273" s="7">
        <f t="shared" si="101"/>
        <v>0</v>
      </c>
      <c r="X273" s="8">
        <f t="shared" si="101"/>
        <v>0</v>
      </c>
      <c r="Y273" s="2">
        <f t="shared" si="101"/>
        <v>0</v>
      </c>
      <c r="Z273" s="2">
        <f t="shared" si="101"/>
        <v>0</v>
      </c>
      <c r="AA273" s="7">
        <f t="shared" si="101"/>
        <v>0</v>
      </c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8"/>
      <c r="BB273" s="51"/>
      <c r="BC273" s="51"/>
      <c r="BD273" s="51"/>
      <c r="BE273" s="51"/>
      <c r="BF273" s="51"/>
      <c r="BG273" s="51"/>
      <c r="BH273" s="51"/>
      <c r="BI273" s="51"/>
    </row>
    <row r="274" spans="1:61" ht="31.5" customHeight="1" thickBot="1" x14ac:dyDescent="0.25">
      <c r="A274" s="553" t="s">
        <v>15</v>
      </c>
      <c r="B274" s="543" t="s">
        <v>16</v>
      </c>
      <c r="C274" s="533" t="s">
        <v>25</v>
      </c>
      <c r="D274" s="654" t="s">
        <v>60</v>
      </c>
      <c r="E274" s="663" t="s">
        <v>134</v>
      </c>
      <c r="F274" s="496" t="s">
        <v>264</v>
      </c>
      <c r="G274" s="493" t="s">
        <v>130</v>
      </c>
      <c r="H274" s="490" t="s">
        <v>19</v>
      </c>
      <c r="I274" s="475" t="s">
        <v>31</v>
      </c>
      <c r="J274" s="598" t="s">
        <v>305</v>
      </c>
      <c r="K274" s="246" t="s">
        <v>26</v>
      </c>
      <c r="L274" s="251">
        <f>+M274+O274</f>
        <v>0</v>
      </c>
      <c r="M274" s="259">
        <v>0</v>
      </c>
      <c r="N274" s="260">
        <v>0</v>
      </c>
      <c r="O274" s="261">
        <v>0</v>
      </c>
      <c r="P274" s="251">
        <f>+Q274+S274</f>
        <v>0</v>
      </c>
      <c r="Q274" s="259">
        <v>0</v>
      </c>
      <c r="R274" s="260">
        <v>0</v>
      </c>
      <c r="S274" s="261">
        <v>0</v>
      </c>
      <c r="T274" s="251">
        <f>+U274+W274</f>
        <v>0</v>
      </c>
      <c r="U274" s="259">
        <v>0</v>
      </c>
      <c r="V274" s="260">
        <v>0</v>
      </c>
      <c r="W274" s="261">
        <v>0</v>
      </c>
      <c r="X274" s="251">
        <f>+Y274+AA274</f>
        <v>0</v>
      </c>
      <c r="Y274" s="262">
        <v>0</v>
      </c>
      <c r="Z274" s="262">
        <v>0</v>
      </c>
      <c r="AA274" s="261">
        <v>0</v>
      </c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8"/>
      <c r="BB274" s="51"/>
      <c r="BC274" s="51"/>
      <c r="BD274" s="51"/>
      <c r="BE274" s="51"/>
      <c r="BF274" s="51"/>
      <c r="BG274" s="51"/>
      <c r="BH274" s="51"/>
      <c r="BI274" s="51"/>
    </row>
    <row r="275" spans="1:61" ht="31.5" customHeight="1" thickBot="1" x14ac:dyDescent="0.25">
      <c r="A275" s="527"/>
      <c r="B275" s="549"/>
      <c r="C275" s="515"/>
      <c r="D275" s="610"/>
      <c r="E275" s="571"/>
      <c r="F275" s="498"/>
      <c r="G275" s="495"/>
      <c r="H275" s="492"/>
      <c r="I275" s="477"/>
      <c r="J275" s="600"/>
      <c r="K275" s="100" t="s">
        <v>11</v>
      </c>
      <c r="L275" s="82">
        <f t="shared" ref="L275:AA275" si="102">SUM(L274:L274)</f>
        <v>0</v>
      </c>
      <c r="M275" s="128">
        <f t="shared" si="102"/>
        <v>0</v>
      </c>
      <c r="N275" s="128">
        <f t="shared" si="102"/>
        <v>0</v>
      </c>
      <c r="O275" s="19">
        <f t="shared" si="102"/>
        <v>0</v>
      </c>
      <c r="P275" s="82">
        <f t="shared" si="102"/>
        <v>0</v>
      </c>
      <c r="Q275" s="3">
        <f t="shared" si="102"/>
        <v>0</v>
      </c>
      <c r="R275" s="3">
        <f t="shared" si="102"/>
        <v>0</v>
      </c>
      <c r="S275" s="19">
        <f t="shared" si="102"/>
        <v>0</v>
      </c>
      <c r="T275" s="82">
        <f t="shared" si="102"/>
        <v>0</v>
      </c>
      <c r="U275" s="128">
        <f t="shared" si="102"/>
        <v>0</v>
      </c>
      <c r="V275" s="128">
        <f t="shared" si="102"/>
        <v>0</v>
      </c>
      <c r="W275" s="19">
        <f t="shared" si="102"/>
        <v>0</v>
      </c>
      <c r="X275" s="18">
        <f t="shared" si="102"/>
        <v>0</v>
      </c>
      <c r="Y275" s="3">
        <f t="shared" si="102"/>
        <v>0</v>
      </c>
      <c r="Z275" s="3">
        <f t="shared" si="102"/>
        <v>0</v>
      </c>
      <c r="AA275" s="19">
        <f t="shared" si="102"/>
        <v>0</v>
      </c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8"/>
      <c r="BB275" s="51"/>
      <c r="BC275" s="51"/>
      <c r="BD275" s="51"/>
      <c r="BE275" s="51"/>
      <c r="BF275" s="51"/>
      <c r="BG275" s="51"/>
      <c r="BH275" s="51"/>
      <c r="BI275" s="51"/>
    </row>
    <row r="276" spans="1:61" ht="24.75" customHeight="1" x14ac:dyDescent="0.2">
      <c r="A276" s="553" t="s">
        <v>15</v>
      </c>
      <c r="B276" s="543" t="s">
        <v>16</v>
      </c>
      <c r="C276" s="533" t="s">
        <v>25</v>
      </c>
      <c r="D276" s="654" t="s">
        <v>61</v>
      </c>
      <c r="E276" s="663" t="s">
        <v>155</v>
      </c>
      <c r="F276" s="496" t="s">
        <v>264</v>
      </c>
      <c r="G276" s="493" t="s">
        <v>158</v>
      </c>
      <c r="H276" s="490" t="s">
        <v>19</v>
      </c>
      <c r="I276" s="475" t="s">
        <v>31</v>
      </c>
      <c r="J276" s="472" t="s">
        <v>274</v>
      </c>
      <c r="K276" s="164" t="s">
        <v>26</v>
      </c>
      <c r="L276" s="112">
        <f>+M276+O276</f>
        <v>0</v>
      </c>
      <c r="M276" s="11">
        <v>0</v>
      </c>
      <c r="N276" s="165">
        <v>0</v>
      </c>
      <c r="O276" s="84">
        <v>0</v>
      </c>
      <c r="P276" s="112">
        <f>+Q276+S276</f>
        <v>0</v>
      </c>
      <c r="Q276" s="11">
        <v>0</v>
      </c>
      <c r="R276" s="165">
        <v>0</v>
      </c>
      <c r="S276" s="84">
        <v>0</v>
      </c>
      <c r="T276" s="112">
        <f>+U276+W276</f>
        <v>0</v>
      </c>
      <c r="U276" s="11">
        <v>0</v>
      </c>
      <c r="V276" s="165">
        <v>0</v>
      </c>
      <c r="W276" s="84">
        <v>0</v>
      </c>
      <c r="X276" s="112">
        <f>+Y276+AA276</f>
        <v>0</v>
      </c>
      <c r="Y276" s="166">
        <v>0</v>
      </c>
      <c r="Z276" s="166">
        <v>0</v>
      </c>
      <c r="AA276" s="84">
        <v>0</v>
      </c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8"/>
      <c r="BB276" s="51"/>
      <c r="BC276" s="51"/>
      <c r="BD276" s="51"/>
      <c r="BE276" s="51"/>
      <c r="BF276" s="51"/>
      <c r="BG276" s="51"/>
      <c r="BH276" s="51"/>
      <c r="BI276" s="51"/>
    </row>
    <row r="277" spans="1:61" ht="21" customHeight="1" thickBot="1" x14ac:dyDescent="0.25">
      <c r="A277" s="554"/>
      <c r="B277" s="544"/>
      <c r="C277" s="653"/>
      <c r="D277" s="655"/>
      <c r="E277" s="707"/>
      <c r="F277" s="497"/>
      <c r="G277" s="494"/>
      <c r="H277" s="491"/>
      <c r="I277" s="476"/>
      <c r="J277" s="473"/>
      <c r="K277" s="187" t="s">
        <v>72</v>
      </c>
      <c r="L277" s="137">
        <f>M277+O277</f>
        <v>0</v>
      </c>
      <c r="M277" s="85">
        <v>0</v>
      </c>
      <c r="N277" s="85">
        <v>0</v>
      </c>
      <c r="O277" s="86">
        <v>0</v>
      </c>
      <c r="P277" s="137">
        <f>Q277+S277</f>
        <v>0</v>
      </c>
      <c r="Q277" s="85">
        <v>0</v>
      </c>
      <c r="R277" s="85">
        <v>0</v>
      </c>
      <c r="S277" s="86">
        <v>0</v>
      </c>
      <c r="T277" s="137">
        <f>U277+W277</f>
        <v>0</v>
      </c>
      <c r="U277" s="85">
        <v>0</v>
      </c>
      <c r="V277" s="85">
        <v>0</v>
      </c>
      <c r="W277" s="86">
        <v>0</v>
      </c>
      <c r="X277" s="137">
        <f>Y277+AA277</f>
        <v>0</v>
      </c>
      <c r="Y277" s="85">
        <v>0</v>
      </c>
      <c r="Z277" s="85">
        <v>0</v>
      </c>
      <c r="AA277" s="86">
        <v>0</v>
      </c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8"/>
      <c r="BB277" s="51"/>
      <c r="BC277" s="51"/>
      <c r="BD277" s="51"/>
      <c r="BE277" s="51"/>
      <c r="BF277" s="51"/>
      <c r="BG277" s="51"/>
      <c r="BH277" s="51"/>
      <c r="BI277" s="51"/>
    </row>
    <row r="278" spans="1:61" ht="24.75" customHeight="1" thickBot="1" x14ac:dyDescent="0.25">
      <c r="A278" s="527"/>
      <c r="B278" s="549"/>
      <c r="C278" s="515"/>
      <c r="D278" s="610"/>
      <c r="E278" s="571"/>
      <c r="F278" s="498"/>
      <c r="G278" s="495"/>
      <c r="H278" s="492"/>
      <c r="I278" s="477"/>
      <c r="J278" s="474"/>
      <c r="K278" s="100" t="s">
        <v>11</v>
      </c>
      <c r="L278" s="255">
        <f t="shared" ref="L278:AA278" si="103">SUM(L276:L276)</f>
        <v>0</v>
      </c>
      <c r="M278" s="101">
        <f t="shared" si="103"/>
        <v>0</v>
      </c>
      <c r="N278" s="101">
        <f t="shared" si="103"/>
        <v>0</v>
      </c>
      <c r="O278" s="233">
        <f t="shared" si="103"/>
        <v>0</v>
      </c>
      <c r="P278" s="255">
        <f t="shared" si="103"/>
        <v>0</v>
      </c>
      <c r="Q278" s="102">
        <f t="shared" si="103"/>
        <v>0</v>
      </c>
      <c r="R278" s="102">
        <f t="shared" si="103"/>
        <v>0</v>
      </c>
      <c r="S278" s="233">
        <f t="shared" si="103"/>
        <v>0</v>
      </c>
      <c r="T278" s="255">
        <f t="shared" si="103"/>
        <v>0</v>
      </c>
      <c r="U278" s="101">
        <f t="shared" si="103"/>
        <v>0</v>
      </c>
      <c r="V278" s="101">
        <f t="shared" si="103"/>
        <v>0</v>
      </c>
      <c r="W278" s="233">
        <f t="shared" si="103"/>
        <v>0</v>
      </c>
      <c r="X278" s="232">
        <f t="shared" si="103"/>
        <v>0</v>
      </c>
      <c r="Y278" s="102">
        <f t="shared" si="103"/>
        <v>0</v>
      </c>
      <c r="Z278" s="102">
        <f t="shared" si="103"/>
        <v>0</v>
      </c>
      <c r="AA278" s="233">
        <f t="shared" si="103"/>
        <v>0</v>
      </c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8"/>
      <c r="BB278" s="51"/>
      <c r="BC278" s="51"/>
      <c r="BD278" s="51"/>
      <c r="BE278" s="51"/>
      <c r="BF278" s="51"/>
      <c r="BG278" s="51"/>
      <c r="BH278" s="51"/>
      <c r="BI278" s="51"/>
    </row>
    <row r="279" spans="1:61" ht="28.5" customHeight="1" thickBot="1" x14ac:dyDescent="0.25">
      <c r="A279" s="553" t="s">
        <v>15</v>
      </c>
      <c r="B279" s="543" t="s">
        <v>16</v>
      </c>
      <c r="C279" s="533" t="s">
        <v>25</v>
      </c>
      <c r="D279" s="673" t="s">
        <v>179</v>
      </c>
      <c r="E279" s="675" t="s">
        <v>180</v>
      </c>
      <c r="F279" s="677" t="s">
        <v>264</v>
      </c>
      <c r="G279" s="481" t="s">
        <v>77</v>
      </c>
      <c r="H279" s="484" t="s">
        <v>19</v>
      </c>
      <c r="I279" s="487" t="s">
        <v>31</v>
      </c>
      <c r="J279" s="595" t="s">
        <v>266</v>
      </c>
      <c r="K279" s="218" t="s">
        <v>26</v>
      </c>
      <c r="L279" s="174">
        <f>+M279+O279</f>
        <v>100</v>
      </c>
      <c r="M279" s="77">
        <v>0</v>
      </c>
      <c r="N279" s="453">
        <v>0</v>
      </c>
      <c r="O279" s="78">
        <v>100</v>
      </c>
      <c r="P279" s="174">
        <f>+Q279+S279</f>
        <v>150</v>
      </c>
      <c r="Q279" s="77">
        <v>0</v>
      </c>
      <c r="R279" s="453">
        <v>0</v>
      </c>
      <c r="S279" s="78">
        <v>150</v>
      </c>
      <c r="T279" s="174">
        <f>+U279+W279</f>
        <v>0</v>
      </c>
      <c r="U279" s="77">
        <v>0</v>
      </c>
      <c r="V279" s="453">
        <v>0</v>
      </c>
      <c r="W279" s="78">
        <v>0</v>
      </c>
      <c r="X279" s="174">
        <f>+Y279+AA279</f>
        <v>0</v>
      </c>
      <c r="Y279" s="219">
        <v>0</v>
      </c>
      <c r="Z279" s="219">
        <v>0</v>
      </c>
      <c r="AA279" s="78">
        <v>0</v>
      </c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8"/>
      <c r="BB279" s="51"/>
      <c r="BC279" s="51"/>
      <c r="BD279" s="51"/>
      <c r="BE279" s="51"/>
      <c r="BF279" s="51"/>
      <c r="BG279" s="51"/>
      <c r="BH279" s="51"/>
      <c r="BI279" s="51"/>
    </row>
    <row r="280" spans="1:61" ht="33" customHeight="1" thickBot="1" x14ac:dyDescent="0.25">
      <c r="A280" s="527"/>
      <c r="B280" s="549"/>
      <c r="C280" s="515"/>
      <c r="D280" s="674"/>
      <c r="E280" s="676"/>
      <c r="F280" s="480"/>
      <c r="G280" s="483"/>
      <c r="H280" s="486"/>
      <c r="I280" s="489"/>
      <c r="J280" s="597"/>
      <c r="K280" s="100" t="s">
        <v>11</v>
      </c>
      <c r="L280" s="255">
        <f t="shared" ref="L280:AA280" si="104">SUM(L279:L279)</f>
        <v>100</v>
      </c>
      <c r="M280" s="101">
        <f t="shared" si="104"/>
        <v>0</v>
      </c>
      <c r="N280" s="101">
        <f t="shared" si="104"/>
        <v>0</v>
      </c>
      <c r="O280" s="233">
        <f t="shared" si="104"/>
        <v>100</v>
      </c>
      <c r="P280" s="255">
        <f t="shared" si="104"/>
        <v>150</v>
      </c>
      <c r="Q280" s="102">
        <f t="shared" si="104"/>
        <v>0</v>
      </c>
      <c r="R280" s="102">
        <f t="shared" si="104"/>
        <v>0</v>
      </c>
      <c r="S280" s="233">
        <f t="shared" si="104"/>
        <v>150</v>
      </c>
      <c r="T280" s="255">
        <f t="shared" si="104"/>
        <v>0</v>
      </c>
      <c r="U280" s="101">
        <f t="shared" si="104"/>
        <v>0</v>
      </c>
      <c r="V280" s="101">
        <f t="shared" si="104"/>
        <v>0</v>
      </c>
      <c r="W280" s="233">
        <f t="shared" si="104"/>
        <v>0</v>
      </c>
      <c r="X280" s="232">
        <f t="shared" si="104"/>
        <v>0</v>
      </c>
      <c r="Y280" s="102">
        <f t="shared" si="104"/>
        <v>0</v>
      </c>
      <c r="Z280" s="102">
        <f t="shared" si="104"/>
        <v>0</v>
      </c>
      <c r="AA280" s="233">
        <f t="shared" si="104"/>
        <v>0</v>
      </c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8"/>
      <c r="BB280" s="51"/>
      <c r="BC280" s="51"/>
      <c r="BD280" s="51"/>
      <c r="BE280" s="51"/>
      <c r="BF280" s="51"/>
      <c r="BG280" s="51"/>
      <c r="BH280" s="51"/>
      <c r="BI280" s="51"/>
    </row>
    <row r="281" spans="1:61" ht="28.5" customHeight="1" thickBot="1" x14ac:dyDescent="0.25">
      <c r="A281" s="553" t="s">
        <v>15</v>
      </c>
      <c r="B281" s="543" t="s">
        <v>16</v>
      </c>
      <c r="C281" s="533" t="s">
        <v>25</v>
      </c>
      <c r="D281" s="673" t="s">
        <v>245</v>
      </c>
      <c r="E281" s="675" t="s">
        <v>246</v>
      </c>
      <c r="F281" s="677" t="s">
        <v>264</v>
      </c>
      <c r="G281" s="481" t="s">
        <v>247</v>
      </c>
      <c r="H281" s="484" t="s">
        <v>19</v>
      </c>
      <c r="I281" s="487" t="s">
        <v>31</v>
      </c>
      <c r="J281" s="595" t="s">
        <v>308</v>
      </c>
      <c r="K281" s="218" t="s">
        <v>26</v>
      </c>
      <c r="L281" s="174">
        <f>+M281+O281</f>
        <v>0</v>
      </c>
      <c r="M281" s="77">
        <v>0</v>
      </c>
      <c r="N281" s="453">
        <v>0</v>
      </c>
      <c r="O281" s="78">
        <v>0</v>
      </c>
      <c r="P281" s="174">
        <f>+Q281+S281</f>
        <v>1000</v>
      </c>
      <c r="Q281" s="77">
        <v>0</v>
      </c>
      <c r="R281" s="453">
        <v>0</v>
      </c>
      <c r="S281" s="78">
        <v>1000</v>
      </c>
      <c r="T281" s="174">
        <f>+U281+W281</f>
        <v>0</v>
      </c>
      <c r="U281" s="77">
        <v>0</v>
      </c>
      <c r="V281" s="453">
        <v>0</v>
      </c>
      <c r="W281" s="78">
        <v>0</v>
      </c>
      <c r="X281" s="174">
        <f>+Y281+AA281</f>
        <v>0</v>
      </c>
      <c r="Y281" s="219">
        <v>0</v>
      </c>
      <c r="Z281" s="219">
        <v>0</v>
      </c>
      <c r="AA281" s="78">
        <v>0</v>
      </c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8"/>
      <c r="BB281" s="51"/>
      <c r="BC281" s="51"/>
      <c r="BD281" s="51"/>
      <c r="BE281" s="51"/>
      <c r="BF281" s="51"/>
      <c r="BG281" s="51"/>
      <c r="BH281" s="51"/>
      <c r="BI281" s="51"/>
    </row>
    <row r="282" spans="1:61" ht="34.5" customHeight="1" thickBot="1" x14ac:dyDescent="0.25">
      <c r="A282" s="527"/>
      <c r="B282" s="549"/>
      <c r="C282" s="515"/>
      <c r="D282" s="674"/>
      <c r="E282" s="676"/>
      <c r="F282" s="480"/>
      <c r="G282" s="483"/>
      <c r="H282" s="486"/>
      <c r="I282" s="489"/>
      <c r="J282" s="597"/>
      <c r="K282" s="100" t="s">
        <v>11</v>
      </c>
      <c r="L282" s="255">
        <f t="shared" ref="L282:AA282" si="105">SUM(L281:L281)</f>
        <v>0</v>
      </c>
      <c r="M282" s="101">
        <f t="shared" si="105"/>
        <v>0</v>
      </c>
      <c r="N282" s="101">
        <f t="shared" si="105"/>
        <v>0</v>
      </c>
      <c r="O282" s="233">
        <f t="shared" si="105"/>
        <v>0</v>
      </c>
      <c r="P282" s="255">
        <f t="shared" si="105"/>
        <v>1000</v>
      </c>
      <c r="Q282" s="102">
        <f t="shared" si="105"/>
        <v>0</v>
      </c>
      <c r="R282" s="102">
        <f t="shared" si="105"/>
        <v>0</v>
      </c>
      <c r="S282" s="233">
        <f t="shared" si="105"/>
        <v>1000</v>
      </c>
      <c r="T282" s="255">
        <f t="shared" si="105"/>
        <v>0</v>
      </c>
      <c r="U282" s="101">
        <f t="shared" si="105"/>
        <v>0</v>
      </c>
      <c r="V282" s="101">
        <f t="shared" si="105"/>
        <v>0</v>
      </c>
      <c r="W282" s="233">
        <f t="shared" si="105"/>
        <v>0</v>
      </c>
      <c r="X282" s="232">
        <f t="shared" si="105"/>
        <v>0</v>
      </c>
      <c r="Y282" s="102">
        <f t="shared" si="105"/>
        <v>0</v>
      </c>
      <c r="Z282" s="102">
        <f t="shared" si="105"/>
        <v>0</v>
      </c>
      <c r="AA282" s="233">
        <f t="shared" si="105"/>
        <v>0</v>
      </c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8"/>
      <c r="BB282" s="51"/>
      <c r="BC282" s="51"/>
      <c r="BD282" s="51"/>
      <c r="BE282" s="51"/>
      <c r="BF282" s="51"/>
      <c r="BG282" s="51"/>
      <c r="BH282" s="51"/>
      <c r="BI282" s="51"/>
    </row>
    <row r="283" spans="1:61" ht="21.75" customHeight="1" thickBot="1" x14ac:dyDescent="0.25">
      <c r="A283" s="296" t="s">
        <v>15</v>
      </c>
      <c r="B283" s="28" t="s">
        <v>16</v>
      </c>
      <c r="C283" s="32" t="s">
        <v>25</v>
      </c>
      <c r="D283" s="27"/>
      <c r="E283" s="678" t="s">
        <v>260</v>
      </c>
      <c r="F283" s="678"/>
      <c r="G283" s="678"/>
      <c r="H283" s="678"/>
      <c r="I283" s="678"/>
      <c r="J283" s="583"/>
      <c r="K283" s="583"/>
      <c r="L283" s="29">
        <f>L223+L227+L229+L233+L236+L239+L241+L244+L247+L250+L254+L257+L261+L265+L268+L271+L273+L275+L278+L280+L282</f>
        <v>896.9</v>
      </c>
      <c r="M283" s="30">
        <f t="shared" ref="M283:AA283" si="106">M223+M227+M229+M233+M236+M239+M241+M244+M247+M250+M254+M257+M261+M265+M268+M271+M273+M275+M278+M280+M282</f>
        <v>188.9</v>
      </c>
      <c r="N283" s="30">
        <f t="shared" si="106"/>
        <v>0</v>
      </c>
      <c r="O283" s="31">
        <f t="shared" si="106"/>
        <v>708</v>
      </c>
      <c r="P283" s="29">
        <f t="shared" si="106"/>
        <v>3479</v>
      </c>
      <c r="Q283" s="30">
        <f t="shared" si="106"/>
        <v>219</v>
      </c>
      <c r="R283" s="30">
        <f t="shared" si="106"/>
        <v>0</v>
      </c>
      <c r="S283" s="31">
        <f t="shared" si="106"/>
        <v>3260</v>
      </c>
      <c r="T283" s="29">
        <f t="shared" si="106"/>
        <v>2600</v>
      </c>
      <c r="U283" s="30">
        <f t="shared" si="106"/>
        <v>180</v>
      </c>
      <c r="V283" s="30">
        <f t="shared" si="106"/>
        <v>0</v>
      </c>
      <c r="W283" s="31">
        <f t="shared" si="106"/>
        <v>2420</v>
      </c>
      <c r="X283" s="29">
        <f t="shared" si="106"/>
        <v>3452.9</v>
      </c>
      <c r="Y283" s="30">
        <f t="shared" si="106"/>
        <v>191</v>
      </c>
      <c r="Z283" s="30">
        <f t="shared" si="106"/>
        <v>0</v>
      </c>
      <c r="AA283" s="31">
        <f t="shared" si="106"/>
        <v>3261.9</v>
      </c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8"/>
      <c r="BB283" s="51"/>
      <c r="BC283" s="51"/>
      <c r="BD283" s="51"/>
      <c r="BE283" s="51"/>
      <c r="BF283" s="51"/>
      <c r="BG283" s="51"/>
      <c r="BH283" s="51"/>
      <c r="BI283" s="51"/>
    </row>
    <row r="284" spans="1:61" ht="21" customHeight="1" thickBot="1" x14ac:dyDescent="0.25">
      <c r="A284" s="305" t="s">
        <v>15</v>
      </c>
      <c r="B284" s="28" t="s">
        <v>16</v>
      </c>
      <c r="C284" s="32" t="s">
        <v>28</v>
      </c>
      <c r="D284" s="666" t="s">
        <v>83</v>
      </c>
      <c r="E284" s="667"/>
      <c r="F284" s="667"/>
      <c r="G284" s="667"/>
      <c r="H284" s="667"/>
      <c r="I284" s="667"/>
      <c r="J284" s="667"/>
      <c r="K284" s="667"/>
      <c r="L284" s="680"/>
      <c r="M284" s="680"/>
      <c r="N284" s="680"/>
      <c r="O284" s="680"/>
      <c r="P284" s="680"/>
      <c r="Q284" s="680"/>
      <c r="R284" s="680"/>
      <c r="S284" s="680"/>
      <c r="T284" s="680"/>
      <c r="U284" s="680"/>
      <c r="V284" s="680"/>
      <c r="W284" s="680"/>
      <c r="X284" s="680"/>
      <c r="Y284" s="680"/>
      <c r="Z284" s="680"/>
      <c r="AA284" s="680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8"/>
      <c r="BB284" s="51"/>
      <c r="BC284" s="51"/>
      <c r="BD284" s="51"/>
      <c r="BE284" s="51"/>
      <c r="BF284" s="51"/>
      <c r="BG284" s="51"/>
      <c r="BH284" s="51"/>
      <c r="BI284" s="51"/>
    </row>
    <row r="285" spans="1:61" ht="16.5" customHeight="1" x14ac:dyDescent="0.2">
      <c r="A285" s="525" t="s">
        <v>15</v>
      </c>
      <c r="B285" s="543" t="s">
        <v>16</v>
      </c>
      <c r="C285" s="533" t="s">
        <v>28</v>
      </c>
      <c r="D285" s="656" t="s">
        <v>25</v>
      </c>
      <c r="E285" s="780" t="s">
        <v>262</v>
      </c>
      <c r="F285" s="518" t="s">
        <v>264</v>
      </c>
      <c r="G285" s="493" t="s">
        <v>221</v>
      </c>
      <c r="H285" s="490" t="s">
        <v>19</v>
      </c>
      <c r="I285" s="625" t="s">
        <v>31</v>
      </c>
      <c r="J285" s="598" t="s">
        <v>309</v>
      </c>
      <c r="K285" s="164" t="s">
        <v>182</v>
      </c>
      <c r="L285" s="115">
        <f>+M285+O285</f>
        <v>0</v>
      </c>
      <c r="M285" s="91">
        <v>0</v>
      </c>
      <c r="N285" s="125">
        <v>0</v>
      </c>
      <c r="O285" s="114">
        <v>0</v>
      </c>
      <c r="P285" s="112">
        <f>+Q285+S285</f>
        <v>0</v>
      </c>
      <c r="Q285" s="125">
        <v>0</v>
      </c>
      <c r="R285" s="125">
        <v>0</v>
      </c>
      <c r="S285" s="114">
        <v>0</v>
      </c>
      <c r="T285" s="112">
        <f>+U285+W285</f>
        <v>0</v>
      </c>
      <c r="U285" s="125">
        <v>0</v>
      </c>
      <c r="V285" s="125">
        <v>0</v>
      </c>
      <c r="W285" s="126">
        <v>0</v>
      </c>
      <c r="X285" s="138">
        <f>+Y285+AA285</f>
        <v>0</v>
      </c>
      <c r="Y285" s="125">
        <v>0</v>
      </c>
      <c r="Z285" s="125">
        <v>0</v>
      </c>
      <c r="AA285" s="114">
        <v>0</v>
      </c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8"/>
      <c r="BB285" s="51"/>
      <c r="BC285" s="51"/>
      <c r="BD285" s="51"/>
      <c r="BE285" s="51"/>
      <c r="BF285" s="51"/>
      <c r="BG285" s="51"/>
      <c r="BH285" s="51"/>
      <c r="BI285" s="51"/>
    </row>
    <row r="286" spans="1:61" ht="17.25" customHeight="1" x14ac:dyDescent="0.2">
      <c r="A286" s="536"/>
      <c r="B286" s="544"/>
      <c r="C286" s="534"/>
      <c r="D286" s="657"/>
      <c r="E286" s="781"/>
      <c r="F286" s="592"/>
      <c r="G286" s="494"/>
      <c r="H286" s="491"/>
      <c r="I286" s="626"/>
      <c r="J286" s="599"/>
      <c r="K286" s="186" t="s">
        <v>26</v>
      </c>
      <c r="L286" s="142">
        <f>+M286+O286</f>
        <v>100</v>
      </c>
      <c r="M286" s="454">
        <v>0</v>
      </c>
      <c r="N286" s="103">
        <v>0</v>
      </c>
      <c r="O286" s="151">
        <v>100</v>
      </c>
      <c r="P286" s="136">
        <f>+Q286+S286</f>
        <v>677</v>
      </c>
      <c r="Q286" s="454">
        <v>0</v>
      </c>
      <c r="R286" s="454">
        <v>0</v>
      </c>
      <c r="S286" s="151">
        <v>677</v>
      </c>
      <c r="T286" s="136">
        <f>+U286+W286</f>
        <v>0</v>
      </c>
      <c r="U286" s="103">
        <v>0</v>
      </c>
      <c r="V286" s="455">
        <v>0</v>
      </c>
      <c r="W286" s="151">
        <v>0</v>
      </c>
      <c r="X286" s="139">
        <f>+Y286+AA286</f>
        <v>0</v>
      </c>
      <c r="Y286" s="103">
        <v>0</v>
      </c>
      <c r="Z286" s="103">
        <v>0</v>
      </c>
      <c r="AA286" s="151">
        <v>0</v>
      </c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8"/>
      <c r="BB286" s="51"/>
      <c r="BC286" s="51"/>
      <c r="BD286" s="51"/>
      <c r="BE286" s="51"/>
      <c r="BF286" s="51"/>
      <c r="BG286" s="51"/>
      <c r="BH286" s="51"/>
      <c r="BI286" s="51"/>
    </row>
    <row r="287" spans="1:61" ht="17.25" customHeight="1" thickBot="1" x14ac:dyDescent="0.25">
      <c r="A287" s="536"/>
      <c r="B287" s="544"/>
      <c r="C287" s="534"/>
      <c r="D287" s="657"/>
      <c r="E287" s="781"/>
      <c r="F287" s="592"/>
      <c r="G287" s="494"/>
      <c r="H287" s="491"/>
      <c r="I287" s="626"/>
      <c r="J287" s="599"/>
      <c r="K287" s="188" t="s">
        <v>22</v>
      </c>
      <c r="L287" s="139">
        <f>+M287+O287</f>
        <v>350</v>
      </c>
      <c r="M287" s="94">
        <v>0</v>
      </c>
      <c r="N287" s="104">
        <v>0</v>
      </c>
      <c r="O287" s="95">
        <v>350</v>
      </c>
      <c r="P287" s="96">
        <f>+Q287+S287</f>
        <v>0</v>
      </c>
      <c r="Q287" s="94">
        <v>0</v>
      </c>
      <c r="R287" s="94">
        <v>0</v>
      </c>
      <c r="S287" s="95">
        <v>0</v>
      </c>
      <c r="T287" s="96">
        <f>+U287+W287</f>
        <v>0</v>
      </c>
      <c r="U287" s="104">
        <v>0</v>
      </c>
      <c r="V287" s="189">
        <v>0</v>
      </c>
      <c r="W287" s="95">
        <v>0</v>
      </c>
      <c r="X287" s="139">
        <f>+Y287+AA287</f>
        <v>0</v>
      </c>
      <c r="Y287" s="104">
        <v>0</v>
      </c>
      <c r="Z287" s="104">
        <v>0</v>
      </c>
      <c r="AA287" s="95">
        <v>0</v>
      </c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8"/>
      <c r="BB287" s="51"/>
      <c r="BC287" s="51"/>
      <c r="BD287" s="51"/>
      <c r="BE287" s="51"/>
      <c r="BF287" s="51"/>
      <c r="BG287" s="51"/>
      <c r="BH287" s="51"/>
      <c r="BI287" s="51"/>
    </row>
    <row r="288" spans="1:61" ht="21" customHeight="1" thickBot="1" x14ac:dyDescent="0.25">
      <c r="A288" s="500"/>
      <c r="B288" s="549"/>
      <c r="C288" s="535"/>
      <c r="D288" s="658"/>
      <c r="E288" s="782"/>
      <c r="F288" s="519"/>
      <c r="G288" s="495"/>
      <c r="H288" s="492"/>
      <c r="I288" s="600"/>
      <c r="J288" s="600"/>
      <c r="K288" s="97" t="s">
        <v>11</v>
      </c>
      <c r="L288" s="8">
        <f>SUM(L285:L287)</f>
        <v>450</v>
      </c>
      <c r="M288" s="1">
        <f t="shared" ref="M288:AA288" si="107">M285+M286+M287</f>
        <v>0</v>
      </c>
      <c r="N288" s="1">
        <f t="shared" si="107"/>
        <v>0</v>
      </c>
      <c r="O288" s="7">
        <f t="shared" si="107"/>
        <v>450</v>
      </c>
      <c r="P288" s="18">
        <f t="shared" si="107"/>
        <v>677</v>
      </c>
      <c r="Q288" s="20">
        <f t="shared" si="107"/>
        <v>0</v>
      </c>
      <c r="R288" s="20">
        <f t="shared" si="107"/>
        <v>0</v>
      </c>
      <c r="S288" s="19">
        <f t="shared" si="107"/>
        <v>677</v>
      </c>
      <c r="T288" s="8">
        <f t="shared" si="107"/>
        <v>0</v>
      </c>
      <c r="U288" s="1">
        <f t="shared" si="107"/>
        <v>0</v>
      </c>
      <c r="V288" s="1">
        <f t="shared" si="107"/>
        <v>0</v>
      </c>
      <c r="W288" s="10">
        <f t="shared" si="107"/>
        <v>0</v>
      </c>
      <c r="X288" s="8">
        <f t="shared" si="107"/>
        <v>0</v>
      </c>
      <c r="Y288" s="1">
        <f t="shared" si="107"/>
        <v>0</v>
      </c>
      <c r="Z288" s="1">
        <f t="shared" si="107"/>
        <v>0</v>
      </c>
      <c r="AA288" s="7">
        <f t="shared" si="107"/>
        <v>0</v>
      </c>
      <c r="AJ288" s="51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8"/>
      <c r="BB288" s="51"/>
      <c r="BC288" s="51"/>
      <c r="BD288" s="51"/>
      <c r="BE288" s="51"/>
      <c r="BF288" s="51"/>
      <c r="BG288" s="51"/>
      <c r="BH288" s="51"/>
      <c r="BI288" s="51"/>
    </row>
    <row r="289" spans="1:1013" ht="20.25" customHeight="1" x14ac:dyDescent="0.2">
      <c r="A289" s="525" t="s">
        <v>15</v>
      </c>
      <c r="B289" s="543" t="s">
        <v>16</v>
      </c>
      <c r="C289" s="533" t="s">
        <v>28</v>
      </c>
      <c r="D289" s="516" t="s">
        <v>27</v>
      </c>
      <c r="E289" s="784" t="s">
        <v>156</v>
      </c>
      <c r="F289" s="518" t="s">
        <v>265</v>
      </c>
      <c r="G289" s="493" t="s">
        <v>221</v>
      </c>
      <c r="H289" s="490" t="s">
        <v>19</v>
      </c>
      <c r="I289" s="472" t="s">
        <v>31</v>
      </c>
      <c r="J289" s="472" t="s">
        <v>310</v>
      </c>
      <c r="K289" s="186" t="s">
        <v>32</v>
      </c>
      <c r="L289" s="140">
        <f>+M289+O289</f>
        <v>0</v>
      </c>
      <c r="M289" s="105">
        <v>0</v>
      </c>
      <c r="N289" s="105">
        <v>0</v>
      </c>
      <c r="O289" s="106">
        <v>0</v>
      </c>
      <c r="P289" s="134">
        <f>+Q289+S289</f>
        <v>0</v>
      </c>
      <c r="Q289" s="105">
        <v>0</v>
      </c>
      <c r="R289" s="105">
        <v>0</v>
      </c>
      <c r="S289" s="106">
        <v>0</v>
      </c>
      <c r="T289" s="134">
        <f>+U289+W289</f>
        <v>0</v>
      </c>
      <c r="U289" s="105">
        <v>0</v>
      </c>
      <c r="V289" s="105">
        <v>0</v>
      </c>
      <c r="W289" s="106">
        <v>0</v>
      </c>
      <c r="X289" s="140">
        <f>+Y289+AA289</f>
        <v>0</v>
      </c>
      <c r="Y289" s="105">
        <v>0</v>
      </c>
      <c r="Z289" s="105">
        <v>0</v>
      </c>
      <c r="AA289" s="106">
        <v>0</v>
      </c>
      <c r="AJ289" s="51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8"/>
      <c r="BB289" s="51"/>
      <c r="BC289" s="51"/>
      <c r="BD289" s="51"/>
      <c r="BE289" s="51"/>
      <c r="BF289" s="51"/>
      <c r="BG289" s="51"/>
      <c r="BH289" s="51"/>
      <c r="BI289" s="51"/>
    </row>
    <row r="290" spans="1:1013" s="55" customFormat="1" ht="18.75" customHeight="1" thickBot="1" x14ac:dyDescent="0.25">
      <c r="A290" s="536"/>
      <c r="B290" s="544"/>
      <c r="C290" s="534"/>
      <c r="D290" s="548"/>
      <c r="E290" s="785"/>
      <c r="F290" s="592"/>
      <c r="G290" s="494"/>
      <c r="H290" s="491"/>
      <c r="I290" s="473"/>
      <c r="J290" s="473"/>
      <c r="K290" s="188" t="s">
        <v>26</v>
      </c>
      <c r="L290" s="139">
        <f>+M290+O290</f>
        <v>0</v>
      </c>
      <c r="M290" s="104">
        <v>0</v>
      </c>
      <c r="N290" s="104">
        <v>0</v>
      </c>
      <c r="O290" s="95">
        <v>0</v>
      </c>
      <c r="P290" s="96">
        <f>+Q290+S290</f>
        <v>0</v>
      </c>
      <c r="Q290" s="94">
        <v>0</v>
      </c>
      <c r="R290" s="94">
        <v>0</v>
      </c>
      <c r="S290" s="95">
        <v>0</v>
      </c>
      <c r="T290" s="139">
        <f>+U290+W290</f>
        <v>0</v>
      </c>
      <c r="U290" s="93">
        <v>0</v>
      </c>
      <c r="V290" s="87">
        <v>0</v>
      </c>
      <c r="W290" s="98">
        <v>0</v>
      </c>
      <c r="X290" s="139">
        <f>+Y290+AA290</f>
        <v>0</v>
      </c>
      <c r="Y290" s="94">
        <v>0</v>
      </c>
      <c r="Z290" s="104">
        <v>0</v>
      </c>
      <c r="AA290" s="95">
        <v>0</v>
      </c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3"/>
      <c r="BB290" s="52"/>
      <c r="BC290" s="52"/>
      <c r="BD290" s="52"/>
      <c r="BE290" s="52"/>
      <c r="BF290" s="52"/>
      <c r="BG290" s="52"/>
      <c r="BH290" s="52"/>
      <c r="BI290" s="52"/>
    </row>
    <row r="291" spans="1:1013" s="61" customFormat="1" ht="22.5" customHeight="1" thickBot="1" x14ac:dyDescent="0.25">
      <c r="A291" s="500"/>
      <c r="B291" s="549"/>
      <c r="C291" s="535"/>
      <c r="D291" s="517"/>
      <c r="E291" s="786"/>
      <c r="F291" s="519"/>
      <c r="G291" s="495"/>
      <c r="H291" s="492"/>
      <c r="I291" s="474"/>
      <c r="J291" s="474"/>
      <c r="K291" s="97" t="s">
        <v>11</v>
      </c>
      <c r="L291" s="8">
        <f t="shared" ref="L291:AA291" si="108">L289+L290</f>
        <v>0</v>
      </c>
      <c r="M291" s="1">
        <f t="shared" si="108"/>
        <v>0</v>
      </c>
      <c r="N291" s="1">
        <f t="shared" si="108"/>
        <v>0</v>
      </c>
      <c r="O291" s="7">
        <f t="shared" si="108"/>
        <v>0</v>
      </c>
      <c r="P291" s="18">
        <f t="shared" si="108"/>
        <v>0</v>
      </c>
      <c r="Q291" s="20">
        <f t="shared" si="108"/>
        <v>0</v>
      </c>
      <c r="R291" s="20">
        <f t="shared" si="108"/>
        <v>0</v>
      </c>
      <c r="S291" s="19">
        <f t="shared" si="108"/>
        <v>0</v>
      </c>
      <c r="T291" s="8">
        <f t="shared" si="108"/>
        <v>0</v>
      </c>
      <c r="U291" s="1">
        <f t="shared" si="108"/>
        <v>0</v>
      </c>
      <c r="V291" s="1">
        <f t="shared" si="108"/>
        <v>0</v>
      </c>
      <c r="W291" s="10">
        <f t="shared" si="108"/>
        <v>0</v>
      </c>
      <c r="X291" s="8">
        <f t="shared" si="108"/>
        <v>0</v>
      </c>
      <c r="Y291" s="1">
        <f t="shared" si="108"/>
        <v>0</v>
      </c>
      <c r="Z291" s="1">
        <f t="shared" si="108"/>
        <v>0</v>
      </c>
      <c r="AA291" s="7">
        <f t="shared" si="108"/>
        <v>0</v>
      </c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3"/>
      <c r="BB291" s="62"/>
      <c r="BC291" s="62"/>
      <c r="BD291" s="62"/>
      <c r="BE291" s="62"/>
      <c r="BF291" s="62"/>
      <c r="BG291" s="62"/>
      <c r="BH291" s="62"/>
      <c r="BI291" s="62"/>
    </row>
    <row r="292" spans="1:1013" s="61" customFormat="1" ht="22.5" customHeight="1" x14ac:dyDescent="0.2">
      <c r="A292" s="525" t="s">
        <v>15</v>
      </c>
      <c r="B292" s="533" t="s">
        <v>16</v>
      </c>
      <c r="C292" s="533" t="s">
        <v>28</v>
      </c>
      <c r="D292" s="659" t="s">
        <v>15</v>
      </c>
      <c r="E292" s="751" t="s">
        <v>102</v>
      </c>
      <c r="F292" s="586" t="s">
        <v>264</v>
      </c>
      <c r="G292" s="481" t="s">
        <v>221</v>
      </c>
      <c r="H292" s="484" t="s">
        <v>19</v>
      </c>
      <c r="I292" s="595" t="s">
        <v>31</v>
      </c>
      <c r="J292" s="563" t="s">
        <v>311</v>
      </c>
      <c r="K292" s="209" t="s">
        <v>22</v>
      </c>
      <c r="L292" s="236">
        <f>+M292+O292</f>
        <v>0</v>
      </c>
      <c r="M292" s="237">
        <v>0</v>
      </c>
      <c r="N292" s="237">
        <v>0</v>
      </c>
      <c r="O292" s="238">
        <v>0</v>
      </c>
      <c r="P292" s="216">
        <f>+Q292+S292</f>
        <v>0</v>
      </c>
      <c r="Q292" s="237">
        <v>0</v>
      </c>
      <c r="R292" s="237">
        <v>0</v>
      </c>
      <c r="S292" s="238">
        <v>0</v>
      </c>
      <c r="T292" s="216">
        <f>+U292+W292</f>
        <v>0</v>
      </c>
      <c r="U292" s="237">
        <v>0</v>
      </c>
      <c r="V292" s="237">
        <v>0</v>
      </c>
      <c r="W292" s="238">
        <v>0</v>
      </c>
      <c r="X292" s="236">
        <f>+Y292+AA292</f>
        <v>0</v>
      </c>
      <c r="Y292" s="237">
        <v>0</v>
      </c>
      <c r="Z292" s="237">
        <v>0</v>
      </c>
      <c r="AA292" s="238">
        <v>0</v>
      </c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3"/>
      <c r="BB292" s="62"/>
      <c r="BC292" s="62"/>
      <c r="BD292" s="62"/>
      <c r="BE292" s="62"/>
      <c r="BF292" s="62"/>
      <c r="BG292" s="62"/>
      <c r="BH292" s="62"/>
      <c r="BI292" s="62"/>
    </row>
    <row r="293" spans="1:1013" s="61" customFormat="1" ht="22.5" customHeight="1" thickBot="1" x14ac:dyDescent="0.25">
      <c r="A293" s="536"/>
      <c r="B293" s="534"/>
      <c r="C293" s="534"/>
      <c r="D293" s="660"/>
      <c r="E293" s="783"/>
      <c r="F293" s="587"/>
      <c r="G293" s="482"/>
      <c r="H293" s="485"/>
      <c r="I293" s="596"/>
      <c r="J293" s="564"/>
      <c r="K293" s="243" t="s">
        <v>26</v>
      </c>
      <c r="L293" s="447">
        <f>+M293+O293</f>
        <v>600</v>
      </c>
      <c r="M293" s="456">
        <v>0</v>
      </c>
      <c r="N293" s="456">
        <v>0</v>
      </c>
      <c r="O293" s="457">
        <v>600</v>
      </c>
      <c r="P293" s="132">
        <f>+Q293+S293</f>
        <v>1185.9000000000001</v>
      </c>
      <c r="Q293" s="458">
        <v>0</v>
      </c>
      <c r="R293" s="458">
        <v>0</v>
      </c>
      <c r="S293" s="457">
        <v>1185.9000000000001</v>
      </c>
      <c r="T293" s="447">
        <f>+U293+W293</f>
        <v>0</v>
      </c>
      <c r="U293" s="459">
        <v>0</v>
      </c>
      <c r="V293" s="460">
        <v>0</v>
      </c>
      <c r="W293" s="461">
        <v>0</v>
      </c>
      <c r="X293" s="447">
        <f>+Y293+AA293</f>
        <v>0</v>
      </c>
      <c r="Y293" s="458">
        <v>0</v>
      </c>
      <c r="Z293" s="456">
        <v>0</v>
      </c>
      <c r="AA293" s="457">
        <v>0</v>
      </c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3"/>
      <c r="BB293" s="62"/>
      <c r="BC293" s="62"/>
      <c r="BD293" s="62"/>
      <c r="BE293" s="62"/>
      <c r="BF293" s="62"/>
      <c r="BG293" s="62"/>
      <c r="BH293" s="62"/>
      <c r="BI293" s="62"/>
    </row>
    <row r="294" spans="1:1013" s="61" customFormat="1" ht="22.5" customHeight="1" thickBot="1" x14ac:dyDescent="0.25">
      <c r="A294" s="500"/>
      <c r="B294" s="535"/>
      <c r="C294" s="535"/>
      <c r="D294" s="661"/>
      <c r="E294" s="752"/>
      <c r="F294" s="588"/>
      <c r="G294" s="483"/>
      <c r="H294" s="486"/>
      <c r="I294" s="597"/>
      <c r="J294" s="565"/>
      <c r="K294" s="97" t="s">
        <v>11</v>
      </c>
      <c r="L294" s="8">
        <f t="shared" ref="L294:AA294" si="109">L292+L293</f>
        <v>600</v>
      </c>
      <c r="M294" s="1">
        <f t="shared" si="109"/>
        <v>0</v>
      </c>
      <c r="N294" s="1">
        <f t="shared" si="109"/>
        <v>0</v>
      </c>
      <c r="O294" s="7">
        <f t="shared" si="109"/>
        <v>600</v>
      </c>
      <c r="P294" s="18">
        <f t="shared" si="109"/>
        <v>1185.9000000000001</v>
      </c>
      <c r="Q294" s="20">
        <f t="shared" si="109"/>
        <v>0</v>
      </c>
      <c r="R294" s="20">
        <f t="shared" si="109"/>
        <v>0</v>
      </c>
      <c r="S294" s="19">
        <f t="shared" si="109"/>
        <v>1185.9000000000001</v>
      </c>
      <c r="T294" s="8">
        <f t="shared" si="109"/>
        <v>0</v>
      </c>
      <c r="U294" s="1">
        <f t="shared" si="109"/>
        <v>0</v>
      </c>
      <c r="V294" s="1">
        <f t="shared" si="109"/>
        <v>0</v>
      </c>
      <c r="W294" s="10">
        <f t="shared" si="109"/>
        <v>0</v>
      </c>
      <c r="X294" s="8">
        <f t="shared" si="109"/>
        <v>0</v>
      </c>
      <c r="Y294" s="1">
        <f t="shared" si="109"/>
        <v>0</v>
      </c>
      <c r="Z294" s="1">
        <f t="shared" si="109"/>
        <v>0</v>
      </c>
      <c r="AA294" s="7">
        <f t="shared" si="109"/>
        <v>0</v>
      </c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3"/>
      <c r="BB294" s="62"/>
      <c r="BC294" s="62"/>
      <c r="BD294" s="62"/>
      <c r="BE294" s="62"/>
      <c r="BF294" s="62"/>
      <c r="BG294" s="62"/>
      <c r="BH294" s="62"/>
      <c r="BI294" s="62"/>
    </row>
    <row r="295" spans="1:1013" s="61" customFormat="1" ht="30.75" customHeight="1" thickBot="1" x14ac:dyDescent="0.25">
      <c r="A295" s="525" t="s">
        <v>15</v>
      </c>
      <c r="B295" s="533" t="s">
        <v>16</v>
      </c>
      <c r="C295" s="533" t="s">
        <v>28</v>
      </c>
      <c r="D295" s="659" t="s">
        <v>30</v>
      </c>
      <c r="E295" s="751" t="s">
        <v>126</v>
      </c>
      <c r="F295" s="586" t="s">
        <v>265</v>
      </c>
      <c r="G295" s="481" t="s">
        <v>221</v>
      </c>
      <c r="H295" s="484" t="s">
        <v>19</v>
      </c>
      <c r="I295" s="595" t="s">
        <v>31</v>
      </c>
      <c r="J295" s="595" t="s">
        <v>310</v>
      </c>
      <c r="K295" s="209" t="s">
        <v>26</v>
      </c>
      <c r="L295" s="236">
        <f>+M295+O295</f>
        <v>0</v>
      </c>
      <c r="M295" s="237">
        <v>0</v>
      </c>
      <c r="N295" s="237">
        <v>0</v>
      </c>
      <c r="O295" s="238">
        <v>0</v>
      </c>
      <c r="P295" s="216">
        <f>+Q295+S295</f>
        <v>0</v>
      </c>
      <c r="Q295" s="237">
        <v>0</v>
      </c>
      <c r="R295" s="237">
        <v>0</v>
      </c>
      <c r="S295" s="238">
        <v>0</v>
      </c>
      <c r="T295" s="216">
        <f>+U295+W295</f>
        <v>0</v>
      </c>
      <c r="U295" s="237">
        <v>0</v>
      </c>
      <c r="V295" s="237">
        <v>0</v>
      </c>
      <c r="W295" s="238">
        <v>0</v>
      </c>
      <c r="X295" s="236">
        <f>+Y295+AA295</f>
        <v>0</v>
      </c>
      <c r="Y295" s="237">
        <v>0</v>
      </c>
      <c r="Z295" s="237">
        <v>0</v>
      </c>
      <c r="AA295" s="238">
        <v>0</v>
      </c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3"/>
      <c r="BB295" s="62"/>
      <c r="BC295" s="62"/>
      <c r="BD295" s="62"/>
      <c r="BE295" s="62"/>
      <c r="BF295" s="62"/>
      <c r="BG295" s="62"/>
      <c r="BH295" s="62"/>
      <c r="BI295" s="62"/>
    </row>
    <row r="296" spans="1:1013" ht="31.5" customHeight="1" thickBot="1" x14ac:dyDescent="0.25">
      <c r="A296" s="500"/>
      <c r="B296" s="535"/>
      <c r="C296" s="535"/>
      <c r="D296" s="661"/>
      <c r="E296" s="752"/>
      <c r="F296" s="588"/>
      <c r="G296" s="483"/>
      <c r="H296" s="486"/>
      <c r="I296" s="597"/>
      <c r="J296" s="597"/>
      <c r="K296" s="97" t="s">
        <v>11</v>
      </c>
      <c r="L296" s="8">
        <f>SUM(L295)</f>
        <v>0</v>
      </c>
      <c r="M296" s="1">
        <f t="shared" ref="M296:AA296" si="110">SUM(M295)</f>
        <v>0</v>
      </c>
      <c r="N296" s="1">
        <f t="shared" si="110"/>
        <v>0</v>
      </c>
      <c r="O296" s="10">
        <f t="shared" si="110"/>
        <v>0</v>
      </c>
      <c r="P296" s="8">
        <f t="shared" si="110"/>
        <v>0</v>
      </c>
      <c r="Q296" s="1">
        <f t="shared" si="110"/>
        <v>0</v>
      </c>
      <c r="R296" s="1">
        <f t="shared" si="110"/>
        <v>0</v>
      </c>
      <c r="S296" s="10">
        <f t="shared" si="110"/>
        <v>0</v>
      </c>
      <c r="T296" s="8">
        <f t="shared" si="110"/>
        <v>0</v>
      </c>
      <c r="U296" s="1">
        <f t="shared" si="110"/>
        <v>0</v>
      </c>
      <c r="V296" s="1">
        <f t="shared" si="110"/>
        <v>0</v>
      </c>
      <c r="W296" s="10">
        <f t="shared" si="110"/>
        <v>0</v>
      </c>
      <c r="X296" s="8">
        <f t="shared" si="110"/>
        <v>0</v>
      </c>
      <c r="Y296" s="1">
        <f t="shared" si="110"/>
        <v>0</v>
      </c>
      <c r="Z296" s="1">
        <f t="shared" si="110"/>
        <v>0</v>
      </c>
      <c r="AA296" s="10">
        <f t="shared" si="110"/>
        <v>0</v>
      </c>
      <c r="AB296" s="36"/>
      <c r="AC296" s="36"/>
      <c r="AD296" s="36"/>
      <c r="AE296" s="36"/>
      <c r="AF296" s="36"/>
      <c r="AG296" s="36"/>
      <c r="AH296" s="36"/>
      <c r="AI296" s="36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36"/>
      <c r="GI296" s="36"/>
      <c r="GJ296" s="36"/>
      <c r="GK296" s="36"/>
      <c r="GL296" s="36"/>
      <c r="GM296" s="36"/>
      <c r="GN296" s="36"/>
      <c r="GO296" s="36"/>
      <c r="GP296" s="36"/>
      <c r="GQ296" s="36"/>
      <c r="GR296" s="36"/>
      <c r="GS296" s="36"/>
      <c r="GT296" s="36"/>
      <c r="GU296" s="36"/>
      <c r="GV296" s="36"/>
      <c r="GW296" s="36"/>
      <c r="GX296" s="36"/>
      <c r="GY296" s="36"/>
      <c r="GZ296" s="36"/>
      <c r="HA296" s="36"/>
      <c r="HB296" s="36"/>
      <c r="HC296" s="36"/>
      <c r="HD296" s="36"/>
      <c r="HE296" s="36"/>
      <c r="HF296" s="36"/>
      <c r="HG296" s="36"/>
      <c r="HH296" s="36"/>
      <c r="HI296" s="36"/>
      <c r="HJ296" s="36"/>
      <c r="HK296" s="36"/>
      <c r="HL296" s="36"/>
      <c r="HM296" s="36"/>
      <c r="HN296" s="36"/>
      <c r="HO296" s="36"/>
      <c r="HP296" s="36"/>
      <c r="HQ296" s="36"/>
      <c r="HR296" s="36"/>
      <c r="HS296" s="36"/>
      <c r="HT296" s="36"/>
      <c r="HU296" s="36"/>
      <c r="HV296" s="36"/>
      <c r="HW296" s="36"/>
      <c r="HX296" s="36"/>
      <c r="HY296" s="36"/>
      <c r="HZ296" s="36"/>
      <c r="IA296" s="36"/>
      <c r="IB296" s="36"/>
      <c r="IC296" s="36"/>
      <c r="ID296" s="36"/>
      <c r="IE296" s="36"/>
      <c r="IF296" s="36"/>
      <c r="IG296" s="36"/>
      <c r="IH296" s="36"/>
      <c r="II296" s="36"/>
      <c r="IJ296" s="36"/>
      <c r="IK296" s="36"/>
      <c r="IL296" s="36"/>
      <c r="IM296" s="36"/>
      <c r="IN296" s="36"/>
      <c r="IO296" s="36"/>
      <c r="IP296" s="36"/>
      <c r="IQ296" s="36"/>
      <c r="IR296" s="36"/>
      <c r="IS296" s="36"/>
      <c r="IT296" s="36"/>
      <c r="IU296" s="36"/>
      <c r="IV296" s="36"/>
      <c r="IW296" s="36"/>
      <c r="IX296" s="36"/>
      <c r="IY296" s="36"/>
      <c r="IZ296" s="36"/>
      <c r="JA296" s="36"/>
      <c r="JB296" s="36"/>
      <c r="JC296" s="36"/>
      <c r="JD296" s="36"/>
      <c r="JE296" s="36"/>
      <c r="JF296" s="36"/>
      <c r="JG296" s="36"/>
      <c r="JH296" s="36"/>
      <c r="JI296" s="36"/>
      <c r="JJ296" s="36"/>
      <c r="JK296" s="36"/>
      <c r="JL296" s="36"/>
      <c r="JM296" s="36"/>
      <c r="JN296" s="36"/>
      <c r="JO296" s="36"/>
      <c r="JP296" s="36"/>
      <c r="JQ296" s="36"/>
      <c r="JR296" s="36"/>
      <c r="JS296" s="36"/>
      <c r="JT296" s="36"/>
      <c r="JU296" s="36"/>
      <c r="JV296" s="36"/>
      <c r="JW296" s="36"/>
      <c r="JX296" s="36"/>
      <c r="JY296" s="36"/>
      <c r="JZ296" s="36"/>
      <c r="KA296" s="36"/>
      <c r="KB296" s="36"/>
      <c r="KC296" s="36"/>
      <c r="KD296" s="36"/>
      <c r="KE296" s="36"/>
      <c r="KF296" s="36"/>
      <c r="KG296" s="36"/>
      <c r="KH296" s="36"/>
      <c r="KI296" s="36"/>
      <c r="KJ296" s="36"/>
      <c r="KK296" s="36"/>
      <c r="KL296" s="36"/>
      <c r="KM296" s="36"/>
      <c r="KN296" s="36"/>
      <c r="KO296" s="36"/>
      <c r="KP296" s="36"/>
      <c r="KQ296" s="36"/>
      <c r="KR296" s="36"/>
      <c r="KS296" s="36"/>
      <c r="KT296" s="36"/>
      <c r="KU296" s="36"/>
      <c r="KV296" s="36"/>
      <c r="KW296" s="36"/>
      <c r="KX296" s="36"/>
      <c r="KY296" s="36"/>
      <c r="KZ296" s="36"/>
      <c r="LA296" s="36"/>
      <c r="LB296" s="36"/>
      <c r="LC296" s="36"/>
      <c r="LD296" s="36"/>
      <c r="LE296" s="36"/>
      <c r="LF296" s="36"/>
      <c r="LG296" s="36"/>
      <c r="LH296" s="36"/>
      <c r="LI296" s="36"/>
      <c r="LJ296" s="36"/>
      <c r="LK296" s="36"/>
      <c r="LL296" s="36"/>
      <c r="LM296" s="36"/>
      <c r="LN296" s="36"/>
      <c r="LO296" s="36"/>
      <c r="LP296" s="36"/>
      <c r="LQ296" s="36"/>
      <c r="LR296" s="36"/>
      <c r="LS296" s="36"/>
      <c r="LT296" s="36"/>
      <c r="LU296" s="36"/>
      <c r="LV296" s="36"/>
      <c r="LW296" s="36"/>
      <c r="LX296" s="36"/>
      <c r="LY296" s="36"/>
      <c r="LZ296" s="36"/>
      <c r="MA296" s="36"/>
      <c r="MB296" s="36"/>
      <c r="MC296" s="36"/>
      <c r="MD296" s="36"/>
      <c r="ME296" s="36"/>
      <c r="MF296" s="36"/>
      <c r="MG296" s="36"/>
      <c r="MH296" s="36"/>
      <c r="MI296" s="36"/>
      <c r="MJ296" s="36"/>
      <c r="MK296" s="36"/>
      <c r="ML296" s="36"/>
      <c r="MM296" s="36"/>
      <c r="MN296" s="36"/>
      <c r="MO296" s="36"/>
      <c r="MP296" s="36"/>
      <c r="MQ296" s="36"/>
      <c r="MR296" s="36"/>
      <c r="MS296" s="36"/>
      <c r="MT296" s="36"/>
      <c r="MU296" s="36"/>
      <c r="MV296" s="36"/>
      <c r="MW296" s="36"/>
      <c r="MX296" s="36"/>
      <c r="MY296" s="36"/>
      <c r="MZ296" s="36"/>
      <c r="NA296" s="36"/>
      <c r="NB296" s="36"/>
      <c r="NC296" s="36"/>
      <c r="ND296" s="36"/>
      <c r="NE296" s="36"/>
      <c r="NF296" s="36"/>
      <c r="NG296" s="36"/>
      <c r="NH296" s="36"/>
      <c r="NI296" s="36"/>
      <c r="NJ296" s="36"/>
      <c r="NK296" s="36"/>
      <c r="NL296" s="36"/>
      <c r="NM296" s="36"/>
      <c r="NN296" s="36"/>
      <c r="NO296" s="36"/>
      <c r="NP296" s="36"/>
      <c r="NQ296" s="36"/>
      <c r="NR296" s="36"/>
      <c r="NS296" s="36"/>
      <c r="NT296" s="36"/>
      <c r="NU296" s="36"/>
      <c r="NV296" s="36"/>
      <c r="NW296" s="36"/>
      <c r="NX296" s="36"/>
      <c r="NY296" s="36"/>
      <c r="NZ296" s="36"/>
      <c r="OA296" s="36"/>
      <c r="OB296" s="36"/>
      <c r="OC296" s="36"/>
      <c r="OD296" s="36"/>
      <c r="OE296" s="36"/>
      <c r="OF296" s="36"/>
      <c r="OG296" s="36"/>
      <c r="OH296" s="36"/>
      <c r="OI296" s="36"/>
      <c r="OJ296" s="36"/>
      <c r="OK296" s="36"/>
      <c r="OL296" s="36"/>
      <c r="OM296" s="36"/>
      <c r="ON296" s="36"/>
      <c r="OO296" s="36"/>
      <c r="OP296" s="36"/>
      <c r="OQ296" s="36"/>
      <c r="OR296" s="36"/>
      <c r="OS296" s="36"/>
      <c r="OT296" s="36"/>
      <c r="OU296" s="36"/>
      <c r="OV296" s="36"/>
      <c r="OW296" s="36"/>
      <c r="OX296" s="36"/>
      <c r="OY296" s="36"/>
      <c r="OZ296" s="36"/>
      <c r="PA296" s="36"/>
      <c r="PB296" s="36"/>
      <c r="PC296" s="36"/>
      <c r="PD296" s="36"/>
      <c r="PE296" s="36"/>
      <c r="PF296" s="36"/>
      <c r="PG296" s="36"/>
      <c r="PH296" s="36"/>
      <c r="PI296" s="36"/>
      <c r="PJ296" s="36"/>
      <c r="PK296" s="36"/>
      <c r="PL296" s="36"/>
      <c r="PM296" s="36"/>
      <c r="PN296" s="36"/>
      <c r="PO296" s="36"/>
      <c r="PP296" s="36"/>
      <c r="PQ296" s="36"/>
      <c r="PR296" s="36"/>
      <c r="PS296" s="36"/>
      <c r="PT296" s="36"/>
      <c r="PU296" s="36"/>
      <c r="PV296" s="36"/>
      <c r="PW296" s="36"/>
      <c r="PX296" s="36"/>
      <c r="PY296" s="36"/>
      <c r="PZ296" s="36"/>
      <c r="QA296" s="36"/>
      <c r="QB296" s="36"/>
      <c r="QC296" s="36"/>
      <c r="QD296" s="36"/>
      <c r="QE296" s="36"/>
      <c r="QF296" s="36"/>
      <c r="QG296" s="36"/>
      <c r="QH296" s="36"/>
      <c r="QI296" s="36"/>
      <c r="QJ296" s="36"/>
      <c r="QK296" s="36"/>
      <c r="QL296" s="36"/>
      <c r="QM296" s="36"/>
      <c r="QN296" s="36"/>
      <c r="QO296" s="36"/>
      <c r="QP296" s="36"/>
      <c r="QQ296" s="36"/>
      <c r="QR296" s="36"/>
      <c r="QS296" s="36"/>
      <c r="QT296" s="36"/>
      <c r="QU296" s="36"/>
      <c r="QV296" s="36"/>
      <c r="QW296" s="36"/>
      <c r="QX296" s="36"/>
      <c r="QY296" s="36"/>
      <c r="QZ296" s="36"/>
      <c r="RA296" s="36"/>
      <c r="RB296" s="36"/>
      <c r="RC296" s="36"/>
      <c r="RD296" s="36"/>
      <c r="RE296" s="36"/>
      <c r="RF296" s="36"/>
      <c r="RG296" s="36"/>
      <c r="RH296" s="36"/>
      <c r="RI296" s="36"/>
      <c r="RJ296" s="36"/>
      <c r="RK296" s="36"/>
      <c r="RL296" s="36"/>
      <c r="RM296" s="36"/>
      <c r="RN296" s="36"/>
      <c r="RO296" s="36"/>
      <c r="RP296" s="36"/>
      <c r="RQ296" s="36"/>
      <c r="RR296" s="36"/>
      <c r="RS296" s="36"/>
      <c r="RT296" s="36"/>
      <c r="RU296" s="36"/>
      <c r="RV296" s="36"/>
      <c r="RW296" s="36"/>
      <c r="RX296" s="36"/>
      <c r="RY296" s="36"/>
      <c r="RZ296" s="36"/>
      <c r="SA296" s="36"/>
      <c r="SB296" s="36"/>
      <c r="SC296" s="36"/>
      <c r="SD296" s="36"/>
      <c r="SE296" s="36"/>
      <c r="SF296" s="36"/>
      <c r="SG296" s="36"/>
      <c r="SH296" s="36"/>
      <c r="SI296" s="36"/>
      <c r="SJ296" s="36"/>
      <c r="SK296" s="36"/>
      <c r="SL296" s="36"/>
      <c r="SM296" s="36"/>
      <c r="SN296" s="36"/>
      <c r="SO296" s="36"/>
      <c r="SP296" s="36"/>
      <c r="SQ296" s="36"/>
      <c r="SR296" s="36"/>
      <c r="SS296" s="36"/>
      <c r="ST296" s="36"/>
      <c r="SU296" s="36"/>
      <c r="SV296" s="36"/>
      <c r="SW296" s="36"/>
      <c r="SX296" s="36"/>
      <c r="SY296" s="36"/>
      <c r="SZ296" s="36"/>
      <c r="TA296" s="36"/>
      <c r="TB296" s="36"/>
      <c r="TC296" s="36"/>
      <c r="TD296" s="36"/>
      <c r="TE296" s="36"/>
      <c r="TF296" s="36"/>
      <c r="TG296" s="36"/>
      <c r="TH296" s="36"/>
      <c r="TI296" s="36"/>
      <c r="TJ296" s="36"/>
      <c r="TK296" s="36"/>
      <c r="TL296" s="36"/>
      <c r="TM296" s="36"/>
      <c r="TN296" s="36"/>
      <c r="TO296" s="36"/>
      <c r="TP296" s="36"/>
      <c r="TQ296" s="36"/>
      <c r="TR296" s="36"/>
      <c r="TS296" s="36"/>
      <c r="TT296" s="36"/>
      <c r="TU296" s="36"/>
      <c r="TV296" s="36"/>
      <c r="TW296" s="36"/>
      <c r="TX296" s="36"/>
      <c r="TY296" s="36"/>
      <c r="TZ296" s="36"/>
      <c r="UA296" s="36"/>
      <c r="UB296" s="36"/>
      <c r="UC296" s="36"/>
      <c r="UD296" s="36"/>
      <c r="UE296" s="36"/>
      <c r="UF296" s="36"/>
      <c r="UG296" s="36"/>
      <c r="UH296" s="36"/>
      <c r="UI296" s="36"/>
      <c r="UJ296" s="36"/>
      <c r="UK296" s="36"/>
      <c r="UL296" s="36"/>
      <c r="UM296" s="36"/>
      <c r="UN296" s="36"/>
      <c r="UO296" s="36"/>
      <c r="UP296" s="36"/>
      <c r="UQ296" s="36"/>
      <c r="UR296" s="36"/>
      <c r="US296" s="36"/>
      <c r="UT296" s="36"/>
      <c r="UU296" s="36"/>
      <c r="UV296" s="36"/>
      <c r="UW296" s="36"/>
      <c r="UX296" s="36"/>
      <c r="UY296" s="36"/>
      <c r="UZ296" s="36"/>
      <c r="VA296" s="36"/>
      <c r="VB296" s="36"/>
      <c r="VC296" s="36"/>
      <c r="VD296" s="36"/>
      <c r="VE296" s="36"/>
      <c r="VF296" s="36"/>
      <c r="VG296" s="36"/>
      <c r="VH296" s="36"/>
      <c r="VI296" s="36"/>
      <c r="VJ296" s="36"/>
      <c r="VK296" s="36"/>
      <c r="VL296" s="36"/>
      <c r="VM296" s="36"/>
      <c r="VN296" s="36"/>
      <c r="VO296" s="36"/>
      <c r="VP296" s="36"/>
      <c r="VQ296" s="36"/>
      <c r="VR296" s="36"/>
      <c r="VS296" s="36"/>
      <c r="VT296" s="36"/>
      <c r="VU296" s="36"/>
      <c r="VV296" s="36"/>
      <c r="VW296" s="36"/>
      <c r="VX296" s="36"/>
      <c r="VY296" s="36"/>
      <c r="VZ296" s="36"/>
      <c r="WA296" s="36"/>
      <c r="WB296" s="36"/>
      <c r="WC296" s="36"/>
      <c r="WD296" s="36"/>
      <c r="WE296" s="36"/>
      <c r="WF296" s="36"/>
      <c r="WG296" s="36"/>
      <c r="WH296" s="36"/>
      <c r="WI296" s="36"/>
      <c r="WJ296" s="36"/>
      <c r="WK296" s="36"/>
      <c r="WL296" s="36"/>
      <c r="WM296" s="36"/>
      <c r="WN296" s="36"/>
      <c r="WO296" s="36"/>
      <c r="WP296" s="36"/>
      <c r="WQ296" s="36"/>
      <c r="WR296" s="36"/>
      <c r="WS296" s="36"/>
      <c r="WT296" s="36"/>
      <c r="WU296" s="36"/>
      <c r="WV296" s="36"/>
      <c r="WW296" s="36"/>
      <c r="WX296" s="36"/>
      <c r="WY296" s="36"/>
      <c r="WZ296" s="36"/>
      <c r="XA296" s="36"/>
      <c r="XB296" s="36"/>
      <c r="XC296" s="36"/>
      <c r="XD296" s="36"/>
      <c r="XE296" s="36"/>
      <c r="XF296" s="36"/>
      <c r="XG296" s="36"/>
      <c r="XH296" s="36"/>
      <c r="XI296" s="36"/>
      <c r="XJ296" s="36"/>
      <c r="XK296" s="36"/>
      <c r="XL296" s="36"/>
      <c r="XM296" s="36"/>
      <c r="XN296" s="36"/>
      <c r="XO296" s="36"/>
      <c r="XP296" s="36"/>
      <c r="XQ296" s="36"/>
      <c r="XR296" s="36"/>
      <c r="XS296" s="36"/>
      <c r="XT296" s="36"/>
      <c r="XU296" s="36"/>
      <c r="XV296" s="36"/>
      <c r="XW296" s="36"/>
      <c r="XX296" s="36"/>
      <c r="XY296" s="36"/>
      <c r="XZ296" s="36"/>
      <c r="YA296" s="36"/>
      <c r="YB296" s="36"/>
      <c r="YC296" s="36"/>
      <c r="YD296" s="36"/>
      <c r="YE296" s="36"/>
      <c r="YF296" s="36"/>
      <c r="YG296" s="36"/>
      <c r="YH296" s="36"/>
      <c r="YI296" s="36"/>
      <c r="YJ296" s="36"/>
      <c r="YK296" s="36"/>
      <c r="YL296" s="36"/>
      <c r="YM296" s="36"/>
      <c r="YN296" s="36"/>
      <c r="YO296" s="36"/>
      <c r="YP296" s="36"/>
      <c r="YQ296" s="36"/>
      <c r="YR296" s="36"/>
      <c r="YS296" s="36"/>
      <c r="YT296" s="36"/>
      <c r="YU296" s="36"/>
      <c r="YV296" s="36"/>
      <c r="YW296" s="36"/>
      <c r="YX296" s="36"/>
      <c r="YY296" s="36"/>
      <c r="YZ296" s="36"/>
      <c r="ZA296" s="36"/>
      <c r="ZB296" s="36"/>
      <c r="ZC296" s="36"/>
      <c r="ZD296" s="36"/>
      <c r="ZE296" s="36"/>
      <c r="ZF296" s="36"/>
      <c r="ZG296" s="36"/>
      <c r="ZH296" s="36"/>
      <c r="ZI296" s="36"/>
      <c r="ZJ296" s="36"/>
      <c r="ZK296" s="36"/>
      <c r="ZL296" s="36"/>
      <c r="ZM296" s="36"/>
      <c r="ZN296" s="36"/>
      <c r="ZO296" s="36"/>
      <c r="ZP296" s="36"/>
      <c r="ZQ296" s="36"/>
      <c r="ZR296" s="36"/>
      <c r="ZS296" s="36"/>
      <c r="ZT296" s="36"/>
      <c r="ZU296" s="36"/>
      <c r="ZV296" s="36"/>
      <c r="ZW296" s="36"/>
      <c r="ZX296" s="36"/>
      <c r="ZY296" s="36"/>
      <c r="ZZ296" s="36"/>
      <c r="AAA296" s="36"/>
      <c r="AAB296" s="36"/>
      <c r="AAC296" s="36"/>
      <c r="AAD296" s="36"/>
      <c r="AAE296" s="36"/>
      <c r="AAF296" s="36"/>
      <c r="AAG296" s="36"/>
      <c r="AAH296" s="36"/>
      <c r="AAI296" s="36"/>
      <c r="AAJ296" s="36"/>
      <c r="AAK296" s="36"/>
      <c r="AAL296" s="36"/>
      <c r="AAM296" s="36"/>
      <c r="AAN296" s="36"/>
      <c r="AAO296" s="36"/>
      <c r="AAP296" s="36"/>
      <c r="AAQ296" s="36"/>
      <c r="AAR296" s="36"/>
      <c r="AAS296" s="36"/>
      <c r="AAT296" s="36"/>
      <c r="AAU296" s="36"/>
      <c r="AAV296" s="36"/>
      <c r="AAW296" s="36"/>
      <c r="AAX296" s="36"/>
      <c r="AAY296" s="36"/>
      <c r="AAZ296" s="36"/>
      <c r="ABA296" s="36"/>
      <c r="ABB296" s="36"/>
      <c r="ABC296" s="36"/>
      <c r="ABD296" s="36"/>
      <c r="ABE296" s="36"/>
      <c r="ABF296" s="36"/>
      <c r="ABG296" s="36"/>
      <c r="ABH296" s="36"/>
      <c r="ABI296" s="36"/>
      <c r="ABJ296" s="36"/>
      <c r="ABK296" s="36"/>
      <c r="ABL296" s="36"/>
      <c r="ABM296" s="36"/>
      <c r="ABN296" s="36"/>
      <c r="ABO296" s="36"/>
      <c r="ABP296" s="36"/>
      <c r="ABQ296" s="36"/>
      <c r="ABR296" s="36"/>
      <c r="ABS296" s="36"/>
      <c r="ABT296" s="36"/>
      <c r="ABU296" s="36"/>
      <c r="ABV296" s="36"/>
      <c r="ABW296" s="36"/>
      <c r="ABX296" s="36"/>
      <c r="ABY296" s="36"/>
      <c r="ABZ296" s="36"/>
      <c r="ACA296" s="36"/>
      <c r="ACB296" s="36"/>
      <c r="ACC296" s="36"/>
      <c r="ACD296" s="36"/>
      <c r="ACE296" s="36"/>
      <c r="ACF296" s="36"/>
      <c r="ACG296" s="36"/>
      <c r="ACH296" s="36"/>
      <c r="ACI296" s="36"/>
      <c r="ACJ296" s="36"/>
      <c r="ACK296" s="36"/>
      <c r="ACL296" s="36"/>
      <c r="ACM296" s="36"/>
      <c r="ACN296" s="36"/>
      <c r="ACO296" s="36"/>
      <c r="ACP296" s="36"/>
      <c r="ACQ296" s="36"/>
      <c r="ACR296" s="36"/>
      <c r="ACS296" s="36"/>
      <c r="ACT296" s="36"/>
      <c r="ACU296" s="36"/>
      <c r="ACV296" s="36"/>
      <c r="ACW296" s="36"/>
      <c r="ACX296" s="36"/>
      <c r="ACY296" s="36"/>
      <c r="ACZ296" s="36"/>
      <c r="ADA296" s="36"/>
      <c r="ADB296" s="36"/>
      <c r="ADC296" s="36"/>
      <c r="ADD296" s="36"/>
      <c r="ADE296" s="36"/>
      <c r="ADF296" s="36"/>
      <c r="ADG296" s="36"/>
      <c r="ADH296" s="36"/>
      <c r="ADI296" s="36"/>
      <c r="ADJ296" s="36"/>
      <c r="ADK296" s="36"/>
      <c r="ADL296" s="36"/>
      <c r="ADM296" s="36"/>
      <c r="ADN296" s="36"/>
      <c r="ADO296" s="36"/>
      <c r="ADP296" s="36"/>
      <c r="ADQ296" s="36"/>
      <c r="ADR296" s="36"/>
      <c r="ADS296" s="36"/>
      <c r="ADT296" s="36"/>
      <c r="ADU296" s="36"/>
      <c r="ADV296" s="36"/>
      <c r="ADW296" s="36"/>
      <c r="ADX296" s="36"/>
      <c r="ADY296" s="36"/>
      <c r="ADZ296" s="36"/>
      <c r="AEA296" s="36"/>
      <c r="AEB296" s="36"/>
      <c r="AEC296" s="36"/>
      <c r="AED296" s="36"/>
      <c r="AEE296" s="36"/>
      <c r="AEF296" s="36"/>
      <c r="AEG296" s="36"/>
      <c r="AEH296" s="36"/>
      <c r="AEI296" s="36"/>
      <c r="AEJ296" s="36"/>
      <c r="AEK296" s="36"/>
      <c r="AEL296" s="36"/>
      <c r="AEM296" s="36"/>
      <c r="AEN296" s="36"/>
      <c r="AEO296" s="36"/>
      <c r="AEP296" s="36"/>
      <c r="AEQ296" s="36"/>
      <c r="AER296" s="36"/>
      <c r="AES296" s="36"/>
      <c r="AET296" s="36"/>
      <c r="AEU296" s="36"/>
      <c r="AEV296" s="36"/>
      <c r="AEW296" s="36"/>
      <c r="AEX296" s="36"/>
      <c r="AEY296" s="36"/>
      <c r="AEZ296" s="36"/>
      <c r="AFA296" s="36"/>
      <c r="AFB296" s="36"/>
      <c r="AFC296" s="36"/>
      <c r="AFD296" s="36"/>
      <c r="AFE296" s="36"/>
      <c r="AFF296" s="36"/>
      <c r="AFG296" s="36"/>
      <c r="AFH296" s="36"/>
      <c r="AFI296" s="36"/>
      <c r="AFJ296" s="36"/>
      <c r="AFK296" s="36"/>
      <c r="AFL296" s="36"/>
      <c r="AFM296" s="36"/>
      <c r="AFN296" s="36"/>
      <c r="AFO296" s="36"/>
      <c r="AFP296" s="36"/>
      <c r="AFQ296" s="36"/>
      <c r="AFR296" s="36"/>
      <c r="AFS296" s="36"/>
      <c r="AFT296" s="36"/>
      <c r="AFU296" s="36"/>
      <c r="AFV296" s="36"/>
      <c r="AFW296" s="36"/>
      <c r="AFX296" s="36"/>
      <c r="AFY296" s="36"/>
      <c r="AFZ296" s="36"/>
      <c r="AGA296" s="36"/>
      <c r="AGB296" s="36"/>
      <c r="AGC296" s="36"/>
      <c r="AGD296" s="36"/>
      <c r="AGE296" s="36"/>
      <c r="AGF296" s="36"/>
      <c r="AGG296" s="36"/>
      <c r="AGH296" s="36"/>
      <c r="AGI296" s="36"/>
      <c r="AGJ296" s="36"/>
      <c r="AGK296" s="36"/>
      <c r="AGL296" s="36"/>
      <c r="AGM296" s="36"/>
      <c r="AGN296" s="36"/>
      <c r="AGO296" s="36"/>
      <c r="AGP296" s="36"/>
      <c r="AGQ296" s="36"/>
      <c r="AGR296" s="36"/>
      <c r="AGS296" s="36"/>
      <c r="AGT296" s="36"/>
      <c r="AGU296" s="36"/>
      <c r="AGV296" s="36"/>
      <c r="AGW296" s="36"/>
      <c r="AGX296" s="36"/>
      <c r="AGY296" s="36"/>
      <c r="AGZ296" s="36"/>
      <c r="AHA296" s="36"/>
      <c r="AHB296" s="36"/>
      <c r="AHC296" s="36"/>
      <c r="AHD296" s="36"/>
      <c r="AHE296" s="36"/>
      <c r="AHF296" s="36"/>
      <c r="AHG296" s="36"/>
      <c r="AHH296" s="36"/>
      <c r="AHI296" s="36"/>
      <c r="AHJ296" s="36"/>
      <c r="AHK296" s="36"/>
      <c r="AHL296" s="36"/>
      <c r="AHM296" s="36"/>
      <c r="AHN296" s="36"/>
      <c r="AHO296" s="36"/>
      <c r="AHP296" s="36"/>
      <c r="AHQ296" s="36"/>
      <c r="AHR296" s="36"/>
      <c r="AHS296" s="36"/>
      <c r="AHT296" s="36"/>
      <c r="AHU296" s="36"/>
      <c r="AHV296" s="36"/>
      <c r="AHW296" s="36"/>
      <c r="AHX296" s="36"/>
      <c r="AHY296" s="36"/>
      <c r="AHZ296" s="36"/>
      <c r="AIA296" s="36"/>
      <c r="AIB296" s="36"/>
      <c r="AIC296" s="36"/>
      <c r="AID296" s="36"/>
      <c r="AIE296" s="36"/>
      <c r="AIF296" s="36"/>
      <c r="AIG296" s="36"/>
      <c r="AIH296" s="36"/>
      <c r="AII296" s="36"/>
      <c r="AIJ296" s="36"/>
      <c r="AIK296" s="36"/>
      <c r="AIL296" s="36"/>
      <c r="AIM296" s="36"/>
      <c r="AIN296" s="36"/>
      <c r="AIO296" s="36"/>
      <c r="AIP296" s="36"/>
      <c r="AIQ296" s="36"/>
      <c r="AIR296" s="36"/>
      <c r="AIS296" s="36"/>
      <c r="AIT296" s="36"/>
      <c r="AIU296" s="36"/>
      <c r="AIV296" s="36"/>
      <c r="AIW296" s="36"/>
      <c r="AIX296" s="36"/>
      <c r="AIY296" s="36"/>
      <c r="AIZ296" s="36"/>
      <c r="AJA296" s="36"/>
      <c r="AJB296" s="36"/>
      <c r="AJC296" s="36"/>
      <c r="AJD296" s="36"/>
      <c r="AJE296" s="36"/>
      <c r="AJF296" s="36"/>
      <c r="AJG296" s="36"/>
      <c r="AJH296" s="36"/>
      <c r="AJI296" s="36"/>
      <c r="AJJ296" s="36"/>
      <c r="AJK296" s="36"/>
      <c r="AJL296" s="36"/>
      <c r="AJM296" s="36"/>
      <c r="AJN296" s="36"/>
      <c r="AJO296" s="36"/>
      <c r="AJP296" s="36"/>
      <c r="AJQ296" s="36"/>
      <c r="AJR296" s="36"/>
      <c r="AJS296" s="36"/>
      <c r="AJT296" s="36"/>
      <c r="AJU296" s="36"/>
      <c r="AJV296" s="36"/>
      <c r="AJW296" s="36"/>
      <c r="AJX296" s="36"/>
      <c r="AJY296" s="36"/>
      <c r="AJZ296" s="36"/>
      <c r="AKA296" s="36"/>
      <c r="AKB296" s="36"/>
      <c r="AKC296" s="36"/>
      <c r="AKD296" s="36"/>
      <c r="AKE296" s="36"/>
      <c r="AKF296" s="36"/>
      <c r="AKG296" s="36"/>
      <c r="AKH296" s="36"/>
      <c r="AKI296" s="36"/>
      <c r="AKJ296" s="36"/>
      <c r="AKK296" s="36"/>
      <c r="AKL296" s="36"/>
      <c r="AKM296" s="36"/>
      <c r="AKN296" s="36"/>
      <c r="AKO296" s="36"/>
      <c r="AKP296" s="36"/>
      <c r="AKQ296" s="36"/>
      <c r="AKR296" s="36"/>
      <c r="AKS296" s="36"/>
      <c r="AKT296" s="36"/>
      <c r="AKU296" s="36"/>
      <c r="AKV296" s="36"/>
      <c r="AKW296" s="36"/>
      <c r="AKX296" s="36"/>
      <c r="AKY296" s="36"/>
      <c r="AKZ296" s="36"/>
      <c r="ALA296" s="36"/>
      <c r="ALB296" s="36"/>
      <c r="ALC296" s="36"/>
      <c r="ALD296" s="36"/>
      <c r="ALE296" s="36"/>
      <c r="ALF296" s="36"/>
      <c r="ALG296" s="36"/>
      <c r="ALH296" s="36"/>
      <c r="ALI296" s="36"/>
      <c r="ALJ296" s="36"/>
      <c r="ALK296" s="36"/>
      <c r="ALL296" s="36"/>
      <c r="ALM296" s="36"/>
      <c r="ALN296" s="36"/>
      <c r="ALO296" s="36"/>
      <c r="ALP296" s="36"/>
      <c r="ALQ296" s="36"/>
      <c r="ALR296" s="36"/>
      <c r="ALS296" s="36"/>
      <c r="ALT296" s="36"/>
      <c r="ALU296" s="36"/>
      <c r="ALV296" s="36"/>
      <c r="ALW296" s="36"/>
      <c r="ALX296" s="36"/>
      <c r="ALY296" s="36"/>
    </row>
    <row r="297" spans="1:1013" ht="21.75" customHeight="1" thickBot="1" x14ac:dyDescent="0.25">
      <c r="A297" s="310" t="s">
        <v>15</v>
      </c>
      <c r="B297" s="303" t="s">
        <v>16</v>
      </c>
      <c r="C297" s="307" t="s">
        <v>28</v>
      </c>
      <c r="D297" s="670" t="s">
        <v>260</v>
      </c>
      <c r="E297" s="671"/>
      <c r="F297" s="671"/>
      <c r="G297" s="671"/>
      <c r="H297" s="671"/>
      <c r="I297" s="671"/>
      <c r="J297" s="671"/>
      <c r="K297" s="672"/>
      <c r="L297" s="29">
        <f t="shared" ref="L297:AA297" si="111">SUM(L291+L288+L296+L294)</f>
        <v>1050</v>
      </c>
      <c r="M297" s="33">
        <f t="shared" si="111"/>
        <v>0</v>
      </c>
      <c r="N297" s="33">
        <f t="shared" si="111"/>
        <v>0</v>
      </c>
      <c r="O297" s="34">
        <f t="shared" si="111"/>
        <v>1050</v>
      </c>
      <c r="P297" s="33">
        <f t="shared" si="111"/>
        <v>1862.9</v>
      </c>
      <c r="Q297" s="33">
        <f t="shared" si="111"/>
        <v>0</v>
      </c>
      <c r="R297" s="33">
        <f t="shared" si="111"/>
        <v>0</v>
      </c>
      <c r="S297" s="35">
        <f t="shared" si="111"/>
        <v>1862.9</v>
      </c>
      <c r="T297" s="29">
        <f t="shared" si="111"/>
        <v>0</v>
      </c>
      <c r="U297" s="33">
        <f t="shared" si="111"/>
        <v>0</v>
      </c>
      <c r="V297" s="33">
        <f t="shared" si="111"/>
        <v>0</v>
      </c>
      <c r="W297" s="34">
        <f t="shared" si="111"/>
        <v>0</v>
      </c>
      <c r="X297" s="33">
        <f t="shared" si="111"/>
        <v>0</v>
      </c>
      <c r="Y297" s="33">
        <f t="shared" si="111"/>
        <v>0</v>
      </c>
      <c r="Z297" s="33">
        <f t="shared" si="111"/>
        <v>0</v>
      </c>
      <c r="AA297" s="35">
        <f t="shared" si="111"/>
        <v>0</v>
      </c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</row>
    <row r="298" spans="1:1013" s="48" customFormat="1" ht="22.5" customHeight="1" thickBot="1" x14ac:dyDescent="0.25">
      <c r="A298" s="305" t="s">
        <v>15</v>
      </c>
      <c r="B298" s="28" t="s">
        <v>16</v>
      </c>
      <c r="C298" s="306" t="s">
        <v>27</v>
      </c>
      <c r="D298" s="666" t="s">
        <v>84</v>
      </c>
      <c r="E298" s="667"/>
      <c r="F298" s="667"/>
      <c r="G298" s="667"/>
      <c r="H298" s="667"/>
      <c r="I298" s="667"/>
      <c r="J298" s="667"/>
      <c r="K298" s="667"/>
      <c r="L298" s="667"/>
      <c r="M298" s="667"/>
      <c r="N298" s="667"/>
      <c r="O298" s="667"/>
      <c r="P298" s="667"/>
      <c r="Q298" s="667"/>
      <c r="R298" s="667"/>
      <c r="S298" s="667"/>
      <c r="T298" s="667"/>
      <c r="U298" s="667"/>
      <c r="V298" s="667"/>
      <c r="W298" s="667"/>
      <c r="X298" s="667"/>
      <c r="Y298" s="667"/>
      <c r="Z298" s="667"/>
      <c r="AA298" s="667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5"/>
      <c r="BB298" s="64"/>
      <c r="BC298" s="64"/>
      <c r="BD298" s="64"/>
      <c r="BE298" s="64"/>
      <c r="BF298" s="64"/>
      <c r="BG298" s="64"/>
      <c r="BH298" s="64"/>
      <c r="BI298" s="64"/>
    </row>
    <row r="299" spans="1:1013" ht="24" customHeight="1" x14ac:dyDescent="0.2">
      <c r="A299" s="525" t="s">
        <v>15</v>
      </c>
      <c r="B299" s="543" t="s">
        <v>16</v>
      </c>
      <c r="C299" s="640" t="s">
        <v>27</v>
      </c>
      <c r="D299" s="641" t="s">
        <v>16</v>
      </c>
      <c r="E299" s="555" t="s">
        <v>85</v>
      </c>
      <c r="F299" s="612" t="s">
        <v>265</v>
      </c>
      <c r="G299" s="493" t="s">
        <v>86</v>
      </c>
      <c r="H299" s="642" t="s">
        <v>19</v>
      </c>
      <c r="I299" s="475" t="s">
        <v>31</v>
      </c>
      <c r="J299" s="472" t="s">
        <v>266</v>
      </c>
      <c r="K299" s="164" t="s">
        <v>26</v>
      </c>
      <c r="L299" s="115">
        <f>M299+O299</f>
        <v>40</v>
      </c>
      <c r="M299" s="125">
        <v>40</v>
      </c>
      <c r="N299" s="125">
        <v>0</v>
      </c>
      <c r="O299" s="114">
        <v>0</v>
      </c>
      <c r="P299" s="112">
        <f>+Q299+S299</f>
        <v>45</v>
      </c>
      <c r="Q299" s="462">
        <v>45</v>
      </c>
      <c r="R299" s="125">
        <v>0</v>
      </c>
      <c r="S299" s="114">
        <v>0</v>
      </c>
      <c r="T299" s="112">
        <f>+U299+W299</f>
        <v>50</v>
      </c>
      <c r="U299" s="109">
        <v>50</v>
      </c>
      <c r="V299" s="125">
        <v>0</v>
      </c>
      <c r="W299" s="114">
        <v>0</v>
      </c>
      <c r="X299" s="115">
        <f>+Y299+AA299</f>
        <v>55</v>
      </c>
      <c r="Y299" s="125">
        <v>55</v>
      </c>
      <c r="Z299" s="125">
        <v>0</v>
      </c>
      <c r="AA299" s="114">
        <v>0</v>
      </c>
      <c r="AB299" s="36"/>
      <c r="AC299" s="36"/>
      <c r="AD299" s="36"/>
      <c r="AE299" s="36"/>
      <c r="AF299" s="36"/>
      <c r="AG299" s="36"/>
      <c r="AH299" s="36"/>
      <c r="AI299" s="36"/>
      <c r="AJ299" s="49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  <c r="HY299" s="36"/>
      <c r="HZ299" s="36"/>
      <c r="IA299" s="36"/>
      <c r="IB299" s="36"/>
      <c r="IC299" s="36"/>
      <c r="ID299" s="36"/>
      <c r="IE299" s="36"/>
      <c r="IF299" s="36"/>
      <c r="IG299" s="36"/>
      <c r="IH299" s="36"/>
      <c r="II299" s="36"/>
      <c r="IJ299" s="36"/>
      <c r="IK299" s="36"/>
      <c r="IL299" s="36"/>
      <c r="IM299" s="36"/>
      <c r="IN299" s="36"/>
      <c r="IO299" s="36"/>
      <c r="IP299" s="36"/>
      <c r="IQ299" s="36"/>
      <c r="IR299" s="36"/>
      <c r="IS299" s="36"/>
      <c r="IT299" s="36"/>
      <c r="IU299" s="36"/>
      <c r="IV299" s="36"/>
      <c r="IW299" s="36"/>
      <c r="IX299" s="36"/>
      <c r="IY299" s="36"/>
      <c r="IZ299" s="36"/>
      <c r="JA299" s="36"/>
      <c r="JB299" s="36"/>
      <c r="JC299" s="36"/>
      <c r="JD299" s="36"/>
      <c r="JE299" s="36"/>
      <c r="JF299" s="36"/>
      <c r="JG299" s="36"/>
      <c r="JH299" s="36"/>
      <c r="JI299" s="36"/>
      <c r="JJ299" s="36"/>
      <c r="JK299" s="36"/>
      <c r="JL299" s="36"/>
      <c r="JM299" s="36"/>
      <c r="JN299" s="36"/>
      <c r="JO299" s="36"/>
      <c r="JP299" s="36"/>
      <c r="JQ299" s="36"/>
      <c r="JR299" s="36"/>
      <c r="JS299" s="36"/>
      <c r="JT299" s="36"/>
      <c r="JU299" s="36"/>
      <c r="JV299" s="36"/>
      <c r="JW299" s="36"/>
      <c r="JX299" s="36"/>
      <c r="JY299" s="36"/>
      <c r="JZ299" s="36"/>
      <c r="KA299" s="36"/>
      <c r="KB299" s="36"/>
      <c r="KC299" s="36"/>
      <c r="KD299" s="36"/>
      <c r="KE299" s="36"/>
      <c r="KF299" s="36"/>
      <c r="KG299" s="36"/>
      <c r="KH299" s="36"/>
      <c r="KI299" s="36"/>
      <c r="KJ299" s="36"/>
      <c r="KK299" s="36"/>
      <c r="KL299" s="36"/>
      <c r="KM299" s="36"/>
      <c r="KN299" s="36"/>
      <c r="KO299" s="36"/>
      <c r="KP299" s="36"/>
      <c r="KQ299" s="36"/>
      <c r="KR299" s="36"/>
      <c r="KS299" s="36"/>
      <c r="KT299" s="36"/>
      <c r="KU299" s="36"/>
      <c r="KV299" s="36"/>
      <c r="KW299" s="36"/>
      <c r="KX299" s="36"/>
      <c r="KY299" s="36"/>
      <c r="KZ299" s="36"/>
      <c r="LA299" s="36"/>
      <c r="LB299" s="36"/>
      <c r="LC299" s="36"/>
      <c r="LD299" s="36"/>
      <c r="LE299" s="36"/>
      <c r="LF299" s="36"/>
      <c r="LG299" s="36"/>
      <c r="LH299" s="36"/>
      <c r="LI299" s="36"/>
      <c r="LJ299" s="36"/>
      <c r="LK299" s="36"/>
      <c r="LL299" s="36"/>
      <c r="LM299" s="36"/>
      <c r="LN299" s="36"/>
      <c r="LO299" s="36"/>
      <c r="LP299" s="36"/>
      <c r="LQ299" s="36"/>
      <c r="LR299" s="36"/>
      <c r="LS299" s="36"/>
      <c r="LT299" s="36"/>
      <c r="LU299" s="36"/>
      <c r="LV299" s="36"/>
      <c r="LW299" s="36"/>
      <c r="LX299" s="36"/>
      <c r="LY299" s="36"/>
      <c r="LZ299" s="36"/>
      <c r="MA299" s="36"/>
      <c r="MB299" s="36"/>
      <c r="MC299" s="36"/>
      <c r="MD299" s="36"/>
      <c r="ME299" s="36"/>
      <c r="MF299" s="36"/>
      <c r="MG299" s="36"/>
      <c r="MH299" s="36"/>
      <c r="MI299" s="36"/>
      <c r="MJ299" s="36"/>
      <c r="MK299" s="36"/>
      <c r="ML299" s="36"/>
      <c r="MM299" s="36"/>
      <c r="MN299" s="36"/>
      <c r="MO299" s="36"/>
      <c r="MP299" s="36"/>
      <c r="MQ299" s="36"/>
      <c r="MR299" s="36"/>
      <c r="MS299" s="36"/>
      <c r="MT299" s="36"/>
      <c r="MU299" s="36"/>
      <c r="MV299" s="36"/>
      <c r="MW299" s="36"/>
      <c r="MX299" s="36"/>
      <c r="MY299" s="36"/>
      <c r="MZ299" s="36"/>
      <c r="NA299" s="36"/>
      <c r="NB299" s="36"/>
      <c r="NC299" s="36"/>
      <c r="ND299" s="36"/>
      <c r="NE299" s="36"/>
      <c r="NF299" s="36"/>
      <c r="NG299" s="36"/>
      <c r="NH299" s="36"/>
      <c r="NI299" s="36"/>
      <c r="NJ299" s="36"/>
      <c r="NK299" s="36"/>
      <c r="NL299" s="36"/>
      <c r="NM299" s="36"/>
      <c r="NN299" s="36"/>
      <c r="NO299" s="36"/>
      <c r="NP299" s="36"/>
      <c r="NQ299" s="36"/>
      <c r="NR299" s="36"/>
      <c r="NS299" s="36"/>
      <c r="NT299" s="36"/>
      <c r="NU299" s="36"/>
      <c r="NV299" s="36"/>
      <c r="NW299" s="36"/>
      <c r="NX299" s="36"/>
      <c r="NY299" s="36"/>
      <c r="NZ299" s="36"/>
      <c r="OA299" s="36"/>
      <c r="OB299" s="36"/>
      <c r="OC299" s="36"/>
      <c r="OD299" s="36"/>
      <c r="OE299" s="36"/>
      <c r="OF299" s="36"/>
      <c r="OG299" s="36"/>
      <c r="OH299" s="36"/>
      <c r="OI299" s="36"/>
      <c r="OJ299" s="36"/>
      <c r="OK299" s="36"/>
      <c r="OL299" s="36"/>
      <c r="OM299" s="36"/>
      <c r="ON299" s="36"/>
      <c r="OO299" s="36"/>
      <c r="OP299" s="36"/>
      <c r="OQ299" s="36"/>
      <c r="OR299" s="36"/>
      <c r="OS299" s="36"/>
      <c r="OT299" s="36"/>
      <c r="OU299" s="36"/>
      <c r="OV299" s="36"/>
      <c r="OW299" s="36"/>
      <c r="OX299" s="36"/>
      <c r="OY299" s="36"/>
      <c r="OZ299" s="36"/>
      <c r="PA299" s="36"/>
      <c r="PB299" s="36"/>
      <c r="PC299" s="36"/>
      <c r="PD299" s="36"/>
      <c r="PE299" s="36"/>
      <c r="PF299" s="36"/>
      <c r="PG299" s="36"/>
      <c r="PH299" s="36"/>
      <c r="PI299" s="36"/>
      <c r="PJ299" s="36"/>
      <c r="PK299" s="36"/>
      <c r="PL299" s="36"/>
      <c r="PM299" s="36"/>
      <c r="PN299" s="36"/>
      <c r="PO299" s="36"/>
      <c r="PP299" s="36"/>
      <c r="PQ299" s="36"/>
      <c r="PR299" s="36"/>
      <c r="PS299" s="36"/>
      <c r="PT299" s="36"/>
      <c r="PU299" s="36"/>
      <c r="PV299" s="36"/>
      <c r="PW299" s="36"/>
      <c r="PX299" s="36"/>
      <c r="PY299" s="36"/>
      <c r="PZ299" s="36"/>
      <c r="QA299" s="36"/>
      <c r="QB299" s="36"/>
      <c r="QC299" s="36"/>
      <c r="QD299" s="36"/>
      <c r="QE299" s="36"/>
      <c r="QF299" s="36"/>
      <c r="QG299" s="36"/>
      <c r="QH299" s="36"/>
      <c r="QI299" s="36"/>
      <c r="QJ299" s="36"/>
      <c r="QK299" s="36"/>
      <c r="QL299" s="36"/>
      <c r="QM299" s="36"/>
      <c r="QN299" s="36"/>
      <c r="QO299" s="36"/>
      <c r="QP299" s="36"/>
      <c r="QQ299" s="36"/>
      <c r="QR299" s="36"/>
      <c r="QS299" s="36"/>
      <c r="QT299" s="36"/>
      <c r="QU299" s="36"/>
      <c r="QV299" s="36"/>
      <c r="QW299" s="36"/>
      <c r="QX299" s="36"/>
      <c r="QY299" s="36"/>
      <c r="QZ299" s="36"/>
      <c r="RA299" s="36"/>
      <c r="RB299" s="36"/>
      <c r="RC299" s="36"/>
      <c r="RD299" s="36"/>
      <c r="RE299" s="36"/>
      <c r="RF299" s="36"/>
      <c r="RG299" s="36"/>
      <c r="RH299" s="36"/>
      <c r="RI299" s="36"/>
      <c r="RJ299" s="36"/>
      <c r="RK299" s="36"/>
      <c r="RL299" s="36"/>
      <c r="RM299" s="36"/>
      <c r="RN299" s="36"/>
      <c r="RO299" s="36"/>
      <c r="RP299" s="36"/>
      <c r="RQ299" s="36"/>
      <c r="RR299" s="36"/>
      <c r="RS299" s="36"/>
      <c r="RT299" s="36"/>
      <c r="RU299" s="36"/>
      <c r="RV299" s="36"/>
      <c r="RW299" s="36"/>
      <c r="RX299" s="36"/>
      <c r="RY299" s="36"/>
      <c r="RZ299" s="36"/>
      <c r="SA299" s="36"/>
      <c r="SB299" s="36"/>
      <c r="SC299" s="36"/>
      <c r="SD299" s="36"/>
      <c r="SE299" s="36"/>
      <c r="SF299" s="36"/>
      <c r="SG299" s="36"/>
      <c r="SH299" s="36"/>
      <c r="SI299" s="36"/>
      <c r="SJ299" s="36"/>
      <c r="SK299" s="36"/>
      <c r="SL299" s="36"/>
      <c r="SM299" s="36"/>
      <c r="SN299" s="36"/>
      <c r="SO299" s="36"/>
      <c r="SP299" s="36"/>
      <c r="SQ299" s="36"/>
      <c r="SR299" s="36"/>
      <c r="SS299" s="36"/>
      <c r="ST299" s="36"/>
      <c r="SU299" s="36"/>
      <c r="SV299" s="36"/>
      <c r="SW299" s="36"/>
      <c r="SX299" s="36"/>
      <c r="SY299" s="36"/>
      <c r="SZ299" s="36"/>
      <c r="TA299" s="36"/>
      <c r="TB299" s="36"/>
      <c r="TC299" s="36"/>
      <c r="TD299" s="36"/>
      <c r="TE299" s="36"/>
      <c r="TF299" s="36"/>
      <c r="TG299" s="36"/>
      <c r="TH299" s="36"/>
      <c r="TI299" s="36"/>
      <c r="TJ299" s="36"/>
      <c r="TK299" s="36"/>
      <c r="TL299" s="36"/>
      <c r="TM299" s="36"/>
      <c r="TN299" s="36"/>
      <c r="TO299" s="36"/>
      <c r="TP299" s="36"/>
      <c r="TQ299" s="36"/>
      <c r="TR299" s="36"/>
      <c r="TS299" s="36"/>
      <c r="TT299" s="36"/>
      <c r="TU299" s="36"/>
      <c r="TV299" s="36"/>
      <c r="TW299" s="36"/>
      <c r="TX299" s="36"/>
      <c r="TY299" s="36"/>
      <c r="TZ299" s="36"/>
      <c r="UA299" s="36"/>
      <c r="UB299" s="36"/>
      <c r="UC299" s="36"/>
      <c r="UD299" s="36"/>
      <c r="UE299" s="36"/>
      <c r="UF299" s="36"/>
      <c r="UG299" s="36"/>
      <c r="UH299" s="36"/>
      <c r="UI299" s="36"/>
      <c r="UJ299" s="36"/>
      <c r="UK299" s="36"/>
      <c r="UL299" s="36"/>
      <c r="UM299" s="36"/>
      <c r="UN299" s="36"/>
      <c r="UO299" s="36"/>
      <c r="UP299" s="36"/>
      <c r="UQ299" s="36"/>
      <c r="UR299" s="36"/>
      <c r="US299" s="36"/>
      <c r="UT299" s="36"/>
      <c r="UU299" s="36"/>
      <c r="UV299" s="36"/>
      <c r="UW299" s="36"/>
      <c r="UX299" s="36"/>
      <c r="UY299" s="36"/>
      <c r="UZ299" s="36"/>
      <c r="VA299" s="36"/>
      <c r="VB299" s="36"/>
      <c r="VC299" s="36"/>
      <c r="VD299" s="36"/>
      <c r="VE299" s="36"/>
      <c r="VF299" s="36"/>
      <c r="VG299" s="36"/>
      <c r="VH299" s="36"/>
      <c r="VI299" s="36"/>
      <c r="VJ299" s="36"/>
      <c r="VK299" s="36"/>
      <c r="VL299" s="36"/>
      <c r="VM299" s="36"/>
      <c r="VN299" s="36"/>
      <c r="VO299" s="36"/>
      <c r="VP299" s="36"/>
      <c r="VQ299" s="36"/>
      <c r="VR299" s="36"/>
      <c r="VS299" s="36"/>
      <c r="VT299" s="36"/>
      <c r="VU299" s="36"/>
      <c r="VV299" s="36"/>
      <c r="VW299" s="36"/>
      <c r="VX299" s="36"/>
      <c r="VY299" s="36"/>
      <c r="VZ299" s="36"/>
      <c r="WA299" s="36"/>
      <c r="WB299" s="36"/>
      <c r="WC299" s="36"/>
      <c r="WD299" s="36"/>
      <c r="WE299" s="36"/>
      <c r="WF299" s="36"/>
      <c r="WG299" s="36"/>
      <c r="WH299" s="36"/>
      <c r="WI299" s="36"/>
      <c r="WJ299" s="36"/>
      <c r="WK299" s="36"/>
      <c r="WL299" s="36"/>
      <c r="WM299" s="36"/>
      <c r="WN299" s="36"/>
      <c r="WO299" s="36"/>
      <c r="WP299" s="36"/>
      <c r="WQ299" s="36"/>
      <c r="WR299" s="36"/>
      <c r="WS299" s="36"/>
      <c r="WT299" s="36"/>
      <c r="WU299" s="36"/>
      <c r="WV299" s="36"/>
      <c r="WW299" s="36"/>
      <c r="WX299" s="36"/>
      <c r="WY299" s="36"/>
      <c r="WZ299" s="36"/>
      <c r="XA299" s="36"/>
      <c r="XB299" s="36"/>
      <c r="XC299" s="36"/>
      <c r="XD299" s="36"/>
      <c r="XE299" s="36"/>
      <c r="XF299" s="36"/>
      <c r="XG299" s="36"/>
      <c r="XH299" s="36"/>
      <c r="XI299" s="36"/>
      <c r="XJ299" s="36"/>
      <c r="XK299" s="36"/>
      <c r="XL299" s="36"/>
      <c r="XM299" s="36"/>
      <c r="XN299" s="36"/>
      <c r="XO299" s="36"/>
      <c r="XP299" s="36"/>
      <c r="XQ299" s="36"/>
      <c r="XR299" s="36"/>
      <c r="XS299" s="36"/>
      <c r="XT299" s="36"/>
      <c r="XU299" s="36"/>
      <c r="XV299" s="36"/>
      <c r="XW299" s="36"/>
      <c r="XX299" s="36"/>
      <c r="XY299" s="36"/>
      <c r="XZ299" s="36"/>
      <c r="YA299" s="36"/>
      <c r="YB299" s="36"/>
      <c r="YC299" s="36"/>
      <c r="YD299" s="36"/>
      <c r="YE299" s="36"/>
      <c r="YF299" s="36"/>
      <c r="YG299" s="36"/>
      <c r="YH299" s="36"/>
      <c r="YI299" s="36"/>
      <c r="YJ299" s="36"/>
      <c r="YK299" s="36"/>
      <c r="YL299" s="36"/>
      <c r="YM299" s="36"/>
      <c r="YN299" s="36"/>
      <c r="YO299" s="36"/>
      <c r="YP299" s="36"/>
      <c r="YQ299" s="36"/>
      <c r="YR299" s="36"/>
      <c r="YS299" s="36"/>
      <c r="YT299" s="36"/>
      <c r="YU299" s="36"/>
      <c r="YV299" s="36"/>
      <c r="YW299" s="36"/>
      <c r="YX299" s="36"/>
      <c r="YY299" s="36"/>
      <c r="YZ299" s="36"/>
      <c r="ZA299" s="36"/>
      <c r="ZB299" s="36"/>
      <c r="ZC299" s="36"/>
      <c r="ZD299" s="36"/>
      <c r="ZE299" s="36"/>
      <c r="ZF299" s="36"/>
      <c r="ZG299" s="36"/>
      <c r="ZH299" s="36"/>
      <c r="ZI299" s="36"/>
      <c r="ZJ299" s="36"/>
      <c r="ZK299" s="36"/>
      <c r="ZL299" s="36"/>
      <c r="ZM299" s="36"/>
      <c r="ZN299" s="36"/>
      <c r="ZO299" s="36"/>
      <c r="ZP299" s="36"/>
      <c r="ZQ299" s="36"/>
      <c r="ZR299" s="36"/>
      <c r="ZS299" s="36"/>
      <c r="ZT299" s="36"/>
      <c r="ZU299" s="36"/>
      <c r="ZV299" s="36"/>
      <c r="ZW299" s="36"/>
      <c r="ZX299" s="36"/>
      <c r="ZY299" s="36"/>
      <c r="ZZ299" s="36"/>
      <c r="AAA299" s="36"/>
      <c r="AAB299" s="36"/>
      <c r="AAC299" s="36"/>
      <c r="AAD299" s="36"/>
      <c r="AAE299" s="36"/>
      <c r="AAF299" s="36"/>
      <c r="AAG299" s="36"/>
      <c r="AAH299" s="36"/>
      <c r="AAI299" s="36"/>
      <c r="AAJ299" s="36"/>
      <c r="AAK299" s="36"/>
      <c r="AAL299" s="36"/>
      <c r="AAM299" s="36"/>
      <c r="AAN299" s="36"/>
      <c r="AAO299" s="36"/>
      <c r="AAP299" s="36"/>
      <c r="AAQ299" s="36"/>
      <c r="AAR299" s="36"/>
      <c r="AAS299" s="36"/>
      <c r="AAT299" s="36"/>
      <c r="AAU299" s="36"/>
      <c r="AAV299" s="36"/>
      <c r="AAW299" s="36"/>
      <c r="AAX299" s="36"/>
      <c r="AAY299" s="36"/>
      <c r="AAZ299" s="36"/>
      <c r="ABA299" s="36"/>
      <c r="ABB299" s="36"/>
      <c r="ABC299" s="36"/>
      <c r="ABD299" s="36"/>
      <c r="ABE299" s="36"/>
      <c r="ABF299" s="36"/>
      <c r="ABG299" s="36"/>
      <c r="ABH299" s="36"/>
      <c r="ABI299" s="36"/>
      <c r="ABJ299" s="36"/>
      <c r="ABK299" s="36"/>
      <c r="ABL299" s="36"/>
      <c r="ABM299" s="36"/>
      <c r="ABN299" s="36"/>
      <c r="ABO299" s="36"/>
      <c r="ABP299" s="36"/>
      <c r="ABQ299" s="36"/>
      <c r="ABR299" s="36"/>
      <c r="ABS299" s="36"/>
      <c r="ABT299" s="36"/>
      <c r="ABU299" s="36"/>
      <c r="ABV299" s="36"/>
      <c r="ABW299" s="36"/>
      <c r="ABX299" s="36"/>
      <c r="ABY299" s="36"/>
      <c r="ABZ299" s="36"/>
      <c r="ACA299" s="36"/>
      <c r="ACB299" s="36"/>
      <c r="ACC299" s="36"/>
      <c r="ACD299" s="36"/>
      <c r="ACE299" s="36"/>
      <c r="ACF299" s="36"/>
      <c r="ACG299" s="36"/>
      <c r="ACH299" s="36"/>
      <c r="ACI299" s="36"/>
      <c r="ACJ299" s="36"/>
      <c r="ACK299" s="36"/>
      <c r="ACL299" s="36"/>
      <c r="ACM299" s="36"/>
      <c r="ACN299" s="36"/>
      <c r="ACO299" s="36"/>
      <c r="ACP299" s="36"/>
      <c r="ACQ299" s="36"/>
      <c r="ACR299" s="36"/>
      <c r="ACS299" s="36"/>
      <c r="ACT299" s="36"/>
      <c r="ACU299" s="36"/>
      <c r="ACV299" s="36"/>
      <c r="ACW299" s="36"/>
      <c r="ACX299" s="36"/>
      <c r="ACY299" s="36"/>
      <c r="ACZ299" s="36"/>
      <c r="ADA299" s="36"/>
      <c r="ADB299" s="36"/>
      <c r="ADC299" s="36"/>
      <c r="ADD299" s="36"/>
      <c r="ADE299" s="36"/>
      <c r="ADF299" s="36"/>
      <c r="ADG299" s="36"/>
      <c r="ADH299" s="36"/>
      <c r="ADI299" s="36"/>
      <c r="ADJ299" s="36"/>
      <c r="ADK299" s="36"/>
      <c r="ADL299" s="36"/>
      <c r="ADM299" s="36"/>
      <c r="ADN299" s="36"/>
      <c r="ADO299" s="36"/>
      <c r="ADP299" s="36"/>
      <c r="ADQ299" s="36"/>
      <c r="ADR299" s="36"/>
      <c r="ADS299" s="36"/>
      <c r="ADT299" s="36"/>
      <c r="ADU299" s="36"/>
      <c r="ADV299" s="36"/>
      <c r="ADW299" s="36"/>
      <c r="ADX299" s="36"/>
      <c r="ADY299" s="36"/>
      <c r="ADZ299" s="36"/>
      <c r="AEA299" s="36"/>
      <c r="AEB299" s="36"/>
      <c r="AEC299" s="36"/>
      <c r="AED299" s="36"/>
      <c r="AEE299" s="36"/>
      <c r="AEF299" s="36"/>
      <c r="AEG299" s="36"/>
      <c r="AEH299" s="36"/>
      <c r="AEI299" s="36"/>
      <c r="AEJ299" s="36"/>
      <c r="AEK299" s="36"/>
      <c r="AEL299" s="36"/>
      <c r="AEM299" s="36"/>
      <c r="AEN299" s="36"/>
      <c r="AEO299" s="36"/>
      <c r="AEP299" s="36"/>
      <c r="AEQ299" s="36"/>
      <c r="AER299" s="36"/>
      <c r="AES299" s="36"/>
      <c r="AET299" s="36"/>
      <c r="AEU299" s="36"/>
      <c r="AEV299" s="36"/>
      <c r="AEW299" s="36"/>
      <c r="AEX299" s="36"/>
      <c r="AEY299" s="36"/>
      <c r="AEZ299" s="36"/>
      <c r="AFA299" s="36"/>
      <c r="AFB299" s="36"/>
      <c r="AFC299" s="36"/>
      <c r="AFD299" s="36"/>
      <c r="AFE299" s="36"/>
      <c r="AFF299" s="36"/>
      <c r="AFG299" s="36"/>
      <c r="AFH299" s="36"/>
      <c r="AFI299" s="36"/>
      <c r="AFJ299" s="36"/>
      <c r="AFK299" s="36"/>
      <c r="AFL299" s="36"/>
      <c r="AFM299" s="36"/>
      <c r="AFN299" s="36"/>
      <c r="AFO299" s="36"/>
      <c r="AFP299" s="36"/>
      <c r="AFQ299" s="36"/>
      <c r="AFR299" s="36"/>
      <c r="AFS299" s="36"/>
      <c r="AFT299" s="36"/>
      <c r="AFU299" s="36"/>
      <c r="AFV299" s="36"/>
      <c r="AFW299" s="36"/>
      <c r="AFX299" s="36"/>
      <c r="AFY299" s="36"/>
      <c r="AFZ299" s="36"/>
      <c r="AGA299" s="36"/>
      <c r="AGB299" s="36"/>
      <c r="AGC299" s="36"/>
      <c r="AGD299" s="36"/>
      <c r="AGE299" s="36"/>
      <c r="AGF299" s="36"/>
      <c r="AGG299" s="36"/>
      <c r="AGH299" s="36"/>
      <c r="AGI299" s="36"/>
      <c r="AGJ299" s="36"/>
      <c r="AGK299" s="36"/>
      <c r="AGL299" s="36"/>
      <c r="AGM299" s="36"/>
      <c r="AGN299" s="36"/>
      <c r="AGO299" s="36"/>
      <c r="AGP299" s="36"/>
      <c r="AGQ299" s="36"/>
      <c r="AGR299" s="36"/>
      <c r="AGS299" s="36"/>
      <c r="AGT299" s="36"/>
      <c r="AGU299" s="36"/>
      <c r="AGV299" s="36"/>
      <c r="AGW299" s="36"/>
      <c r="AGX299" s="36"/>
      <c r="AGY299" s="36"/>
      <c r="AGZ299" s="36"/>
      <c r="AHA299" s="36"/>
      <c r="AHB299" s="36"/>
      <c r="AHC299" s="36"/>
      <c r="AHD299" s="36"/>
      <c r="AHE299" s="36"/>
      <c r="AHF299" s="36"/>
      <c r="AHG299" s="36"/>
      <c r="AHH299" s="36"/>
      <c r="AHI299" s="36"/>
      <c r="AHJ299" s="36"/>
      <c r="AHK299" s="36"/>
      <c r="AHL299" s="36"/>
      <c r="AHM299" s="36"/>
      <c r="AHN299" s="36"/>
      <c r="AHO299" s="36"/>
      <c r="AHP299" s="36"/>
      <c r="AHQ299" s="36"/>
      <c r="AHR299" s="36"/>
      <c r="AHS299" s="36"/>
      <c r="AHT299" s="36"/>
      <c r="AHU299" s="36"/>
      <c r="AHV299" s="36"/>
      <c r="AHW299" s="36"/>
      <c r="AHX299" s="36"/>
      <c r="AHY299" s="36"/>
      <c r="AHZ299" s="36"/>
      <c r="AIA299" s="36"/>
      <c r="AIB299" s="36"/>
      <c r="AIC299" s="36"/>
      <c r="AID299" s="36"/>
      <c r="AIE299" s="36"/>
      <c r="AIF299" s="36"/>
      <c r="AIG299" s="36"/>
      <c r="AIH299" s="36"/>
      <c r="AII299" s="36"/>
      <c r="AIJ299" s="36"/>
      <c r="AIK299" s="36"/>
      <c r="AIL299" s="36"/>
      <c r="AIM299" s="36"/>
      <c r="AIN299" s="36"/>
      <c r="AIO299" s="36"/>
      <c r="AIP299" s="36"/>
      <c r="AIQ299" s="36"/>
      <c r="AIR299" s="36"/>
      <c r="AIS299" s="36"/>
      <c r="AIT299" s="36"/>
      <c r="AIU299" s="36"/>
      <c r="AIV299" s="36"/>
      <c r="AIW299" s="36"/>
      <c r="AIX299" s="36"/>
      <c r="AIY299" s="36"/>
      <c r="AIZ299" s="36"/>
      <c r="AJA299" s="36"/>
      <c r="AJB299" s="36"/>
      <c r="AJC299" s="36"/>
      <c r="AJD299" s="36"/>
      <c r="AJE299" s="36"/>
      <c r="AJF299" s="36"/>
      <c r="AJG299" s="36"/>
      <c r="AJH299" s="36"/>
      <c r="AJI299" s="36"/>
      <c r="AJJ299" s="36"/>
      <c r="AJK299" s="36"/>
      <c r="AJL299" s="36"/>
      <c r="AJM299" s="36"/>
      <c r="AJN299" s="36"/>
      <c r="AJO299" s="36"/>
      <c r="AJP299" s="36"/>
      <c r="AJQ299" s="36"/>
      <c r="AJR299" s="36"/>
      <c r="AJS299" s="36"/>
      <c r="AJT299" s="36"/>
      <c r="AJU299" s="36"/>
      <c r="AJV299" s="36"/>
      <c r="AJW299" s="36"/>
      <c r="AJX299" s="36"/>
      <c r="AJY299" s="36"/>
      <c r="AJZ299" s="36"/>
      <c r="AKA299" s="36"/>
      <c r="AKB299" s="36"/>
      <c r="AKC299" s="36"/>
      <c r="AKD299" s="36"/>
      <c r="AKE299" s="36"/>
      <c r="AKF299" s="36"/>
      <c r="AKG299" s="36"/>
      <c r="AKH299" s="36"/>
      <c r="AKI299" s="36"/>
      <c r="AKJ299" s="36"/>
      <c r="AKK299" s="36"/>
      <c r="AKL299" s="36"/>
      <c r="AKM299" s="36"/>
      <c r="AKN299" s="36"/>
      <c r="AKO299" s="36"/>
      <c r="AKP299" s="36"/>
      <c r="AKQ299" s="36"/>
      <c r="AKR299" s="36"/>
      <c r="AKS299" s="36"/>
      <c r="AKT299" s="36"/>
      <c r="AKU299" s="36"/>
      <c r="AKV299" s="36"/>
      <c r="AKW299" s="36"/>
      <c r="AKX299" s="36"/>
      <c r="AKY299" s="36"/>
      <c r="AKZ299" s="36"/>
      <c r="ALA299" s="36"/>
      <c r="ALB299" s="36"/>
      <c r="ALC299" s="36"/>
      <c r="ALD299" s="36"/>
      <c r="ALE299" s="36"/>
      <c r="ALF299" s="36"/>
      <c r="ALG299" s="36"/>
      <c r="ALH299" s="36"/>
      <c r="ALI299" s="36"/>
      <c r="ALJ299" s="36"/>
      <c r="ALK299" s="36"/>
      <c r="ALL299" s="36"/>
      <c r="ALM299" s="36"/>
      <c r="ALN299" s="36"/>
      <c r="ALO299" s="36"/>
      <c r="ALP299" s="36"/>
      <c r="ALQ299" s="36"/>
      <c r="ALR299" s="36"/>
      <c r="ALS299" s="36"/>
      <c r="ALT299" s="36"/>
      <c r="ALU299" s="36"/>
      <c r="ALV299" s="36"/>
      <c r="ALW299" s="36"/>
      <c r="ALX299" s="36"/>
      <c r="ALY299" s="36"/>
    </row>
    <row r="300" spans="1:1013" ht="22.5" customHeight="1" thickBot="1" x14ac:dyDescent="0.25">
      <c r="A300" s="526"/>
      <c r="B300" s="544"/>
      <c r="C300" s="668"/>
      <c r="D300" s="669"/>
      <c r="E300" s="556"/>
      <c r="F300" s="614"/>
      <c r="G300" s="665"/>
      <c r="H300" s="761"/>
      <c r="I300" s="664"/>
      <c r="J300" s="473"/>
      <c r="K300" s="188" t="s">
        <v>21</v>
      </c>
      <c r="L300" s="139">
        <f>+M300+O300</f>
        <v>0</v>
      </c>
      <c r="M300" s="94">
        <v>0</v>
      </c>
      <c r="N300" s="94">
        <v>0</v>
      </c>
      <c r="O300" s="95">
        <v>0</v>
      </c>
      <c r="P300" s="96">
        <f>+Q300+S300</f>
        <v>0</v>
      </c>
      <c r="Q300" s="99">
        <v>0</v>
      </c>
      <c r="R300" s="94">
        <v>0</v>
      </c>
      <c r="S300" s="95">
        <v>0</v>
      </c>
      <c r="T300" s="139">
        <f>+U300+W300</f>
        <v>0</v>
      </c>
      <c r="U300" s="93">
        <v>0</v>
      </c>
      <c r="V300" s="93">
        <v>0</v>
      </c>
      <c r="W300" s="98">
        <v>0</v>
      </c>
      <c r="X300" s="139">
        <f>+Y300+AA300</f>
        <v>0</v>
      </c>
      <c r="Y300" s="94">
        <v>0</v>
      </c>
      <c r="Z300" s="94">
        <v>0</v>
      </c>
      <c r="AA300" s="95">
        <v>0</v>
      </c>
      <c r="AJ300" s="51"/>
    </row>
    <row r="301" spans="1:1013" ht="21.75" customHeight="1" thickBot="1" x14ac:dyDescent="0.25">
      <c r="A301" s="527"/>
      <c r="B301" s="549"/>
      <c r="C301" s="535"/>
      <c r="D301" s="517"/>
      <c r="E301" s="557"/>
      <c r="F301" s="498"/>
      <c r="G301" s="638"/>
      <c r="H301" s="643"/>
      <c r="I301" s="474"/>
      <c r="J301" s="474"/>
      <c r="K301" s="97" t="s">
        <v>11</v>
      </c>
      <c r="L301" s="8">
        <f>SUM(L299:L300)</f>
        <v>40</v>
      </c>
      <c r="M301" s="1">
        <f>M300+M299</f>
        <v>40</v>
      </c>
      <c r="N301" s="1">
        <f>N300</f>
        <v>0</v>
      </c>
      <c r="O301" s="10">
        <f t="shared" ref="O301:AA301" si="112">SUM(O299:O300)</f>
        <v>0</v>
      </c>
      <c r="P301" s="18">
        <f t="shared" si="112"/>
        <v>45</v>
      </c>
      <c r="Q301" s="3">
        <f t="shared" si="112"/>
        <v>45</v>
      </c>
      <c r="R301" s="3">
        <f t="shared" si="112"/>
        <v>0</v>
      </c>
      <c r="S301" s="19">
        <f t="shared" si="112"/>
        <v>0</v>
      </c>
      <c r="T301" s="8">
        <f t="shared" si="112"/>
        <v>50</v>
      </c>
      <c r="U301" s="4">
        <f t="shared" si="112"/>
        <v>50</v>
      </c>
      <c r="V301" s="5">
        <f t="shared" si="112"/>
        <v>0</v>
      </c>
      <c r="W301" s="7">
        <f t="shared" si="112"/>
        <v>0</v>
      </c>
      <c r="X301" s="6">
        <f t="shared" si="112"/>
        <v>55</v>
      </c>
      <c r="Y301" s="5">
        <f t="shared" si="112"/>
        <v>55</v>
      </c>
      <c r="Z301" s="5">
        <f t="shared" si="112"/>
        <v>0</v>
      </c>
      <c r="AA301" s="7">
        <f t="shared" si="112"/>
        <v>0</v>
      </c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</row>
    <row r="302" spans="1:1013" ht="33.75" customHeight="1" thickBot="1" x14ac:dyDescent="0.25">
      <c r="A302" s="553" t="s">
        <v>15</v>
      </c>
      <c r="B302" s="543" t="s">
        <v>16</v>
      </c>
      <c r="C302" s="533" t="s">
        <v>27</v>
      </c>
      <c r="D302" s="516" t="s">
        <v>25</v>
      </c>
      <c r="E302" s="644" t="s">
        <v>87</v>
      </c>
      <c r="F302" s="496" t="s">
        <v>265</v>
      </c>
      <c r="G302" s="509" t="s">
        <v>86</v>
      </c>
      <c r="H302" s="763" t="s">
        <v>19</v>
      </c>
      <c r="I302" s="472" t="s">
        <v>31</v>
      </c>
      <c r="J302" s="472" t="s">
        <v>266</v>
      </c>
      <c r="K302" s="246" t="s">
        <v>26</v>
      </c>
      <c r="L302" s="247">
        <f>+M302+O302</f>
        <v>1</v>
      </c>
      <c r="M302" s="449">
        <v>1</v>
      </c>
      <c r="N302" s="249">
        <v>0</v>
      </c>
      <c r="O302" s="250">
        <v>0</v>
      </c>
      <c r="P302" s="251">
        <f>SUM(Q302,S302)</f>
        <v>1</v>
      </c>
      <c r="Q302" s="249">
        <v>1</v>
      </c>
      <c r="R302" s="249">
        <v>0</v>
      </c>
      <c r="S302" s="250">
        <v>0</v>
      </c>
      <c r="T302" s="138">
        <f>+U302+W302</f>
        <v>1</v>
      </c>
      <c r="U302" s="450">
        <v>1</v>
      </c>
      <c r="V302" s="450">
        <v>0</v>
      </c>
      <c r="W302" s="463">
        <v>0</v>
      </c>
      <c r="X302" s="138">
        <f>Y302+AA302</f>
        <v>1</v>
      </c>
      <c r="Y302" s="91">
        <v>1</v>
      </c>
      <c r="Z302" s="91">
        <v>0</v>
      </c>
      <c r="AA302" s="126">
        <v>0</v>
      </c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</row>
    <row r="303" spans="1:1013" s="66" customFormat="1" ht="33" customHeight="1" thickBot="1" x14ac:dyDescent="0.25">
      <c r="A303" s="500"/>
      <c r="B303" s="549"/>
      <c r="C303" s="515"/>
      <c r="D303" s="517"/>
      <c r="E303" s="557"/>
      <c r="F303" s="498"/>
      <c r="G303" s="495"/>
      <c r="H303" s="764"/>
      <c r="I303" s="477"/>
      <c r="J303" s="474"/>
      <c r="K303" s="97" t="s">
        <v>11</v>
      </c>
      <c r="L303" s="8">
        <f>SUM(L302)</f>
        <v>1</v>
      </c>
      <c r="M303" s="1">
        <f t="shared" ref="M303:O303" si="113">SUM(M302)</f>
        <v>1</v>
      </c>
      <c r="N303" s="1">
        <f t="shared" si="113"/>
        <v>0</v>
      </c>
      <c r="O303" s="10">
        <f t="shared" si="113"/>
        <v>0</v>
      </c>
      <c r="P303" s="18">
        <f>SUM(P302)</f>
        <v>1</v>
      </c>
      <c r="Q303" s="20">
        <f t="shared" ref="Q303:S303" si="114">SUM(Q302)</f>
        <v>1</v>
      </c>
      <c r="R303" s="20">
        <f t="shared" si="114"/>
        <v>0</v>
      </c>
      <c r="S303" s="83">
        <f t="shared" si="114"/>
        <v>0</v>
      </c>
      <c r="T303" s="8">
        <f>SUM(T302)</f>
        <v>1</v>
      </c>
      <c r="U303" s="2">
        <f t="shared" ref="U303:AA303" si="115">SUM(U302)</f>
        <v>1</v>
      </c>
      <c r="V303" s="2">
        <f t="shared" si="115"/>
        <v>0</v>
      </c>
      <c r="W303" s="5">
        <f t="shared" si="115"/>
        <v>0</v>
      </c>
      <c r="X303" s="8">
        <f t="shared" si="115"/>
        <v>1</v>
      </c>
      <c r="Y303" s="2">
        <f t="shared" si="115"/>
        <v>1</v>
      </c>
      <c r="Z303" s="2">
        <f t="shared" si="115"/>
        <v>0</v>
      </c>
      <c r="AA303" s="7">
        <f t="shared" si="115"/>
        <v>0</v>
      </c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8"/>
      <c r="BB303" s="67"/>
      <c r="BC303" s="67"/>
      <c r="BD303" s="67"/>
      <c r="BE303" s="67"/>
      <c r="BF303" s="67"/>
      <c r="BG303" s="67"/>
      <c r="BH303" s="67"/>
      <c r="BI303" s="67"/>
    </row>
    <row r="304" spans="1:1013" s="69" customFormat="1" ht="29.25" customHeight="1" thickBot="1" x14ac:dyDescent="0.25">
      <c r="A304" s="499" t="s">
        <v>15</v>
      </c>
      <c r="B304" s="543" t="s">
        <v>16</v>
      </c>
      <c r="C304" s="514" t="s">
        <v>27</v>
      </c>
      <c r="D304" s="635" t="s">
        <v>28</v>
      </c>
      <c r="E304" s="762" t="s">
        <v>88</v>
      </c>
      <c r="F304" s="496" t="s">
        <v>265</v>
      </c>
      <c r="G304" s="520" t="s">
        <v>77</v>
      </c>
      <c r="H304" s="662" t="s">
        <v>19</v>
      </c>
      <c r="I304" s="522" t="s">
        <v>31</v>
      </c>
      <c r="J304" s="472" t="s">
        <v>266</v>
      </c>
      <c r="K304" s="246" t="s">
        <v>26</v>
      </c>
      <c r="L304" s="247">
        <f>+M304+O304</f>
        <v>1</v>
      </c>
      <c r="M304" s="449">
        <v>1</v>
      </c>
      <c r="N304" s="249">
        <v>0</v>
      </c>
      <c r="O304" s="250">
        <v>0</v>
      </c>
      <c r="P304" s="251">
        <f>+Q304+S304</f>
        <v>1</v>
      </c>
      <c r="Q304" s="249">
        <v>1</v>
      </c>
      <c r="R304" s="249">
        <v>0</v>
      </c>
      <c r="S304" s="250">
        <v>0</v>
      </c>
      <c r="T304" s="122">
        <f>+U304+W304</f>
        <v>1</v>
      </c>
      <c r="U304" s="464">
        <v>1</v>
      </c>
      <c r="V304" s="464">
        <v>0</v>
      </c>
      <c r="W304" s="118">
        <v>0</v>
      </c>
      <c r="X304" s="122">
        <f>+Y304+AA304</f>
        <v>1</v>
      </c>
      <c r="Y304" s="465">
        <v>1</v>
      </c>
      <c r="Z304" s="465">
        <v>0</v>
      </c>
      <c r="AA304" s="121">
        <v>0</v>
      </c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</row>
    <row r="305" spans="1:1013" s="69" customFormat="1" ht="37.5" customHeight="1" thickBot="1" x14ac:dyDescent="0.25">
      <c r="A305" s="499"/>
      <c r="B305" s="549"/>
      <c r="C305" s="514"/>
      <c r="D305" s="635"/>
      <c r="E305" s="762"/>
      <c r="F305" s="559"/>
      <c r="G305" s="520"/>
      <c r="H305" s="662"/>
      <c r="I305" s="522"/>
      <c r="J305" s="474"/>
      <c r="K305" s="97" t="s">
        <v>11</v>
      </c>
      <c r="L305" s="8">
        <f t="shared" ref="L305:AA305" si="116">+L304</f>
        <v>1</v>
      </c>
      <c r="M305" s="1">
        <f t="shared" si="116"/>
        <v>1</v>
      </c>
      <c r="N305" s="1">
        <f t="shared" si="116"/>
        <v>0</v>
      </c>
      <c r="O305" s="7">
        <f t="shared" si="116"/>
        <v>0</v>
      </c>
      <c r="P305" s="18">
        <f t="shared" si="116"/>
        <v>1</v>
      </c>
      <c r="Q305" s="20">
        <f t="shared" si="116"/>
        <v>1</v>
      </c>
      <c r="R305" s="20">
        <f t="shared" si="116"/>
        <v>0</v>
      </c>
      <c r="S305" s="19">
        <f t="shared" si="116"/>
        <v>0</v>
      </c>
      <c r="T305" s="8">
        <f t="shared" si="116"/>
        <v>1</v>
      </c>
      <c r="U305" s="1">
        <f t="shared" si="116"/>
        <v>1</v>
      </c>
      <c r="V305" s="1">
        <f t="shared" si="116"/>
        <v>0</v>
      </c>
      <c r="W305" s="10">
        <f t="shared" si="116"/>
        <v>0</v>
      </c>
      <c r="X305" s="8">
        <f t="shared" si="116"/>
        <v>1</v>
      </c>
      <c r="Y305" s="1">
        <f t="shared" si="116"/>
        <v>1</v>
      </c>
      <c r="Z305" s="1">
        <f t="shared" si="116"/>
        <v>0</v>
      </c>
      <c r="AA305" s="7">
        <f t="shared" si="116"/>
        <v>0</v>
      </c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</row>
    <row r="306" spans="1:1013" ht="20.25" customHeight="1" thickBot="1" x14ac:dyDescent="0.25">
      <c r="A306" s="553" t="s">
        <v>15</v>
      </c>
      <c r="B306" s="543" t="s">
        <v>16</v>
      </c>
      <c r="C306" s="533" t="s">
        <v>27</v>
      </c>
      <c r="D306" s="635" t="s">
        <v>27</v>
      </c>
      <c r="E306" s="636" t="s">
        <v>89</v>
      </c>
      <c r="F306" s="612" t="s">
        <v>265</v>
      </c>
      <c r="G306" s="520" t="s">
        <v>90</v>
      </c>
      <c r="H306" s="521" t="s">
        <v>19</v>
      </c>
      <c r="I306" s="472" t="s">
        <v>31</v>
      </c>
      <c r="J306" s="472" t="s">
        <v>312</v>
      </c>
      <c r="K306" s="264" t="s">
        <v>26</v>
      </c>
      <c r="L306" s="140">
        <f>+M306+O306</f>
        <v>0</v>
      </c>
      <c r="M306" s="109">
        <v>0</v>
      </c>
      <c r="N306" s="110">
        <v>0</v>
      </c>
      <c r="O306" s="111">
        <v>0</v>
      </c>
      <c r="P306" s="112">
        <v>0</v>
      </c>
      <c r="Q306" s="113">
        <v>0</v>
      </c>
      <c r="R306" s="113">
        <v>0</v>
      </c>
      <c r="S306" s="114">
        <v>0</v>
      </c>
      <c r="T306" s="115">
        <f>U306+W306</f>
        <v>0</v>
      </c>
      <c r="U306" s="110">
        <v>0</v>
      </c>
      <c r="V306" s="110">
        <v>0</v>
      </c>
      <c r="W306" s="116">
        <v>0</v>
      </c>
      <c r="X306" s="115">
        <v>0</v>
      </c>
      <c r="Y306" s="110">
        <v>0</v>
      </c>
      <c r="Z306" s="110">
        <v>0</v>
      </c>
      <c r="AA306" s="111">
        <v>0</v>
      </c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</row>
    <row r="307" spans="1:1013" s="55" customFormat="1" ht="18.75" customHeight="1" thickBot="1" x14ac:dyDescent="0.25">
      <c r="A307" s="554"/>
      <c r="B307" s="544"/>
      <c r="C307" s="534"/>
      <c r="D307" s="635"/>
      <c r="E307" s="637"/>
      <c r="F307" s="614"/>
      <c r="G307" s="638"/>
      <c r="H307" s="639"/>
      <c r="I307" s="473"/>
      <c r="J307" s="473"/>
      <c r="K307" s="265" t="s">
        <v>21</v>
      </c>
      <c r="L307" s="140">
        <f>+M307+O307</f>
        <v>0</v>
      </c>
      <c r="M307" s="117">
        <v>0</v>
      </c>
      <c r="N307" s="117">
        <v>0</v>
      </c>
      <c r="O307" s="118">
        <v>0</v>
      </c>
      <c r="P307" s="119">
        <v>0</v>
      </c>
      <c r="Q307" s="120">
        <v>0</v>
      </c>
      <c r="R307" s="120">
        <v>0</v>
      </c>
      <c r="S307" s="121">
        <v>0</v>
      </c>
      <c r="T307" s="122">
        <f>U307+W307</f>
        <v>0</v>
      </c>
      <c r="U307" s="117">
        <v>0</v>
      </c>
      <c r="V307" s="117">
        <v>0</v>
      </c>
      <c r="W307" s="123">
        <v>0</v>
      </c>
      <c r="X307" s="122">
        <v>0</v>
      </c>
      <c r="Y307" s="117">
        <v>0</v>
      </c>
      <c r="Z307" s="117">
        <v>0</v>
      </c>
      <c r="AA307" s="118">
        <v>0</v>
      </c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</row>
    <row r="308" spans="1:1013" s="48" customFormat="1" ht="24.75" customHeight="1" thickBot="1" x14ac:dyDescent="0.25">
      <c r="A308" s="527"/>
      <c r="B308" s="549"/>
      <c r="C308" s="535"/>
      <c r="D308" s="635"/>
      <c r="E308" s="637"/>
      <c r="F308" s="498"/>
      <c r="G308" s="638"/>
      <c r="H308" s="639"/>
      <c r="I308" s="474"/>
      <c r="J308" s="474"/>
      <c r="K308" s="97" t="s">
        <v>11</v>
      </c>
      <c r="L308" s="8">
        <f t="shared" ref="L308:AA308" si="117">SUM(L306:L307)</f>
        <v>0</v>
      </c>
      <c r="M308" s="1">
        <f t="shared" si="117"/>
        <v>0</v>
      </c>
      <c r="N308" s="1">
        <f t="shared" si="117"/>
        <v>0</v>
      </c>
      <c r="O308" s="10">
        <f t="shared" si="117"/>
        <v>0</v>
      </c>
      <c r="P308" s="18">
        <f t="shared" si="117"/>
        <v>0</v>
      </c>
      <c r="Q308" s="20">
        <f t="shared" si="117"/>
        <v>0</v>
      </c>
      <c r="R308" s="20">
        <f t="shared" si="117"/>
        <v>0</v>
      </c>
      <c r="S308" s="21">
        <f t="shared" si="117"/>
        <v>0</v>
      </c>
      <c r="T308" s="8">
        <f t="shared" si="117"/>
        <v>0</v>
      </c>
      <c r="U308" s="1">
        <f t="shared" si="117"/>
        <v>0</v>
      </c>
      <c r="V308" s="1">
        <f t="shared" si="117"/>
        <v>0</v>
      </c>
      <c r="W308" s="10">
        <f t="shared" si="117"/>
        <v>0</v>
      </c>
      <c r="X308" s="8">
        <f t="shared" si="117"/>
        <v>0</v>
      </c>
      <c r="Y308" s="1">
        <f t="shared" si="117"/>
        <v>0</v>
      </c>
      <c r="Z308" s="1">
        <f t="shared" si="117"/>
        <v>0</v>
      </c>
      <c r="AA308" s="10">
        <f t="shared" si="117"/>
        <v>0</v>
      </c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5"/>
      <c r="BB308" s="64"/>
      <c r="BC308" s="64"/>
      <c r="BD308" s="64"/>
      <c r="BE308" s="64"/>
      <c r="BF308" s="64"/>
      <c r="BG308" s="64"/>
      <c r="BH308" s="64"/>
      <c r="BI308" s="64"/>
    </row>
    <row r="309" spans="1:1013" ht="19.5" customHeight="1" thickBot="1" x14ac:dyDescent="0.25">
      <c r="A309" s="297" t="s">
        <v>15</v>
      </c>
      <c r="B309" s="263" t="s">
        <v>16</v>
      </c>
      <c r="C309" s="308" t="s">
        <v>27</v>
      </c>
      <c r="D309" s="627" t="s">
        <v>260</v>
      </c>
      <c r="E309" s="628"/>
      <c r="F309" s="628"/>
      <c r="G309" s="628"/>
      <c r="H309" s="628"/>
      <c r="I309" s="628"/>
      <c r="J309" s="628"/>
      <c r="K309" s="629"/>
      <c r="L309" s="22">
        <f>+L301+L305+L303+L308</f>
        <v>42</v>
      </c>
      <c r="M309" s="24">
        <f t="shared" ref="M309:AA309" si="118">+M301+M305+M303+M308</f>
        <v>42</v>
      </c>
      <c r="N309" s="24">
        <f t="shared" si="118"/>
        <v>0</v>
      </c>
      <c r="O309" s="25">
        <f t="shared" si="118"/>
        <v>0</v>
      </c>
      <c r="P309" s="22">
        <f t="shared" si="118"/>
        <v>47</v>
      </c>
      <c r="Q309" s="24">
        <f t="shared" si="118"/>
        <v>47</v>
      </c>
      <c r="R309" s="24">
        <f t="shared" si="118"/>
        <v>0</v>
      </c>
      <c r="S309" s="25">
        <f t="shared" si="118"/>
        <v>0</v>
      </c>
      <c r="T309" s="22">
        <f t="shared" si="118"/>
        <v>52</v>
      </c>
      <c r="U309" s="24">
        <f t="shared" si="118"/>
        <v>52</v>
      </c>
      <c r="V309" s="24">
        <f t="shared" si="118"/>
        <v>0</v>
      </c>
      <c r="W309" s="25">
        <f t="shared" si="118"/>
        <v>0</v>
      </c>
      <c r="X309" s="22">
        <f t="shared" si="118"/>
        <v>57</v>
      </c>
      <c r="Y309" s="24">
        <f t="shared" si="118"/>
        <v>57</v>
      </c>
      <c r="Z309" s="24">
        <f t="shared" si="118"/>
        <v>0</v>
      </c>
      <c r="AA309" s="25">
        <f t="shared" si="118"/>
        <v>0</v>
      </c>
      <c r="AB309" s="36"/>
      <c r="AC309" s="36"/>
      <c r="AD309" s="36"/>
      <c r="AE309" s="36"/>
      <c r="AF309" s="36"/>
      <c r="AG309" s="36"/>
      <c r="AH309" s="36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  <c r="FY309" s="36"/>
      <c r="FZ309" s="36"/>
      <c r="GA309" s="36"/>
      <c r="GB309" s="36"/>
      <c r="GC309" s="36"/>
      <c r="GD309" s="36"/>
      <c r="GE309" s="36"/>
      <c r="GF309" s="36"/>
      <c r="GG309" s="36"/>
      <c r="GH309" s="36"/>
      <c r="GI309" s="36"/>
      <c r="GJ309" s="36"/>
      <c r="GK309" s="36"/>
      <c r="GL309" s="36"/>
      <c r="GM309" s="36"/>
      <c r="GN309" s="36"/>
      <c r="GO309" s="36"/>
      <c r="GP309" s="36"/>
      <c r="GQ309" s="36"/>
      <c r="GR309" s="36"/>
      <c r="GS309" s="36"/>
      <c r="GT309" s="36"/>
      <c r="GU309" s="36"/>
      <c r="GV309" s="36"/>
      <c r="GW309" s="36"/>
      <c r="GX309" s="36"/>
      <c r="GY309" s="36"/>
      <c r="GZ309" s="36"/>
      <c r="HA309" s="36"/>
      <c r="HB309" s="36"/>
      <c r="HC309" s="36"/>
      <c r="HD309" s="36"/>
      <c r="HE309" s="36"/>
      <c r="HF309" s="36"/>
      <c r="HG309" s="36"/>
      <c r="HH309" s="36"/>
      <c r="HI309" s="36"/>
      <c r="HJ309" s="36"/>
      <c r="HK309" s="36"/>
      <c r="HL309" s="36"/>
      <c r="HM309" s="36"/>
      <c r="HN309" s="36"/>
      <c r="HO309" s="36"/>
      <c r="HP309" s="36"/>
      <c r="HQ309" s="36"/>
      <c r="HR309" s="36"/>
      <c r="HS309" s="36"/>
      <c r="HT309" s="36"/>
      <c r="HU309" s="36"/>
      <c r="HV309" s="36"/>
      <c r="HW309" s="36"/>
      <c r="HX309" s="36"/>
      <c r="HY309" s="36"/>
      <c r="HZ309" s="36"/>
      <c r="IA309" s="36"/>
      <c r="IB309" s="36"/>
      <c r="IC309" s="36"/>
      <c r="ID309" s="36"/>
      <c r="IE309" s="36"/>
      <c r="IF309" s="36"/>
      <c r="IG309" s="36"/>
      <c r="IH309" s="36"/>
      <c r="II309" s="36"/>
      <c r="IJ309" s="36"/>
      <c r="IK309" s="36"/>
      <c r="IL309" s="36"/>
      <c r="IM309" s="36"/>
      <c r="IN309" s="36"/>
      <c r="IO309" s="36"/>
      <c r="IP309" s="36"/>
      <c r="IQ309" s="36"/>
      <c r="IR309" s="36"/>
      <c r="IS309" s="36"/>
      <c r="IT309" s="36"/>
      <c r="IU309" s="36"/>
      <c r="IV309" s="36"/>
      <c r="IW309" s="36"/>
      <c r="IX309" s="36"/>
      <c r="IY309" s="36"/>
      <c r="IZ309" s="36"/>
      <c r="JA309" s="36"/>
      <c r="JB309" s="36"/>
      <c r="JC309" s="36"/>
      <c r="JD309" s="36"/>
      <c r="JE309" s="36"/>
      <c r="JF309" s="36"/>
      <c r="JG309" s="36"/>
      <c r="JH309" s="36"/>
      <c r="JI309" s="36"/>
      <c r="JJ309" s="36"/>
      <c r="JK309" s="36"/>
      <c r="JL309" s="36"/>
      <c r="JM309" s="36"/>
      <c r="JN309" s="36"/>
      <c r="JO309" s="36"/>
      <c r="JP309" s="36"/>
      <c r="JQ309" s="36"/>
      <c r="JR309" s="36"/>
      <c r="JS309" s="36"/>
      <c r="JT309" s="36"/>
      <c r="JU309" s="36"/>
      <c r="JV309" s="36"/>
      <c r="JW309" s="36"/>
      <c r="JX309" s="36"/>
      <c r="JY309" s="36"/>
      <c r="JZ309" s="36"/>
      <c r="KA309" s="36"/>
      <c r="KB309" s="36"/>
      <c r="KC309" s="36"/>
      <c r="KD309" s="36"/>
      <c r="KE309" s="36"/>
      <c r="KF309" s="36"/>
      <c r="KG309" s="36"/>
      <c r="KH309" s="36"/>
      <c r="KI309" s="36"/>
      <c r="KJ309" s="36"/>
      <c r="KK309" s="36"/>
      <c r="KL309" s="36"/>
      <c r="KM309" s="36"/>
      <c r="KN309" s="36"/>
      <c r="KO309" s="36"/>
      <c r="KP309" s="36"/>
      <c r="KQ309" s="36"/>
      <c r="KR309" s="36"/>
      <c r="KS309" s="36"/>
      <c r="KT309" s="36"/>
      <c r="KU309" s="36"/>
      <c r="KV309" s="36"/>
      <c r="KW309" s="36"/>
      <c r="KX309" s="36"/>
      <c r="KY309" s="36"/>
      <c r="KZ309" s="36"/>
      <c r="LA309" s="36"/>
      <c r="LB309" s="36"/>
      <c r="LC309" s="36"/>
      <c r="LD309" s="36"/>
      <c r="LE309" s="36"/>
      <c r="LF309" s="36"/>
      <c r="LG309" s="36"/>
      <c r="LH309" s="36"/>
      <c r="LI309" s="36"/>
      <c r="LJ309" s="36"/>
      <c r="LK309" s="36"/>
      <c r="LL309" s="36"/>
      <c r="LM309" s="36"/>
      <c r="LN309" s="36"/>
      <c r="LO309" s="36"/>
      <c r="LP309" s="36"/>
      <c r="LQ309" s="36"/>
      <c r="LR309" s="36"/>
      <c r="LS309" s="36"/>
      <c r="LT309" s="36"/>
      <c r="LU309" s="36"/>
      <c r="LV309" s="36"/>
      <c r="LW309" s="36"/>
      <c r="LX309" s="36"/>
      <c r="LY309" s="36"/>
      <c r="LZ309" s="36"/>
      <c r="MA309" s="36"/>
      <c r="MB309" s="36"/>
      <c r="MC309" s="36"/>
      <c r="MD309" s="36"/>
      <c r="ME309" s="36"/>
      <c r="MF309" s="36"/>
      <c r="MG309" s="36"/>
      <c r="MH309" s="36"/>
      <c r="MI309" s="36"/>
      <c r="MJ309" s="36"/>
      <c r="MK309" s="36"/>
      <c r="ML309" s="36"/>
      <c r="MM309" s="36"/>
      <c r="MN309" s="36"/>
      <c r="MO309" s="36"/>
      <c r="MP309" s="36"/>
      <c r="MQ309" s="36"/>
      <c r="MR309" s="36"/>
      <c r="MS309" s="36"/>
      <c r="MT309" s="36"/>
      <c r="MU309" s="36"/>
      <c r="MV309" s="36"/>
      <c r="MW309" s="36"/>
      <c r="MX309" s="36"/>
      <c r="MY309" s="36"/>
      <c r="MZ309" s="36"/>
      <c r="NA309" s="36"/>
      <c r="NB309" s="36"/>
      <c r="NC309" s="36"/>
      <c r="ND309" s="36"/>
      <c r="NE309" s="36"/>
      <c r="NF309" s="36"/>
      <c r="NG309" s="36"/>
      <c r="NH309" s="36"/>
      <c r="NI309" s="36"/>
      <c r="NJ309" s="36"/>
      <c r="NK309" s="36"/>
      <c r="NL309" s="36"/>
      <c r="NM309" s="36"/>
      <c r="NN309" s="36"/>
      <c r="NO309" s="36"/>
      <c r="NP309" s="36"/>
      <c r="NQ309" s="36"/>
      <c r="NR309" s="36"/>
      <c r="NS309" s="36"/>
      <c r="NT309" s="36"/>
      <c r="NU309" s="36"/>
      <c r="NV309" s="36"/>
      <c r="NW309" s="36"/>
      <c r="NX309" s="36"/>
      <c r="NY309" s="36"/>
      <c r="NZ309" s="36"/>
      <c r="OA309" s="36"/>
      <c r="OB309" s="36"/>
      <c r="OC309" s="36"/>
      <c r="OD309" s="36"/>
      <c r="OE309" s="36"/>
      <c r="OF309" s="36"/>
      <c r="OG309" s="36"/>
      <c r="OH309" s="36"/>
      <c r="OI309" s="36"/>
      <c r="OJ309" s="36"/>
      <c r="OK309" s="36"/>
      <c r="OL309" s="36"/>
      <c r="OM309" s="36"/>
      <c r="ON309" s="36"/>
      <c r="OO309" s="36"/>
      <c r="OP309" s="36"/>
      <c r="OQ309" s="36"/>
      <c r="OR309" s="36"/>
      <c r="OS309" s="36"/>
      <c r="OT309" s="36"/>
      <c r="OU309" s="36"/>
      <c r="OV309" s="36"/>
      <c r="OW309" s="36"/>
      <c r="OX309" s="36"/>
      <c r="OY309" s="36"/>
      <c r="OZ309" s="36"/>
      <c r="PA309" s="36"/>
      <c r="PB309" s="36"/>
      <c r="PC309" s="36"/>
      <c r="PD309" s="36"/>
      <c r="PE309" s="36"/>
      <c r="PF309" s="36"/>
      <c r="PG309" s="36"/>
      <c r="PH309" s="36"/>
      <c r="PI309" s="36"/>
      <c r="PJ309" s="36"/>
      <c r="PK309" s="36"/>
      <c r="PL309" s="36"/>
      <c r="PM309" s="36"/>
      <c r="PN309" s="36"/>
      <c r="PO309" s="36"/>
      <c r="PP309" s="36"/>
      <c r="PQ309" s="36"/>
      <c r="PR309" s="36"/>
      <c r="PS309" s="36"/>
      <c r="PT309" s="36"/>
      <c r="PU309" s="36"/>
      <c r="PV309" s="36"/>
      <c r="PW309" s="36"/>
      <c r="PX309" s="36"/>
      <c r="PY309" s="36"/>
      <c r="PZ309" s="36"/>
      <c r="QA309" s="36"/>
      <c r="QB309" s="36"/>
      <c r="QC309" s="36"/>
      <c r="QD309" s="36"/>
      <c r="QE309" s="36"/>
      <c r="QF309" s="36"/>
      <c r="QG309" s="36"/>
      <c r="QH309" s="36"/>
      <c r="QI309" s="36"/>
      <c r="QJ309" s="36"/>
      <c r="QK309" s="36"/>
      <c r="QL309" s="36"/>
      <c r="QM309" s="36"/>
      <c r="QN309" s="36"/>
      <c r="QO309" s="36"/>
      <c r="QP309" s="36"/>
      <c r="QQ309" s="36"/>
      <c r="QR309" s="36"/>
      <c r="QS309" s="36"/>
      <c r="QT309" s="36"/>
      <c r="QU309" s="36"/>
      <c r="QV309" s="36"/>
      <c r="QW309" s="36"/>
      <c r="QX309" s="36"/>
      <c r="QY309" s="36"/>
      <c r="QZ309" s="36"/>
      <c r="RA309" s="36"/>
      <c r="RB309" s="36"/>
      <c r="RC309" s="36"/>
      <c r="RD309" s="36"/>
      <c r="RE309" s="36"/>
      <c r="RF309" s="36"/>
      <c r="RG309" s="36"/>
      <c r="RH309" s="36"/>
      <c r="RI309" s="36"/>
      <c r="RJ309" s="36"/>
      <c r="RK309" s="36"/>
      <c r="RL309" s="36"/>
      <c r="RM309" s="36"/>
      <c r="RN309" s="36"/>
      <c r="RO309" s="36"/>
      <c r="RP309" s="36"/>
      <c r="RQ309" s="36"/>
      <c r="RR309" s="36"/>
      <c r="RS309" s="36"/>
      <c r="RT309" s="36"/>
      <c r="RU309" s="36"/>
      <c r="RV309" s="36"/>
      <c r="RW309" s="36"/>
      <c r="RX309" s="36"/>
      <c r="RY309" s="36"/>
      <c r="RZ309" s="36"/>
      <c r="SA309" s="36"/>
      <c r="SB309" s="36"/>
      <c r="SC309" s="36"/>
      <c r="SD309" s="36"/>
      <c r="SE309" s="36"/>
      <c r="SF309" s="36"/>
      <c r="SG309" s="36"/>
      <c r="SH309" s="36"/>
      <c r="SI309" s="36"/>
      <c r="SJ309" s="36"/>
      <c r="SK309" s="36"/>
      <c r="SL309" s="36"/>
      <c r="SM309" s="36"/>
      <c r="SN309" s="36"/>
      <c r="SO309" s="36"/>
      <c r="SP309" s="36"/>
      <c r="SQ309" s="36"/>
      <c r="SR309" s="36"/>
      <c r="SS309" s="36"/>
      <c r="ST309" s="36"/>
      <c r="SU309" s="36"/>
      <c r="SV309" s="36"/>
      <c r="SW309" s="36"/>
      <c r="SX309" s="36"/>
      <c r="SY309" s="36"/>
      <c r="SZ309" s="36"/>
      <c r="TA309" s="36"/>
      <c r="TB309" s="36"/>
      <c r="TC309" s="36"/>
      <c r="TD309" s="36"/>
      <c r="TE309" s="36"/>
      <c r="TF309" s="36"/>
      <c r="TG309" s="36"/>
      <c r="TH309" s="36"/>
      <c r="TI309" s="36"/>
      <c r="TJ309" s="36"/>
      <c r="TK309" s="36"/>
      <c r="TL309" s="36"/>
      <c r="TM309" s="36"/>
      <c r="TN309" s="36"/>
      <c r="TO309" s="36"/>
      <c r="TP309" s="36"/>
      <c r="TQ309" s="36"/>
      <c r="TR309" s="36"/>
      <c r="TS309" s="36"/>
      <c r="TT309" s="36"/>
      <c r="TU309" s="36"/>
      <c r="TV309" s="36"/>
      <c r="TW309" s="36"/>
      <c r="TX309" s="36"/>
      <c r="TY309" s="36"/>
      <c r="TZ309" s="36"/>
      <c r="UA309" s="36"/>
      <c r="UB309" s="36"/>
      <c r="UC309" s="36"/>
      <c r="UD309" s="36"/>
      <c r="UE309" s="36"/>
      <c r="UF309" s="36"/>
      <c r="UG309" s="36"/>
      <c r="UH309" s="36"/>
      <c r="UI309" s="36"/>
      <c r="UJ309" s="36"/>
      <c r="UK309" s="36"/>
      <c r="UL309" s="36"/>
      <c r="UM309" s="36"/>
      <c r="UN309" s="36"/>
      <c r="UO309" s="36"/>
      <c r="UP309" s="36"/>
      <c r="UQ309" s="36"/>
      <c r="UR309" s="36"/>
      <c r="US309" s="36"/>
      <c r="UT309" s="36"/>
      <c r="UU309" s="36"/>
      <c r="UV309" s="36"/>
      <c r="UW309" s="36"/>
      <c r="UX309" s="36"/>
      <c r="UY309" s="36"/>
      <c r="UZ309" s="36"/>
      <c r="VA309" s="36"/>
      <c r="VB309" s="36"/>
      <c r="VC309" s="36"/>
      <c r="VD309" s="36"/>
      <c r="VE309" s="36"/>
      <c r="VF309" s="36"/>
      <c r="VG309" s="36"/>
      <c r="VH309" s="36"/>
      <c r="VI309" s="36"/>
      <c r="VJ309" s="36"/>
      <c r="VK309" s="36"/>
      <c r="VL309" s="36"/>
      <c r="VM309" s="36"/>
      <c r="VN309" s="36"/>
      <c r="VO309" s="36"/>
      <c r="VP309" s="36"/>
      <c r="VQ309" s="36"/>
      <c r="VR309" s="36"/>
      <c r="VS309" s="36"/>
      <c r="VT309" s="36"/>
      <c r="VU309" s="36"/>
      <c r="VV309" s="36"/>
      <c r="VW309" s="36"/>
      <c r="VX309" s="36"/>
      <c r="VY309" s="36"/>
      <c r="VZ309" s="36"/>
      <c r="WA309" s="36"/>
      <c r="WB309" s="36"/>
      <c r="WC309" s="36"/>
      <c r="WD309" s="36"/>
      <c r="WE309" s="36"/>
      <c r="WF309" s="36"/>
      <c r="WG309" s="36"/>
      <c r="WH309" s="36"/>
      <c r="WI309" s="36"/>
      <c r="WJ309" s="36"/>
      <c r="WK309" s="36"/>
      <c r="WL309" s="36"/>
      <c r="WM309" s="36"/>
      <c r="WN309" s="36"/>
      <c r="WO309" s="36"/>
      <c r="WP309" s="36"/>
      <c r="WQ309" s="36"/>
      <c r="WR309" s="36"/>
      <c r="WS309" s="36"/>
      <c r="WT309" s="36"/>
      <c r="WU309" s="36"/>
      <c r="WV309" s="36"/>
      <c r="WW309" s="36"/>
      <c r="WX309" s="36"/>
      <c r="WY309" s="36"/>
      <c r="WZ309" s="36"/>
      <c r="XA309" s="36"/>
      <c r="XB309" s="36"/>
      <c r="XC309" s="36"/>
      <c r="XD309" s="36"/>
      <c r="XE309" s="36"/>
      <c r="XF309" s="36"/>
      <c r="XG309" s="36"/>
      <c r="XH309" s="36"/>
      <c r="XI309" s="36"/>
      <c r="XJ309" s="36"/>
      <c r="XK309" s="36"/>
      <c r="XL309" s="36"/>
      <c r="XM309" s="36"/>
      <c r="XN309" s="36"/>
      <c r="XO309" s="36"/>
      <c r="XP309" s="36"/>
      <c r="XQ309" s="36"/>
      <c r="XR309" s="36"/>
      <c r="XS309" s="36"/>
      <c r="XT309" s="36"/>
      <c r="XU309" s="36"/>
      <c r="XV309" s="36"/>
      <c r="XW309" s="36"/>
      <c r="XX309" s="36"/>
      <c r="XY309" s="36"/>
      <c r="XZ309" s="36"/>
      <c r="YA309" s="36"/>
      <c r="YB309" s="36"/>
      <c r="YC309" s="36"/>
      <c r="YD309" s="36"/>
      <c r="YE309" s="36"/>
      <c r="YF309" s="36"/>
      <c r="YG309" s="36"/>
      <c r="YH309" s="36"/>
      <c r="YI309" s="36"/>
      <c r="YJ309" s="36"/>
      <c r="YK309" s="36"/>
      <c r="YL309" s="36"/>
      <c r="YM309" s="36"/>
      <c r="YN309" s="36"/>
      <c r="YO309" s="36"/>
      <c r="YP309" s="36"/>
      <c r="YQ309" s="36"/>
      <c r="YR309" s="36"/>
      <c r="YS309" s="36"/>
      <c r="YT309" s="36"/>
      <c r="YU309" s="36"/>
      <c r="YV309" s="36"/>
      <c r="YW309" s="36"/>
      <c r="YX309" s="36"/>
      <c r="YY309" s="36"/>
      <c r="YZ309" s="36"/>
      <c r="ZA309" s="36"/>
      <c r="ZB309" s="36"/>
      <c r="ZC309" s="36"/>
      <c r="ZD309" s="36"/>
      <c r="ZE309" s="36"/>
      <c r="ZF309" s="36"/>
      <c r="ZG309" s="36"/>
      <c r="ZH309" s="36"/>
      <c r="ZI309" s="36"/>
      <c r="ZJ309" s="36"/>
      <c r="ZK309" s="36"/>
      <c r="ZL309" s="36"/>
      <c r="ZM309" s="36"/>
      <c r="ZN309" s="36"/>
      <c r="ZO309" s="36"/>
      <c r="ZP309" s="36"/>
      <c r="ZQ309" s="36"/>
      <c r="ZR309" s="36"/>
      <c r="ZS309" s="36"/>
      <c r="ZT309" s="36"/>
      <c r="ZU309" s="36"/>
      <c r="ZV309" s="36"/>
      <c r="ZW309" s="36"/>
      <c r="ZX309" s="36"/>
      <c r="ZY309" s="36"/>
      <c r="ZZ309" s="36"/>
      <c r="AAA309" s="36"/>
      <c r="AAB309" s="36"/>
      <c r="AAC309" s="36"/>
      <c r="AAD309" s="36"/>
      <c r="AAE309" s="36"/>
      <c r="AAF309" s="36"/>
      <c r="AAG309" s="36"/>
      <c r="AAH309" s="36"/>
      <c r="AAI309" s="36"/>
      <c r="AAJ309" s="36"/>
      <c r="AAK309" s="36"/>
      <c r="AAL309" s="36"/>
      <c r="AAM309" s="36"/>
      <c r="AAN309" s="36"/>
      <c r="AAO309" s="36"/>
      <c r="AAP309" s="36"/>
      <c r="AAQ309" s="36"/>
      <c r="AAR309" s="36"/>
      <c r="AAS309" s="36"/>
      <c r="AAT309" s="36"/>
      <c r="AAU309" s="36"/>
      <c r="AAV309" s="36"/>
      <c r="AAW309" s="36"/>
      <c r="AAX309" s="36"/>
      <c r="AAY309" s="36"/>
      <c r="AAZ309" s="36"/>
      <c r="ABA309" s="36"/>
      <c r="ABB309" s="36"/>
      <c r="ABC309" s="36"/>
      <c r="ABD309" s="36"/>
      <c r="ABE309" s="36"/>
      <c r="ABF309" s="36"/>
      <c r="ABG309" s="36"/>
      <c r="ABH309" s="36"/>
      <c r="ABI309" s="36"/>
      <c r="ABJ309" s="36"/>
      <c r="ABK309" s="36"/>
      <c r="ABL309" s="36"/>
      <c r="ABM309" s="36"/>
      <c r="ABN309" s="36"/>
      <c r="ABO309" s="36"/>
      <c r="ABP309" s="36"/>
      <c r="ABQ309" s="36"/>
      <c r="ABR309" s="36"/>
      <c r="ABS309" s="36"/>
      <c r="ABT309" s="36"/>
      <c r="ABU309" s="36"/>
      <c r="ABV309" s="36"/>
      <c r="ABW309" s="36"/>
      <c r="ABX309" s="36"/>
      <c r="ABY309" s="36"/>
      <c r="ABZ309" s="36"/>
      <c r="ACA309" s="36"/>
      <c r="ACB309" s="36"/>
      <c r="ACC309" s="36"/>
      <c r="ACD309" s="36"/>
      <c r="ACE309" s="36"/>
      <c r="ACF309" s="36"/>
      <c r="ACG309" s="36"/>
      <c r="ACH309" s="36"/>
      <c r="ACI309" s="36"/>
      <c r="ACJ309" s="36"/>
      <c r="ACK309" s="36"/>
      <c r="ACL309" s="36"/>
      <c r="ACM309" s="36"/>
      <c r="ACN309" s="36"/>
      <c r="ACO309" s="36"/>
      <c r="ACP309" s="36"/>
      <c r="ACQ309" s="36"/>
      <c r="ACR309" s="36"/>
      <c r="ACS309" s="36"/>
      <c r="ACT309" s="36"/>
      <c r="ACU309" s="36"/>
      <c r="ACV309" s="36"/>
      <c r="ACW309" s="36"/>
      <c r="ACX309" s="36"/>
      <c r="ACY309" s="36"/>
      <c r="ACZ309" s="36"/>
      <c r="ADA309" s="36"/>
      <c r="ADB309" s="36"/>
      <c r="ADC309" s="36"/>
      <c r="ADD309" s="36"/>
      <c r="ADE309" s="36"/>
      <c r="ADF309" s="36"/>
      <c r="ADG309" s="36"/>
      <c r="ADH309" s="36"/>
      <c r="ADI309" s="36"/>
      <c r="ADJ309" s="36"/>
      <c r="ADK309" s="36"/>
      <c r="ADL309" s="36"/>
      <c r="ADM309" s="36"/>
      <c r="ADN309" s="36"/>
      <c r="ADO309" s="36"/>
      <c r="ADP309" s="36"/>
      <c r="ADQ309" s="36"/>
      <c r="ADR309" s="36"/>
      <c r="ADS309" s="36"/>
      <c r="ADT309" s="36"/>
      <c r="ADU309" s="36"/>
      <c r="ADV309" s="36"/>
      <c r="ADW309" s="36"/>
      <c r="ADX309" s="36"/>
      <c r="ADY309" s="36"/>
      <c r="ADZ309" s="36"/>
      <c r="AEA309" s="36"/>
      <c r="AEB309" s="36"/>
      <c r="AEC309" s="36"/>
      <c r="AED309" s="36"/>
      <c r="AEE309" s="36"/>
      <c r="AEF309" s="36"/>
      <c r="AEG309" s="36"/>
      <c r="AEH309" s="36"/>
      <c r="AEI309" s="36"/>
      <c r="AEJ309" s="36"/>
      <c r="AEK309" s="36"/>
      <c r="AEL309" s="36"/>
      <c r="AEM309" s="36"/>
      <c r="AEN309" s="36"/>
      <c r="AEO309" s="36"/>
      <c r="AEP309" s="36"/>
      <c r="AEQ309" s="36"/>
      <c r="AER309" s="36"/>
      <c r="AES309" s="36"/>
      <c r="AET309" s="36"/>
      <c r="AEU309" s="36"/>
      <c r="AEV309" s="36"/>
      <c r="AEW309" s="36"/>
      <c r="AEX309" s="36"/>
      <c r="AEY309" s="36"/>
      <c r="AEZ309" s="36"/>
      <c r="AFA309" s="36"/>
      <c r="AFB309" s="36"/>
      <c r="AFC309" s="36"/>
      <c r="AFD309" s="36"/>
      <c r="AFE309" s="36"/>
      <c r="AFF309" s="36"/>
      <c r="AFG309" s="36"/>
      <c r="AFH309" s="36"/>
      <c r="AFI309" s="36"/>
      <c r="AFJ309" s="36"/>
      <c r="AFK309" s="36"/>
      <c r="AFL309" s="36"/>
      <c r="AFM309" s="36"/>
      <c r="AFN309" s="36"/>
      <c r="AFO309" s="36"/>
      <c r="AFP309" s="36"/>
      <c r="AFQ309" s="36"/>
      <c r="AFR309" s="36"/>
      <c r="AFS309" s="36"/>
      <c r="AFT309" s="36"/>
      <c r="AFU309" s="36"/>
      <c r="AFV309" s="36"/>
      <c r="AFW309" s="36"/>
      <c r="AFX309" s="36"/>
      <c r="AFY309" s="36"/>
      <c r="AFZ309" s="36"/>
      <c r="AGA309" s="36"/>
      <c r="AGB309" s="36"/>
      <c r="AGC309" s="36"/>
      <c r="AGD309" s="36"/>
      <c r="AGE309" s="36"/>
      <c r="AGF309" s="36"/>
      <c r="AGG309" s="36"/>
      <c r="AGH309" s="36"/>
      <c r="AGI309" s="36"/>
      <c r="AGJ309" s="36"/>
      <c r="AGK309" s="36"/>
      <c r="AGL309" s="36"/>
      <c r="AGM309" s="36"/>
      <c r="AGN309" s="36"/>
      <c r="AGO309" s="36"/>
      <c r="AGP309" s="36"/>
      <c r="AGQ309" s="36"/>
      <c r="AGR309" s="36"/>
      <c r="AGS309" s="36"/>
      <c r="AGT309" s="36"/>
      <c r="AGU309" s="36"/>
      <c r="AGV309" s="36"/>
      <c r="AGW309" s="36"/>
      <c r="AGX309" s="36"/>
      <c r="AGY309" s="36"/>
      <c r="AGZ309" s="36"/>
      <c r="AHA309" s="36"/>
      <c r="AHB309" s="36"/>
      <c r="AHC309" s="36"/>
      <c r="AHD309" s="36"/>
      <c r="AHE309" s="36"/>
      <c r="AHF309" s="36"/>
      <c r="AHG309" s="36"/>
      <c r="AHH309" s="36"/>
      <c r="AHI309" s="36"/>
      <c r="AHJ309" s="36"/>
      <c r="AHK309" s="36"/>
      <c r="AHL309" s="36"/>
      <c r="AHM309" s="36"/>
      <c r="AHN309" s="36"/>
      <c r="AHO309" s="36"/>
      <c r="AHP309" s="36"/>
      <c r="AHQ309" s="36"/>
      <c r="AHR309" s="36"/>
      <c r="AHS309" s="36"/>
      <c r="AHT309" s="36"/>
      <c r="AHU309" s="36"/>
      <c r="AHV309" s="36"/>
      <c r="AHW309" s="36"/>
      <c r="AHX309" s="36"/>
      <c r="AHY309" s="36"/>
      <c r="AHZ309" s="36"/>
      <c r="AIA309" s="36"/>
      <c r="AIB309" s="36"/>
      <c r="AIC309" s="36"/>
      <c r="AID309" s="36"/>
      <c r="AIE309" s="36"/>
      <c r="AIF309" s="36"/>
      <c r="AIG309" s="36"/>
      <c r="AIH309" s="36"/>
      <c r="AII309" s="36"/>
      <c r="AIJ309" s="36"/>
      <c r="AIK309" s="36"/>
      <c r="AIL309" s="36"/>
      <c r="AIM309" s="36"/>
      <c r="AIN309" s="36"/>
      <c r="AIO309" s="36"/>
      <c r="AIP309" s="36"/>
      <c r="AIQ309" s="36"/>
      <c r="AIR309" s="36"/>
      <c r="AIS309" s="36"/>
      <c r="AIT309" s="36"/>
      <c r="AIU309" s="36"/>
      <c r="AIV309" s="36"/>
      <c r="AIW309" s="36"/>
      <c r="AIX309" s="36"/>
      <c r="AIY309" s="36"/>
      <c r="AIZ309" s="36"/>
      <c r="AJA309" s="36"/>
      <c r="AJB309" s="36"/>
      <c r="AJC309" s="36"/>
      <c r="AJD309" s="36"/>
      <c r="AJE309" s="36"/>
      <c r="AJF309" s="36"/>
      <c r="AJG309" s="36"/>
      <c r="AJH309" s="36"/>
      <c r="AJI309" s="36"/>
      <c r="AJJ309" s="36"/>
      <c r="AJK309" s="36"/>
      <c r="AJL309" s="36"/>
      <c r="AJM309" s="36"/>
      <c r="AJN309" s="36"/>
      <c r="AJO309" s="36"/>
      <c r="AJP309" s="36"/>
      <c r="AJQ309" s="36"/>
      <c r="AJR309" s="36"/>
      <c r="AJS309" s="36"/>
      <c r="AJT309" s="36"/>
      <c r="AJU309" s="36"/>
      <c r="AJV309" s="36"/>
      <c r="AJW309" s="36"/>
      <c r="AJX309" s="36"/>
      <c r="AJY309" s="36"/>
      <c r="AJZ309" s="36"/>
      <c r="AKA309" s="36"/>
      <c r="AKB309" s="36"/>
      <c r="AKC309" s="36"/>
      <c r="AKD309" s="36"/>
      <c r="AKE309" s="36"/>
      <c r="AKF309" s="36"/>
      <c r="AKG309" s="36"/>
      <c r="AKH309" s="36"/>
      <c r="AKI309" s="36"/>
      <c r="AKJ309" s="36"/>
      <c r="AKK309" s="36"/>
      <c r="AKL309" s="36"/>
      <c r="AKM309" s="36"/>
      <c r="AKN309" s="36"/>
      <c r="AKO309" s="36"/>
      <c r="AKP309" s="36"/>
      <c r="AKQ309" s="36"/>
      <c r="AKR309" s="36"/>
      <c r="AKS309" s="36"/>
      <c r="AKT309" s="36"/>
      <c r="AKU309" s="36"/>
      <c r="AKV309" s="36"/>
      <c r="AKW309" s="36"/>
      <c r="AKX309" s="36"/>
      <c r="AKY309" s="36"/>
      <c r="AKZ309" s="36"/>
      <c r="ALA309" s="36"/>
      <c r="ALB309" s="36"/>
      <c r="ALC309" s="36"/>
      <c r="ALD309" s="36"/>
      <c r="ALE309" s="36"/>
      <c r="ALF309" s="36"/>
      <c r="ALG309" s="36"/>
      <c r="ALH309" s="36"/>
      <c r="ALI309" s="36"/>
      <c r="ALJ309" s="36"/>
      <c r="ALK309" s="36"/>
      <c r="ALL309" s="36"/>
      <c r="ALM309" s="36"/>
      <c r="ALN309" s="36"/>
      <c r="ALO309" s="36"/>
      <c r="ALP309" s="36"/>
      <c r="ALQ309" s="36"/>
      <c r="ALR309" s="36"/>
      <c r="ALS309" s="36"/>
      <c r="ALT309" s="36"/>
      <c r="ALU309" s="36"/>
      <c r="ALV309" s="36"/>
      <c r="ALW309" s="36"/>
      <c r="ALX309" s="36"/>
      <c r="ALY309" s="36"/>
    </row>
    <row r="310" spans="1:1013" ht="21.75" customHeight="1" thickBot="1" x14ac:dyDescent="0.25">
      <c r="A310" s="305" t="s">
        <v>15</v>
      </c>
      <c r="B310" s="28" t="s">
        <v>16</v>
      </c>
      <c r="C310" s="306" t="s">
        <v>29</v>
      </c>
      <c r="D310" s="759" t="s">
        <v>91</v>
      </c>
      <c r="E310" s="760"/>
      <c r="F310" s="760"/>
      <c r="G310" s="760"/>
      <c r="H310" s="760"/>
      <c r="I310" s="760"/>
      <c r="J310" s="760"/>
      <c r="K310" s="760"/>
      <c r="L310" s="760"/>
      <c r="M310" s="760"/>
      <c r="N310" s="760"/>
      <c r="O310" s="760"/>
      <c r="P310" s="760"/>
      <c r="Q310" s="760"/>
      <c r="R310" s="760"/>
      <c r="S310" s="760"/>
      <c r="T310" s="760"/>
      <c r="U310" s="760"/>
      <c r="V310" s="760"/>
      <c r="W310" s="760"/>
      <c r="X310" s="760"/>
      <c r="Y310" s="760"/>
      <c r="Z310" s="760"/>
      <c r="AA310" s="760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</row>
    <row r="311" spans="1:1013" ht="18.75" customHeight="1" x14ac:dyDescent="0.2">
      <c r="A311" s="553" t="s">
        <v>15</v>
      </c>
      <c r="B311" s="543" t="s">
        <v>16</v>
      </c>
      <c r="C311" s="765" t="s">
        <v>29</v>
      </c>
      <c r="D311" s="607" t="s">
        <v>16</v>
      </c>
      <c r="E311" s="555" t="s">
        <v>92</v>
      </c>
      <c r="F311" s="612" t="s">
        <v>265</v>
      </c>
      <c r="G311" s="566" t="s">
        <v>93</v>
      </c>
      <c r="H311" s="646" t="s">
        <v>19</v>
      </c>
      <c r="I311" s="625" t="s">
        <v>31</v>
      </c>
      <c r="J311" s="598" t="s">
        <v>273</v>
      </c>
      <c r="K311" s="164" t="s">
        <v>94</v>
      </c>
      <c r="L311" s="115">
        <f>SUM(M311,O311)</f>
        <v>0</v>
      </c>
      <c r="M311" s="109">
        <v>0</v>
      </c>
      <c r="N311" s="109">
        <v>0</v>
      </c>
      <c r="O311" s="111">
        <v>0</v>
      </c>
      <c r="P311" s="112">
        <f>+Q311+S311</f>
        <v>0</v>
      </c>
      <c r="Q311" s="125">
        <v>0</v>
      </c>
      <c r="R311" s="125">
        <v>0</v>
      </c>
      <c r="S311" s="114">
        <v>0</v>
      </c>
      <c r="T311" s="115">
        <f>SUM(U311,W311)</f>
        <v>0</v>
      </c>
      <c r="U311" s="109">
        <v>0</v>
      </c>
      <c r="V311" s="109">
        <v>0</v>
      </c>
      <c r="W311" s="111">
        <v>0</v>
      </c>
      <c r="X311" s="115">
        <f>+Y311+AA311</f>
        <v>0</v>
      </c>
      <c r="Y311" s="125">
        <v>0</v>
      </c>
      <c r="Z311" s="125">
        <v>0</v>
      </c>
      <c r="AA311" s="114">
        <v>0</v>
      </c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</row>
    <row r="312" spans="1:1013" ht="18.75" customHeight="1" x14ac:dyDescent="0.2">
      <c r="A312" s="554"/>
      <c r="B312" s="544"/>
      <c r="C312" s="766"/>
      <c r="D312" s="608"/>
      <c r="E312" s="611"/>
      <c r="F312" s="613"/>
      <c r="G312" s="567"/>
      <c r="H312" s="647"/>
      <c r="I312" s="626"/>
      <c r="J312" s="599"/>
      <c r="K312" s="188" t="s">
        <v>22</v>
      </c>
      <c r="L312" s="141">
        <f>M312+O312</f>
        <v>0</v>
      </c>
      <c r="M312" s="88">
        <v>0</v>
      </c>
      <c r="N312" s="88">
        <v>0</v>
      </c>
      <c r="O312" s="108">
        <v>0</v>
      </c>
      <c r="P312" s="135">
        <f>Q312+S312</f>
        <v>0</v>
      </c>
      <c r="Q312" s="89">
        <v>0</v>
      </c>
      <c r="R312" s="89">
        <v>0</v>
      </c>
      <c r="S312" s="107">
        <v>0</v>
      </c>
      <c r="T312" s="141">
        <f>U312+W312</f>
        <v>0</v>
      </c>
      <c r="U312" s="88">
        <v>0</v>
      </c>
      <c r="V312" s="88">
        <v>0</v>
      </c>
      <c r="W312" s="108">
        <v>0</v>
      </c>
      <c r="X312" s="141">
        <f>Y312+AA312</f>
        <v>0</v>
      </c>
      <c r="Y312" s="89">
        <v>0</v>
      </c>
      <c r="Z312" s="89">
        <v>0</v>
      </c>
      <c r="AA312" s="107">
        <v>0</v>
      </c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</row>
    <row r="313" spans="1:1013" s="55" customFormat="1" ht="21" customHeight="1" thickBot="1" x14ac:dyDescent="0.25">
      <c r="A313" s="554"/>
      <c r="B313" s="544"/>
      <c r="C313" s="767"/>
      <c r="D313" s="609"/>
      <c r="E313" s="556"/>
      <c r="F313" s="614"/>
      <c r="G313" s="651"/>
      <c r="H313" s="648"/>
      <c r="I313" s="769"/>
      <c r="J313" s="599"/>
      <c r="K313" s="92" t="s">
        <v>26</v>
      </c>
      <c r="L313" s="96">
        <f>+M313+O313</f>
        <v>700</v>
      </c>
      <c r="M313" s="94">
        <v>0</v>
      </c>
      <c r="N313" s="94">
        <v>0</v>
      </c>
      <c r="O313" s="95">
        <v>700</v>
      </c>
      <c r="P313" s="96">
        <f>+Q313+S313</f>
        <v>600</v>
      </c>
      <c r="Q313" s="94">
        <v>0</v>
      </c>
      <c r="R313" s="94">
        <v>0</v>
      </c>
      <c r="S313" s="95">
        <v>600</v>
      </c>
      <c r="T313" s="96">
        <f>+U313+W313</f>
        <v>0</v>
      </c>
      <c r="U313" s="94">
        <v>0</v>
      </c>
      <c r="V313" s="94">
        <v>0</v>
      </c>
      <c r="W313" s="95">
        <v>0</v>
      </c>
      <c r="X313" s="139">
        <f>+Y313+AA313</f>
        <v>0</v>
      </c>
      <c r="Y313" s="94">
        <v>0</v>
      </c>
      <c r="Z313" s="94">
        <v>0</v>
      </c>
      <c r="AA313" s="95">
        <v>0</v>
      </c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</row>
    <row r="314" spans="1:1013" ht="20.25" customHeight="1" thickBot="1" x14ac:dyDescent="0.25">
      <c r="A314" s="527"/>
      <c r="B314" s="549"/>
      <c r="C314" s="768"/>
      <c r="D314" s="610"/>
      <c r="E314" s="557"/>
      <c r="F314" s="498"/>
      <c r="G314" s="652"/>
      <c r="H314" s="649"/>
      <c r="I314" s="770"/>
      <c r="J314" s="600"/>
      <c r="K314" s="97" t="s">
        <v>11</v>
      </c>
      <c r="L314" s="8">
        <f t="shared" ref="L314:O314" si="119">SUM(L311:L313)</f>
        <v>700</v>
      </c>
      <c r="M314" s="1">
        <f t="shared" si="119"/>
        <v>0</v>
      </c>
      <c r="N314" s="1">
        <f t="shared" si="119"/>
        <v>0</v>
      </c>
      <c r="O314" s="10">
        <f t="shared" si="119"/>
        <v>700</v>
      </c>
      <c r="P314" s="8">
        <f t="shared" ref="P314:AA314" si="120">SUM(P311:P313)</f>
        <v>600</v>
      </c>
      <c r="Q314" s="1">
        <f t="shared" si="120"/>
        <v>0</v>
      </c>
      <c r="R314" s="1">
        <f t="shared" si="120"/>
        <v>0</v>
      </c>
      <c r="S314" s="10">
        <f t="shared" si="120"/>
        <v>600</v>
      </c>
      <c r="T314" s="8">
        <f t="shared" si="120"/>
        <v>0</v>
      </c>
      <c r="U314" s="1">
        <f t="shared" si="120"/>
        <v>0</v>
      </c>
      <c r="V314" s="1">
        <f t="shared" si="120"/>
        <v>0</v>
      </c>
      <c r="W314" s="10">
        <f t="shared" si="120"/>
        <v>0</v>
      </c>
      <c r="X314" s="8">
        <f t="shared" si="120"/>
        <v>0</v>
      </c>
      <c r="Y314" s="1">
        <f t="shared" si="120"/>
        <v>0</v>
      </c>
      <c r="Z314" s="1">
        <f t="shared" si="120"/>
        <v>0</v>
      </c>
      <c r="AA314" s="10">
        <f t="shared" si="120"/>
        <v>0</v>
      </c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</row>
    <row r="315" spans="1:1013" ht="18.75" customHeight="1" x14ac:dyDescent="0.2">
      <c r="A315" s="553" t="s">
        <v>15</v>
      </c>
      <c r="B315" s="543" t="s">
        <v>16</v>
      </c>
      <c r="C315" s="640" t="s">
        <v>29</v>
      </c>
      <c r="D315" s="617" t="s">
        <v>25</v>
      </c>
      <c r="E315" s="555" t="s">
        <v>157</v>
      </c>
      <c r="F315" s="620" t="s">
        <v>265</v>
      </c>
      <c r="G315" s="577" t="s">
        <v>93</v>
      </c>
      <c r="H315" s="623" t="s">
        <v>19</v>
      </c>
      <c r="I315" s="625" t="s">
        <v>31</v>
      </c>
      <c r="J315" s="598" t="s">
        <v>313</v>
      </c>
      <c r="K315" s="164" t="s">
        <v>94</v>
      </c>
      <c r="L315" s="115">
        <f>SUM(M315,O315)</f>
        <v>1800</v>
      </c>
      <c r="M315" s="109">
        <v>0</v>
      </c>
      <c r="N315" s="109">
        <v>0</v>
      </c>
      <c r="O315" s="111">
        <v>1800</v>
      </c>
      <c r="P315" s="112">
        <f>+Q315+S315</f>
        <v>1800</v>
      </c>
      <c r="Q315" s="125">
        <v>0</v>
      </c>
      <c r="R315" s="125">
        <v>0</v>
      </c>
      <c r="S315" s="114">
        <v>1800</v>
      </c>
      <c r="T315" s="115">
        <f>SUM(U315,W315)</f>
        <v>1900</v>
      </c>
      <c r="U315" s="109">
        <v>0</v>
      </c>
      <c r="V315" s="109">
        <v>0</v>
      </c>
      <c r="W315" s="111">
        <v>1900</v>
      </c>
      <c r="X315" s="115">
        <f>+Y315+AA315</f>
        <v>2100</v>
      </c>
      <c r="Y315" s="109">
        <v>0</v>
      </c>
      <c r="Z315" s="109">
        <v>0</v>
      </c>
      <c r="AA315" s="111">
        <v>2100</v>
      </c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</row>
    <row r="316" spans="1:1013" ht="18.75" customHeight="1" x14ac:dyDescent="0.2">
      <c r="A316" s="554"/>
      <c r="B316" s="544"/>
      <c r="C316" s="650"/>
      <c r="D316" s="618"/>
      <c r="E316" s="556"/>
      <c r="F316" s="621"/>
      <c r="G316" s="645"/>
      <c r="H316" s="624"/>
      <c r="I316" s="626"/>
      <c r="J316" s="599"/>
      <c r="K316" s="92" t="s">
        <v>26</v>
      </c>
      <c r="L316" s="139">
        <f>SUM(M316,O316)</f>
        <v>300</v>
      </c>
      <c r="M316" s="466">
        <v>0</v>
      </c>
      <c r="N316" s="93">
        <v>0</v>
      </c>
      <c r="O316" s="467">
        <v>300</v>
      </c>
      <c r="P316" s="134">
        <f>+Q316+S316</f>
        <v>2930</v>
      </c>
      <c r="Q316" s="94">
        <v>0</v>
      </c>
      <c r="R316" s="94">
        <v>0</v>
      </c>
      <c r="S316" s="95">
        <v>2930</v>
      </c>
      <c r="T316" s="139">
        <f>SUM(U316,W316)</f>
        <v>3076</v>
      </c>
      <c r="U316" s="466">
        <v>0</v>
      </c>
      <c r="V316" s="93">
        <v>0</v>
      </c>
      <c r="W316" s="467">
        <v>3076</v>
      </c>
      <c r="X316" s="142">
        <f>Y316+AA316</f>
        <v>3230</v>
      </c>
      <c r="Y316" s="466">
        <v>0</v>
      </c>
      <c r="Z316" s="93">
        <v>0</v>
      </c>
      <c r="AA316" s="467">
        <v>3230</v>
      </c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</row>
    <row r="317" spans="1:1013" ht="19.5" customHeight="1" thickBot="1" x14ac:dyDescent="0.25">
      <c r="A317" s="554"/>
      <c r="B317" s="544"/>
      <c r="C317" s="650"/>
      <c r="D317" s="618"/>
      <c r="E317" s="556"/>
      <c r="F317" s="621"/>
      <c r="G317" s="645"/>
      <c r="H317" s="624"/>
      <c r="I317" s="626"/>
      <c r="J317" s="599"/>
      <c r="K317" s="187" t="s">
        <v>22</v>
      </c>
      <c r="L317" s="198">
        <f>SUM(M317,O317)</f>
        <v>1300</v>
      </c>
      <c r="M317" s="266">
        <v>0</v>
      </c>
      <c r="N317" s="252">
        <v>0</v>
      </c>
      <c r="O317" s="267">
        <v>1300</v>
      </c>
      <c r="P317" s="119">
        <f>+Q317+S317</f>
        <v>0</v>
      </c>
      <c r="Q317" s="152">
        <v>0</v>
      </c>
      <c r="R317" s="152">
        <v>0</v>
      </c>
      <c r="S317" s="153">
        <v>0</v>
      </c>
      <c r="T317" s="198">
        <f>SUM(U317,W317)</f>
        <v>0</v>
      </c>
      <c r="U317" s="266">
        <v>0</v>
      </c>
      <c r="V317" s="252">
        <v>0</v>
      </c>
      <c r="W317" s="267">
        <v>0</v>
      </c>
      <c r="X317" s="268">
        <v>0</v>
      </c>
      <c r="Y317" s="266">
        <v>0</v>
      </c>
      <c r="Z317" s="252">
        <v>0</v>
      </c>
      <c r="AA317" s="267">
        <v>0</v>
      </c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</row>
    <row r="318" spans="1:1013" ht="24.75" customHeight="1" thickBot="1" x14ac:dyDescent="0.25">
      <c r="A318" s="527"/>
      <c r="B318" s="549"/>
      <c r="C318" s="515"/>
      <c r="D318" s="619"/>
      <c r="E318" s="557"/>
      <c r="F318" s="622"/>
      <c r="G318" s="578"/>
      <c r="H318" s="606"/>
      <c r="I318" s="600"/>
      <c r="J318" s="600"/>
      <c r="K318" s="97" t="s">
        <v>11</v>
      </c>
      <c r="L318" s="8">
        <f t="shared" ref="L318:O318" si="121">SUM(L315:L317)</f>
        <v>3400</v>
      </c>
      <c r="M318" s="2">
        <f t="shared" si="121"/>
        <v>0</v>
      </c>
      <c r="N318" s="2">
        <f t="shared" si="121"/>
        <v>0</v>
      </c>
      <c r="O318" s="7">
        <f t="shared" si="121"/>
        <v>3400</v>
      </c>
      <c r="P318" s="8">
        <f t="shared" ref="P318:AA318" si="122">SUM(P315:P317)</f>
        <v>4730</v>
      </c>
      <c r="Q318" s="2">
        <f t="shared" si="122"/>
        <v>0</v>
      </c>
      <c r="R318" s="2">
        <f t="shared" si="122"/>
        <v>0</v>
      </c>
      <c r="S318" s="7">
        <f t="shared" si="122"/>
        <v>4730</v>
      </c>
      <c r="T318" s="8">
        <f t="shared" si="122"/>
        <v>4976</v>
      </c>
      <c r="U318" s="2">
        <f t="shared" si="122"/>
        <v>0</v>
      </c>
      <c r="V318" s="2">
        <f t="shared" si="122"/>
        <v>0</v>
      </c>
      <c r="W318" s="7">
        <f t="shared" si="122"/>
        <v>4976</v>
      </c>
      <c r="X318" s="8">
        <f t="shared" si="122"/>
        <v>5330</v>
      </c>
      <c r="Y318" s="2">
        <f t="shared" si="122"/>
        <v>0</v>
      </c>
      <c r="Z318" s="2">
        <f t="shared" si="122"/>
        <v>0</v>
      </c>
      <c r="AA318" s="7">
        <f t="shared" si="122"/>
        <v>5330</v>
      </c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</row>
    <row r="319" spans="1:1013" s="55" customFormat="1" ht="35.25" customHeight="1" thickBot="1" x14ac:dyDescent="0.25">
      <c r="A319" s="553" t="s">
        <v>15</v>
      </c>
      <c r="B319" s="543" t="s">
        <v>16</v>
      </c>
      <c r="C319" s="533" t="s">
        <v>29</v>
      </c>
      <c r="D319" s="560" t="s">
        <v>28</v>
      </c>
      <c r="E319" s="555" t="s">
        <v>95</v>
      </c>
      <c r="F319" s="615" t="s">
        <v>265</v>
      </c>
      <c r="G319" s="577" t="s">
        <v>93</v>
      </c>
      <c r="H319" s="623" t="s">
        <v>19</v>
      </c>
      <c r="I319" s="601" t="s">
        <v>31</v>
      </c>
      <c r="J319" s="601" t="s">
        <v>266</v>
      </c>
      <c r="K319" s="246" t="s">
        <v>94</v>
      </c>
      <c r="L319" s="247">
        <f>SUM(M319,O319)</f>
        <v>1200</v>
      </c>
      <c r="M319" s="449">
        <v>1200</v>
      </c>
      <c r="N319" s="449">
        <v>0</v>
      </c>
      <c r="O319" s="248">
        <v>0</v>
      </c>
      <c r="P319" s="251">
        <f>+Q319+S319</f>
        <v>1200</v>
      </c>
      <c r="Q319" s="249">
        <v>1200</v>
      </c>
      <c r="R319" s="249">
        <v>0</v>
      </c>
      <c r="S319" s="250">
        <v>0</v>
      </c>
      <c r="T319" s="247">
        <f>SUM(U319,W319)</f>
        <v>1300</v>
      </c>
      <c r="U319" s="449">
        <v>1300</v>
      </c>
      <c r="V319" s="449">
        <v>0</v>
      </c>
      <c r="W319" s="248">
        <v>0</v>
      </c>
      <c r="X319" s="247">
        <f>+Y319+AA319</f>
        <v>1400</v>
      </c>
      <c r="Y319" s="449">
        <v>1400</v>
      </c>
      <c r="Z319" s="449">
        <v>0</v>
      </c>
      <c r="AA319" s="248">
        <v>0</v>
      </c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</row>
    <row r="320" spans="1:1013" ht="33" customHeight="1" thickBot="1" x14ac:dyDescent="0.25">
      <c r="A320" s="527"/>
      <c r="B320" s="549"/>
      <c r="C320" s="535"/>
      <c r="D320" s="562"/>
      <c r="E320" s="557"/>
      <c r="F320" s="616"/>
      <c r="G320" s="578"/>
      <c r="H320" s="606"/>
      <c r="I320" s="602"/>
      <c r="J320" s="602"/>
      <c r="K320" s="97" t="s">
        <v>11</v>
      </c>
      <c r="L320" s="8">
        <f t="shared" ref="L320:O320" si="123">SUM(L319)</f>
        <v>1200</v>
      </c>
      <c r="M320" s="1">
        <f t="shared" si="123"/>
        <v>1200</v>
      </c>
      <c r="N320" s="1">
        <f t="shared" si="123"/>
        <v>0</v>
      </c>
      <c r="O320" s="10">
        <f t="shared" si="123"/>
        <v>0</v>
      </c>
      <c r="P320" s="8">
        <f t="shared" ref="P320:AA320" si="124">SUM(P319)</f>
        <v>1200</v>
      </c>
      <c r="Q320" s="1">
        <f t="shared" si="124"/>
        <v>1200</v>
      </c>
      <c r="R320" s="1">
        <f t="shared" si="124"/>
        <v>0</v>
      </c>
      <c r="S320" s="10">
        <f t="shared" si="124"/>
        <v>0</v>
      </c>
      <c r="T320" s="8">
        <f t="shared" si="124"/>
        <v>1300</v>
      </c>
      <c r="U320" s="1">
        <f t="shared" si="124"/>
        <v>1300</v>
      </c>
      <c r="V320" s="1">
        <f t="shared" si="124"/>
        <v>0</v>
      </c>
      <c r="W320" s="10">
        <f t="shared" si="124"/>
        <v>0</v>
      </c>
      <c r="X320" s="8">
        <f t="shared" si="124"/>
        <v>1400</v>
      </c>
      <c r="Y320" s="1">
        <f t="shared" si="124"/>
        <v>1400</v>
      </c>
      <c r="Z320" s="1">
        <f t="shared" si="124"/>
        <v>0</v>
      </c>
      <c r="AA320" s="10">
        <f t="shared" si="124"/>
        <v>0</v>
      </c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</row>
    <row r="321" spans="1:1013" ht="28.5" customHeight="1" thickBot="1" x14ac:dyDescent="0.25">
      <c r="A321" s="525" t="s">
        <v>15</v>
      </c>
      <c r="B321" s="543" t="s">
        <v>16</v>
      </c>
      <c r="C321" s="640" t="s">
        <v>29</v>
      </c>
      <c r="D321" s="641" t="s">
        <v>27</v>
      </c>
      <c r="E321" s="555" t="s">
        <v>96</v>
      </c>
      <c r="F321" s="612" t="s">
        <v>265</v>
      </c>
      <c r="G321" s="493" t="s">
        <v>93</v>
      </c>
      <c r="H321" s="642" t="s">
        <v>19</v>
      </c>
      <c r="I321" s="475" t="s">
        <v>31</v>
      </c>
      <c r="J321" s="472" t="s">
        <v>314</v>
      </c>
      <c r="K321" s="246" t="s">
        <v>94</v>
      </c>
      <c r="L321" s="251">
        <f>+M321+O321</f>
        <v>0</v>
      </c>
      <c r="M321" s="249">
        <v>0</v>
      </c>
      <c r="N321" s="249">
        <v>0</v>
      </c>
      <c r="O321" s="248">
        <v>0</v>
      </c>
      <c r="P321" s="251">
        <f>+Q321+S321</f>
        <v>0</v>
      </c>
      <c r="Q321" s="249">
        <v>0</v>
      </c>
      <c r="R321" s="249">
        <v>0</v>
      </c>
      <c r="S321" s="250">
        <v>0</v>
      </c>
      <c r="T321" s="251">
        <f>+U321+W321</f>
        <v>0</v>
      </c>
      <c r="U321" s="249">
        <v>0</v>
      </c>
      <c r="V321" s="249">
        <v>0</v>
      </c>
      <c r="W321" s="248">
        <v>0</v>
      </c>
      <c r="X321" s="247">
        <f>+Y321+AA321</f>
        <v>0</v>
      </c>
      <c r="Y321" s="249">
        <v>0</v>
      </c>
      <c r="Z321" s="249">
        <v>0</v>
      </c>
      <c r="AA321" s="250">
        <v>0</v>
      </c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</row>
    <row r="322" spans="1:1013" ht="32.25" customHeight="1" thickBot="1" x14ac:dyDescent="0.25">
      <c r="A322" s="527"/>
      <c r="B322" s="549"/>
      <c r="C322" s="535"/>
      <c r="D322" s="517"/>
      <c r="E322" s="557"/>
      <c r="F322" s="498"/>
      <c r="G322" s="638"/>
      <c r="H322" s="643"/>
      <c r="I322" s="474"/>
      <c r="J322" s="474"/>
      <c r="K322" s="97" t="s">
        <v>11</v>
      </c>
      <c r="L322" s="8">
        <f t="shared" ref="L322:O322" si="125">+L321</f>
        <v>0</v>
      </c>
      <c r="M322" s="1">
        <f t="shared" si="125"/>
        <v>0</v>
      </c>
      <c r="N322" s="1">
        <f t="shared" si="125"/>
        <v>0</v>
      </c>
      <c r="O322" s="10">
        <f t="shared" si="125"/>
        <v>0</v>
      </c>
      <c r="P322" s="8">
        <f t="shared" ref="P322:AA322" si="126">+P321</f>
        <v>0</v>
      </c>
      <c r="Q322" s="1">
        <f t="shared" si="126"/>
        <v>0</v>
      </c>
      <c r="R322" s="1">
        <f t="shared" si="126"/>
        <v>0</v>
      </c>
      <c r="S322" s="10">
        <f t="shared" si="126"/>
        <v>0</v>
      </c>
      <c r="T322" s="8">
        <f t="shared" si="126"/>
        <v>0</v>
      </c>
      <c r="U322" s="1">
        <f t="shared" si="126"/>
        <v>0</v>
      </c>
      <c r="V322" s="1">
        <f t="shared" si="126"/>
        <v>0</v>
      </c>
      <c r="W322" s="10">
        <f t="shared" si="126"/>
        <v>0</v>
      </c>
      <c r="X322" s="8">
        <f t="shared" si="126"/>
        <v>0</v>
      </c>
      <c r="Y322" s="1">
        <f t="shared" si="126"/>
        <v>0</v>
      </c>
      <c r="Z322" s="1">
        <f t="shared" si="126"/>
        <v>0</v>
      </c>
      <c r="AA322" s="10">
        <f t="shared" si="126"/>
        <v>0</v>
      </c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</row>
    <row r="323" spans="1:1013" s="70" customFormat="1" ht="35.25" customHeight="1" thickBot="1" x14ac:dyDescent="0.25">
      <c r="A323" s="553" t="s">
        <v>15</v>
      </c>
      <c r="B323" s="543" t="s">
        <v>16</v>
      </c>
      <c r="C323" s="533" t="s">
        <v>29</v>
      </c>
      <c r="D323" s="560" t="s">
        <v>29</v>
      </c>
      <c r="E323" s="644" t="s">
        <v>54</v>
      </c>
      <c r="F323" s="615" t="s">
        <v>265</v>
      </c>
      <c r="G323" s="604" t="s">
        <v>77</v>
      </c>
      <c r="H323" s="605" t="s">
        <v>19</v>
      </c>
      <c r="I323" s="601" t="s">
        <v>31</v>
      </c>
      <c r="J323" s="601" t="s">
        <v>315</v>
      </c>
      <c r="K323" s="246" t="s">
        <v>26</v>
      </c>
      <c r="L323" s="251">
        <f>+M323+O323</f>
        <v>0</v>
      </c>
      <c r="M323" s="249">
        <v>0</v>
      </c>
      <c r="N323" s="249">
        <v>0</v>
      </c>
      <c r="O323" s="250">
        <v>0</v>
      </c>
      <c r="P323" s="251">
        <f>+Q323+S323</f>
        <v>80</v>
      </c>
      <c r="Q323" s="249">
        <v>0</v>
      </c>
      <c r="R323" s="249">
        <v>0</v>
      </c>
      <c r="S323" s="250">
        <v>80</v>
      </c>
      <c r="T323" s="251">
        <f>+U323+W323</f>
        <v>80</v>
      </c>
      <c r="U323" s="249">
        <v>0</v>
      </c>
      <c r="V323" s="249">
        <v>0</v>
      </c>
      <c r="W323" s="250">
        <v>80</v>
      </c>
      <c r="X323" s="247">
        <f>+Y323+AA323</f>
        <v>80</v>
      </c>
      <c r="Y323" s="449">
        <v>0</v>
      </c>
      <c r="Z323" s="449">
        <v>0</v>
      </c>
      <c r="AA323" s="248">
        <v>80</v>
      </c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</row>
    <row r="324" spans="1:1013" ht="33" customHeight="1" thickBot="1" x14ac:dyDescent="0.25">
      <c r="A324" s="527"/>
      <c r="B324" s="549"/>
      <c r="C324" s="535"/>
      <c r="D324" s="562"/>
      <c r="E324" s="557"/>
      <c r="F324" s="616"/>
      <c r="G324" s="578"/>
      <c r="H324" s="606"/>
      <c r="I324" s="602"/>
      <c r="J324" s="602"/>
      <c r="K324" s="97" t="s">
        <v>11</v>
      </c>
      <c r="L324" s="8">
        <f t="shared" ref="L324:O324" si="127">SUM(L323)</f>
        <v>0</v>
      </c>
      <c r="M324" s="2">
        <f t="shared" si="127"/>
        <v>0</v>
      </c>
      <c r="N324" s="2">
        <f t="shared" si="127"/>
        <v>0</v>
      </c>
      <c r="O324" s="7">
        <f t="shared" si="127"/>
        <v>0</v>
      </c>
      <c r="P324" s="8">
        <f t="shared" ref="P324:AA324" si="128">SUM(P323)</f>
        <v>80</v>
      </c>
      <c r="Q324" s="2">
        <f t="shared" si="128"/>
        <v>0</v>
      </c>
      <c r="R324" s="2">
        <f t="shared" si="128"/>
        <v>0</v>
      </c>
      <c r="S324" s="7">
        <f t="shared" si="128"/>
        <v>80</v>
      </c>
      <c r="T324" s="8">
        <f t="shared" si="128"/>
        <v>80</v>
      </c>
      <c r="U324" s="2">
        <f t="shared" si="128"/>
        <v>0</v>
      </c>
      <c r="V324" s="2">
        <f t="shared" si="128"/>
        <v>0</v>
      </c>
      <c r="W324" s="7">
        <f t="shared" si="128"/>
        <v>80</v>
      </c>
      <c r="X324" s="8">
        <f t="shared" si="128"/>
        <v>80</v>
      </c>
      <c r="Y324" s="2">
        <f t="shared" si="128"/>
        <v>0</v>
      </c>
      <c r="Z324" s="2">
        <f t="shared" si="128"/>
        <v>0</v>
      </c>
      <c r="AA324" s="7">
        <f t="shared" si="128"/>
        <v>80</v>
      </c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</row>
    <row r="325" spans="1:1013" ht="23.25" customHeight="1" thickBot="1" x14ac:dyDescent="0.25">
      <c r="A325" s="305" t="s">
        <v>15</v>
      </c>
      <c r="B325" s="28" t="s">
        <v>16</v>
      </c>
      <c r="C325" s="306" t="s">
        <v>29</v>
      </c>
      <c r="D325" s="632" t="s">
        <v>260</v>
      </c>
      <c r="E325" s="633"/>
      <c r="F325" s="633"/>
      <c r="G325" s="633"/>
      <c r="H325" s="633"/>
      <c r="I325" s="633"/>
      <c r="J325" s="633"/>
      <c r="K325" s="634"/>
      <c r="L325" s="321">
        <f>SUM(L314+L318+L320+L324+L322)</f>
        <v>5300</v>
      </c>
      <c r="M325" s="322">
        <f t="shared" ref="M325:AA325" si="129">SUM(M314+M318+M320+M324+M322)</f>
        <v>1200</v>
      </c>
      <c r="N325" s="322">
        <f t="shared" si="129"/>
        <v>0</v>
      </c>
      <c r="O325" s="323">
        <f t="shared" si="129"/>
        <v>4100</v>
      </c>
      <c r="P325" s="321">
        <f t="shared" si="129"/>
        <v>6610</v>
      </c>
      <c r="Q325" s="322">
        <f t="shared" si="129"/>
        <v>1200</v>
      </c>
      <c r="R325" s="322">
        <f t="shared" si="129"/>
        <v>0</v>
      </c>
      <c r="S325" s="323">
        <f t="shared" si="129"/>
        <v>5410</v>
      </c>
      <c r="T325" s="321">
        <f t="shared" si="129"/>
        <v>6356</v>
      </c>
      <c r="U325" s="322">
        <f t="shared" si="129"/>
        <v>1300</v>
      </c>
      <c r="V325" s="322">
        <f t="shared" si="129"/>
        <v>0</v>
      </c>
      <c r="W325" s="323">
        <f t="shared" si="129"/>
        <v>5056</v>
      </c>
      <c r="X325" s="321">
        <f t="shared" si="129"/>
        <v>6810</v>
      </c>
      <c r="Y325" s="322">
        <f t="shared" si="129"/>
        <v>1400</v>
      </c>
      <c r="Z325" s="322">
        <f t="shared" si="129"/>
        <v>0</v>
      </c>
      <c r="AA325" s="323">
        <f t="shared" si="129"/>
        <v>5410</v>
      </c>
      <c r="AB325" s="36"/>
      <c r="AC325" s="36"/>
      <c r="AD325" s="36"/>
      <c r="AE325" s="36"/>
      <c r="AF325" s="36"/>
      <c r="AG325" s="36"/>
      <c r="AH325" s="36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6"/>
      <c r="GC325" s="36"/>
      <c r="GD325" s="36"/>
      <c r="GE325" s="36"/>
      <c r="GF325" s="36"/>
      <c r="GG325" s="36"/>
      <c r="GH325" s="36"/>
      <c r="GI325" s="36"/>
      <c r="GJ325" s="36"/>
      <c r="GK325" s="36"/>
      <c r="GL325" s="36"/>
      <c r="GM325" s="36"/>
      <c r="GN325" s="36"/>
      <c r="GO325" s="36"/>
      <c r="GP325" s="36"/>
      <c r="GQ325" s="36"/>
      <c r="GR325" s="36"/>
      <c r="GS325" s="36"/>
      <c r="GT325" s="36"/>
      <c r="GU325" s="36"/>
      <c r="GV325" s="36"/>
      <c r="GW325" s="36"/>
      <c r="GX325" s="36"/>
      <c r="GY325" s="36"/>
      <c r="GZ325" s="36"/>
      <c r="HA325" s="36"/>
      <c r="HB325" s="36"/>
      <c r="HC325" s="36"/>
      <c r="HD325" s="36"/>
      <c r="HE325" s="36"/>
      <c r="HF325" s="36"/>
      <c r="HG325" s="36"/>
      <c r="HH325" s="36"/>
      <c r="HI325" s="36"/>
      <c r="HJ325" s="36"/>
      <c r="HK325" s="36"/>
      <c r="HL325" s="36"/>
      <c r="HM325" s="36"/>
      <c r="HN325" s="36"/>
      <c r="HO325" s="36"/>
      <c r="HP325" s="36"/>
      <c r="HQ325" s="36"/>
      <c r="HR325" s="36"/>
      <c r="HS325" s="36"/>
      <c r="HT325" s="36"/>
      <c r="HU325" s="36"/>
      <c r="HV325" s="36"/>
      <c r="HW325" s="36"/>
      <c r="HX325" s="36"/>
      <c r="HY325" s="36"/>
      <c r="HZ325" s="36"/>
      <c r="IA325" s="36"/>
      <c r="IB325" s="36"/>
      <c r="IC325" s="36"/>
      <c r="ID325" s="36"/>
      <c r="IE325" s="36"/>
      <c r="IF325" s="36"/>
      <c r="IG325" s="36"/>
      <c r="IH325" s="36"/>
      <c r="II325" s="36"/>
      <c r="IJ325" s="36"/>
      <c r="IK325" s="36"/>
      <c r="IL325" s="36"/>
      <c r="IM325" s="36"/>
      <c r="IN325" s="36"/>
      <c r="IO325" s="36"/>
      <c r="IP325" s="36"/>
      <c r="IQ325" s="36"/>
      <c r="IR325" s="36"/>
      <c r="IS325" s="36"/>
      <c r="IT325" s="36"/>
      <c r="IU325" s="36"/>
      <c r="IV325" s="36"/>
      <c r="IW325" s="36"/>
      <c r="IX325" s="36"/>
      <c r="IY325" s="36"/>
      <c r="IZ325" s="36"/>
      <c r="JA325" s="36"/>
      <c r="JB325" s="36"/>
      <c r="JC325" s="36"/>
      <c r="JD325" s="36"/>
      <c r="JE325" s="36"/>
      <c r="JF325" s="36"/>
      <c r="JG325" s="36"/>
      <c r="JH325" s="36"/>
      <c r="JI325" s="36"/>
      <c r="JJ325" s="36"/>
      <c r="JK325" s="36"/>
      <c r="JL325" s="36"/>
      <c r="JM325" s="36"/>
      <c r="JN325" s="36"/>
      <c r="JO325" s="36"/>
      <c r="JP325" s="36"/>
      <c r="JQ325" s="36"/>
      <c r="JR325" s="36"/>
      <c r="JS325" s="36"/>
      <c r="JT325" s="36"/>
      <c r="JU325" s="36"/>
      <c r="JV325" s="36"/>
      <c r="JW325" s="36"/>
      <c r="JX325" s="36"/>
      <c r="JY325" s="36"/>
      <c r="JZ325" s="36"/>
      <c r="KA325" s="36"/>
      <c r="KB325" s="36"/>
      <c r="KC325" s="36"/>
      <c r="KD325" s="36"/>
      <c r="KE325" s="36"/>
      <c r="KF325" s="36"/>
      <c r="KG325" s="36"/>
      <c r="KH325" s="36"/>
      <c r="KI325" s="36"/>
      <c r="KJ325" s="36"/>
      <c r="KK325" s="36"/>
      <c r="KL325" s="36"/>
      <c r="KM325" s="36"/>
      <c r="KN325" s="36"/>
      <c r="KO325" s="36"/>
      <c r="KP325" s="36"/>
      <c r="KQ325" s="36"/>
      <c r="KR325" s="36"/>
      <c r="KS325" s="36"/>
      <c r="KT325" s="36"/>
      <c r="KU325" s="36"/>
      <c r="KV325" s="36"/>
      <c r="KW325" s="36"/>
      <c r="KX325" s="36"/>
      <c r="KY325" s="36"/>
      <c r="KZ325" s="36"/>
      <c r="LA325" s="36"/>
      <c r="LB325" s="36"/>
      <c r="LC325" s="36"/>
      <c r="LD325" s="36"/>
      <c r="LE325" s="36"/>
      <c r="LF325" s="36"/>
      <c r="LG325" s="36"/>
      <c r="LH325" s="36"/>
      <c r="LI325" s="36"/>
      <c r="LJ325" s="36"/>
      <c r="LK325" s="36"/>
      <c r="LL325" s="36"/>
      <c r="LM325" s="36"/>
      <c r="LN325" s="36"/>
      <c r="LO325" s="36"/>
      <c r="LP325" s="36"/>
      <c r="LQ325" s="36"/>
      <c r="LR325" s="36"/>
      <c r="LS325" s="36"/>
      <c r="LT325" s="36"/>
      <c r="LU325" s="36"/>
      <c r="LV325" s="36"/>
      <c r="LW325" s="36"/>
      <c r="LX325" s="36"/>
      <c r="LY325" s="36"/>
      <c r="LZ325" s="36"/>
      <c r="MA325" s="36"/>
      <c r="MB325" s="36"/>
      <c r="MC325" s="36"/>
      <c r="MD325" s="36"/>
      <c r="ME325" s="36"/>
      <c r="MF325" s="36"/>
      <c r="MG325" s="36"/>
      <c r="MH325" s="36"/>
      <c r="MI325" s="36"/>
      <c r="MJ325" s="36"/>
      <c r="MK325" s="36"/>
      <c r="ML325" s="36"/>
      <c r="MM325" s="36"/>
      <c r="MN325" s="36"/>
      <c r="MO325" s="36"/>
      <c r="MP325" s="36"/>
      <c r="MQ325" s="36"/>
      <c r="MR325" s="36"/>
      <c r="MS325" s="36"/>
      <c r="MT325" s="36"/>
      <c r="MU325" s="36"/>
      <c r="MV325" s="36"/>
      <c r="MW325" s="36"/>
      <c r="MX325" s="36"/>
      <c r="MY325" s="36"/>
      <c r="MZ325" s="36"/>
      <c r="NA325" s="36"/>
      <c r="NB325" s="36"/>
      <c r="NC325" s="36"/>
      <c r="ND325" s="36"/>
      <c r="NE325" s="36"/>
      <c r="NF325" s="36"/>
      <c r="NG325" s="36"/>
      <c r="NH325" s="36"/>
      <c r="NI325" s="36"/>
      <c r="NJ325" s="36"/>
      <c r="NK325" s="36"/>
      <c r="NL325" s="36"/>
      <c r="NM325" s="36"/>
      <c r="NN325" s="36"/>
      <c r="NO325" s="36"/>
      <c r="NP325" s="36"/>
      <c r="NQ325" s="36"/>
      <c r="NR325" s="36"/>
      <c r="NS325" s="36"/>
      <c r="NT325" s="36"/>
      <c r="NU325" s="36"/>
      <c r="NV325" s="36"/>
      <c r="NW325" s="36"/>
      <c r="NX325" s="36"/>
      <c r="NY325" s="36"/>
      <c r="NZ325" s="36"/>
      <c r="OA325" s="36"/>
      <c r="OB325" s="36"/>
      <c r="OC325" s="36"/>
      <c r="OD325" s="36"/>
      <c r="OE325" s="36"/>
      <c r="OF325" s="36"/>
      <c r="OG325" s="36"/>
      <c r="OH325" s="36"/>
      <c r="OI325" s="36"/>
      <c r="OJ325" s="36"/>
      <c r="OK325" s="36"/>
      <c r="OL325" s="36"/>
      <c r="OM325" s="36"/>
      <c r="ON325" s="36"/>
      <c r="OO325" s="36"/>
      <c r="OP325" s="36"/>
      <c r="OQ325" s="36"/>
      <c r="OR325" s="36"/>
      <c r="OS325" s="36"/>
      <c r="OT325" s="36"/>
      <c r="OU325" s="36"/>
      <c r="OV325" s="36"/>
      <c r="OW325" s="36"/>
      <c r="OX325" s="36"/>
      <c r="OY325" s="36"/>
      <c r="OZ325" s="36"/>
      <c r="PA325" s="36"/>
      <c r="PB325" s="36"/>
      <c r="PC325" s="36"/>
      <c r="PD325" s="36"/>
      <c r="PE325" s="36"/>
      <c r="PF325" s="36"/>
      <c r="PG325" s="36"/>
      <c r="PH325" s="36"/>
      <c r="PI325" s="36"/>
      <c r="PJ325" s="36"/>
      <c r="PK325" s="36"/>
      <c r="PL325" s="36"/>
      <c r="PM325" s="36"/>
      <c r="PN325" s="36"/>
      <c r="PO325" s="36"/>
      <c r="PP325" s="36"/>
      <c r="PQ325" s="36"/>
      <c r="PR325" s="36"/>
      <c r="PS325" s="36"/>
      <c r="PT325" s="36"/>
      <c r="PU325" s="36"/>
      <c r="PV325" s="36"/>
      <c r="PW325" s="36"/>
      <c r="PX325" s="36"/>
      <c r="PY325" s="36"/>
      <c r="PZ325" s="36"/>
      <c r="QA325" s="36"/>
      <c r="QB325" s="36"/>
      <c r="QC325" s="36"/>
      <c r="QD325" s="36"/>
      <c r="QE325" s="36"/>
      <c r="QF325" s="36"/>
      <c r="QG325" s="36"/>
      <c r="QH325" s="36"/>
      <c r="QI325" s="36"/>
      <c r="QJ325" s="36"/>
      <c r="QK325" s="36"/>
      <c r="QL325" s="36"/>
      <c r="QM325" s="36"/>
      <c r="QN325" s="36"/>
      <c r="QO325" s="36"/>
      <c r="QP325" s="36"/>
      <c r="QQ325" s="36"/>
      <c r="QR325" s="36"/>
      <c r="QS325" s="36"/>
      <c r="QT325" s="36"/>
      <c r="QU325" s="36"/>
      <c r="QV325" s="36"/>
      <c r="QW325" s="36"/>
      <c r="QX325" s="36"/>
      <c r="QY325" s="36"/>
      <c r="QZ325" s="36"/>
      <c r="RA325" s="36"/>
      <c r="RB325" s="36"/>
      <c r="RC325" s="36"/>
      <c r="RD325" s="36"/>
      <c r="RE325" s="36"/>
      <c r="RF325" s="36"/>
      <c r="RG325" s="36"/>
      <c r="RH325" s="36"/>
      <c r="RI325" s="36"/>
      <c r="RJ325" s="36"/>
      <c r="RK325" s="36"/>
      <c r="RL325" s="36"/>
      <c r="RM325" s="36"/>
      <c r="RN325" s="36"/>
      <c r="RO325" s="36"/>
      <c r="RP325" s="36"/>
      <c r="RQ325" s="36"/>
      <c r="RR325" s="36"/>
      <c r="RS325" s="36"/>
      <c r="RT325" s="36"/>
      <c r="RU325" s="36"/>
      <c r="RV325" s="36"/>
      <c r="RW325" s="36"/>
      <c r="RX325" s="36"/>
      <c r="RY325" s="36"/>
      <c r="RZ325" s="36"/>
      <c r="SA325" s="36"/>
      <c r="SB325" s="36"/>
      <c r="SC325" s="36"/>
      <c r="SD325" s="36"/>
      <c r="SE325" s="36"/>
      <c r="SF325" s="36"/>
      <c r="SG325" s="36"/>
      <c r="SH325" s="36"/>
      <c r="SI325" s="36"/>
      <c r="SJ325" s="36"/>
      <c r="SK325" s="36"/>
      <c r="SL325" s="36"/>
      <c r="SM325" s="36"/>
      <c r="SN325" s="36"/>
      <c r="SO325" s="36"/>
      <c r="SP325" s="36"/>
      <c r="SQ325" s="36"/>
      <c r="SR325" s="36"/>
      <c r="SS325" s="36"/>
      <c r="ST325" s="36"/>
      <c r="SU325" s="36"/>
      <c r="SV325" s="36"/>
      <c r="SW325" s="36"/>
      <c r="SX325" s="36"/>
      <c r="SY325" s="36"/>
      <c r="SZ325" s="36"/>
      <c r="TA325" s="36"/>
      <c r="TB325" s="36"/>
      <c r="TC325" s="36"/>
      <c r="TD325" s="36"/>
      <c r="TE325" s="36"/>
      <c r="TF325" s="36"/>
      <c r="TG325" s="36"/>
      <c r="TH325" s="36"/>
      <c r="TI325" s="36"/>
      <c r="TJ325" s="36"/>
      <c r="TK325" s="36"/>
      <c r="TL325" s="36"/>
      <c r="TM325" s="36"/>
      <c r="TN325" s="36"/>
      <c r="TO325" s="36"/>
      <c r="TP325" s="36"/>
      <c r="TQ325" s="36"/>
      <c r="TR325" s="36"/>
      <c r="TS325" s="36"/>
      <c r="TT325" s="36"/>
      <c r="TU325" s="36"/>
      <c r="TV325" s="36"/>
      <c r="TW325" s="36"/>
      <c r="TX325" s="36"/>
      <c r="TY325" s="36"/>
      <c r="TZ325" s="36"/>
      <c r="UA325" s="36"/>
      <c r="UB325" s="36"/>
      <c r="UC325" s="36"/>
      <c r="UD325" s="36"/>
      <c r="UE325" s="36"/>
      <c r="UF325" s="36"/>
      <c r="UG325" s="36"/>
      <c r="UH325" s="36"/>
      <c r="UI325" s="36"/>
      <c r="UJ325" s="36"/>
      <c r="UK325" s="36"/>
      <c r="UL325" s="36"/>
      <c r="UM325" s="36"/>
      <c r="UN325" s="36"/>
      <c r="UO325" s="36"/>
      <c r="UP325" s="36"/>
      <c r="UQ325" s="36"/>
      <c r="UR325" s="36"/>
      <c r="US325" s="36"/>
      <c r="UT325" s="36"/>
      <c r="UU325" s="36"/>
      <c r="UV325" s="36"/>
      <c r="UW325" s="36"/>
      <c r="UX325" s="36"/>
      <c r="UY325" s="36"/>
      <c r="UZ325" s="36"/>
      <c r="VA325" s="36"/>
      <c r="VB325" s="36"/>
      <c r="VC325" s="36"/>
      <c r="VD325" s="36"/>
      <c r="VE325" s="36"/>
      <c r="VF325" s="36"/>
      <c r="VG325" s="36"/>
      <c r="VH325" s="36"/>
      <c r="VI325" s="36"/>
      <c r="VJ325" s="36"/>
      <c r="VK325" s="36"/>
      <c r="VL325" s="36"/>
      <c r="VM325" s="36"/>
      <c r="VN325" s="36"/>
      <c r="VO325" s="36"/>
      <c r="VP325" s="36"/>
      <c r="VQ325" s="36"/>
      <c r="VR325" s="36"/>
      <c r="VS325" s="36"/>
      <c r="VT325" s="36"/>
      <c r="VU325" s="36"/>
      <c r="VV325" s="36"/>
      <c r="VW325" s="36"/>
      <c r="VX325" s="36"/>
      <c r="VY325" s="36"/>
      <c r="VZ325" s="36"/>
      <c r="WA325" s="36"/>
      <c r="WB325" s="36"/>
      <c r="WC325" s="36"/>
      <c r="WD325" s="36"/>
      <c r="WE325" s="36"/>
      <c r="WF325" s="36"/>
      <c r="WG325" s="36"/>
      <c r="WH325" s="36"/>
      <c r="WI325" s="36"/>
      <c r="WJ325" s="36"/>
      <c r="WK325" s="36"/>
      <c r="WL325" s="36"/>
      <c r="WM325" s="36"/>
      <c r="WN325" s="36"/>
      <c r="WO325" s="36"/>
      <c r="WP325" s="36"/>
      <c r="WQ325" s="36"/>
      <c r="WR325" s="36"/>
      <c r="WS325" s="36"/>
      <c r="WT325" s="36"/>
      <c r="WU325" s="36"/>
      <c r="WV325" s="36"/>
      <c r="WW325" s="36"/>
      <c r="WX325" s="36"/>
      <c r="WY325" s="36"/>
      <c r="WZ325" s="36"/>
      <c r="XA325" s="36"/>
      <c r="XB325" s="36"/>
      <c r="XC325" s="36"/>
      <c r="XD325" s="36"/>
      <c r="XE325" s="36"/>
      <c r="XF325" s="36"/>
      <c r="XG325" s="36"/>
      <c r="XH325" s="36"/>
      <c r="XI325" s="36"/>
      <c r="XJ325" s="36"/>
      <c r="XK325" s="36"/>
      <c r="XL325" s="36"/>
      <c r="XM325" s="36"/>
      <c r="XN325" s="36"/>
      <c r="XO325" s="36"/>
      <c r="XP325" s="36"/>
      <c r="XQ325" s="36"/>
      <c r="XR325" s="36"/>
      <c r="XS325" s="36"/>
      <c r="XT325" s="36"/>
      <c r="XU325" s="36"/>
      <c r="XV325" s="36"/>
      <c r="XW325" s="36"/>
      <c r="XX325" s="36"/>
      <c r="XY325" s="36"/>
      <c r="XZ325" s="36"/>
      <c r="YA325" s="36"/>
      <c r="YB325" s="36"/>
      <c r="YC325" s="36"/>
      <c r="YD325" s="36"/>
      <c r="YE325" s="36"/>
      <c r="YF325" s="36"/>
      <c r="YG325" s="36"/>
      <c r="YH325" s="36"/>
      <c r="YI325" s="36"/>
      <c r="YJ325" s="36"/>
      <c r="YK325" s="36"/>
      <c r="YL325" s="36"/>
      <c r="YM325" s="36"/>
      <c r="YN325" s="36"/>
      <c r="YO325" s="36"/>
      <c r="YP325" s="36"/>
      <c r="YQ325" s="36"/>
      <c r="YR325" s="36"/>
      <c r="YS325" s="36"/>
      <c r="YT325" s="36"/>
      <c r="YU325" s="36"/>
      <c r="YV325" s="36"/>
      <c r="YW325" s="36"/>
      <c r="YX325" s="36"/>
      <c r="YY325" s="36"/>
      <c r="YZ325" s="36"/>
      <c r="ZA325" s="36"/>
      <c r="ZB325" s="36"/>
      <c r="ZC325" s="36"/>
      <c r="ZD325" s="36"/>
      <c r="ZE325" s="36"/>
      <c r="ZF325" s="36"/>
      <c r="ZG325" s="36"/>
      <c r="ZH325" s="36"/>
      <c r="ZI325" s="36"/>
      <c r="ZJ325" s="36"/>
      <c r="ZK325" s="36"/>
      <c r="ZL325" s="36"/>
      <c r="ZM325" s="36"/>
      <c r="ZN325" s="36"/>
      <c r="ZO325" s="36"/>
      <c r="ZP325" s="36"/>
      <c r="ZQ325" s="36"/>
      <c r="ZR325" s="36"/>
      <c r="ZS325" s="36"/>
      <c r="ZT325" s="36"/>
      <c r="ZU325" s="36"/>
      <c r="ZV325" s="36"/>
      <c r="ZW325" s="36"/>
      <c r="ZX325" s="36"/>
      <c r="ZY325" s="36"/>
      <c r="ZZ325" s="36"/>
      <c r="AAA325" s="36"/>
      <c r="AAB325" s="36"/>
      <c r="AAC325" s="36"/>
      <c r="AAD325" s="36"/>
      <c r="AAE325" s="36"/>
      <c r="AAF325" s="36"/>
      <c r="AAG325" s="36"/>
      <c r="AAH325" s="36"/>
      <c r="AAI325" s="36"/>
      <c r="AAJ325" s="36"/>
      <c r="AAK325" s="36"/>
      <c r="AAL325" s="36"/>
      <c r="AAM325" s="36"/>
      <c r="AAN325" s="36"/>
      <c r="AAO325" s="36"/>
      <c r="AAP325" s="36"/>
      <c r="AAQ325" s="36"/>
      <c r="AAR325" s="36"/>
      <c r="AAS325" s="36"/>
      <c r="AAT325" s="36"/>
      <c r="AAU325" s="36"/>
      <c r="AAV325" s="36"/>
      <c r="AAW325" s="36"/>
      <c r="AAX325" s="36"/>
      <c r="AAY325" s="36"/>
      <c r="AAZ325" s="36"/>
      <c r="ABA325" s="36"/>
      <c r="ABB325" s="36"/>
      <c r="ABC325" s="36"/>
      <c r="ABD325" s="36"/>
      <c r="ABE325" s="36"/>
      <c r="ABF325" s="36"/>
      <c r="ABG325" s="36"/>
      <c r="ABH325" s="36"/>
      <c r="ABI325" s="36"/>
      <c r="ABJ325" s="36"/>
      <c r="ABK325" s="36"/>
      <c r="ABL325" s="36"/>
      <c r="ABM325" s="36"/>
      <c r="ABN325" s="36"/>
      <c r="ABO325" s="36"/>
      <c r="ABP325" s="36"/>
      <c r="ABQ325" s="36"/>
      <c r="ABR325" s="36"/>
      <c r="ABS325" s="36"/>
      <c r="ABT325" s="36"/>
      <c r="ABU325" s="36"/>
      <c r="ABV325" s="36"/>
      <c r="ABW325" s="36"/>
      <c r="ABX325" s="36"/>
      <c r="ABY325" s="36"/>
      <c r="ABZ325" s="36"/>
      <c r="ACA325" s="36"/>
      <c r="ACB325" s="36"/>
      <c r="ACC325" s="36"/>
      <c r="ACD325" s="36"/>
      <c r="ACE325" s="36"/>
      <c r="ACF325" s="36"/>
      <c r="ACG325" s="36"/>
      <c r="ACH325" s="36"/>
      <c r="ACI325" s="36"/>
      <c r="ACJ325" s="36"/>
      <c r="ACK325" s="36"/>
      <c r="ACL325" s="36"/>
      <c r="ACM325" s="36"/>
      <c r="ACN325" s="36"/>
      <c r="ACO325" s="36"/>
      <c r="ACP325" s="36"/>
      <c r="ACQ325" s="36"/>
      <c r="ACR325" s="36"/>
      <c r="ACS325" s="36"/>
      <c r="ACT325" s="36"/>
      <c r="ACU325" s="36"/>
      <c r="ACV325" s="36"/>
      <c r="ACW325" s="36"/>
      <c r="ACX325" s="36"/>
      <c r="ACY325" s="36"/>
      <c r="ACZ325" s="36"/>
      <c r="ADA325" s="36"/>
      <c r="ADB325" s="36"/>
      <c r="ADC325" s="36"/>
      <c r="ADD325" s="36"/>
      <c r="ADE325" s="36"/>
      <c r="ADF325" s="36"/>
      <c r="ADG325" s="36"/>
      <c r="ADH325" s="36"/>
      <c r="ADI325" s="36"/>
      <c r="ADJ325" s="36"/>
      <c r="ADK325" s="36"/>
      <c r="ADL325" s="36"/>
      <c r="ADM325" s="36"/>
      <c r="ADN325" s="36"/>
      <c r="ADO325" s="36"/>
      <c r="ADP325" s="36"/>
      <c r="ADQ325" s="36"/>
      <c r="ADR325" s="36"/>
      <c r="ADS325" s="36"/>
      <c r="ADT325" s="36"/>
      <c r="ADU325" s="36"/>
      <c r="ADV325" s="36"/>
      <c r="ADW325" s="36"/>
      <c r="ADX325" s="36"/>
      <c r="ADY325" s="36"/>
      <c r="ADZ325" s="36"/>
      <c r="AEA325" s="36"/>
      <c r="AEB325" s="36"/>
      <c r="AEC325" s="36"/>
      <c r="AED325" s="36"/>
      <c r="AEE325" s="36"/>
      <c r="AEF325" s="36"/>
      <c r="AEG325" s="36"/>
      <c r="AEH325" s="36"/>
      <c r="AEI325" s="36"/>
      <c r="AEJ325" s="36"/>
      <c r="AEK325" s="36"/>
      <c r="AEL325" s="36"/>
      <c r="AEM325" s="36"/>
      <c r="AEN325" s="36"/>
      <c r="AEO325" s="36"/>
      <c r="AEP325" s="36"/>
      <c r="AEQ325" s="36"/>
      <c r="AER325" s="36"/>
      <c r="AES325" s="36"/>
      <c r="AET325" s="36"/>
      <c r="AEU325" s="36"/>
      <c r="AEV325" s="36"/>
      <c r="AEW325" s="36"/>
      <c r="AEX325" s="36"/>
      <c r="AEY325" s="36"/>
      <c r="AEZ325" s="36"/>
      <c r="AFA325" s="36"/>
      <c r="AFB325" s="36"/>
      <c r="AFC325" s="36"/>
      <c r="AFD325" s="36"/>
      <c r="AFE325" s="36"/>
      <c r="AFF325" s="36"/>
      <c r="AFG325" s="36"/>
      <c r="AFH325" s="36"/>
      <c r="AFI325" s="36"/>
      <c r="AFJ325" s="36"/>
      <c r="AFK325" s="36"/>
      <c r="AFL325" s="36"/>
      <c r="AFM325" s="36"/>
      <c r="AFN325" s="36"/>
      <c r="AFO325" s="36"/>
      <c r="AFP325" s="36"/>
      <c r="AFQ325" s="36"/>
      <c r="AFR325" s="36"/>
      <c r="AFS325" s="36"/>
      <c r="AFT325" s="36"/>
      <c r="AFU325" s="36"/>
      <c r="AFV325" s="36"/>
      <c r="AFW325" s="36"/>
      <c r="AFX325" s="36"/>
      <c r="AFY325" s="36"/>
      <c r="AFZ325" s="36"/>
      <c r="AGA325" s="36"/>
      <c r="AGB325" s="36"/>
      <c r="AGC325" s="36"/>
      <c r="AGD325" s="36"/>
      <c r="AGE325" s="36"/>
      <c r="AGF325" s="36"/>
      <c r="AGG325" s="36"/>
      <c r="AGH325" s="36"/>
      <c r="AGI325" s="36"/>
      <c r="AGJ325" s="36"/>
      <c r="AGK325" s="36"/>
      <c r="AGL325" s="36"/>
      <c r="AGM325" s="36"/>
      <c r="AGN325" s="36"/>
      <c r="AGO325" s="36"/>
      <c r="AGP325" s="36"/>
      <c r="AGQ325" s="36"/>
      <c r="AGR325" s="36"/>
      <c r="AGS325" s="36"/>
      <c r="AGT325" s="36"/>
      <c r="AGU325" s="36"/>
      <c r="AGV325" s="36"/>
      <c r="AGW325" s="36"/>
      <c r="AGX325" s="36"/>
      <c r="AGY325" s="36"/>
      <c r="AGZ325" s="36"/>
      <c r="AHA325" s="36"/>
      <c r="AHB325" s="36"/>
      <c r="AHC325" s="36"/>
      <c r="AHD325" s="36"/>
      <c r="AHE325" s="36"/>
      <c r="AHF325" s="36"/>
      <c r="AHG325" s="36"/>
      <c r="AHH325" s="36"/>
      <c r="AHI325" s="36"/>
      <c r="AHJ325" s="36"/>
      <c r="AHK325" s="36"/>
      <c r="AHL325" s="36"/>
      <c r="AHM325" s="36"/>
      <c r="AHN325" s="36"/>
      <c r="AHO325" s="36"/>
      <c r="AHP325" s="36"/>
      <c r="AHQ325" s="36"/>
      <c r="AHR325" s="36"/>
      <c r="AHS325" s="36"/>
      <c r="AHT325" s="36"/>
      <c r="AHU325" s="36"/>
      <c r="AHV325" s="36"/>
      <c r="AHW325" s="36"/>
      <c r="AHX325" s="36"/>
      <c r="AHY325" s="36"/>
      <c r="AHZ325" s="36"/>
      <c r="AIA325" s="36"/>
      <c r="AIB325" s="36"/>
      <c r="AIC325" s="36"/>
      <c r="AID325" s="36"/>
      <c r="AIE325" s="36"/>
      <c r="AIF325" s="36"/>
      <c r="AIG325" s="36"/>
      <c r="AIH325" s="36"/>
      <c r="AII325" s="36"/>
      <c r="AIJ325" s="36"/>
      <c r="AIK325" s="36"/>
      <c r="AIL325" s="36"/>
      <c r="AIM325" s="36"/>
      <c r="AIN325" s="36"/>
      <c r="AIO325" s="36"/>
      <c r="AIP325" s="36"/>
      <c r="AIQ325" s="36"/>
      <c r="AIR325" s="36"/>
      <c r="AIS325" s="36"/>
      <c r="AIT325" s="36"/>
      <c r="AIU325" s="36"/>
      <c r="AIV325" s="36"/>
      <c r="AIW325" s="36"/>
      <c r="AIX325" s="36"/>
      <c r="AIY325" s="36"/>
      <c r="AIZ325" s="36"/>
      <c r="AJA325" s="36"/>
      <c r="AJB325" s="36"/>
      <c r="AJC325" s="36"/>
      <c r="AJD325" s="36"/>
      <c r="AJE325" s="36"/>
      <c r="AJF325" s="36"/>
      <c r="AJG325" s="36"/>
      <c r="AJH325" s="36"/>
      <c r="AJI325" s="36"/>
      <c r="AJJ325" s="36"/>
      <c r="AJK325" s="36"/>
      <c r="AJL325" s="36"/>
      <c r="AJM325" s="36"/>
      <c r="AJN325" s="36"/>
      <c r="AJO325" s="36"/>
      <c r="AJP325" s="36"/>
      <c r="AJQ325" s="36"/>
      <c r="AJR325" s="36"/>
      <c r="AJS325" s="36"/>
      <c r="AJT325" s="36"/>
      <c r="AJU325" s="36"/>
      <c r="AJV325" s="36"/>
      <c r="AJW325" s="36"/>
      <c r="AJX325" s="36"/>
      <c r="AJY325" s="36"/>
      <c r="AJZ325" s="36"/>
      <c r="AKA325" s="36"/>
      <c r="AKB325" s="36"/>
      <c r="AKC325" s="36"/>
      <c r="AKD325" s="36"/>
      <c r="AKE325" s="36"/>
      <c r="AKF325" s="36"/>
      <c r="AKG325" s="36"/>
      <c r="AKH325" s="36"/>
      <c r="AKI325" s="36"/>
      <c r="AKJ325" s="36"/>
      <c r="AKK325" s="36"/>
      <c r="AKL325" s="36"/>
      <c r="AKM325" s="36"/>
      <c r="AKN325" s="36"/>
      <c r="AKO325" s="36"/>
      <c r="AKP325" s="36"/>
      <c r="AKQ325" s="36"/>
      <c r="AKR325" s="36"/>
      <c r="AKS325" s="36"/>
      <c r="AKT325" s="36"/>
      <c r="AKU325" s="36"/>
      <c r="AKV325" s="36"/>
      <c r="AKW325" s="36"/>
      <c r="AKX325" s="36"/>
      <c r="AKY325" s="36"/>
      <c r="AKZ325" s="36"/>
      <c r="ALA325" s="36"/>
      <c r="ALB325" s="36"/>
      <c r="ALC325" s="36"/>
      <c r="ALD325" s="36"/>
      <c r="ALE325" s="36"/>
      <c r="ALF325" s="36"/>
      <c r="ALG325" s="36"/>
      <c r="ALH325" s="36"/>
      <c r="ALI325" s="36"/>
      <c r="ALJ325" s="36"/>
      <c r="ALK325" s="36"/>
      <c r="ALL325" s="36"/>
      <c r="ALM325" s="36"/>
      <c r="ALN325" s="36"/>
      <c r="ALO325" s="36"/>
      <c r="ALP325" s="36"/>
      <c r="ALQ325" s="36"/>
      <c r="ALR325" s="36"/>
      <c r="ALS325" s="36"/>
      <c r="ALT325" s="36"/>
      <c r="ALU325" s="36"/>
      <c r="ALV325" s="36"/>
      <c r="ALW325" s="36"/>
      <c r="ALX325" s="36"/>
      <c r="ALY325" s="36"/>
    </row>
    <row r="326" spans="1:1013" ht="24" customHeight="1" thickBot="1" x14ac:dyDescent="0.25">
      <c r="A326" s="304" t="s">
        <v>15</v>
      </c>
      <c r="B326" s="124" t="s">
        <v>16</v>
      </c>
      <c r="C326" s="269"/>
      <c r="D326" s="270"/>
      <c r="E326" s="603" t="s">
        <v>263</v>
      </c>
      <c r="F326" s="603"/>
      <c r="G326" s="603"/>
      <c r="H326" s="603"/>
      <c r="I326" s="603"/>
      <c r="J326" s="603"/>
      <c r="K326" s="603"/>
      <c r="L326" s="9">
        <f>L325+L309+L297+L283+L218</f>
        <v>12851.9</v>
      </c>
      <c r="M326" s="26">
        <f t="shared" ref="M326:AA326" si="130">M325+M309+M297+M283+M218</f>
        <v>1879.6000000000001</v>
      </c>
      <c r="N326" s="26">
        <f t="shared" si="130"/>
        <v>0</v>
      </c>
      <c r="O326" s="159">
        <f t="shared" si="130"/>
        <v>10972.3</v>
      </c>
      <c r="P326" s="9">
        <f t="shared" si="130"/>
        <v>18257.3</v>
      </c>
      <c r="Q326" s="26">
        <f t="shared" si="130"/>
        <v>1676.3</v>
      </c>
      <c r="R326" s="26">
        <f t="shared" si="130"/>
        <v>0</v>
      </c>
      <c r="S326" s="159">
        <f t="shared" si="130"/>
        <v>16581</v>
      </c>
      <c r="T326" s="9">
        <f t="shared" si="130"/>
        <v>14149.4</v>
      </c>
      <c r="U326" s="26">
        <f t="shared" si="130"/>
        <v>1712.9</v>
      </c>
      <c r="V326" s="26">
        <f t="shared" si="130"/>
        <v>0</v>
      </c>
      <c r="W326" s="159">
        <f t="shared" si="130"/>
        <v>12436.5</v>
      </c>
      <c r="X326" s="9">
        <f t="shared" si="130"/>
        <v>14136.099999999999</v>
      </c>
      <c r="Y326" s="26">
        <f t="shared" si="130"/>
        <v>1725.3</v>
      </c>
      <c r="Z326" s="26">
        <f t="shared" si="130"/>
        <v>0</v>
      </c>
      <c r="AA326" s="159">
        <f t="shared" si="130"/>
        <v>12410.8</v>
      </c>
    </row>
    <row r="327" spans="1:1013" ht="21" customHeight="1" thickBot="1" x14ac:dyDescent="0.25">
      <c r="A327" s="298"/>
      <c r="B327" s="630" t="s">
        <v>341</v>
      </c>
      <c r="C327" s="630"/>
      <c r="D327" s="630"/>
      <c r="E327" s="630"/>
      <c r="F327" s="630"/>
      <c r="G327" s="630"/>
      <c r="H327" s="630"/>
      <c r="I327" s="630"/>
      <c r="J327" s="630"/>
      <c r="K327" s="631"/>
      <c r="L327" s="299">
        <f t="shared" ref="L327:AA327" si="131">SUM(L326)</f>
        <v>12851.9</v>
      </c>
      <c r="M327" s="300">
        <f t="shared" si="131"/>
        <v>1879.6000000000001</v>
      </c>
      <c r="N327" s="300">
        <f t="shared" si="131"/>
        <v>0</v>
      </c>
      <c r="O327" s="301">
        <f t="shared" si="131"/>
        <v>10972.3</v>
      </c>
      <c r="P327" s="302">
        <f t="shared" si="131"/>
        <v>18257.3</v>
      </c>
      <c r="Q327" s="300">
        <f t="shared" si="131"/>
        <v>1676.3</v>
      </c>
      <c r="R327" s="300">
        <f t="shared" si="131"/>
        <v>0</v>
      </c>
      <c r="S327" s="301">
        <f t="shared" si="131"/>
        <v>16581</v>
      </c>
      <c r="T327" s="302">
        <f t="shared" si="131"/>
        <v>14149.4</v>
      </c>
      <c r="U327" s="300">
        <f t="shared" si="131"/>
        <v>1712.9</v>
      </c>
      <c r="V327" s="300">
        <f t="shared" si="131"/>
        <v>0</v>
      </c>
      <c r="W327" s="301">
        <f t="shared" si="131"/>
        <v>12436.5</v>
      </c>
      <c r="X327" s="302">
        <f t="shared" si="131"/>
        <v>14136.099999999999</v>
      </c>
      <c r="Y327" s="300">
        <f t="shared" si="131"/>
        <v>1725.3</v>
      </c>
      <c r="Z327" s="300">
        <f t="shared" si="131"/>
        <v>0</v>
      </c>
      <c r="AA327" s="301">
        <f t="shared" si="131"/>
        <v>12410.8</v>
      </c>
    </row>
    <row r="328" spans="1:1013" ht="15.75" customHeight="1" x14ac:dyDescent="0.2">
      <c r="A328" s="860" t="s">
        <v>342</v>
      </c>
      <c r="B328" s="860"/>
      <c r="C328" s="860"/>
      <c r="D328" s="860"/>
      <c r="E328" s="860"/>
      <c r="F328" s="860"/>
      <c r="G328" s="860"/>
      <c r="H328" s="860"/>
      <c r="I328" s="860"/>
      <c r="J328" s="860"/>
      <c r="K328" s="860"/>
      <c r="L328" s="860"/>
      <c r="M328" s="860"/>
      <c r="N328" s="860"/>
      <c r="O328" s="860"/>
      <c r="P328" s="860"/>
      <c r="Q328" s="860"/>
      <c r="R328" s="860"/>
      <c r="S328" s="860"/>
      <c r="T328" s="860"/>
      <c r="U328" s="860"/>
      <c r="V328" s="860"/>
      <c r="W328" s="860"/>
      <c r="X328" s="860"/>
      <c r="Y328" s="860"/>
      <c r="Z328" s="860"/>
      <c r="AA328" s="860"/>
    </row>
    <row r="329" spans="1:1013" ht="21" customHeight="1" x14ac:dyDescent="0.2"/>
    <row r="330" spans="1:1013" ht="15.75" customHeight="1" x14ac:dyDescent="0.2"/>
    <row r="331" spans="1:1013" ht="15.75" customHeight="1" x14ac:dyDescent="0.2"/>
    <row r="332" spans="1:1013" ht="15.75" customHeight="1" x14ac:dyDescent="0.2"/>
    <row r="333" spans="1:1013" ht="15.75" customHeight="1" x14ac:dyDescent="0.2"/>
    <row r="334" spans="1:1013" ht="16.5" customHeight="1" x14ac:dyDescent="0.2"/>
    <row r="335" spans="1:1013" ht="27" customHeight="1" x14ac:dyDescent="0.2"/>
    <row r="336" spans="1:1013" ht="15.75" customHeight="1" x14ac:dyDescent="0.2"/>
    <row r="337" spans="28:1013" ht="15.75" customHeight="1" x14ac:dyDescent="0.2"/>
    <row r="338" spans="28:1013" ht="15.75" customHeight="1" x14ac:dyDescent="0.2"/>
    <row r="339" spans="28:1013" ht="15.75" customHeight="1" x14ac:dyDescent="0.2"/>
    <row r="340" spans="28:1013" ht="24.75" customHeight="1" x14ac:dyDescent="0.2"/>
    <row r="341" spans="28:1013" ht="15.75" customHeight="1" x14ac:dyDescent="0.2"/>
    <row r="342" spans="28:1013" ht="15.75" customHeight="1" x14ac:dyDescent="0.2"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46"/>
    </row>
    <row r="343" spans="28:1013" ht="20.25" customHeight="1" x14ac:dyDescent="0.2"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46"/>
    </row>
    <row r="344" spans="28:1013" ht="19.5" customHeight="1" x14ac:dyDescent="0.2"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46"/>
    </row>
    <row r="345" spans="28:1013" ht="21" customHeight="1" x14ac:dyDescent="0.2"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46"/>
    </row>
    <row r="346" spans="28:1013" ht="25.5" customHeight="1" x14ac:dyDescent="0.2"/>
    <row r="347" spans="28:1013" ht="15.75" customHeight="1" x14ac:dyDescent="0.2"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6"/>
      <c r="GC347" s="36"/>
      <c r="GD347" s="36"/>
      <c r="GE347" s="36"/>
      <c r="GF347" s="36"/>
      <c r="GG347" s="36"/>
      <c r="GH347" s="36"/>
      <c r="GI347" s="36"/>
      <c r="GJ347" s="36"/>
      <c r="GK347" s="36"/>
      <c r="GL347" s="36"/>
      <c r="GM347" s="36"/>
      <c r="GN347" s="36"/>
      <c r="GO347" s="36"/>
      <c r="GP347" s="36"/>
      <c r="GQ347" s="36"/>
      <c r="GR347" s="36"/>
      <c r="GS347" s="36"/>
      <c r="GT347" s="36"/>
      <c r="GU347" s="36"/>
      <c r="GV347" s="36"/>
      <c r="GW347" s="36"/>
      <c r="GX347" s="36"/>
      <c r="GY347" s="36"/>
      <c r="GZ347" s="36"/>
      <c r="HA347" s="36"/>
      <c r="HB347" s="36"/>
      <c r="HC347" s="36"/>
      <c r="HD347" s="36"/>
      <c r="HE347" s="36"/>
      <c r="HF347" s="36"/>
      <c r="HG347" s="36"/>
      <c r="HH347" s="36"/>
      <c r="HI347" s="36"/>
      <c r="HJ347" s="36"/>
      <c r="HK347" s="36"/>
      <c r="HL347" s="36"/>
      <c r="HM347" s="36"/>
      <c r="HN347" s="36"/>
      <c r="HO347" s="36"/>
      <c r="HP347" s="36"/>
      <c r="HQ347" s="36"/>
      <c r="HR347" s="36"/>
      <c r="HS347" s="36"/>
      <c r="HT347" s="36"/>
      <c r="HU347" s="36"/>
      <c r="HV347" s="36"/>
      <c r="HW347" s="36"/>
      <c r="HX347" s="36"/>
      <c r="HY347" s="36"/>
      <c r="HZ347" s="36"/>
      <c r="IA347" s="36"/>
      <c r="IB347" s="36"/>
      <c r="IC347" s="36"/>
      <c r="ID347" s="36"/>
      <c r="IE347" s="36"/>
      <c r="IF347" s="36"/>
      <c r="IG347" s="36"/>
      <c r="IH347" s="36"/>
      <c r="II347" s="36"/>
      <c r="IJ347" s="36"/>
      <c r="IK347" s="36"/>
      <c r="IL347" s="36"/>
      <c r="IM347" s="36"/>
      <c r="IN347" s="36"/>
      <c r="IO347" s="36"/>
      <c r="IP347" s="36"/>
      <c r="IQ347" s="36"/>
      <c r="IR347" s="36"/>
      <c r="IS347" s="36"/>
      <c r="IT347" s="36"/>
      <c r="IU347" s="36"/>
      <c r="IV347" s="36"/>
      <c r="IW347" s="36"/>
      <c r="IX347" s="36"/>
      <c r="IY347" s="36"/>
      <c r="IZ347" s="36"/>
      <c r="JA347" s="36"/>
      <c r="JB347" s="36"/>
      <c r="JC347" s="36"/>
      <c r="JD347" s="36"/>
      <c r="JE347" s="36"/>
      <c r="JF347" s="36"/>
      <c r="JG347" s="36"/>
      <c r="JH347" s="36"/>
      <c r="JI347" s="36"/>
      <c r="JJ347" s="36"/>
      <c r="JK347" s="36"/>
      <c r="JL347" s="36"/>
      <c r="JM347" s="36"/>
      <c r="JN347" s="36"/>
      <c r="JO347" s="36"/>
      <c r="JP347" s="36"/>
      <c r="JQ347" s="36"/>
      <c r="JR347" s="36"/>
      <c r="JS347" s="36"/>
      <c r="JT347" s="36"/>
      <c r="JU347" s="36"/>
      <c r="JV347" s="36"/>
      <c r="JW347" s="36"/>
      <c r="JX347" s="36"/>
      <c r="JY347" s="36"/>
      <c r="JZ347" s="36"/>
      <c r="KA347" s="36"/>
      <c r="KB347" s="36"/>
      <c r="KC347" s="36"/>
      <c r="KD347" s="36"/>
      <c r="KE347" s="36"/>
      <c r="KF347" s="36"/>
      <c r="KG347" s="36"/>
      <c r="KH347" s="36"/>
      <c r="KI347" s="36"/>
      <c r="KJ347" s="36"/>
      <c r="KK347" s="36"/>
      <c r="KL347" s="36"/>
      <c r="KM347" s="36"/>
      <c r="KN347" s="36"/>
      <c r="KO347" s="36"/>
      <c r="KP347" s="36"/>
      <c r="KQ347" s="36"/>
      <c r="KR347" s="36"/>
      <c r="KS347" s="36"/>
      <c r="KT347" s="36"/>
      <c r="KU347" s="36"/>
      <c r="KV347" s="36"/>
      <c r="KW347" s="36"/>
      <c r="KX347" s="36"/>
      <c r="KY347" s="36"/>
      <c r="KZ347" s="36"/>
      <c r="LA347" s="36"/>
      <c r="LB347" s="36"/>
      <c r="LC347" s="36"/>
      <c r="LD347" s="36"/>
      <c r="LE347" s="36"/>
      <c r="LF347" s="36"/>
      <c r="LG347" s="36"/>
      <c r="LH347" s="36"/>
      <c r="LI347" s="36"/>
      <c r="LJ347" s="36"/>
      <c r="LK347" s="36"/>
      <c r="LL347" s="36"/>
      <c r="LM347" s="36"/>
      <c r="LN347" s="36"/>
      <c r="LO347" s="36"/>
      <c r="LP347" s="36"/>
      <c r="LQ347" s="36"/>
      <c r="LR347" s="36"/>
      <c r="LS347" s="36"/>
      <c r="LT347" s="36"/>
      <c r="LU347" s="36"/>
      <c r="LV347" s="36"/>
      <c r="LW347" s="36"/>
      <c r="LX347" s="36"/>
      <c r="LY347" s="36"/>
      <c r="LZ347" s="36"/>
      <c r="MA347" s="36"/>
      <c r="MB347" s="36"/>
      <c r="MC347" s="36"/>
      <c r="MD347" s="36"/>
      <c r="ME347" s="36"/>
      <c r="MF347" s="36"/>
      <c r="MG347" s="36"/>
      <c r="MH347" s="36"/>
      <c r="MI347" s="36"/>
      <c r="MJ347" s="36"/>
      <c r="MK347" s="36"/>
      <c r="ML347" s="36"/>
      <c r="MM347" s="36"/>
      <c r="MN347" s="36"/>
      <c r="MO347" s="36"/>
      <c r="MP347" s="36"/>
      <c r="MQ347" s="36"/>
      <c r="MR347" s="36"/>
      <c r="MS347" s="36"/>
      <c r="MT347" s="36"/>
      <c r="MU347" s="36"/>
      <c r="MV347" s="36"/>
      <c r="MW347" s="36"/>
      <c r="MX347" s="36"/>
      <c r="MY347" s="36"/>
      <c r="MZ347" s="36"/>
      <c r="NA347" s="36"/>
      <c r="NB347" s="36"/>
      <c r="NC347" s="36"/>
      <c r="ND347" s="36"/>
      <c r="NE347" s="36"/>
      <c r="NF347" s="36"/>
      <c r="NG347" s="36"/>
      <c r="NH347" s="36"/>
      <c r="NI347" s="36"/>
      <c r="NJ347" s="36"/>
      <c r="NK347" s="36"/>
      <c r="NL347" s="36"/>
      <c r="NM347" s="36"/>
      <c r="NN347" s="36"/>
      <c r="NO347" s="36"/>
      <c r="NP347" s="36"/>
      <c r="NQ347" s="36"/>
      <c r="NR347" s="36"/>
      <c r="NS347" s="36"/>
      <c r="NT347" s="36"/>
      <c r="NU347" s="36"/>
      <c r="NV347" s="36"/>
      <c r="NW347" s="36"/>
      <c r="NX347" s="36"/>
      <c r="NY347" s="36"/>
      <c r="NZ347" s="36"/>
      <c r="OA347" s="36"/>
      <c r="OB347" s="36"/>
      <c r="OC347" s="36"/>
      <c r="OD347" s="36"/>
      <c r="OE347" s="36"/>
      <c r="OF347" s="36"/>
      <c r="OG347" s="36"/>
      <c r="OH347" s="36"/>
      <c r="OI347" s="36"/>
      <c r="OJ347" s="36"/>
      <c r="OK347" s="36"/>
      <c r="OL347" s="36"/>
      <c r="OM347" s="36"/>
      <c r="ON347" s="36"/>
      <c r="OO347" s="36"/>
      <c r="OP347" s="36"/>
      <c r="OQ347" s="36"/>
      <c r="OR347" s="36"/>
      <c r="OS347" s="36"/>
      <c r="OT347" s="36"/>
      <c r="OU347" s="36"/>
      <c r="OV347" s="36"/>
      <c r="OW347" s="36"/>
      <c r="OX347" s="36"/>
      <c r="OY347" s="36"/>
      <c r="OZ347" s="36"/>
      <c r="PA347" s="36"/>
      <c r="PB347" s="36"/>
      <c r="PC347" s="36"/>
      <c r="PD347" s="36"/>
      <c r="PE347" s="36"/>
      <c r="PF347" s="36"/>
      <c r="PG347" s="36"/>
      <c r="PH347" s="36"/>
      <c r="PI347" s="36"/>
      <c r="PJ347" s="36"/>
      <c r="PK347" s="36"/>
      <c r="PL347" s="36"/>
      <c r="PM347" s="36"/>
      <c r="PN347" s="36"/>
      <c r="PO347" s="36"/>
      <c r="PP347" s="36"/>
      <c r="PQ347" s="36"/>
      <c r="PR347" s="36"/>
      <c r="PS347" s="36"/>
      <c r="PT347" s="36"/>
      <c r="PU347" s="36"/>
      <c r="PV347" s="36"/>
      <c r="PW347" s="36"/>
      <c r="PX347" s="36"/>
      <c r="PY347" s="36"/>
      <c r="PZ347" s="36"/>
      <c r="QA347" s="36"/>
      <c r="QB347" s="36"/>
      <c r="QC347" s="36"/>
      <c r="QD347" s="36"/>
      <c r="QE347" s="36"/>
      <c r="QF347" s="36"/>
      <c r="QG347" s="36"/>
      <c r="QH347" s="36"/>
      <c r="QI347" s="36"/>
      <c r="QJ347" s="36"/>
      <c r="QK347" s="36"/>
      <c r="QL347" s="36"/>
      <c r="QM347" s="36"/>
      <c r="QN347" s="36"/>
      <c r="QO347" s="36"/>
      <c r="QP347" s="36"/>
      <c r="QQ347" s="36"/>
      <c r="QR347" s="36"/>
      <c r="QS347" s="36"/>
      <c r="QT347" s="36"/>
      <c r="QU347" s="36"/>
      <c r="QV347" s="36"/>
      <c r="QW347" s="36"/>
      <c r="QX347" s="36"/>
      <c r="QY347" s="36"/>
      <c r="QZ347" s="36"/>
      <c r="RA347" s="36"/>
      <c r="RB347" s="36"/>
      <c r="RC347" s="36"/>
      <c r="RD347" s="36"/>
      <c r="RE347" s="36"/>
      <c r="RF347" s="36"/>
      <c r="RG347" s="36"/>
      <c r="RH347" s="36"/>
      <c r="RI347" s="36"/>
      <c r="RJ347" s="36"/>
      <c r="RK347" s="36"/>
      <c r="RL347" s="36"/>
      <c r="RM347" s="36"/>
      <c r="RN347" s="36"/>
      <c r="RO347" s="36"/>
      <c r="RP347" s="36"/>
      <c r="RQ347" s="36"/>
      <c r="RR347" s="36"/>
      <c r="RS347" s="36"/>
      <c r="RT347" s="36"/>
      <c r="RU347" s="36"/>
      <c r="RV347" s="36"/>
      <c r="RW347" s="36"/>
      <c r="RX347" s="36"/>
      <c r="RY347" s="36"/>
      <c r="RZ347" s="36"/>
      <c r="SA347" s="36"/>
      <c r="SB347" s="36"/>
      <c r="SC347" s="36"/>
      <c r="SD347" s="36"/>
      <c r="SE347" s="36"/>
      <c r="SF347" s="36"/>
      <c r="SG347" s="36"/>
      <c r="SH347" s="36"/>
      <c r="SI347" s="36"/>
      <c r="SJ347" s="36"/>
      <c r="SK347" s="36"/>
      <c r="SL347" s="36"/>
      <c r="SM347" s="36"/>
      <c r="SN347" s="36"/>
      <c r="SO347" s="36"/>
      <c r="SP347" s="36"/>
      <c r="SQ347" s="36"/>
      <c r="SR347" s="36"/>
      <c r="SS347" s="36"/>
      <c r="ST347" s="36"/>
      <c r="SU347" s="36"/>
      <c r="SV347" s="36"/>
      <c r="SW347" s="36"/>
      <c r="SX347" s="36"/>
      <c r="SY347" s="36"/>
      <c r="SZ347" s="36"/>
      <c r="TA347" s="36"/>
      <c r="TB347" s="36"/>
      <c r="TC347" s="36"/>
      <c r="TD347" s="36"/>
      <c r="TE347" s="36"/>
      <c r="TF347" s="36"/>
      <c r="TG347" s="36"/>
      <c r="TH347" s="36"/>
      <c r="TI347" s="36"/>
      <c r="TJ347" s="36"/>
      <c r="TK347" s="36"/>
      <c r="TL347" s="36"/>
      <c r="TM347" s="36"/>
      <c r="TN347" s="36"/>
      <c r="TO347" s="36"/>
      <c r="TP347" s="36"/>
      <c r="TQ347" s="36"/>
      <c r="TR347" s="36"/>
      <c r="TS347" s="36"/>
      <c r="TT347" s="36"/>
      <c r="TU347" s="36"/>
      <c r="TV347" s="36"/>
      <c r="TW347" s="36"/>
      <c r="TX347" s="36"/>
      <c r="TY347" s="36"/>
      <c r="TZ347" s="36"/>
      <c r="UA347" s="36"/>
      <c r="UB347" s="36"/>
      <c r="UC347" s="36"/>
      <c r="UD347" s="36"/>
      <c r="UE347" s="36"/>
      <c r="UF347" s="36"/>
      <c r="UG347" s="36"/>
      <c r="UH347" s="36"/>
      <c r="UI347" s="36"/>
      <c r="UJ347" s="36"/>
      <c r="UK347" s="36"/>
      <c r="UL347" s="36"/>
      <c r="UM347" s="36"/>
      <c r="UN347" s="36"/>
      <c r="UO347" s="36"/>
      <c r="UP347" s="36"/>
      <c r="UQ347" s="36"/>
      <c r="UR347" s="36"/>
      <c r="US347" s="36"/>
      <c r="UT347" s="36"/>
      <c r="UU347" s="36"/>
      <c r="UV347" s="36"/>
      <c r="UW347" s="36"/>
      <c r="UX347" s="36"/>
      <c r="UY347" s="36"/>
      <c r="UZ347" s="36"/>
      <c r="VA347" s="36"/>
      <c r="VB347" s="36"/>
      <c r="VC347" s="36"/>
      <c r="VD347" s="36"/>
      <c r="VE347" s="36"/>
      <c r="VF347" s="36"/>
      <c r="VG347" s="36"/>
      <c r="VH347" s="36"/>
      <c r="VI347" s="36"/>
      <c r="VJ347" s="36"/>
      <c r="VK347" s="36"/>
      <c r="VL347" s="36"/>
      <c r="VM347" s="36"/>
      <c r="VN347" s="36"/>
      <c r="VO347" s="36"/>
      <c r="VP347" s="36"/>
      <c r="VQ347" s="36"/>
      <c r="VR347" s="36"/>
      <c r="VS347" s="36"/>
      <c r="VT347" s="36"/>
      <c r="VU347" s="36"/>
      <c r="VV347" s="36"/>
      <c r="VW347" s="36"/>
      <c r="VX347" s="36"/>
      <c r="VY347" s="36"/>
      <c r="VZ347" s="36"/>
      <c r="WA347" s="36"/>
      <c r="WB347" s="36"/>
      <c r="WC347" s="36"/>
      <c r="WD347" s="36"/>
      <c r="WE347" s="36"/>
      <c r="WF347" s="36"/>
      <c r="WG347" s="36"/>
      <c r="WH347" s="36"/>
      <c r="WI347" s="36"/>
      <c r="WJ347" s="36"/>
      <c r="WK347" s="36"/>
      <c r="WL347" s="36"/>
      <c r="WM347" s="36"/>
      <c r="WN347" s="36"/>
      <c r="WO347" s="36"/>
      <c r="WP347" s="36"/>
      <c r="WQ347" s="36"/>
      <c r="WR347" s="36"/>
      <c r="WS347" s="36"/>
      <c r="WT347" s="36"/>
      <c r="WU347" s="36"/>
      <c r="WV347" s="36"/>
      <c r="WW347" s="36"/>
      <c r="WX347" s="36"/>
      <c r="WY347" s="36"/>
      <c r="WZ347" s="36"/>
      <c r="XA347" s="36"/>
      <c r="XB347" s="36"/>
      <c r="XC347" s="36"/>
      <c r="XD347" s="36"/>
      <c r="XE347" s="36"/>
      <c r="XF347" s="36"/>
      <c r="XG347" s="36"/>
      <c r="XH347" s="36"/>
      <c r="XI347" s="36"/>
      <c r="XJ347" s="36"/>
      <c r="XK347" s="36"/>
      <c r="XL347" s="36"/>
      <c r="XM347" s="36"/>
      <c r="XN347" s="36"/>
      <c r="XO347" s="36"/>
      <c r="XP347" s="36"/>
      <c r="XQ347" s="36"/>
      <c r="XR347" s="36"/>
      <c r="XS347" s="36"/>
      <c r="XT347" s="36"/>
      <c r="XU347" s="36"/>
      <c r="XV347" s="36"/>
      <c r="XW347" s="36"/>
      <c r="XX347" s="36"/>
      <c r="XY347" s="36"/>
      <c r="XZ347" s="36"/>
      <c r="YA347" s="36"/>
      <c r="YB347" s="36"/>
      <c r="YC347" s="36"/>
      <c r="YD347" s="36"/>
      <c r="YE347" s="36"/>
      <c r="YF347" s="36"/>
      <c r="YG347" s="36"/>
      <c r="YH347" s="36"/>
      <c r="YI347" s="36"/>
      <c r="YJ347" s="36"/>
      <c r="YK347" s="36"/>
      <c r="YL347" s="36"/>
      <c r="YM347" s="36"/>
      <c r="YN347" s="36"/>
      <c r="YO347" s="36"/>
      <c r="YP347" s="36"/>
      <c r="YQ347" s="36"/>
      <c r="YR347" s="36"/>
      <c r="YS347" s="36"/>
      <c r="YT347" s="36"/>
      <c r="YU347" s="36"/>
      <c r="YV347" s="36"/>
      <c r="YW347" s="36"/>
      <c r="YX347" s="36"/>
      <c r="YY347" s="36"/>
      <c r="YZ347" s="36"/>
      <c r="ZA347" s="36"/>
      <c r="ZB347" s="36"/>
      <c r="ZC347" s="36"/>
      <c r="ZD347" s="36"/>
      <c r="ZE347" s="36"/>
      <c r="ZF347" s="36"/>
      <c r="ZG347" s="36"/>
      <c r="ZH347" s="36"/>
      <c r="ZI347" s="36"/>
      <c r="ZJ347" s="36"/>
      <c r="ZK347" s="36"/>
      <c r="ZL347" s="36"/>
      <c r="ZM347" s="36"/>
      <c r="ZN347" s="36"/>
      <c r="ZO347" s="36"/>
      <c r="ZP347" s="36"/>
      <c r="ZQ347" s="36"/>
      <c r="ZR347" s="36"/>
      <c r="ZS347" s="36"/>
      <c r="ZT347" s="36"/>
      <c r="ZU347" s="36"/>
      <c r="ZV347" s="36"/>
      <c r="ZW347" s="36"/>
      <c r="ZX347" s="36"/>
      <c r="ZY347" s="36"/>
      <c r="ZZ347" s="36"/>
      <c r="AAA347" s="36"/>
      <c r="AAB347" s="36"/>
      <c r="AAC347" s="36"/>
      <c r="AAD347" s="36"/>
      <c r="AAE347" s="36"/>
      <c r="AAF347" s="36"/>
      <c r="AAG347" s="36"/>
      <c r="AAH347" s="36"/>
      <c r="AAI347" s="36"/>
      <c r="AAJ347" s="36"/>
      <c r="AAK347" s="36"/>
      <c r="AAL347" s="36"/>
      <c r="AAM347" s="36"/>
      <c r="AAN347" s="36"/>
      <c r="AAO347" s="36"/>
      <c r="AAP347" s="36"/>
      <c r="AAQ347" s="36"/>
      <c r="AAR347" s="36"/>
      <c r="AAS347" s="36"/>
      <c r="AAT347" s="36"/>
      <c r="AAU347" s="36"/>
      <c r="AAV347" s="36"/>
      <c r="AAW347" s="36"/>
      <c r="AAX347" s="36"/>
      <c r="AAY347" s="36"/>
      <c r="AAZ347" s="36"/>
      <c r="ABA347" s="36"/>
      <c r="ABB347" s="36"/>
      <c r="ABC347" s="36"/>
      <c r="ABD347" s="36"/>
      <c r="ABE347" s="36"/>
      <c r="ABF347" s="36"/>
      <c r="ABG347" s="36"/>
      <c r="ABH347" s="36"/>
      <c r="ABI347" s="36"/>
      <c r="ABJ347" s="36"/>
      <c r="ABK347" s="36"/>
      <c r="ABL347" s="36"/>
      <c r="ABM347" s="36"/>
      <c r="ABN347" s="36"/>
      <c r="ABO347" s="36"/>
      <c r="ABP347" s="36"/>
      <c r="ABQ347" s="36"/>
      <c r="ABR347" s="36"/>
      <c r="ABS347" s="36"/>
      <c r="ABT347" s="36"/>
      <c r="ABU347" s="36"/>
      <c r="ABV347" s="36"/>
      <c r="ABW347" s="36"/>
      <c r="ABX347" s="36"/>
      <c r="ABY347" s="36"/>
      <c r="ABZ347" s="36"/>
      <c r="ACA347" s="36"/>
      <c r="ACB347" s="36"/>
      <c r="ACC347" s="36"/>
      <c r="ACD347" s="36"/>
      <c r="ACE347" s="36"/>
      <c r="ACF347" s="36"/>
      <c r="ACG347" s="36"/>
      <c r="ACH347" s="36"/>
      <c r="ACI347" s="36"/>
      <c r="ACJ347" s="36"/>
      <c r="ACK347" s="36"/>
      <c r="ACL347" s="36"/>
      <c r="ACM347" s="36"/>
      <c r="ACN347" s="36"/>
      <c r="ACO347" s="36"/>
      <c r="ACP347" s="36"/>
      <c r="ACQ347" s="36"/>
      <c r="ACR347" s="36"/>
      <c r="ACS347" s="36"/>
      <c r="ACT347" s="36"/>
      <c r="ACU347" s="36"/>
      <c r="ACV347" s="36"/>
      <c r="ACW347" s="36"/>
      <c r="ACX347" s="36"/>
      <c r="ACY347" s="36"/>
      <c r="ACZ347" s="36"/>
      <c r="ADA347" s="36"/>
      <c r="ADB347" s="36"/>
      <c r="ADC347" s="36"/>
      <c r="ADD347" s="36"/>
      <c r="ADE347" s="36"/>
      <c r="ADF347" s="36"/>
      <c r="ADG347" s="36"/>
      <c r="ADH347" s="36"/>
      <c r="ADI347" s="36"/>
      <c r="ADJ347" s="36"/>
      <c r="ADK347" s="36"/>
      <c r="ADL347" s="36"/>
      <c r="ADM347" s="36"/>
      <c r="ADN347" s="36"/>
      <c r="ADO347" s="36"/>
      <c r="ADP347" s="36"/>
      <c r="ADQ347" s="36"/>
      <c r="ADR347" s="36"/>
      <c r="ADS347" s="36"/>
      <c r="ADT347" s="36"/>
      <c r="ADU347" s="36"/>
      <c r="ADV347" s="36"/>
      <c r="ADW347" s="36"/>
      <c r="ADX347" s="36"/>
      <c r="ADY347" s="36"/>
      <c r="ADZ347" s="36"/>
      <c r="AEA347" s="36"/>
      <c r="AEB347" s="36"/>
      <c r="AEC347" s="36"/>
      <c r="AED347" s="36"/>
      <c r="AEE347" s="36"/>
      <c r="AEF347" s="36"/>
      <c r="AEG347" s="36"/>
      <c r="AEH347" s="36"/>
      <c r="AEI347" s="36"/>
      <c r="AEJ347" s="36"/>
      <c r="AEK347" s="36"/>
      <c r="AEL347" s="36"/>
      <c r="AEM347" s="36"/>
      <c r="AEN347" s="36"/>
      <c r="AEO347" s="36"/>
      <c r="AEP347" s="36"/>
      <c r="AEQ347" s="36"/>
      <c r="AER347" s="36"/>
      <c r="AES347" s="36"/>
      <c r="AET347" s="36"/>
      <c r="AEU347" s="36"/>
      <c r="AEV347" s="36"/>
      <c r="AEW347" s="36"/>
      <c r="AEX347" s="36"/>
      <c r="AEY347" s="36"/>
      <c r="AEZ347" s="36"/>
      <c r="AFA347" s="36"/>
      <c r="AFB347" s="36"/>
      <c r="AFC347" s="36"/>
      <c r="AFD347" s="36"/>
      <c r="AFE347" s="36"/>
      <c r="AFF347" s="36"/>
      <c r="AFG347" s="36"/>
      <c r="AFH347" s="36"/>
      <c r="AFI347" s="36"/>
      <c r="AFJ347" s="36"/>
      <c r="AFK347" s="36"/>
      <c r="AFL347" s="36"/>
      <c r="AFM347" s="36"/>
      <c r="AFN347" s="36"/>
      <c r="AFO347" s="36"/>
      <c r="AFP347" s="36"/>
      <c r="AFQ347" s="36"/>
      <c r="AFR347" s="36"/>
      <c r="AFS347" s="36"/>
      <c r="AFT347" s="36"/>
      <c r="AFU347" s="36"/>
      <c r="AFV347" s="36"/>
      <c r="AFW347" s="36"/>
      <c r="AFX347" s="36"/>
      <c r="AFY347" s="36"/>
      <c r="AFZ347" s="36"/>
      <c r="AGA347" s="36"/>
      <c r="AGB347" s="36"/>
      <c r="AGC347" s="36"/>
      <c r="AGD347" s="36"/>
      <c r="AGE347" s="36"/>
      <c r="AGF347" s="36"/>
      <c r="AGG347" s="36"/>
      <c r="AGH347" s="36"/>
      <c r="AGI347" s="36"/>
      <c r="AGJ347" s="36"/>
      <c r="AGK347" s="36"/>
      <c r="AGL347" s="36"/>
      <c r="AGM347" s="36"/>
      <c r="AGN347" s="36"/>
      <c r="AGO347" s="36"/>
      <c r="AGP347" s="36"/>
      <c r="AGQ347" s="36"/>
      <c r="AGR347" s="36"/>
      <c r="AGS347" s="36"/>
      <c r="AGT347" s="36"/>
      <c r="AGU347" s="36"/>
      <c r="AGV347" s="36"/>
      <c r="AGW347" s="36"/>
      <c r="AGX347" s="36"/>
      <c r="AGY347" s="36"/>
      <c r="AGZ347" s="36"/>
      <c r="AHA347" s="36"/>
      <c r="AHB347" s="36"/>
      <c r="AHC347" s="36"/>
      <c r="AHD347" s="36"/>
      <c r="AHE347" s="36"/>
      <c r="AHF347" s="36"/>
      <c r="AHG347" s="36"/>
      <c r="AHH347" s="36"/>
      <c r="AHI347" s="36"/>
      <c r="AHJ347" s="36"/>
      <c r="AHK347" s="36"/>
      <c r="AHL347" s="36"/>
      <c r="AHM347" s="36"/>
      <c r="AHN347" s="36"/>
      <c r="AHO347" s="36"/>
      <c r="AHP347" s="36"/>
      <c r="AHQ347" s="36"/>
      <c r="AHR347" s="36"/>
      <c r="AHS347" s="36"/>
      <c r="AHT347" s="36"/>
      <c r="AHU347" s="36"/>
      <c r="AHV347" s="36"/>
      <c r="AHW347" s="36"/>
      <c r="AHX347" s="36"/>
      <c r="AHY347" s="36"/>
      <c r="AHZ347" s="36"/>
      <c r="AIA347" s="36"/>
      <c r="AIB347" s="36"/>
      <c r="AIC347" s="36"/>
      <c r="AID347" s="36"/>
      <c r="AIE347" s="36"/>
      <c r="AIF347" s="36"/>
      <c r="AIG347" s="36"/>
      <c r="AIH347" s="36"/>
      <c r="AII347" s="36"/>
      <c r="AIJ347" s="36"/>
      <c r="AIK347" s="36"/>
      <c r="AIL347" s="36"/>
      <c r="AIM347" s="36"/>
      <c r="AIN347" s="36"/>
      <c r="AIO347" s="36"/>
      <c r="AIP347" s="36"/>
      <c r="AIQ347" s="36"/>
      <c r="AIR347" s="36"/>
      <c r="AIS347" s="36"/>
      <c r="AIT347" s="36"/>
      <c r="AIU347" s="36"/>
      <c r="AIV347" s="36"/>
      <c r="AIW347" s="36"/>
      <c r="AIX347" s="36"/>
      <c r="AIY347" s="36"/>
      <c r="AIZ347" s="36"/>
      <c r="AJA347" s="36"/>
      <c r="AJB347" s="36"/>
      <c r="AJC347" s="36"/>
      <c r="AJD347" s="36"/>
      <c r="AJE347" s="36"/>
      <c r="AJF347" s="36"/>
      <c r="AJG347" s="36"/>
      <c r="AJH347" s="36"/>
      <c r="AJI347" s="36"/>
      <c r="AJJ347" s="36"/>
      <c r="AJK347" s="36"/>
      <c r="AJL347" s="36"/>
      <c r="AJM347" s="36"/>
      <c r="AJN347" s="36"/>
      <c r="AJO347" s="36"/>
      <c r="AJP347" s="36"/>
      <c r="AJQ347" s="36"/>
      <c r="AJR347" s="36"/>
      <c r="AJS347" s="36"/>
      <c r="AJT347" s="36"/>
      <c r="AJU347" s="36"/>
      <c r="AJV347" s="36"/>
      <c r="AJW347" s="36"/>
      <c r="AJX347" s="36"/>
      <c r="AJY347" s="36"/>
      <c r="AJZ347" s="36"/>
      <c r="AKA347" s="36"/>
      <c r="AKB347" s="36"/>
      <c r="AKC347" s="36"/>
      <c r="AKD347" s="36"/>
      <c r="AKE347" s="36"/>
      <c r="AKF347" s="36"/>
      <c r="AKG347" s="36"/>
      <c r="AKH347" s="36"/>
      <c r="AKI347" s="36"/>
      <c r="AKJ347" s="36"/>
      <c r="AKK347" s="36"/>
      <c r="AKL347" s="36"/>
      <c r="AKM347" s="36"/>
      <c r="AKN347" s="36"/>
      <c r="AKO347" s="36"/>
      <c r="AKP347" s="36"/>
      <c r="AKQ347" s="36"/>
      <c r="AKR347" s="36"/>
      <c r="AKS347" s="36"/>
      <c r="AKT347" s="36"/>
      <c r="AKU347" s="36"/>
      <c r="AKV347" s="36"/>
      <c r="AKW347" s="36"/>
      <c r="AKX347" s="36"/>
      <c r="AKY347" s="36"/>
      <c r="AKZ347" s="36"/>
      <c r="ALA347" s="36"/>
      <c r="ALB347" s="36"/>
      <c r="ALC347" s="36"/>
      <c r="ALD347" s="36"/>
      <c r="ALE347" s="36"/>
      <c r="ALF347" s="36"/>
      <c r="ALG347" s="36"/>
      <c r="ALH347" s="36"/>
      <c r="ALI347" s="36"/>
      <c r="ALJ347" s="36"/>
      <c r="ALK347" s="36"/>
      <c r="ALL347" s="36"/>
      <c r="ALM347" s="36"/>
      <c r="ALN347" s="36"/>
      <c r="ALO347" s="36"/>
      <c r="ALP347" s="36"/>
      <c r="ALQ347" s="36"/>
      <c r="ALR347" s="36"/>
      <c r="ALS347" s="36"/>
      <c r="ALT347" s="36"/>
      <c r="ALU347" s="36"/>
      <c r="ALV347" s="36"/>
      <c r="ALW347" s="36"/>
      <c r="ALX347" s="36"/>
      <c r="ALY347" s="36"/>
    </row>
    <row r="348" spans="28:1013" ht="15.75" customHeight="1" x14ac:dyDescent="0.2"/>
    <row r="349" spans="28:1013" ht="24" customHeight="1" x14ac:dyDescent="0.2"/>
    <row r="350" spans="28:1013" ht="25.5" customHeight="1" x14ac:dyDescent="0.2"/>
    <row r="351" spans="28:1013" ht="15.75" customHeight="1" x14ac:dyDescent="0.2"/>
    <row r="352" spans="28:1013" ht="16.5" customHeight="1" x14ac:dyDescent="0.2"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6"/>
      <c r="GC352" s="36"/>
      <c r="GD352" s="36"/>
      <c r="GE352" s="36"/>
      <c r="GF352" s="36"/>
      <c r="GG352" s="36"/>
      <c r="GH352" s="36"/>
      <c r="GI352" s="36"/>
      <c r="GJ352" s="36"/>
      <c r="GK352" s="36"/>
      <c r="GL352" s="36"/>
      <c r="GM352" s="36"/>
      <c r="GN352" s="36"/>
      <c r="GO352" s="36"/>
      <c r="GP352" s="36"/>
      <c r="GQ352" s="36"/>
      <c r="GR352" s="36"/>
      <c r="GS352" s="36"/>
      <c r="GT352" s="36"/>
      <c r="GU352" s="36"/>
      <c r="GV352" s="36"/>
      <c r="GW352" s="36"/>
      <c r="GX352" s="36"/>
      <c r="GY352" s="36"/>
      <c r="GZ352" s="36"/>
      <c r="HA352" s="36"/>
      <c r="HB352" s="36"/>
      <c r="HC352" s="36"/>
      <c r="HD352" s="36"/>
      <c r="HE352" s="36"/>
      <c r="HF352" s="36"/>
      <c r="HG352" s="36"/>
      <c r="HH352" s="36"/>
      <c r="HI352" s="36"/>
      <c r="HJ352" s="36"/>
      <c r="HK352" s="36"/>
      <c r="HL352" s="36"/>
      <c r="HM352" s="36"/>
      <c r="HN352" s="36"/>
      <c r="HO352" s="36"/>
      <c r="HP352" s="36"/>
      <c r="HQ352" s="36"/>
      <c r="HR352" s="36"/>
      <c r="HS352" s="36"/>
      <c r="HT352" s="36"/>
      <c r="HU352" s="36"/>
      <c r="HV352" s="36"/>
      <c r="HW352" s="36"/>
      <c r="HX352" s="36"/>
      <c r="HY352" s="36"/>
      <c r="HZ352" s="36"/>
      <c r="IA352" s="36"/>
      <c r="IB352" s="36"/>
      <c r="IC352" s="36"/>
      <c r="ID352" s="36"/>
      <c r="IE352" s="36"/>
      <c r="IF352" s="36"/>
      <c r="IG352" s="36"/>
      <c r="IH352" s="36"/>
      <c r="II352" s="36"/>
      <c r="IJ352" s="36"/>
      <c r="IK352" s="36"/>
      <c r="IL352" s="36"/>
      <c r="IM352" s="36"/>
      <c r="IN352" s="36"/>
      <c r="IO352" s="36"/>
      <c r="IP352" s="36"/>
      <c r="IQ352" s="36"/>
      <c r="IR352" s="36"/>
      <c r="IS352" s="36"/>
      <c r="IT352" s="36"/>
      <c r="IU352" s="36"/>
      <c r="IV352" s="36"/>
      <c r="IW352" s="36"/>
      <c r="IX352" s="36"/>
      <c r="IY352" s="36"/>
      <c r="IZ352" s="36"/>
      <c r="JA352" s="36"/>
      <c r="JB352" s="36"/>
      <c r="JC352" s="36"/>
      <c r="JD352" s="36"/>
      <c r="JE352" s="36"/>
      <c r="JF352" s="36"/>
      <c r="JG352" s="36"/>
      <c r="JH352" s="36"/>
      <c r="JI352" s="36"/>
      <c r="JJ352" s="36"/>
      <c r="JK352" s="36"/>
      <c r="JL352" s="36"/>
      <c r="JM352" s="36"/>
      <c r="JN352" s="36"/>
      <c r="JO352" s="36"/>
      <c r="JP352" s="36"/>
      <c r="JQ352" s="36"/>
      <c r="JR352" s="36"/>
      <c r="JS352" s="36"/>
      <c r="JT352" s="36"/>
      <c r="JU352" s="36"/>
      <c r="JV352" s="36"/>
      <c r="JW352" s="36"/>
      <c r="JX352" s="36"/>
      <c r="JY352" s="36"/>
      <c r="JZ352" s="36"/>
      <c r="KA352" s="36"/>
      <c r="KB352" s="36"/>
      <c r="KC352" s="36"/>
      <c r="KD352" s="36"/>
      <c r="KE352" s="36"/>
      <c r="KF352" s="36"/>
      <c r="KG352" s="36"/>
      <c r="KH352" s="36"/>
      <c r="KI352" s="36"/>
      <c r="KJ352" s="36"/>
      <c r="KK352" s="36"/>
      <c r="KL352" s="36"/>
      <c r="KM352" s="36"/>
      <c r="KN352" s="36"/>
      <c r="KO352" s="36"/>
      <c r="KP352" s="36"/>
      <c r="KQ352" s="36"/>
      <c r="KR352" s="36"/>
      <c r="KS352" s="36"/>
      <c r="KT352" s="36"/>
      <c r="KU352" s="36"/>
      <c r="KV352" s="36"/>
      <c r="KW352" s="36"/>
      <c r="KX352" s="36"/>
      <c r="KY352" s="36"/>
      <c r="KZ352" s="36"/>
      <c r="LA352" s="36"/>
      <c r="LB352" s="36"/>
      <c r="LC352" s="36"/>
      <c r="LD352" s="36"/>
      <c r="LE352" s="36"/>
      <c r="LF352" s="36"/>
      <c r="LG352" s="36"/>
      <c r="LH352" s="36"/>
      <c r="LI352" s="36"/>
      <c r="LJ352" s="36"/>
      <c r="LK352" s="36"/>
      <c r="LL352" s="36"/>
      <c r="LM352" s="36"/>
      <c r="LN352" s="36"/>
      <c r="LO352" s="36"/>
      <c r="LP352" s="36"/>
      <c r="LQ352" s="36"/>
      <c r="LR352" s="36"/>
      <c r="LS352" s="36"/>
      <c r="LT352" s="36"/>
      <c r="LU352" s="36"/>
      <c r="LV352" s="36"/>
      <c r="LW352" s="36"/>
      <c r="LX352" s="36"/>
      <c r="LY352" s="36"/>
      <c r="LZ352" s="36"/>
      <c r="MA352" s="36"/>
      <c r="MB352" s="36"/>
      <c r="MC352" s="36"/>
      <c r="MD352" s="36"/>
      <c r="ME352" s="36"/>
      <c r="MF352" s="36"/>
      <c r="MG352" s="36"/>
      <c r="MH352" s="36"/>
      <c r="MI352" s="36"/>
      <c r="MJ352" s="36"/>
      <c r="MK352" s="36"/>
      <c r="ML352" s="36"/>
      <c r="MM352" s="36"/>
      <c r="MN352" s="36"/>
      <c r="MO352" s="36"/>
      <c r="MP352" s="36"/>
      <c r="MQ352" s="36"/>
      <c r="MR352" s="36"/>
      <c r="MS352" s="36"/>
      <c r="MT352" s="36"/>
      <c r="MU352" s="36"/>
      <c r="MV352" s="36"/>
      <c r="MW352" s="36"/>
      <c r="MX352" s="36"/>
      <c r="MY352" s="36"/>
      <c r="MZ352" s="36"/>
      <c r="NA352" s="36"/>
      <c r="NB352" s="36"/>
      <c r="NC352" s="36"/>
      <c r="ND352" s="36"/>
      <c r="NE352" s="36"/>
      <c r="NF352" s="36"/>
      <c r="NG352" s="36"/>
      <c r="NH352" s="36"/>
      <c r="NI352" s="36"/>
      <c r="NJ352" s="36"/>
      <c r="NK352" s="36"/>
      <c r="NL352" s="36"/>
      <c r="NM352" s="36"/>
      <c r="NN352" s="36"/>
      <c r="NO352" s="36"/>
      <c r="NP352" s="36"/>
      <c r="NQ352" s="36"/>
      <c r="NR352" s="36"/>
      <c r="NS352" s="36"/>
      <c r="NT352" s="36"/>
      <c r="NU352" s="36"/>
      <c r="NV352" s="36"/>
      <c r="NW352" s="36"/>
      <c r="NX352" s="36"/>
      <c r="NY352" s="36"/>
      <c r="NZ352" s="36"/>
      <c r="OA352" s="36"/>
      <c r="OB352" s="36"/>
      <c r="OC352" s="36"/>
      <c r="OD352" s="36"/>
      <c r="OE352" s="36"/>
      <c r="OF352" s="36"/>
      <c r="OG352" s="36"/>
      <c r="OH352" s="36"/>
      <c r="OI352" s="36"/>
      <c r="OJ352" s="36"/>
      <c r="OK352" s="36"/>
      <c r="OL352" s="36"/>
      <c r="OM352" s="36"/>
      <c r="ON352" s="36"/>
      <c r="OO352" s="36"/>
      <c r="OP352" s="36"/>
      <c r="OQ352" s="36"/>
      <c r="OR352" s="36"/>
      <c r="OS352" s="36"/>
      <c r="OT352" s="36"/>
      <c r="OU352" s="36"/>
      <c r="OV352" s="36"/>
      <c r="OW352" s="36"/>
      <c r="OX352" s="36"/>
      <c r="OY352" s="36"/>
      <c r="OZ352" s="36"/>
      <c r="PA352" s="36"/>
      <c r="PB352" s="36"/>
      <c r="PC352" s="36"/>
      <c r="PD352" s="36"/>
      <c r="PE352" s="36"/>
      <c r="PF352" s="36"/>
      <c r="PG352" s="36"/>
      <c r="PH352" s="36"/>
      <c r="PI352" s="36"/>
      <c r="PJ352" s="36"/>
      <c r="PK352" s="36"/>
      <c r="PL352" s="36"/>
      <c r="PM352" s="36"/>
      <c r="PN352" s="36"/>
      <c r="PO352" s="36"/>
      <c r="PP352" s="36"/>
      <c r="PQ352" s="36"/>
      <c r="PR352" s="36"/>
      <c r="PS352" s="36"/>
      <c r="PT352" s="36"/>
      <c r="PU352" s="36"/>
      <c r="PV352" s="36"/>
      <c r="PW352" s="36"/>
      <c r="PX352" s="36"/>
      <c r="PY352" s="36"/>
      <c r="PZ352" s="36"/>
      <c r="QA352" s="36"/>
      <c r="QB352" s="36"/>
      <c r="QC352" s="36"/>
      <c r="QD352" s="36"/>
      <c r="QE352" s="36"/>
      <c r="QF352" s="36"/>
      <c r="QG352" s="36"/>
      <c r="QH352" s="36"/>
      <c r="QI352" s="36"/>
      <c r="QJ352" s="36"/>
      <c r="QK352" s="36"/>
      <c r="QL352" s="36"/>
      <c r="QM352" s="36"/>
      <c r="QN352" s="36"/>
      <c r="QO352" s="36"/>
      <c r="QP352" s="36"/>
      <c r="QQ352" s="36"/>
      <c r="QR352" s="36"/>
      <c r="QS352" s="36"/>
      <c r="QT352" s="36"/>
      <c r="QU352" s="36"/>
      <c r="QV352" s="36"/>
      <c r="QW352" s="36"/>
      <c r="QX352" s="36"/>
      <c r="QY352" s="36"/>
      <c r="QZ352" s="36"/>
      <c r="RA352" s="36"/>
      <c r="RB352" s="36"/>
      <c r="RC352" s="36"/>
      <c r="RD352" s="36"/>
      <c r="RE352" s="36"/>
      <c r="RF352" s="36"/>
      <c r="RG352" s="36"/>
      <c r="RH352" s="36"/>
      <c r="RI352" s="36"/>
      <c r="RJ352" s="36"/>
      <c r="RK352" s="36"/>
      <c r="RL352" s="36"/>
      <c r="RM352" s="36"/>
      <c r="RN352" s="36"/>
      <c r="RO352" s="36"/>
      <c r="RP352" s="36"/>
      <c r="RQ352" s="36"/>
      <c r="RR352" s="36"/>
      <c r="RS352" s="36"/>
      <c r="RT352" s="36"/>
      <c r="RU352" s="36"/>
      <c r="RV352" s="36"/>
      <c r="RW352" s="36"/>
      <c r="RX352" s="36"/>
      <c r="RY352" s="36"/>
      <c r="RZ352" s="36"/>
      <c r="SA352" s="36"/>
      <c r="SB352" s="36"/>
      <c r="SC352" s="36"/>
      <c r="SD352" s="36"/>
      <c r="SE352" s="36"/>
      <c r="SF352" s="36"/>
      <c r="SG352" s="36"/>
      <c r="SH352" s="36"/>
      <c r="SI352" s="36"/>
      <c r="SJ352" s="36"/>
      <c r="SK352" s="36"/>
      <c r="SL352" s="36"/>
      <c r="SM352" s="36"/>
      <c r="SN352" s="36"/>
      <c r="SO352" s="36"/>
      <c r="SP352" s="36"/>
      <c r="SQ352" s="36"/>
      <c r="SR352" s="36"/>
      <c r="SS352" s="36"/>
      <c r="ST352" s="36"/>
      <c r="SU352" s="36"/>
      <c r="SV352" s="36"/>
      <c r="SW352" s="36"/>
      <c r="SX352" s="36"/>
      <c r="SY352" s="36"/>
      <c r="SZ352" s="36"/>
      <c r="TA352" s="36"/>
      <c r="TB352" s="36"/>
      <c r="TC352" s="36"/>
      <c r="TD352" s="36"/>
      <c r="TE352" s="36"/>
      <c r="TF352" s="36"/>
      <c r="TG352" s="36"/>
      <c r="TH352" s="36"/>
      <c r="TI352" s="36"/>
      <c r="TJ352" s="36"/>
      <c r="TK352" s="36"/>
      <c r="TL352" s="36"/>
      <c r="TM352" s="36"/>
      <c r="TN352" s="36"/>
      <c r="TO352" s="36"/>
      <c r="TP352" s="36"/>
      <c r="TQ352" s="36"/>
      <c r="TR352" s="36"/>
      <c r="TS352" s="36"/>
      <c r="TT352" s="36"/>
      <c r="TU352" s="36"/>
      <c r="TV352" s="36"/>
      <c r="TW352" s="36"/>
      <c r="TX352" s="36"/>
      <c r="TY352" s="36"/>
      <c r="TZ352" s="36"/>
      <c r="UA352" s="36"/>
      <c r="UB352" s="36"/>
      <c r="UC352" s="36"/>
      <c r="UD352" s="36"/>
      <c r="UE352" s="36"/>
      <c r="UF352" s="36"/>
      <c r="UG352" s="36"/>
      <c r="UH352" s="36"/>
      <c r="UI352" s="36"/>
      <c r="UJ352" s="36"/>
      <c r="UK352" s="36"/>
      <c r="UL352" s="36"/>
      <c r="UM352" s="36"/>
      <c r="UN352" s="36"/>
      <c r="UO352" s="36"/>
      <c r="UP352" s="36"/>
      <c r="UQ352" s="36"/>
      <c r="UR352" s="36"/>
      <c r="US352" s="36"/>
      <c r="UT352" s="36"/>
      <c r="UU352" s="36"/>
      <c r="UV352" s="36"/>
      <c r="UW352" s="36"/>
      <c r="UX352" s="36"/>
      <c r="UY352" s="36"/>
      <c r="UZ352" s="36"/>
      <c r="VA352" s="36"/>
      <c r="VB352" s="36"/>
      <c r="VC352" s="36"/>
      <c r="VD352" s="36"/>
      <c r="VE352" s="36"/>
      <c r="VF352" s="36"/>
      <c r="VG352" s="36"/>
      <c r="VH352" s="36"/>
      <c r="VI352" s="36"/>
      <c r="VJ352" s="36"/>
      <c r="VK352" s="36"/>
      <c r="VL352" s="36"/>
      <c r="VM352" s="36"/>
      <c r="VN352" s="36"/>
      <c r="VO352" s="36"/>
      <c r="VP352" s="36"/>
      <c r="VQ352" s="36"/>
      <c r="VR352" s="36"/>
      <c r="VS352" s="36"/>
      <c r="VT352" s="36"/>
      <c r="VU352" s="36"/>
      <c r="VV352" s="36"/>
      <c r="VW352" s="36"/>
      <c r="VX352" s="36"/>
      <c r="VY352" s="36"/>
      <c r="VZ352" s="36"/>
      <c r="WA352" s="36"/>
      <c r="WB352" s="36"/>
      <c r="WC352" s="36"/>
      <c r="WD352" s="36"/>
      <c r="WE352" s="36"/>
      <c r="WF352" s="36"/>
      <c r="WG352" s="36"/>
      <c r="WH352" s="36"/>
      <c r="WI352" s="36"/>
      <c r="WJ352" s="36"/>
      <c r="WK352" s="36"/>
      <c r="WL352" s="36"/>
      <c r="WM352" s="36"/>
      <c r="WN352" s="36"/>
      <c r="WO352" s="36"/>
      <c r="WP352" s="36"/>
      <c r="WQ352" s="36"/>
      <c r="WR352" s="36"/>
      <c r="WS352" s="36"/>
      <c r="WT352" s="36"/>
      <c r="WU352" s="36"/>
      <c r="WV352" s="36"/>
      <c r="WW352" s="36"/>
      <c r="WX352" s="36"/>
      <c r="WY352" s="36"/>
      <c r="WZ352" s="36"/>
      <c r="XA352" s="36"/>
      <c r="XB352" s="36"/>
      <c r="XC352" s="36"/>
      <c r="XD352" s="36"/>
      <c r="XE352" s="36"/>
      <c r="XF352" s="36"/>
      <c r="XG352" s="36"/>
      <c r="XH352" s="36"/>
      <c r="XI352" s="36"/>
      <c r="XJ352" s="36"/>
      <c r="XK352" s="36"/>
      <c r="XL352" s="36"/>
      <c r="XM352" s="36"/>
      <c r="XN352" s="36"/>
      <c r="XO352" s="36"/>
      <c r="XP352" s="36"/>
      <c r="XQ352" s="36"/>
      <c r="XR352" s="36"/>
      <c r="XS352" s="36"/>
      <c r="XT352" s="36"/>
      <c r="XU352" s="36"/>
      <c r="XV352" s="36"/>
      <c r="XW352" s="36"/>
      <c r="XX352" s="36"/>
      <c r="XY352" s="36"/>
      <c r="XZ352" s="36"/>
      <c r="YA352" s="36"/>
      <c r="YB352" s="36"/>
      <c r="YC352" s="36"/>
      <c r="YD352" s="36"/>
      <c r="YE352" s="36"/>
      <c r="YF352" s="36"/>
      <c r="YG352" s="36"/>
      <c r="YH352" s="36"/>
      <c r="YI352" s="36"/>
      <c r="YJ352" s="36"/>
      <c r="YK352" s="36"/>
      <c r="YL352" s="36"/>
      <c r="YM352" s="36"/>
      <c r="YN352" s="36"/>
      <c r="YO352" s="36"/>
      <c r="YP352" s="36"/>
      <c r="YQ352" s="36"/>
      <c r="YR352" s="36"/>
      <c r="YS352" s="36"/>
      <c r="YT352" s="36"/>
      <c r="YU352" s="36"/>
      <c r="YV352" s="36"/>
      <c r="YW352" s="36"/>
      <c r="YX352" s="36"/>
      <c r="YY352" s="36"/>
      <c r="YZ352" s="36"/>
      <c r="ZA352" s="36"/>
      <c r="ZB352" s="36"/>
      <c r="ZC352" s="36"/>
      <c r="ZD352" s="36"/>
      <c r="ZE352" s="36"/>
      <c r="ZF352" s="36"/>
      <c r="ZG352" s="36"/>
      <c r="ZH352" s="36"/>
      <c r="ZI352" s="36"/>
      <c r="ZJ352" s="36"/>
      <c r="ZK352" s="36"/>
      <c r="ZL352" s="36"/>
      <c r="ZM352" s="36"/>
      <c r="ZN352" s="36"/>
      <c r="ZO352" s="36"/>
      <c r="ZP352" s="36"/>
      <c r="ZQ352" s="36"/>
      <c r="ZR352" s="36"/>
      <c r="ZS352" s="36"/>
      <c r="ZT352" s="36"/>
      <c r="ZU352" s="36"/>
      <c r="ZV352" s="36"/>
      <c r="ZW352" s="36"/>
      <c r="ZX352" s="36"/>
      <c r="ZY352" s="36"/>
      <c r="ZZ352" s="36"/>
      <c r="AAA352" s="36"/>
      <c r="AAB352" s="36"/>
      <c r="AAC352" s="36"/>
      <c r="AAD352" s="36"/>
      <c r="AAE352" s="36"/>
      <c r="AAF352" s="36"/>
      <c r="AAG352" s="36"/>
      <c r="AAH352" s="36"/>
      <c r="AAI352" s="36"/>
      <c r="AAJ352" s="36"/>
      <c r="AAK352" s="36"/>
      <c r="AAL352" s="36"/>
      <c r="AAM352" s="36"/>
      <c r="AAN352" s="36"/>
      <c r="AAO352" s="36"/>
      <c r="AAP352" s="36"/>
      <c r="AAQ352" s="36"/>
      <c r="AAR352" s="36"/>
      <c r="AAS352" s="36"/>
      <c r="AAT352" s="36"/>
      <c r="AAU352" s="36"/>
      <c r="AAV352" s="36"/>
      <c r="AAW352" s="36"/>
      <c r="AAX352" s="36"/>
      <c r="AAY352" s="36"/>
      <c r="AAZ352" s="36"/>
      <c r="ABA352" s="36"/>
      <c r="ABB352" s="36"/>
      <c r="ABC352" s="36"/>
      <c r="ABD352" s="36"/>
      <c r="ABE352" s="36"/>
      <c r="ABF352" s="36"/>
      <c r="ABG352" s="36"/>
      <c r="ABH352" s="36"/>
      <c r="ABI352" s="36"/>
      <c r="ABJ352" s="36"/>
      <c r="ABK352" s="36"/>
      <c r="ABL352" s="36"/>
      <c r="ABM352" s="36"/>
      <c r="ABN352" s="36"/>
      <c r="ABO352" s="36"/>
      <c r="ABP352" s="36"/>
      <c r="ABQ352" s="36"/>
      <c r="ABR352" s="36"/>
      <c r="ABS352" s="36"/>
      <c r="ABT352" s="36"/>
      <c r="ABU352" s="36"/>
      <c r="ABV352" s="36"/>
      <c r="ABW352" s="36"/>
      <c r="ABX352" s="36"/>
      <c r="ABY352" s="36"/>
      <c r="ABZ352" s="36"/>
      <c r="ACA352" s="36"/>
      <c r="ACB352" s="36"/>
      <c r="ACC352" s="36"/>
      <c r="ACD352" s="36"/>
      <c r="ACE352" s="36"/>
      <c r="ACF352" s="36"/>
      <c r="ACG352" s="36"/>
      <c r="ACH352" s="36"/>
      <c r="ACI352" s="36"/>
      <c r="ACJ352" s="36"/>
      <c r="ACK352" s="36"/>
      <c r="ACL352" s="36"/>
      <c r="ACM352" s="36"/>
      <c r="ACN352" s="36"/>
      <c r="ACO352" s="36"/>
      <c r="ACP352" s="36"/>
      <c r="ACQ352" s="36"/>
      <c r="ACR352" s="36"/>
      <c r="ACS352" s="36"/>
      <c r="ACT352" s="36"/>
      <c r="ACU352" s="36"/>
      <c r="ACV352" s="36"/>
      <c r="ACW352" s="36"/>
      <c r="ACX352" s="36"/>
      <c r="ACY352" s="36"/>
      <c r="ACZ352" s="36"/>
      <c r="ADA352" s="36"/>
      <c r="ADB352" s="36"/>
      <c r="ADC352" s="36"/>
      <c r="ADD352" s="36"/>
      <c r="ADE352" s="36"/>
      <c r="ADF352" s="36"/>
      <c r="ADG352" s="36"/>
      <c r="ADH352" s="36"/>
      <c r="ADI352" s="36"/>
      <c r="ADJ352" s="36"/>
      <c r="ADK352" s="36"/>
      <c r="ADL352" s="36"/>
      <c r="ADM352" s="36"/>
      <c r="ADN352" s="36"/>
      <c r="ADO352" s="36"/>
      <c r="ADP352" s="36"/>
      <c r="ADQ352" s="36"/>
      <c r="ADR352" s="36"/>
      <c r="ADS352" s="36"/>
      <c r="ADT352" s="36"/>
      <c r="ADU352" s="36"/>
      <c r="ADV352" s="36"/>
      <c r="ADW352" s="36"/>
      <c r="ADX352" s="36"/>
      <c r="ADY352" s="36"/>
      <c r="ADZ352" s="36"/>
      <c r="AEA352" s="36"/>
      <c r="AEB352" s="36"/>
      <c r="AEC352" s="36"/>
      <c r="AED352" s="36"/>
      <c r="AEE352" s="36"/>
      <c r="AEF352" s="36"/>
      <c r="AEG352" s="36"/>
      <c r="AEH352" s="36"/>
      <c r="AEI352" s="36"/>
      <c r="AEJ352" s="36"/>
      <c r="AEK352" s="36"/>
      <c r="AEL352" s="36"/>
      <c r="AEM352" s="36"/>
      <c r="AEN352" s="36"/>
      <c r="AEO352" s="36"/>
      <c r="AEP352" s="36"/>
      <c r="AEQ352" s="36"/>
      <c r="AER352" s="36"/>
      <c r="AES352" s="36"/>
      <c r="AET352" s="36"/>
      <c r="AEU352" s="36"/>
      <c r="AEV352" s="36"/>
      <c r="AEW352" s="36"/>
      <c r="AEX352" s="36"/>
      <c r="AEY352" s="36"/>
      <c r="AEZ352" s="36"/>
      <c r="AFA352" s="36"/>
      <c r="AFB352" s="36"/>
      <c r="AFC352" s="36"/>
      <c r="AFD352" s="36"/>
      <c r="AFE352" s="36"/>
      <c r="AFF352" s="36"/>
      <c r="AFG352" s="36"/>
      <c r="AFH352" s="36"/>
      <c r="AFI352" s="36"/>
      <c r="AFJ352" s="36"/>
      <c r="AFK352" s="36"/>
      <c r="AFL352" s="36"/>
      <c r="AFM352" s="36"/>
      <c r="AFN352" s="36"/>
      <c r="AFO352" s="36"/>
      <c r="AFP352" s="36"/>
      <c r="AFQ352" s="36"/>
      <c r="AFR352" s="36"/>
      <c r="AFS352" s="36"/>
      <c r="AFT352" s="36"/>
      <c r="AFU352" s="36"/>
      <c r="AFV352" s="36"/>
      <c r="AFW352" s="36"/>
      <c r="AFX352" s="36"/>
      <c r="AFY352" s="36"/>
      <c r="AFZ352" s="36"/>
      <c r="AGA352" s="36"/>
      <c r="AGB352" s="36"/>
      <c r="AGC352" s="36"/>
      <c r="AGD352" s="36"/>
      <c r="AGE352" s="36"/>
      <c r="AGF352" s="36"/>
      <c r="AGG352" s="36"/>
      <c r="AGH352" s="36"/>
      <c r="AGI352" s="36"/>
      <c r="AGJ352" s="36"/>
      <c r="AGK352" s="36"/>
      <c r="AGL352" s="36"/>
      <c r="AGM352" s="36"/>
      <c r="AGN352" s="36"/>
      <c r="AGO352" s="36"/>
      <c r="AGP352" s="36"/>
      <c r="AGQ352" s="36"/>
      <c r="AGR352" s="36"/>
      <c r="AGS352" s="36"/>
      <c r="AGT352" s="36"/>
      <c r="AGU352" s="36"/>
      <c r="AGV352" s="36"/>
      <c r="AGW352" s="36"/>
      <c r="AGX352" s="36"/>
      <c r="AGY352" s="36"/>
      <c r="AGZ352" s="36"/>
      <c r="AHA352" s="36"/>
      <c r="AHB352" s="36"/>
      <c r="AHC352" s="36"/>
      <c r="AHD352" s="36"/>
      <c r="AHE352" s="36"/>
      <c r="AHF352" s="36"/>
      <c r="AHG352" s="36"/>
      <c r="AHH352" s="36"/>
      <c r="AHI352" s="36"/>
      <c r="AHJ352" s="36"/>
      <c r="AHK352" s="36"/>
      <c r="AHL352" s="36"/>
      <c r="AHM352" s="36"/>
      <c r="AHN352" s="36"/>
      <c r="AHO352" s="36"/>
      <c r="AHP352" s="36"/>
      <c r="AHQ352" s="36"/>
      <c r="AHR352" s="36"/>
      <c r="AHS352" s="36"/>
      <c r="AHT352" s="36"/>
      <c r="AHU352" s="36"/>
      <c r="AHV352" s="36"/>
      <c r="AHW352" s="36"/>
      <c r="AHX352" s="36"/>
      <c r="AHY352" s="36"/>
      <c r="AHZ352" s="36"/>
      <c r="AIA352" s="36"/>
      <c r="AIB352" s="36"/>
      <c r="AIC352" s="36"/>
      <c r="AID352" s="36"/>
      <c r="AIE352" s="36"/>
      <c r="AIF352" s="36"/>
      <c r="AIG352" s="36"/>
      <c r="AIH352" s="36"/>
      <c r="AII352" s="36"/>
      <c r="AIJ352" s="36"/>
      <c r="AIK352" s="36"/>
      <c r="AIL352" s="36"/>
      <c r="AIM352" s="36"/>
      <c r="AIN352" s="36"/>
      <c r="AIO352" s="36"/>
      <c r="AIP352" s="36"/>
      <c r="AIQ352" s="36"/>
      <c r="AIR352" s="36"/>
      <c r="AIS352" s="36"/>
      <c r="AIT352" s="36"/>
      <c r="AIU352" s="36"/>
      <c r="AIV352" s="36"/>
      <c r="AIW352" s="36"/>
      <c r="AIX352" s="36"/>
      <c r="AIY352" s="36"/>
      <c r="AIZ352" s="36"/>
      <c r="AJA352" s="36"/>
      <c r="AJB352" s="36"/>
      <c r="AJC352" s="36"/>
      <c r="AJD352" s="36"/>
      <c r="AJE352" s="36"/>
      <c r="AJF352" s="36"/>
      <c r="AJG352" s="36"/>
      <c r="AJH352" s="36"/>
      <c r="AJI352" s="36"/>
      <c r="AJJ352" s="36"/>
      <c r="AJK352" s="36"/>
      <c r="AJL352" s="36"/>
      <c r="AJM352" s="36"/>
      <c r="AJN352" s="36"/>
      <c r="AJO352" s="36"/>
      <c r="AJP352" s="36"/>
      <c r="AJQ352" s="36"/>
      <c r="AJR352" s="36"/>
      <c r="AJS352" s="36"/>
      <c r="AJT352" s="36"/>
      <c r="AJU352" s="36"/>
      <c r="AJV352" s="36"/>
      <c r="AJW352" s="36"/>
      <c r="AJX352" s="36"/>
      <c r="AJY352" s="36"/>
      <c r="AJZ352" s="36"/>
      <c r="AKA352" s="36"/>
      <c r="AKB352" s="36"/>
      <c r="AKC352" s="36"/>
      <c r="AKD352" s="36"/>
      <c r="AKE352" s="36"/>
      <c r="AKF352" s="36"/>
      <c r="AKG352" s="36"/>
      <c r="AKH352" s="36"/>
      <c r="AKI352" s="36"/>
      <c r="AKJ352" s="36"/>
      <c r="AKK352" s="36"/>
      <c r="AKL352" s="36"/>
      <c r="AKM352" s="36"/>
      <c r="AKN352" s="36"/>
      <c r="AKO352" s="36"/>
      <c r="AKP352" s="36"/>
      <c r="AKQ352" s="36"/>
      <c r="AKR352" s="36"/>
      <c r="AKS352" s="36"/>
      <c r="AKT352" s="36"/>
      <c r="AKU352" s="36"/>
      <c r="AKV352" s="36"/>
      <c r="AKW352" s="36"/>
      <c r="AKX352" s="36"/>
      <c r="AKY352" s="36"/>
      <c r="AKZ352" s="36"/>
      <c r="ALA352" s="36"/>
      <c r="ALB352" s="36"/>
      <c r="ALC352" s="36"/>
      <c r="ALD352" s="36"/>
      <c r="ALE352" s="36"/>
      <c r="ALF352" s="36"/>
      <c r="ALG352" s="36"/>
      <c r="ALH352" s="36"/>
      <c r="ALI352" s="36"/>
      <c r="ALJ352" s="36"/>
      <c r="ALK352" s="36"/>
      <c r="ALL352" s="36"/>
      <c r="ALM352" s="36"/>
      <c r="ALN352" s="36"/>
      <c r="ALO352" s="36"/>
      <c r="ALP352" s="36"/>
      <c r="ALQ352" s="36"/>
      <c r="ALR352" s="36"/>
      <c r="ALS352" s="36"/>
      <c r="ALT352" s="36"/>
      <c r="ALU352" s="36"/>
      <c r="ALV352" s="36"/>
      <c r="ALW352" s="36"/>
      <c r="ALX352" s="36"/>
      <c r="ALY352" s="36"/>
    </row>
    <row r="353" spans="1:1013" ht="34.5" customHeight="1" x14ac:dyDescent="0.2"/>
    <row r="354" spans="1:1013" ht="21.75" customHeight="1" x14ac:dyDescent="0.2"/>
    <row r="355" spans="1:1013" ht="24.75" customHeight="1" x14ac:dyDescent="0.2"/>
    <row r="356" spans="1:1013" ht="15.75" customHeight="1" x14ac:dyDescent="0.2"/>
    <row r="357" spans="1:1013" ht="15.75" customHeight="1" x14ac:dyDescent="0.2"/>
    <row r="358" spans="1:1013" ht="23.25" customHeight="1" x14ac:dyDescent="0.2"/>
    <row r="359" spans="1:1013" ht="22.5" customHeight="1" x14ac:dyDescent="0.2"/>
    <row r="360" spans="1:1013" ht="15.75" customHeight="1" x14ac:dyDescent="0.2"/>
    <row r="361" spans="1:1013" ht="15.75" customHeight="1" x14ac:dyDescent="0.2"/>
    <row r="362" spans="1:1013" ht="16.5" customHeight="1" x14ac:dyDescent="0.2"/>
    <row r="363" spans="1:1013" s="73" customFormat="1" ht="16.5" customHeight="1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6"/>
      <c r="Q363" s="36"/>
      <c r="R363" s="36"/>
      <c r="S363" s="36"/>
      <c r="T363" s="37"/>
      <c r="U363" s="37"/>
      <c r="V363" s="37"/>
      <c r="W363" s="37"/>
      <c r="X363" s="37"/>
      <c r="Y363" s="37"/>
      <c r="Z363" s="37"/>
      <c r="AA363" s="37"/>
      <c r="AB363" s="72"/>
      <c r="AC363" s="72"/>
      <c r="AD363" s="72"/>
      <c r="AE363" s="72"/>
      <c r="AF363" s="72"/>
      <c r="AG363" s="72"/>
      <c r="AH363" s="72"/>
      <c r="AI363" s="72"/>
    </row>
    <row r="364" spans="1:1013" ht="19.5" customHeight="1" x14ac:dyDescent="0.2"/>
    <row r="365" spans="1:1013" ht="18" customHeight="1" x14ac:dyDescent="0.2"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  <c r="FY365" s="36"/>
      <c r="FZ365" s="36"/>
      <c r="GA365" s="36"/>
      <c r="GB365" s="36"/>
      <c r="GC365" s="36"/>
      <c r="GD365" s="36"/>
      <c r="GE365" s="36"/>
      <c r="GF365" s="36"/>
      <c r="GG365" s="36"/>
      <c r="GH365" s="36"/>
      <c r="GI365" s="36"/>
      <c r="GJ365" s="36"/>
      <c r="GK365" s="36"/>
      <c r="GL365" s="36"/>
      <c r="GM365" s="36"/>
      <c r="GN365" s="36"/>
      <c r="GO365" s="36"/>
      <c r="GP365" s="36"/>
      <c r="GQ365" s="36"/>
      <c r="GR365" s="36"/>
      <c r="GS365" s="36"/>
      <c r="GT365" s="36"/>
      <c r="GU365" s="36"/>
      <c r="GV365" s="36"/>
      <c r="GW365" s="36"/>
      <c r="GX365" s="36"/>
      <c r="GY365" s="36"/>
      <c r="GZ365" s="36"/>
      <c r="HA365" s="36"/>
      <c r="HB365" s="36"/>
      <c r="HC365" s="36"/>
      <c r="HD365" s="36"/>
      <c r="HE365" s="36"/>
      <c r="HF365" s="36"/>
      <c r="HG365" s="36"/>
      <c r="HH365" s="36"/>
      <c r="HI365" s="36"/>
      <c r="HJ365" s="36"/>
      <c r="HK365" s="36"/>
      <c r="HL365" s="36"/>
      <c r="HM365" s="36"/>
      <c r="HN365" s="36"/>
      <c r="HO365" s="36"/>
      <c r="HP365" s="36"/>
      <c r="HQ365" s="36"/>
      <c r="HR365" s="36"/>
      <c r="HS365" s="36"/>
      <c r="HT365" s="36"/>
      <c r="HU365" s="36"/>
      <c r="HV365" s="36"/>
      <c r="HW365" s="36"/>
      <c r="HX365" s="36"/>
      <c r="HY365" s="36"/>
      <c r="HZ365" s="36"/>
      <c r="IA365" s="36"/>
      <c r="IB365" s="36"/>
      <c r="IC365" s="36"/>
      <c r="ID365" s="36"/>
      <c r="IE365" s="36"/>
      <c r="IF365" s="36"/>
      <c r="IG365" s="36"/>
      <c r="IH365" s="36"/>
      <c r="II365" s="36"/>
      <c r="IJ365" s="36"/>
      <c r="IK365" s="36"/>
      <c r="IL365" s="36"/>
      <c r="IM365" s="36"/>
      <c r="IN365" s="36"/>
      <c r="IO365" s="36"/>
      <c r="IP365" s="36"/>
      <c r="IQ365" s="36"/>
      <c r="IR365" s="36"/>
      <c r="IS365" s="36"/>
      <c r="IT365" s="36"/>
      <c r="IU365" s="36"/>
      <c r="IV365" s="36"/>
      <c r="IW365" s="36"/>
      <c r="IX365" s="36"/>
      <c r="IY365" s="36"/>
      <c r="IZ365" s="36"/>
      <c r="JA365" s="36"/>
      <c r="JB365" s="36"/>
      <c r="JC365" s="36"/>
      <c r="JD365" s="36"/>
      <c r="JE365" s="36"/>
      <c r="JF365" s="36"/>
      <c r="JG365" s="36"/>
      <c r="JH365" s="36"/>
      <c r="JI365" s="36"/>
      <c r="JJ365" s="36"/>
      <c r="JK365" s="36"/>
      <c r="JL365" s="36"/>
      <c r="JM365" s="36"/>
      <c r="JN365" s="36"/>
      <c r="JO365" s="36"/>
      <c r="JP365" s="36"/>
      <c r="JQ365" s="36"/>
      <c r="JR365" s="36"/>
      <c r="JS365" s="36"/>
      <c r="JT365" s="36"/>
      <c r="JU365" s="36"/>
      <c r="JV365" s="36"/>
      <c r="JW365" s="36"/>
      <c r="JX365" s="36"/>
      <c r="JY365" s="36"/>
      <c r="JZ365" s="36"/>
      <c r="KA365" s="36"/>
      <c r="KB365" s="36"/>
      <c r="KC365" s="36"/>
      <c r="KD365" s="36"/>
      <c r="KE365" s="36"/>
      <c r="KF365" s="36"/>
      <c r="KG365" s="36"/>
      <c r="KH365" s="36"/>
      <c r="KI365" s="36"/>
      <c r="KJ365" s="36"/>
      <c r="KK365" s="36"/>
      <c r="KL365" s="36"/>
      <c r="KM365" s="36"/>
      <c r="KN365" s="36"/>
      <c r="KO365" s="36"/>
      <c r="KP365" s="36"/>
      <c r="KQ365" s="36"/>
      <c r="KR365" s="36"/>
      <c r="KS365" s="36"/>
      <c r="KT365" s="36"/>
      <c r="KU365" s="36"/>
      <c r="KV365" s="36"/>
      <c r="KW365" s="36"/>
      <c r="KX365" s="36"/>
      <c r="KY365" s="36"/>
      <c r="KZ365" s="36"/>
      <c r="LA365" s="36"/>
      <c r="LB365" s="36"/>
      <c r="LC365" s="36"/>
      <c r="LD365" s="36"/>
      <c r="LE365" s="36"/>
      <c r="LF365" s="36"/>
      <c r="LG365" s="36"/>
      <c r="LH365" s="36"/>
      <c r="LI365" s="36"/>
      <c r="LJ365" s="36"/>
      <c r="LK365" s="36"/>
      <c r="LL365" s="36"/>
      <c r="LM365" s="36"/>
      <c r="LN365" s="36"/>
      <c r="LO365" s="36"/>
      <c r="LP365" s="36"/>
      <c r="LQ365" s="36"/>
      <c r="LR365" s="36"/>
      <c r="LS365" s="36"/>
      <c r="LT365" s="36"/>
      <c r="LU365" s="36"/>
      <c r="LV365" s="36"/>
      <c r="LW365" s="36"/>
      <c r="LX365" s="36"/>
      <c r="LY365" s="36"/>
      <c r="LZ365" s="36"/>
      <c r="MA365" s="36"/>
      <c r="MB365" s="36"/>
      <c r="MC365" s="36"/>
      <c r="MD365" s="36"/>
      <c r="ME365" s="36"/>
      <c r="MF365" s="36"/>
      <c r="MG365" s="36"/>
      <c r="MH365" s="36"/>
      <c r="MI365" s="36"/>
      <c r="MJ365" s="36"/>
      <c r="MK365" s="36"/>
      <c r="ML365" s="36"/>
      <c r="MM365" s="36"/>
      <c r="MN365" s="36"/>
      <c r="MO365" s="36"/>
      <c r="MP365" s="36"/>
      <c r="MQ365" s="36"/>
      <c r="MR365" s="36"/>
      <c r="MS365" s="36"/>
      <c r="MT365" s="36"/>
      <c r="MU365" s="36"/>
      <c r="MV365" s="36"/>
      <c r="MW365" s="36"/>
      <c r="MX365" s="36"/>
      <c r="MY365" s="36"/>
      <c r="MZ365" s="36"/>
      <c r="NA365" s="36"/>
      <c r="NB365" s="36"/>
      <c r="NC365" s="36"/>
      <c r="ND365" s="36"/>
      <c r="NE365" s="36"/>
      <c r="NF365" s="36"/>
      <c r="NG365" s="36"/>
      <c r="NH365" s="36"/>
      <c r="NI365" s="36"/>
      <c r="NJ365" s="36"/>
      <c r="NK365" s="36"/>
      <c r="NL365" s="36"/>
      <c r="NM365" s="36"/>
      <c r="NN365" s="36"/>
      <c r="NO365" s="36"/>
      <c r="NP365" s="36"/>
      <c r="NQ365" s="36"/>
      <c r="NR365" s="36"/>
      <c r="NS365" s="36"/>
      <c r="NT365" s="36"/>
      <c r="NU365" s="36"/>
      <c r="NV365" s="36"/>
      <c r="NW365" s="36"/>
      <c r="NX365" s="36"/>
      <c r="NY365" s="36"/>
      <c r="NZ365" s="36"/>
      <c r="OA365" s="36"/>
      <c r="OB365" s="36"/>
      <c r="OC365" s="36"/>
      <c r="OD365" s="36"/>
      <c r="OE365" s="36"/>
      <c r="OF365" s="36"/>
      <c r="OG365" s="36"/>
      <c r="OH365" s="36"/>
      <c r="OI365" s="36"/>
      <c r="OJ365" s="36"/>
      <c r="OK365" s="36"/>
      <c r="OL365" s="36"/>
      <c r="OM365" s="36"/>
      <c r="ON365" s="36"/>
      <c r="OO365" s="36"/>
      <c r="OP365" s="36"/>
      <c r="OQ365" s="36"/>
      <c r="OR365" s="36"/>
      <c r="OS365" s="36"/>
      <c r="OT365" s="36"/>
      <c r="OU365" s="36"/>
      <c r="OV365" s="36"/>
      <c r="OW365" s="36"/>
      <c r="OX365" s="36"/>
      <c r="OY365" s="36"/>
      <c r="OZ365" s="36"/>
      <c r="PA365" s="36"/>
      <c r="PB365" s="36"/>
      <c r="PC365" s="36"/>
      <c r="PD365" s="36"/>
      <c r="PE365" s="36"/>
      <c r="PF365" s="36"/>
      <c r="PG365" s="36"/>
      <c r="PH365" s="36"/>
      <c r="PI365" s="36"/>
      <c r="PJ365" s="36"/>
      <c r="PK365" s="36"/>
      <c r="PL365" s="36"/>
      <c r="PM365" s="36"/>
      <c r="PN365" s="36"/>
      <c r="PO365" s="36"/>
      <c r="PP365" s="36"/>
      <c r="PQ365" s="36"/>
      <c r="PR365" s="36"/>
      <c r="PS365" s="36"/>
      <c r="PT365" s="36"/>
      <c r="PU365" s="36"/>
      <c r="PV365" s="36"/>
      <c r="PW365" s="36"/>
      <c r="PX365" s="36"/>
      <c r="PY365" s="36"/>
      <c r="PZ365" s="36"/>
      <c r="QA365" s="36"/>
      <c r="QB365" s="36"/>
      <c r="QC365" s="36"/>
      <c r="QD365" s="36"/>
      <c r="QE365" s="36"/>
      <c r="QF365" s="36"/>
      <c r="QG365" s="36"/>
      <c r="QH365" s="36"/>
      <c r="QI365" s="36"/>
      <c r="QJ365" s="36"/>
      <c r="QK365" s="36"/>
      <c r="QL365" s="36"/>
      <c r="QM365" s="36"/>
      <c r="QN365" s="36"/>
      <c r="QO365" s="36"/>
      <c r="QP365" s="36"/>
      <c r="QQ365" s="36"/>
      <c r="QR365" s="36"/>
      <c r="QS365" s="36"/>
      <c r="QT365" s="36"/>
      <c r="QU365" s="36"/>
      <c r="QV365" s="36"/>
      <c r="QW365" s="36"/>
      <c r="QX365" s="36"/>
      <c r="QY365" s="36"/>
      <c r="QZ365" s="36"/>
      <c r="RA365" s="36"/>
      <c r="RB365" s="36"/>
      <c r="RC365" s="36"/>
      <c r="RD365" s="36"/>
      <c r="RE365" s="36"/>
      <c r="RF365" s="36"/>
      <c r="RG365" s="36"/>
      <c r="RH365" s="36"/>
      <c r="RI365" s="36"/>
      <c r="RJ365" s="36"/>
      <c r="RK365" s="36"/>
      <c r="RL365" s="36"/>
      <c r="RM365" s="36"/>
      <c r="RN365" s="36"/>
      <c r="RO365" s="36"/>
      <c r="RP365" s="36"/>
      <c r="RQ365" s="36"/>
      <c r="RR365" s="36"/>
      <c r="RS365" s="36"/>
      <c r="RT365" s="36"/>
      <c r="RU365" s="36"/>
      <c r="RV365" s="36"/>
      <c r="RW365" s="36"/>
      <c r="RX365" s="36"/>
      <c r="RY365" s="36"/>
      <c r="RZ365" s="36"/>
      <c r="SA365" s="36"/>
      <c r="SB365" s="36"/>
      <c r="SC365" s="36"/>
      <c r="SD365" s="36"/>
      <c r="SE365" s="36"/>
      <c r="SF365" s="36"/>
      <c r="SG365" s="36"/>
      <c r="SH365" s="36"/>
      <c r="SI365" s="36"/>
      <c r="SJ365" s="36"/>
      <c r="SK365" s="36"/>
      <c r="SL365" s="36"/>
      <c r="SM365" s="36"/>
      <c r="SN365" s="36"/>
      <c r="SO365" s="36"/>
      <c r="SP365" s="36"/>
      <c r="SQ365" s="36"/>
      <c r="SR365" s="36"/>
      <c r="SS365" s="36"/>
      <c r="ST365" s="36"/>
      <c r="SU365" s="36"/>
      <c r="SV365" s="36"/>
      <c r="SW365" s="36"/>
      <c r="SX365" s="36"/>
      <c r="SY365" s="36"/>
      <c r="SZ365" s="36"/>
      <c r="TA365" s="36"/>
      <c r="TB365" s="36"/>
      <c r="TC365" s="36"/>
      <c r="TD365" s="36"/>
      <c r="TE365" s="36"/>
      <c r="TF365" s="36"/>
      <c r="TG365" s="36"/>
      <c r="TH365" s="36"/>
      <c r="TI365" s="36"/>
      <c r="TJ365" s="36"/>
      <c r="TK365" s="36"/>
      <c r="TL365" s="36"/>
      <c r="TM365" s="36"/>
      <c r="TN365" s="36"/>
      <c r="TO365" s="36"/>
      <c r="TP365" s="36"/>
      <c r="TQ365" s="36"/>
      <c r="TR365" s="36"/>
      <c r="TS365" s="36"/>
      <c r="TT365" s="36"/>
      <c r="TU365" s="36"/>
      <c r="TV365" s="36"/>
      <c r="TW365" s="36"/>
      <c r="TX365" s="36"/>
      <c r="TY365" s="36"/>
      <c r="TZ365" s="36"/>
      <c r="UA365" s="36"/>
      <c r="UB365" s="36"/>
      <c r="UC365" s="36"/>
      <c r="UD365" s="36"/>
      <c r="UE365" s="36"/>
      <c r="UF365" s="36"/>
      <c r="UG365" s="36"/>
      <c r="UH365" s="36"/>
      <c r="UI365" s="36"/>
      <c r="UJ365" s="36"/>
      <c r="UK365" s="36"/>
      <c r="UL365" s="36"/>
      <c r="UM365" s="36"/>
      <c r="UN365" s="36"/>
      <c r="UO365" s="36"/>
      <c r="UP365" s="36"/>
      <c r="UQ365" s="36"/>
      <c r="UR365" s="36"/>
      <c r="US365" s="36"/>
      <c r="UT365" s="36"/>
      <c r="UU365" s="36"/>
      <c r="UV365" s="36"/>
      <c r="UW365" s="36"/>
      <c r="UX365" s="36"/>
      <c r="UY365" s="36"/>
      <c r="UZ365" s="36"/>
      <c r="VA365" s="36"/>
      <c r="VB365" s="36"/>
      <c r="VC365" s="36"/>
      <c r="VD365" s="36"/>
      <c r="VE365" s="36"/>
      <c r="VF365" s="36"/>
      <c r="VG365" s="36"/>
      <c r="VH365" s="36"/>
      <c r="VI365" s="36"/>
      <c r="VJ365" s="36"/>
      <c r="VK365" s="36"/>
      <c r="VL365" s="36"/>
      <c r="VM365" s="36"/>
      <c r="VN365" s="36"/>
      <c r="VO365" s="36"/>
      <c r="VP365" s="36"/>
      <c r="VQ365" s="36"/>
      <c r="VR365" s="36"/>
      <c r="VS365" s="36"/>
      <c r="VT365" s="36"/>
      <c r="VU365" s="36"/>
      <c r="VV365" s="36"/>
      <c r="VW365" s="36"/>
      <c r="VX365" s="36"/>
      <c r="VY365" s="36"/>
      <c r="VZ365" s="36"/>
      <c r="WA365" s="36"/>
      <c r="WB365" s="36"/>
      <c r="WC365" s="36"/>
      <c r="WD365" s="36"/>
      <c r="WE365" s="36"/>
      <c r="WF365" s="36"/>
      <c r="WG365" s="36"/>
      <c r="WH365" s="36"/>
      <c r="WI365" s="36"/>
      <c r="WJ365" s="36"/>
      <c r="WK365" s="36"/>
      <c r="WL365" s="36"/>
      <c r="WM365" s="36"/>
      <c r="WN365" s="36"/>
      <c r="WO365" s="36"/>
      <c r="WP365" s="36"/>
      <c r="WQ365" s="36"/>
      <c r="WR365" s="36"/>
      <c r="WS365" s="36"/>
      <c r="WT365" s="36"/>
      <c r="WU365" s="36"/>
      <c r="WV365" s="36"/>
      <c r="WW365" s="36"/>
      <c r="WX365" s="36"/>
      <c r="WY365" s="36"/>
      <c r="WZ365" s="36"/>
      <c r="XA365" s="36"/>
      <c r="XB365" s="36"/>
      <c r="XC365" s="36"/>
      <c r="XD365" s="36"/>
      <c r="XE365" s="36"/>
      <c r="XF365" s="36"/>
      <c r="XG365" s="36"/>
      <c r="XH365" s="36"/>
      <c r="XI365" s="36"/>
      <c r="XJ365" s="36"/>
      <c r="XK365" s="36"/>
      <c r="XL365" s="36"/>
      <c r="XM365" s="36"/>
      <c r="XN365" s="36"/>
      <c r="XO365" s="36"/>
      <c r="XP365" s="36"/>
      <c r="XQ365" s="36"/>
      <c r="XR365" s="36"/>
      <c r="XS365" s="36"/>
      <c r="XT365" s="36"/>
      <c r="XU365" s="36"/>
      <c r="XV365" s="36"/>
      <c r="XW365" s="36"/>
      <c r="XX365" s="36"/>
      <c r="XY365" s="36"/>
      <c r="XZ365" s="36"/>
      <c r="YA365" s="36"/>
      <c r="YB365" s="36"/>
      <c r="YC365" s="36"/>
      <c r="YD365" s="36"/>
      <c r="YE365" s="36"/>
      <c r="YF365" s="36"/>
      <c r="YG365" s="36"/>
      <c r="YH365" s="36"/>
      <c r="YI365" s="36"/>
      <c r="YJ365" s="36"/>
      <c r="YK365" s="36"/>
      <c r="YL365" s="36"/>
      <c r="YM365" s="36"/>
      <c r="YN365" s="36"/>
      <c r="YO365" s="36"/>
      <c r="YP365" s="36"/>
      <c r="YQ365" s="36"/>
      <c r="YR365" s="36"/>
      <c r="YS365" s="36"/>
      <c r="YT365" s="36"/>
      <c r="YU365" s="36"/>
      <c r="YV365" s="36"/>
      <c r="YW365" s="36"/>
      <c r="YX365" s="36"/>
      <c r="YY365" s="36"/>
      <c r="YZ365" s="36"/>
      <c r="ZA365" s="36"/>
      <c r="ZB365" s="36"/>
      <c r="ZC365" s="36"/>
      <c r="ZD365" s="36"/>
      <c r="ZE365" s="36"/>
      <c r="ZF365" s="36"/>
      <c r="ZG365" s="36"/>
      <c r="ZH365" s="36"/>
      <c r="ZI365" s="36"/>
      <c r="ZJ365" s="36"/>
      <c r="ZK365" s="36"/>
      <c r="ZL365" s="36"/>
      <c r="ZM365" s="36"/>
      <c r="ZN365" s="36"/>
      <c r="ZO365" s="36"/>
      <c r="ZP365" s="36"/>
      <c r="ZQ365" s="36"/>
      <c r="ZR365" s="36"/>
      <c r="ZS365" s="36"/>
      <c r="ZT365" s="36"/>
      <c r="ZU365" s="36"/>
      <c r="ZV365" s="36"/>
      <c r="ZW365" s="36"/>
      <c r="ZX365" s="36"/>
      <c r="ZY365" s="36"/>
      <c r="ZZ365" s="36"/>
      <c r="AAA365" s="36"/>
      <c r="AAB365" s="36"/>
      <c r="AAC365" s="36"/>
      <c r="AAD365" s="36"/>
      <c r="AAE365" s="36"/>
      <c r="AAF365" s="36"/>
      <c r="AAG365" s="36"/>
      <c r="AAH365" s="36"/>
      <c r="AAI365" s="36"/>
      <c r="AAJ365" s="36"/>
      <c r="AAK365" s="36"/>
      <c r="AAL365" s="36"/>
      <c r="AAM365" s="36"/>
      <c r="AAN365" s="36"/>
      <c r="AAO365" s="36"/>
      <c r="AAP365" s="36"/>
      <c r="AAQ365" s="36"/>
      <c r="AAR365" s="36"/>
      <c r="AAS365" s="36"/>
      <c r="AAT365" s="36"/>
      <c r="AAU365" s="36"/>
      <c r="AAV365" s="36"/>
      <c r="AAW365" s="36"/>
      <c r="AAX365" s="36"/>
      <c r="AAY365" s="36"/>
      <c r="AAZ365" s="36"/>
      <c r="ABA365" s="36"/>
      <c r="ABB365" s="36"/>
      <c r="ABC365" s="36"/>
      <c r="ABD365" s="36"/>
      <c r="ABE365" s="36"/>
      <c r="ABF365" s="36"/>
      <c r="ABG365" s="36"/>
      <c r="ABH365" s="36"/>
      <c r="ABI365" s="36"/>
      <c r="ABJ365" s="36"/>
      <c r="ABK365" s="36"/>
      <c r="ABL365" s="36"/>
      <c r="ABM365" s="36"/>
      <c r="ABN365" s="36"/>
      <c r="ABO365" s="36"/>
      <c r="ABP365" s="36"/>
      <c r="ABQ365" s="36"/>
      <c r="ABR365" s="36"/>
      <c r="ABS365" s="36"/>
      <c r="ABT365" s="36"/>
      <c r="ABU365" s="36"/>
      <c r="ABV365" s="36"/>
      <c r="ABW365" s="36"/>
      <c r="ABX365" s="36"/>
      <c r="ABY365" s="36"/>
      <c r="ABZ365" s="36"/>
      <c r="ACA365" s="36"/>
      <c r="ACB365" s="36"/>
      <c r="ACC365" s="36"/>
      <c r="ACD365" s="36"/>
      <c r="ACE365" s="36"/>
      <c r="ACF365" s="36"/>
      <c r="ACG365" s="36"/>
      <c r="ACH365" s="36"/>
      <c r="ACI365" s="36"/>
      <c r="ACJ365" s="36"/>
      <c r="ACK365" s="36"/>
      <c r="ACL365" s="36"/>
      <c r="ACM365" s="36"/>
      <c r="ACN365" s="36"/>
      <c r="ACO365" s="36"/>
      <c r="ACP365" s="36"/>
      <c r="ACQ365" s="36"/>
      <c r="ACR365" s="36"/>
      <c r="ACS365" s="36"/>
      <c r="ACT365" s="36"/>
      <c r="ACU365" s="36"/>
      <c r="ACV365" s="36"/>
      <c r="ACW365" s="36"/>
      <c r="ACX365" s="36"/>
      <c r="ACY365" s="36"/>
      <c r="ACZ365" s="36"/>
      <c r="ADA365" s="36"/>
      <c r="ADB365" s="36"/>
      <c r="ADC365" s="36"/>
      <c r="ADD365" s="36"/>
      <c r="ADE365" s="36"/>
      <c r="ADF365" s="36"/>
      <c r="ADG365" s="36"/>
      <c r="ADH365" s="36"/>
      <c r="ADI365" s="36"/>
      <c r="ADJ365" s="36"/>
      <c r="ADK365" s="36"/>
      <c r="ADL365" s="36"/>
      <c r="ADM365" s="36"/>
      <c r="ADN365" s="36"/>
      <c r="ADO365" s="36"/>
      <c r="ADP365" s="36"/>
      <c r="ADQ365" s="36"/>
      <c r="ADR365" s="36"/>
      <c r="ADS365" s="36"/>
      <c r="ADT365" s="36"/>
      <c r="ADU365" s="36"/>
      <c r="ADV365" s="36"/>
      <c r="ADW365" s="36"/>
      <c r="ADX365" s="36"/>
      <c r="ADY365" s="36"/>
      <c r="ADZ365" s="36"/>
      <c r="AEA365" s="36"/>
      <c r="AEB365" s="36"/>
      <c r="AEC365" s="36"/>
      <c r="AED365" s="36"/>
      <c r="AEE365" s="36"/>
      <c r="AEF365" s="36"/>
      <c r="AEG365" s="36"/>
      <c r="AEH365" s="36"/>
      <c r="AEI365" s="36"/>
      <c r="AEJ365" s="36"/>
      <c r="AEK365" s="36"/>
      <c r="AEL365" s="36"/>
      <c r="AEM365" s="36"/>
      <c r="AEN365" s="36"/>
      <c r="AEO365" s="36"/>
      <c r="AEP365" s="36"/>
      <c r="AEQ365" s="36"/>
      <c r="AER365" s="36"/>
      <c r="AES365" s="36"/>
      <c r="AET365" s="36"/>
      <c r="AEU365" s="36"/>
      <c r="AEV365" s="36"/>
      <c r="AEW365" s="36"/>
      <c r="AEX365" s="36"/>
      <c r="AEY365" s="36"/>
      <c r="AEZ365" s="36"/>
      <c r="AFA365" s="36"/>
      <c r="AFB365" s="36"/>
      <c r="AFC365" s="36"/>
      <c r="AFD365" s="36"/>
      <c r="AFE365" s="36"/>
      <c r="AFF365" s="36"/>
      <c r="AFG365" s="36"/>
      <c r="AFH365" s="36"/>
      <c r="AFI365" s="36"/>
      <c r="AFJ365" s="36"/>
      <c r="AFK365" s="36"/>
      <c r="AFL365" s="36"/>
      <c r="AFM365" s="36"/>
      <c r="AFN365" s="36"/>
      <c r="AFO365" s="36"/>
      <c r="AFP365" s="36"/>
      <c r="AFQ365" s="36"/>
      <c r="AFR365" s="36"/>
      <c r="AFS365" s="36"/>
      <c r="AFT365" s="36"/>
      <c r="AFU365" s="36"/>
      <c r="AFV365" s="36"/>
      <c r="AFW365" s="36"/>
      <c r="AFX365" s="36"/>
      <c r="AFY365" s="36"/>
      <c r="AFZ365" s="36"/>
      <c r="AGA365" s="36"/>
      <c r="AGB365" s="36"/>
      <c r="AGC365" s="36"/>
      <c r="AGD365" s="36"/>
      <c r="AGE365" s="36"/>
      <c r="AGF365" s="36"/>
      <c r="AGG365" s="36"/>
      <c r="AGH365" s="36"/>
      <c r="AGI365" s="36"/>
      <c r="AGJ365" s="36"/>
      <c r="AGK365" s="36"/>
      <c r="AGL365" s="36"/>
      <c r="AGM365" s="36"/>
      <c r="AGN365" s="36"/>
      <c r="AGO365" s="36"/>
      <c r="AGP365" s="36"/>
      <c r="AGQ365" s="36"/>
      <c r="AGR365" s="36"/>
      <c r="AGS365" s="36"/>
      <c r="AGT365" s="36"/>
      <c r="AGU365" s="36"/>
      <c r="AGV365" s="36"/>
      <c r="AGW365" s="36"/>
      <c r="AGX365" s="36"/>
      <c r="AGY365" s="36"/>
      <c r="AGZ365" s="36"/>
      <c r="AHA365" s="36"/>
      <c r="AHB365" s="36"/>
      <c r="AHC365" s="36"/>
      <c r="AHD365" s="36"/>
      <c r="AHE365" s="36"/>
      <c r="AHF365" s="36"/>
      <c r="AHG365" s="36"/>
      <c r="AHH365" s="36"/>
      <c r="AHI365" s="36"/>
      <c r="AHJ365" s="36"/>
      <c r="AHK365" s="36"/>
      <c r="AHL365" s="36"/>
      <c r="AHM365" s="36"/>
      <c r="AHN365" s="36"/>
      <c r="AHO365" s="36"/>
      <c r="AHP365" s="36"/>
      <c r="AHQ365" s="36"/>
      <c r="AHR365" s="36"/>
      <c r="AHS365" s="36"/>
      <c r="AHT365" s="36"/>
      <c r="AHU365" s="36"/>
      <c r="AHV365" s="36"/>
      <c r="AHW365" s="36"/>
      <c r="AHX365" s="36"/>
      <c r="AHY365" s="36"/>
      <c r="AHZ365" s="36"/>
      <c r="AIA365" s="36"/>
      <c r="AIB365" s="36"/>
      <c r="AIC365" s="36"/>
      <c r="AID365" s="36"/>
      <c r="AIE365" s="36"/>
      <c r="AIF365" s="36"/>
      <c r="AIG365" s="36"/>
      <c r="AIH365" s="36"/>
      <c r="AII365" s="36"/>
      <c r="AIJ365" s="36"/>
      <c r="AIK365" s="36"/>
      <c r="AIL365" s="36"/>
      <c r="AIM365" s="36"/>
      <c r="AIN365" s="36"/>
      <c r="AIO365" s="36"/>
      <c r="AIP365" s="36"/>
      <c r="AIQ365" s="36"/>
      <c r="AIR365" s="36"/>
      <c r="AIS365" s="36"/>
      <c r="AIT365" s="36"/>
      <c r="AIU365" s="36"/>
      <c r="AIV365" s="36"/>
      <c r="AIW365" s="36"/>
      <c r="AIX365" s="36"/>
      <c r="AIY365" s="36"/>
      <c r="AIZ365" s="36"/>
      <c r="AJA365" s="36"/>
      <c r="AJB365" s="36"/>
      <c r="AJC365" s="36"/>
      <c r="AJD365" s="36"/>
      <c r="AJE365" s="36"/>
      <c r="AJF365" s="36"/>
      <c r="AJG365" s="36"/>
      <c r="AJH365" s="36"/>
      <c r="AJI365" s="36"/>
      <c r="AJJ365" s="36"/>
      <c r="AJK365" s="36"/>
      <c r="AJL365" s="36"/>
      <c r="AJM365" s="36"/>
      <c r="AJN365" s="36"/>
      <c r="AJO365" s="36"/>
      <c r="AJP365" s="36"/>
      <c r="AJQ365" s="36"/>
      <c r="AJR365" s="36"/>
      <c r="AJS365" s="36"/>
      <c r="AJT365" s="36"/>
      <c r="AJU365" s="36"/>
      <c r="AJV365" s="36"/>
      <c r="AJW365" s="36"/>
      <c r="AJX365" s="36"/>
      <c r="AJY365" s="36"/>
      <c r="AJZ365" s="36"/>
      <c r="AKA365" s="36"/>
      <c r="AKB365" s="36"/>
      <c r="AKC365" s="36"/>
      <c r="AKD365" s="36"/>
      <c r="AKE365" s="36"/>
      <c r="AKF365" s="36"/>
      <c r="AKG365" s="36"/>
      <c r="AKH365" s="36"/>
      <c r="AKI365" s="36"/>
      <c r="AKJ365" s="36"/>
      <c r="AKK365" s="36"/>
      <c r="AKL365" s="36"/>
      <c r="AKM365" s="36"/>
      <c r="AKN365" s="36"/>
      <c r="AKO365" s="36"/>
      <c r="AKP365" s="36"/>
      <c r="AKQ365" s="36"/>
      <c r="AKR365" s="36"/>
      <c r="AKS365" s="36"/>
      <c r="AKT365" s="36"/>
      <c r="AKU365" s="36"/>
      <c r="AKV365" s="36"/>
      <c r="AKW365" s="36"/>
      <c r="AKX365" s="36"/>
      <c r="AKY365" s="36"/>
      <c r="AKZ365" s="36"/>
      <c r="ALA365" s="36"/>
      <c r="ALB365" s="36"/>
      <c r="ALC365" s="36"/>
      <c r="ALD365" s="36"/>
      <c r="ALE365" s="36"/>
      <c r="ALF365" s="36"/>
      <c r="ALG365" s="36"/>
      <c r="ALH365" s="36"/>
      <c r="ALI365" s="36"/>
      <c r="ALJ365" s="36"/>
      <c r="ALK365" s="36"/>
      <c r="ALL365" s="36"/>
      <c r="ALM365" s="36"/>
      <c r="ALN365" s="36"/>
      <c r="ALO365" s="36"/>
      <c r="ALP365" s="36"/>
      <c r="ALQ365" s="36"/>
      <c r="ALR365" s="36"/>
      <c r="ALS365" s="36"/>
      <c r="ALT365" s="36"/>
      <c r="ALU365" s="36"/>
      <c r="ALV365" s="36"/>
      <c r="ALW365" s="36"/>
      <c r="ALX365" s="36"/>
      <c r="ALY365" s="36"/>
    </row>
    <row r="366" spans="1:1013" ht="15.75" customHeight="1" x14ac:dyDescent="0.2"/>
    <row r="367" spans="1:1013" ht="19.5" customHeight="1" x14ac:dyDescent="0.2"/>
    <row r="368" spans="1:1013" ht="18" customHeight="1" x14ac:dyDescent="0.2"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  <c r="FY368" s="36"/>
      <c r="FZ368" s="36"/>
      <c r="GA368" s="36"/>
      <c r="GB368" s="36"/>
      <c r="GC368" s="36"/>
      <c r="GD368" s="36"/>
      <c r="GE368" s="36"/>
      <c r="GF368" s="36"/>
      <c r="GG368" s="36"/>
      <c r="GH368" s="36"/>
      <c r="GI368" s="36"/>
      <c r="GJ368" s="36"/>
      <c r="GK368" s="36"/>
      <c r="GL368" s="36"/>
      <c r="GM368" s="36"/>
      <c r="GN368" s="36"/>
      <c r="GO368" s="36"/>
      <c r="GP368" s="36"/>
      <c r="GQ368" s="36"/>
      <c r="GR368" s="36"/>
      <c r="GS368" s="36"/>
      <c r="GT368" s="36"/>
      <c r="GU368" s="36"/>
      <c r="GV368" s="36"/>
      <c r="GW368" s="36"/>
      <c r="GX368" s="36"/>
      <c r="GY368" s="36"/>
      <c r="GZ368" s="36"/>
      <c r="HA368" s="36"/>
      <c r="HB368" s="36"/>
      <c r="HC368" s="36"/>
      <c r="HD368" s="36"/>
      <c r="HE368" s="36"/>
      <c r="HF368" s="36"/>
      <c r="HG368" s="36"/>
      <c r="HH368" s="36"/>
      <c r="HI368" s="36"/>
      <c r="HJ368" s="36"/>
      <c r="HK368" s="36"/>
      <c r="HL368" s="36"/>
      <c r="HM368" s="36"/>
      <c r="HN368" s="36"/>
      <c r="HO368" s="36"/>
      <c r="HP368" s="36"/>
      <c r="HQ368" s="36"/>
      <c r="HR368" s="36"/>
      <c r="HS368" s="36"/>
      <c r="HT368" s="36"/>
      <c r="HU368" s="36"/>
      <c r="HV368" s="36"/>
      <c r="HW368" s="36"/>
      <c r="HX368" s="36"/>
      <c r="HY368" s="36"/>
      <c r="HZ368" s="36"/>
      <c r="IA368" s="36"/>
      <c r="IB368" s="36"/>
      <c r="IC368" s="36"/>
      <c r="ID368" s="36"/>
      <c r="IE368" s="36"/>
      <c r="IF368" s="36"/>
      <c r="IG368" s="36"/>
      <c r="IH368" s="36"/>
      <c r="II368" s="36"/>
      <c r="IJ368" s="36"/>
      <c r="IK368" s="36"/>
      <c r="IL368" s="36"/>
      <c r="IM368" s="36"/>
      <c r="IN368" s="36"/>
      <c r="IO368" s="36"/>
      <c r="IP368" s="36"/>
      <c r="IQ368" s="36"/>
      <c r="IR368" s="36"/>
      <c r="IS368" s="36"/>
      <c r="IT368" s="36"/>
      <c r="IU368" s="36"/>
      <c r="IV368" s="36"/>
      <c r="IW368" s="36"/>
      <c r="IX368" s="36"/>
      <c r="IY368" s="36"/>
      <c r="IZ368" s="36"/>
      <c r="JA368" s="36"/>
      <c r="JB368" s="36"/>
      <c r="JC368" s="36"/>
      <c r="JD368" s="36"/>
      <c r="JE368" s="36"/>
      <c r="JF368" s="36"/>
      <c r="JG368" s="36"/>
      <c r="JH368" s="36"/>
      <c r="JI368" s="36"/>
      <c r="JJ368" s="36"/>
      <c r="JK368" s="36"/>
      <c r="JL368" s="36"/>
      <c r="JM368" s="36"/>
      <c r="JN368" s="36"/>
      <c r="JO368" s="36"/>
      <c r="JP368" s="36"/>
      <c r="JQ368" s="36"/>
      <c r="JR368" s="36"/>
      <c r="JS368" s="36"/>
      <c r="JT368" s="36"/>
      <c r="JU368" s="36"/>
      <c r="JV368" s="36"/>
      <c r="JW368" s="36"/>
      <c r="JX368" s="36"/>
      <c r="JY368" s="36"/>
      <c r="JZ368" s="36"/>
      <c r="KA368" s="36"/>
      <c r="KB368" s="36"/>
      <c r="KC368" s="36"/>
      <c r="KD368" s="36"/>
      <c r="KE368" s="36"/>
      <c r="KF368" s="36"/>
      <c r="KG368" s="36"/>
      <c r="KH368" s="36"/>
      <c r="KI368" s="36"/>
      <c r="KJ368" s="36"/>
      <c r="KK368" s="36"/>
      <c r="KL368" s="36"/>
      <c r="KM368" s="36"/>
      <c r="KN368" s="36"/>
      <c r="KO368" s="36"/>
      <c r="KP368" s="36"/>
      <c r="KQ368" s="36"/>
      <c r="KR368" s="36"/>
      <c r="KS368" s="36"/>
      <c r="KT368" s="36"/>
      <c r="KU368" s="36"/>
      <c r="KV368" s="36"/>
      <c r="KW368" s="36"/>
      <c r="KX368" s="36"/>
      <c r="KY368" s="36"/>
      <c r="KZ368" s="36"/>
      <c r="LA368" s="36"/>
      <c r="LB368" s="36"/>
      <c r="LC368" s="36"/>
      <c r="LD368" s="36"/>
      <c r="LE368" s="36"/>
      <c r="LF368" s="36"/>
      <c r="LG368" s="36"/>
      <c r="LH368" s="36"/>
      <c r="LI368" s="36"/>
      <c r="LJ368" s="36"/>
      <c r="LK368" s="36"/>
      <c r="LL368" s="36"/>
      <c r="LM368" s="36"/>
      <c r="LN368" s="36"/>
      <c r="LO368" s="36"/>
      <c r="LP368" s="36"/>
      <c r="LQ368" s="36"/>
      <c r="LR368" s="36"/>
      <c r="LS368" s="36"/>
      <c r="LT368" s="36"/>
      <c r="LU368" s="36"/>
      <c r="LV368" s="36"/>
      <c r="LW368" s="36"/>
      <c r="LX368" s="36"/>
      <c r="LY368" s="36"/>
      <c r="LZ368" s="36"/>
      <c r="MA368" s="36"/>
      <c r="MB368" s="36"/>
      <c r="MC368" s="36"/>
      <c r="MD368" s="36"/>
      <c r="ME368" s="36"/>
      <c r="MF368" s="36"/>
      <c r="MG368" s="36"/>
      <c r="MH368" s="36"/>
      <c r="MI368" s="36"/>
      <c r="MJ368" s="36"/>
      <c r="MK368" s="36"/>
      <c r="ML368" s="36"/>
      <c r="MM368" s="36"/>
      <c r="MN368" s="36"/>
      <c r="MO368" s="36"/>
      <c r="MP368" s="36"/>
      <c r="MQ368" s="36"/>
      <c r="MR368" s="36"/>
      <c r="MS368" s="36"/>
      <c r="MT368" s="36"/>
      <c r="MU368" s="36"/>
      <c r="MV368" s="36"/>
      <c r="MW368" s="36"/>
      <c r="MX368" s="36"/>
      <c r="MY368" s="36"/>
      <c r="MZ368" s="36"/>
      <c r="NA368" s="36"/>
      <c r="NB368" s="36"/>
      <c r="NC368" s="36"/>
      <c r="ND368" s="36"/>
      <c r="NE368" s="36"/>
      <c r="NF368" s="36"/>
      <c r="NG368" s="36"/>
      <c r="NH368" s="36"/>
      <c r="NI368" s="36"/>
      <c r="NJ368" s="36"/>
      <c r="NK368" s="36"/>
      <c r="NL368" s="36"/>
      <c r="NM368" s="36"/>
      <c r="NN368" s="36"/>
      <c r="NO368" s="36"/>
      <c r="NP368" s="36"/>
      <c r="NQ368" s="36"/>
      <c r="NR368" s="36"/>
      <c r="NS368" s="36"/>
      <c r="NT368" s="36"/>
      <c r="NU368" s="36"/>
      <c r="NV368" s="36"/>
      <c r="NW368" s="36"/>
      <c r="NX368" s="36"/>
      <c r="NY368" s="36"/>
      <c r="NZ368" s="36"/>
      <c r="OA368" s="36"/>
      <c r="OB368" s="36"/>
      <c r="OC368" s="36"/>
      <c r="OD368" s="36"/>
      <c r="OE368" s="36"/>
      <c r="OF368" s="36"/>
      <c r="OG368" s="36"/>
      <c r="OH368" s="36"/>
      <c r="OI368" s="36"/>
      <c r="OJ368" s="36"/>
      <c r="OK368" s="36"/>
      <c r="OL368" s="36"/>
      <c r="OM368" s="36"/>
      <c r="ON368" s="36"/>
      <c r="OO368" s="36"/>
      <c r="OP368" s="36"/>
      <c r="OQ368" s="36"/>
      <c r="OR368" s="36"/>
      <c r="OS368" s="36"/>
      <c r="OT368" s="36"/>
      <c r="OU368" s="36"/>
      <c r="OV368" s="36"/>
      <c r="OW368" s="36"/>
      <c r="OX368" s="36"/>
      <c r="OY368" s="36"/>
      <c r="OZ368" s="36"/>
      <c r="PA368" s="36"/>
      <c r="PB368" s="36"/>
      <c r="PC368" s="36"/>
      <c r="PD368" s="36"/>
      <c r="PE368" s="36"/>
      <c r="PF368" s="36"/>
      <c r="PG368" s="36"/>
      <c r="PH368" s="36"/>
      <c r="PI368" s="36"/>
      <c r="PJ368" s="36"/>
      <c r="PK368" s="36"/>
      <c r="PL368" s="36"/>
      <c r="PM368" s="36"/>
      <c r="PN368" s="36"/>
      <c r="PO368" s="36"/>
      <c r="PP368" s="36"/>
      <c r="PQ368" s="36"/>
      <c r="PR368" s="36"/>
      <c r="PS368" s="36"/>
      <c r="PT368" s="36"/>
      <c r="PU368" s="36"/>
      <c r="PV368" s="36"/>
      <c r="PW368" s="36"/>
      <c r="PX368" s="36"/>
      <c r="PY368" s="36"/>
      <c r="PZ368" s="36"/>
      <c r="QA368" s="36"/>
      <c r="QB368" s="36"/>
      <c r="QC368" s="36"/>
      <c r="QD368" s="36"/>
      <c r="QE368" s="36"/>
      <c r="QF368" s="36"/>
      <c r="QG368" s="36"/>
      <c r="QH368" s="36"/>
      <c r="QI368" s="36"/>
      <c r="QJ368" s="36"/>
      <c r="QK368" s="36"/>
      <c r="QL368" s="36"/>
      <c r="QM368" s="36"/>
      <c r="QN368" s="36"/>
      <c r="QO368" s="36"/>
      <c r="QP368" s="36"/>
      <c r="QQ368" s="36"/>
      <c r="QR368" s="36"/>
      <c r="QS368" s="36"/>
      <c r="QT368" s="36"/>
      <c r="QU368" s="36"/>
      <c r="QV368" s="36"/>
      <c r="QW368" s="36"/>
      <c r="QX368" s="36"/>
      <c r="QY368" s="36"/>
      <c r="QZ368" s="36"/>
      <c r="RA368" s="36"/>
      <c r="RB368" s="36"/>
      <c r="RC368" s="36"/>
      <c r="RD368" s="36"/>
      <c r="RE368" s="36"/>
      <c r="RF368" s="36"/>
      <c r="RG368" s="36"/>
      <c r="RH368" s="36"/>
      <c r="RI368" s="36"/>
      <c r="RJ368" s="36"/>
      <c r="RK368" s="36"/>
      <c r="RL368" s="36"/>
      <c r="RM368" s="36"/>
      <c r="RN368" s="36"/>
      <c r="RO368" s="36"/>
      <c r="RP368" s="36"/>
      <c r="RQ368" s="36"/>
      <c r="RR368" s="36"/>
      <c r="RS368" s="36"/>
      <c r="RT368" s="36"/>
      <c r="RU368" s="36"/>
      <c r="RV368" s="36"/>
      <c r="RW368" s="36"/>
      <c r="RX368" s="36"/>
      <c r="RY368" s="36"/>
      <c r="RZ368" s="36"/>
      <c r="SA368" s="36"/>
      <c r="SB368" s="36"/>
      <c r="SC368" s="36"/>
      <c r="SD368" s="36"/>
      <c r="SE368" s="36"/>
      <c r="SF368" s="36"/>
      <c r="SG368" s="36"/>
      <c r="SH368" s="36"/>
      <c r="SI368" s="36"/>
      <c r="SJ368" s="36"/>
      <c r="SK368" s="36"/>
      <c r="SL368" s="36"/>
      <c r="SM368" s="36"/>
      <c r="SN368" s="36"/>
      <c r="SO368" s="36"/>
      <c r="SP368" s="36"/>
      <c r="SQ368" s="36"/>
      <c r="SR368" s="36"/>
      <c r="SS368" s="36"/>
      <c r="ST368" s="36"/>
      <c r="SU368" s="36"/>
      <c r="SV368" s="36"/>
      <c r="SW368" s="36"/>
      <c r="SX368" s="36"/>
      <c r="SY368" s="36"/>
      <c r="SZ368" s="36"/>
      <c r="TA368" s="36"/>
      <c r="TB368" s="36"/>
      <c r="TC368" s="36"/>
      <c r="TD368" s="36"/>
      <c r="TE368" s="36"/>
      <c r="TF368" s="36"/>
      <c r="TG368" s="36"/>
      <c r="TH368" s="36"/>
      <c r="TI368" s="36"/>
      <c r="TJ368" s="36"/>
      <c r="TK368" s="36"/>
      <c r="TL368" s="36"/>
      <c r="TM368" s="36"/>
      <c r="TN368" s="36"/>
      <c r="TO368" s="36"/>
      <c r="TP368" s="36"/>
      <c r="TQ368" s="36"/>
      <c r="TR368" s="36"/>
      <c r="TS368" s="36"/>
      <c r="TT368" s="36"/>
      <c r="TU368" s="36"/>
      <c r="TV368" s="36"/>
      <c r="TW368" s="36"/>
      <c r="TX368" s="36"/>
      <c r="TY368" s="36"/>
      <c r="TZ368" s="36"/>
      <c r="UA368" s="36"/>
      <c r="UB368" s="36"/>
      <c r="UC368" s="36"/>
      <c r="UD368" s="36"/>
      <c r="UE368" s="36"/>
      <c r="UF368" s="36"/>
      <c r="UG368" s="36"/>
      <c r="UH368" s="36"/>
      <c r="UI368" s="36"/>
      <c r="UJ368" s="36"/>
      <c r="UK368" s="36"/>
      <c r="UL368" s="36"/>
      <c r="UM368" s="36"/>
      <c r="UN368" s="36"/>
      <c r="UO368" s="36"/>
      <c r="UP368" s="36"/>
      <c r="UQ368" s="36"/>
      <c r="UR368" s="36"/>
      <c r="US368" s="36"/>
      <c r="UT368" s="36"/>
      <c r="UU368" s="36"/>
      <c r="UV368" s="36"/>
      <c r="UW368" s="36"/>
      <c r="UX368" s="36"/>
      <c r="UY368" s="36"/>
      <c r="UZ368" s="36"/>
      <c r="VA368" s="36"/>
      <c r="VB368" s="36"/>
      <c r="VC368" s="36"/>
      <c r="VD368" s="36"/>
      <c r="VE368" s="36"/>
      <c r="VF368" s="36"/>
      <c r="VG368" s="36"/>
      <c r="VH368" s="36"/>
      <c r="VI368" s="36"/>
      <c r="VJ368" s="36"/>
      <c r="VK368" s="36"/>
      <c r="VL368" s="36"/>
      <c r="VM368" s="36"/>
      <c r="VN368" s="36"/>
      <c r="VO368" s="36"/>
      <c r="VP368" s="36"/>
      <c r="VQ368" s="36"/>
      <c r="VR368" s="36"/>
      <c r="VS368" s="36"/>
      <c r="VT368" s="36"/>
      <c r="VU368" s="36"/>
      <c r="VV368" s="36"/>
      <c r="VW368" s="36"/>
      <c r="VX368" s="36"/>
      <c r="VY368" s="36"/>
      <c r="VZ368" s="36"/>
      <c r="WA368" s="36"/>
      <c r="WB368" s="36"/>
      <c r="WC368" s="36"/>
      <c r="WD368" s="36"/>
      <c r="WE368" s="36"/>
      <c r="WF368" s="36"/>
      <c r="WG368" s="36"/>
      <c r="WH368" s="36"/>
      <c r="WI368" s="36"/>
      <c r="WJ368" s="36"/>
      <c r="WK368" s="36"/>
      <c r="WL368" s="36"/>
      <c r="WM368" s="36"/>
      <c r="WN368" s="36"/>
      <c r="WO368" s="36"/>
      <c r="WP368" s="36"/>
      <c r="WQ368" s="36"/>
      <c r="WR368" s="36"/>
      <c r="WS368" s="36"/>
      <c r="WT368" s="36"/>
      <c r="WU368" s="36"/>
      <c r="WV368" s="36"/>
      <c r="WW368" s="36"/>
      <c r="WX368" s="36"/>
      <c r="WY368" s="36"/>
      <c r="WZ368" s="36"/>
      <c r="XA368" s="36"/>
      <c r="XB368" s="36"/>
      <c r="XC368" s="36"/>
      <c r="XD368" s="36"/>
      <c r="XE368" s="36"/>
      <c r="XF368" s="36"/>
      <c r="XG368" s="36"/>
      <c r="XH368" s="36"/>
      <c r="XI368" s="36"/>
      <c r="XJ368" s="36"/>
      <c r="XK368" s="36"/>
      <c r="XL368" s="36"/>
      <c r="XM368" s="36"/>
      <c r="XN368" s="36"/>
      <c r="XO368" s="36"/>
      <c r="XP368" s="36"/>
      <c r="XQ368" s="36"/>
      <c r="XR368" s="36"/>
      <c r="XS368" s="36"/>
      <c r="XT368" s="36"/>
      <c r="XU368" s="36"/>
      <c r="XV368" s="36"/>
      <c r="XW368" s="36"/>
      <c r="XX368" s="36"/>
      <c r="XY368" s="36"/>
      <c r="XZ368" s="36"/>
      <c r="YA368" s="36"/>
      <c r="YB368" s="36"/>
      <c r="YC368" s="36"/>
      <c r="YD368" s="36"/>
      <c r="YE368" s="36"/>
      <c r="YF368" s="36"/>
      <c r="YG368" s="36"/>
      <c r="YH368" s="36"/>
      <c r="YI368" s="36"/>
      <c r="YJ368" s="36"/>
      <c r="YK368" s="36"/>
      <c r="YL368" s="36"/>
      <c r="YM368" s="36"/>
      <c r="YN368" s="36"/>
      <c r="YO368" s="36"/>
      <c r="YP368" s="36"/>
      <c r="YQ368" s="36"/>
      <c r="YR368" s="36"/>
      <c r="YS368" s="36"/>
      <c r="YT368" s="36"/>
      <c r="YU368" s="36"/>
      <c r="YV368" s="36"/>
      <c r="YW368" s="36"/>
      <c r="YX368" s="36"/>
      <c r="YY368" s="36"/>
      <c r="YZ368" s="36"/>
      <c r="ZA368" s="36"/>
      <c r="ZB368" s="36"/>
      <c r="ZC368" s="36"/>
      <c r="ZD368" s="36"/>
      <c r="ZE368" s="36"/>
      <c r="ZF368" s="36"/>
      <c r="ZG368" s="36"/>
      <c r="ZH368" s="36"/>
      <c r="ZI368" s="36"/>
      <c r="ZJ368" s="36"/>
      <c r="ZK368" s="36"/>
      <c r="ZL368" s="36"/>
      <c r="ZM368" s="36"/>
      <c r="ZN368" s="36"/>
      <c r="ZO368" s="36"/>
      <c r="ZP368" s="36"/>
      <c r="ZQ368" s="36"/>
      <c r="ZR368" s="36"/>
      <c r="ZS368" s="36"/>
      <c r="ZT368" s="36"/>
      <c r="ZU368" s="36"/>
      <c r="ZV368" s="36"/>
      <c r="ZW368" s="36"/>
      <c r="ZX368" s="36"/>
      <c r="ZY368" s="36"/>
      <c r="ZZ368" s="36"/>
      <c r="AAA368" s="36"/>
      <c r="AAB368" s="36"/>
      <c r="AAC368" s="36"/>
      <c r="AAD368" s="36"/>
      <c r="AAE368" s="36"/>
      <c r="AAF368" s="36"/>
      <c r="AAG368" s="36"/>
      <c r="AAH368" s="36"/>
      <c r="AAI368" s="36"/>
      <c r="AAJ368" s="36"/>
      <c r="AAK368" s="36"/>
      <c r="AAL368" s="36"/>
      <c r="AAM368" s="36"/>
      <c r="AAN368" s="36"/>
      <c r="AAO368" s="36"/>
      <c r="AAP368" s="36"/>
      <c r="AAQ368" s="36"/>
      <c r="AAR368" s="36"/>
      <c r="AAS368" s="36"/>
      <c r="AAT368" s="36"/>
      <c r="AAU368" s="36"/>
      <c r="AAV368" s="36"/>
      <c r="AAW368" s="36"/>
      <c r="AAX368" s="36"/>
      <c r="AAY368" s="36"/>
      <c r="AAZ368" s="36"/>
      <c r="ABA368" s="36"/>
      <c r="ABB368" s="36"/>
      <c r="ABC368" s="36"/>
      <c r="ABD368" s="36"/>
      <c r="ABE368" s="36"/>
      <c r="ABF368" s="36"/>
      <c r="ABG368" s="36"/>
      <c r="ABH368" s="36"/>
      <c r="ABI368" s="36"/>
      <c r="ABJ368" s="36"/>
      <c r="ABK368" s="36"/>
      <c r="ABL368" s="36"/>
      <c r="ABM368" s="36"/>
      <c r="ABN368" s="36"/>
      <c r="ABO368" s="36"/>
      <c r="ABP368" s="36"/>
      <c r="ABQ368" s="36"/>
      <c r="ABR368" s="36"/>
      <c r="ABS368" s="36"/>
      <c r="ABT368" s="36"/>
      <c r="ABU368" s="36"/>
      <c r="ABV368" s="36"/>
      <c r="ABW368" s="36"/>
      <c r="ABX368" s="36"/>
      <c r="ABY368" s="36"/>
      <c r="ABZ368" s="36"/>
      <c r="ACA368" s="36"/>
      <c r="ACB368" s="36"/>
      <c r="ACC368" s="36"/>
      <c r="ACD368" s="36"/>
      <c r="ACE368" s="36"/>
      <c r="ACF368" s="36"/>
      <c r="ACG368" s="36"/>
      <c r="ACH368" s="36"/>
      <c r="ACI368" s="36"/>
      <c r="ACJ368" s="36"/>
      <c r="ACK368" s="36"/>
      <c r="ACL368" s="36"/>
      <c r="ACM368" s="36"/>
      <c r="ACN368" s="36"/>
      <c r="ACO368" s="36"/>
      <c r="ACP368" s="36"/>
      <c r="ACQ368" s="36"/>
      <c r="ACR368" s="36"/>
      <c r="ACS368" s="36"/>
      <c r="ACT368" s="36"/>
      <c r="ACU368" s="36"/>
      <c r="ACV368" s="36"/>
      <c r="ACW368" s="36"/>
      <c r="ACX368" s="36"/>
      <c r="ACY368" s="36"/>
      <c r="ACZ368" s="36"/>
      <c r="ADA368" s="36"/>
      <c r="ADB368" s="36"/>
      <c r="ADC368" s="36"/>
      <c r="ADD368" s="36"/>
      <c r="ADE368" s="36"/>
      <c r="ADF368" s="36"/>
      <c r="ADG368" s="36"/>
      <c r="ADH368" s="36"/>
      <c r="ADI368" s="36"/>
      <c r="ADJ368" s="36"/>
      <c r="ADK368" s="36"/>
      <c r="ADL368" s="36"/>
      <c r="ADM368" s="36"/>
      <c r="ADN368" s="36"/>
      <c r="ADO368" s="36"/>
      <c r="ADP368" s="36"/>
      <c r="ADQ368" s="36"/>
      <c r="ADR368" s="36"/>
      <c r="ADS368" s="36"/>
      <c r="ADT368" s="36"/>
      <c r="ADU368" s="36"/>
      <c r="ADV368" s="36"/>
      <c r="ADW368" s="36"/>
      <c r="ADX368" s="36"/>
      <c r="ADY368" s="36"/>
      <c r="ADZ368" s="36"/>
      <c r="AEA368" s="36"/>
      <c r="AEB368" s="36"/>
      <c r="AEC368" s="36"/>
      <c r="AED368" s="36"/>
      <c r="AEE368" s="36"/>
      <c r="AEF368" s="36"/>
      <c r="AEG368" s="36"/>
      <c r="AEH368" s="36"/>
      <c r="AEI368" s="36"/>
      <c r="AEJ368" s="36"/>
      <c r="AEK368" s="36"/>
      <c r="AEL368" s="36"/>
      <c r="AEM368" s="36"/>
      <c r="AEN368" s="36"/>
      <c r="AEO368" s="36"/>
      <c r="AEP368" s="36"/>
      <c r="AEQ368" s="36"/>
      <c r="AER368" s="36"/>
      <c r="AES368" s="36"/>
      <c r="AET368" s="36"/>
      <c r="AEU368" s="36"/>
      <c r="AEV368" s="36"/>
      <c r="AEW368" s="36"/>
      <c r="AEX368" s="36"/>
      <c r="AEY368" s="36"/>
      <c r="AEZ368" s="36"/>
      <c r="AFA368" s="36"/>
      <c r="AFB368" s="36"/>
      <c r="AFC368" s="36"/>
      <c r="AFD368" s="36"/>
      <c r="AFE368" s="36"/>
      <c r="AFF368" s="36"/>
      <c r="AFG368" s="36"/>
      <c r="AFH368" s="36"/>
      <c r="AFI368" s="36"/>
      <c r="AFJ368" s="36"/>
      <c r="AFK368" s="36"/>
      <c r="AFL368" s="36"/>
      <c r="AFM368" s="36"/>
      <c r="AFN368" s="36"/>
      <c r="AFO368" s="36"/>
      <c r="AFP368" s="36"/>
      <c r="AFQ368" s="36"/>
      <c r="AFR368" s="36"/>
      <c r="AFS368" s="36"/>
      <c r="AFT368" s="36"/>
      <c r="AFU368" s="36"/>
      <c r="AFV368" s="36"/>
      <c r="AFW368" s="36"/>
      <c r="AFX368" s="36"/>
      <c r="AFY368" s="36"/>
      <c r="AFZ368" s="36"/>
      <c r="AGA368" s="36"/>
      <c r="AGB368" s="36"/>
      <c r="AGC368" s="36"/>
      <c r="AGD368" s="36"/>
      <c r="AGE368" s="36"/>
      <c r="AGF368" s="36"/>
      <c r="AGG368" s="36"/>
      <c r="AGH368" s="36"/>
      <c r="AGI368" s="36"/>
      <c r="AGJ368" s="36"/>
      <c r="AGK368" s="36"/>
      <c r="AGL368" s="36"/>
      <c r="AGM368" s="36"/>
      <c r="AGN368" s="36"/>
      <c r="AGO368" s="36"/>
      <c r="AGP368" s="36"/>
      <c r="AGQ368" s="36"/>
      <c r="AGR368" s="36"/>
      <c r="AGS368" s="36"/>
      <c r="AGT368" s="36"/>
      <c r="AGU368" s="36"/>
      <c r="AGV368" s="36"/>
      <c r="AGW368" s="36"/>
      <c r="AGX368" s="36"/>
      <c r="AGY368" s="36"/>
      <c r="AGZ368" s="36"/>
      <c r="AHA368" s="36"/>
      <c r="AHB368" s="36"/>
      <c r="AHC368" s="36"/>
      <c r="AHD368" s="36"/>
      <c r="AHE368" s="36"/>
      <c r="AHF368" s="36"/>
      <c r="AHG368" s="36"/>
      <c r="AHH368" s="36"/>
      <c r="AHI368" s="36"/>
      <c r="AHJ368" s="36"/>
      <c r="AHK368" s="36"/>
      <c r="AHL368" s="36"/>
      <c r="AHM368" s="36"/>
      <c r="AHN368" s="36"/>
      <c r="AHO368" s="36"/>
      <c r="AHP368" s="36"/>
      <c r="AHQ368" s="36"/>
      <c r="AHR368" s="36"/>
      <c r="AHS368" s="36"/>
      <c r="AHT368" s="36"/>
      <c r="AHU368" s="36"/>
      <c r="AHV368" s="36"/>
      <c r="AHW368" s="36"/>
      <c r="AHX368" s="36"/>
      <c r="AHY368" s="36"/>
      <c r="AHZ368" s="36"/>
      <c r="AIA368" s="36"/>
      <c r="AIB368" s="36"/>
      <c r="AIC368" s="36"/>
      <c r="AID368" s="36"/>
      <c r="AIE368" s="36"/>
      <c r="AIF368" s="36"/>
      <c r="AIG368" s="36"/>
      <c r="AIH368" s="36"/>
      <c r="AII368" s="36"/>
      <c r="AIJ368" s="36"/>
      <c r="AIK368" s="36"/>
      <c r="AIL368" s="36"/>
      <c r="AIM368" s="36"/>
      <c r="AIN368" s="36"/>
      <c r="AIO368" s="36"/>
      <c r="AIP368" s="36"/>
      <c r="AIQ368" s="36"/>
      <c r="AIR368" s="36"/>
      <c r="AIS368" s="36"/>
      <c r="AIT368" s="36"/>
      <c r="AIU368" s="36"/>
      <c r="AIV368" s="36"/>
      <c r="AIW368" s="36"/>
      <c r="AIX368" s="36"/>
      <c r="AIY368" s="36"/>
      <c r="AIZ368" s="36"/>
      <c r="AJA368" s="36"/>
      <c r="AJB368" s="36"/>
      <c r="AJC368" s="36"/>
      <c r="AJD368" s="36"/>
      <c r="AJE368" s="36"/>
      <c r="AJF368" s="36"/>
      <c r="AJG368" s="36"/>
      <c r="AJH368" s="36"/>
      <c r="AJI368" s="36"/>
      <c r="AJJ368" s="36"/>
      <c r="AJK368" s="36"/>
      <c r="AJL368" s="36"/>
      <c r="AJM368" s="36"/>
      <c r="AJN368" s="36"/>
      <c r="AJO368" s="36"/>
      <c r="AJP368" s="36"/>
      <c r="AJQ368" s="36"/>
      <c r="AJR368" s="36"/>
      <c r="AJS368" s="36"/>
      <c r="AJT368" s="36"/>
      <c r="AJU368" s="36"/>
      <c r="AJV368" s="36"/>
      <c r="AJW368" s="36"/>
      <c r="AJX368" s="36"/>
      <c r="AJY368" s="36"/>
      <c r="AJZ368" s="36"/>
      <c r="AKA368" s="36"/>
      <c r="AKB368" s="36"/>
      <c r="AKC368" s="36"/>
      <c r="AKD368" s="36"/>
      <c r="AKE368" s="36"/>
      <c r="AKF368" s="36"/>
      <c r="AKG368" s="36"/>
      <c r="AKH368" s="36"/>
      <c r="AKI368" s="36"/>
      <c r="AKJ368" s="36"/>
      <c r="AKK368" s="36"/>
      <c r="AKL368" s="36"/>
      <c r="AKM368" s="36"/>
      <c r="AKN368" s="36"/>
      <c r="AKO368" s="36"/>
      <c r="AKP368" s="36"/>
      <c r="AKQ368" s="36"/>
      <c r="AKR368" s="36"/>
      <c r="AKS368" s="36"/>
      <c r="AKT368" s="36"/>
      <c r="AKU368" s="36"/>
      <c r="AKV368" s="36"/>
      <c r="AKW368" s="36"/>
      <c r="AKX368" s="36"/>
      <c r="AKY368" s="36"/>
      <c r="AKZ368" s="36"/>
      <c r="ALA368" s="36"/>
      <c r="ALB368" s="36"/>
      <c r="ALC368" s="36"/>
      <c r="ALD368" s="36"/>
      <c r="ALE368" s="36"/>
      <c r="ALF368" s="36"/>
      <c r="ALG368" s="36"/>
      <c r="ALH368" s="36"/>
      <c r="ALI368" s="36"/>
      <c r="ALJ368" s="36"/>
      <c r="ALK368" s="36"/>
      <c r="ALL368" s="36"/>
      <c r="ALM368" s="36"/>
      <c r="ALN368" s="36"/>
      <c r="ALO368" s="36"/>
      <c r="ALP368" s="36"/>
      <c r="ALQ368" s="36"/>
      <c r="ALR368" s="36"/>
      <c r="ALS368" s="36"/>
      <c r="ALT368" s="36"/>
      <c r="ALU368" s="36"/>
      <c r="ALV368" s="36"/>
      <c r="ALW368" s="36"/>
      <c r="ALX368" s="36"/>
      <c r="ALY368" s="36"/>
    </row>
    <row r="369" spans="1:1013" ht="15.75" customHeight="1" x14ac:dyDescent="0.2"/>
    <row r="370" spans="1:1013" ht="30" customHeight="1" x14ac:dyDescent="0.2"/>
    <row r="371" spans="1:1013" ht="27" customHeight="1" x14ac:dyDescent="0.2"/>
    <row r="372" spans="1:1013" ht="23.25" customHeight="1" x14ac:dyDescent="0.2"/>
    <row r="373" spans="1:1013" ht="30.75" customHeight="1" x14ac:dyDescent="0.2"/>
    <row r="374" spans="1:1013" ht="21.75" customHeight="1" x14ac:dyDescent="0.2"/>
    <row r="375" spans="1:1013" ht="24" customHeight="1" x14ac:dyDescent="0.2"/>
    <row r="376" spans="1:1013" ht="15.75" customHeight="1" x14ac:dyDescent="0.2"/>
    <row r="377" spans="1:1013" s="37" customFormat="1" ht="31.5" customHeight="1" x14ac:dyDescent="0.2">
      <c r="P377" s="36"/>
      <c r="Q377" s="36"/>
      <c r="R377" s="36"/>
      <c r="S377" s="36"/>
    </row>
    <row r="378" spans="1:1013" ht="15" customHeight="1" x14ac:dyDescent="0.2"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4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  <c r="FY378" s="36"/>
      <c r="FZ378" s="36"/>
      <c r="GA378" s="36"/>
      <c r="GB378" s="36"/>
      <c r="GC378" s="36"/>
      <c r="GD378" s="36"/>
      <c r="GE378" s="36"/>
      <c r="GF378" s="36"/>
      <c r="GG378" s="36"/>
      <c r="GH378" s="36"/>
      <c r="GI378" s="36"/>
      <c r="GJ378" s="36"/>
      <c r="GK378" s="36"/>
      <c r="GL378" s="36"/>
      <c r="GM378" s="36"/>
      <c r="GN378" s="36"/>
      <c r="GO378" s="36"/>
      <c r="GP378" s="36"/>
      <c r="GQ378" s="36"/>
      <c r="GR378" s="36"/>
      <c r="GS378" s="36"/>
      <c r="GT378" s="36"/>
      <c r="GU378" s="36"/>
      <c r="GV378" s="36"/>
      <c r="GW378" s="36"/>
      <c r="GX378" s="36"/>
      <c r="GY378" s="36"/>
      <c r="GZ378" s="36"/>
      <c r="HA378" s="36"/>
      <c r="HB378" s="36"/>
      <c r="HC378" s="36"/>
      <c r="HD378" s="36"/>
      <c r="HE378" s="36"/>
      <c r="HF378" s="36"/>
      <c r="HG378" s="36"/>
      <c r="HH378" s="36"/>
      <c r="HI378" s="36"/>
      <c r="HJ378" s="36"/>
      <c r="HK378" s="36"/>
      <c r="HL378" s="36"/>
      <c r="HM378" s="36"/>
      <c r="HN378" s="36"/>
      <c r="HO378" s="36"/>
      <c r="HP378" s="36"/>
      <c r="HQ378" s="36"/>
      <c r="HR378" s="36"/>
      <c r="HS378" s="36"/>
      <c r="HT378" s="36"/>
      <c r="HU378" s="36"/>
      <c r="HV378" s="36"/>
      <c r="HW378" s="36"/>
      <c r="HX378" s="36"/>
      <c r="HY378" s="36"/>
      <c r="HZ378" s="36"/>
      <c r="IA378" s="36"/>
      <c r="IB378" s="36"/>
      <c r="IC378" s="36"/>
      <c r="ID378" s="36"/>
      <c r="IE378" s="36"/>
      <c r="IF378" s="36"/>
      <c r="IG378" s="36"/>
      <c r="IH378" s="36"/>
      <c r="II378" s="36"/>
      <c r="IJ378" s="36"/>
      <c r="IK378" s="36"/>
      <c r="IL378" s="36"/>
      <c r="IM378" s="36"/>
      <c r="IN378" s="36"/>
      <c r="IO378" s="36"/>
      <c r="IP378" s="36"/>
      <c r="IQ378" s="36"/>
      <c r="IR378" s="36"/>
      <c r="IS378" s="36"/>
      <c r="IT378" s="36"/>
      <c r="IU378" s="36"/>
      <c r="IV378" s="36"/>
      <c r="IW378" s="36"/>
      <c r="IX378" s="36"/>
      <c r="IY378" s="36"/>
      <c r="IZ378" s="36"/>
      <c r="JA378" s="36"/>
      <c r="JB378" s="36"/>
      <c r="JC378" s="36"/>
      <c r="JD378" s="36"/>
      <c r="JE378" s="36"/>
      <c r="JF378" s="36"/>
      <c r="JG378" s="36"/>
      <c r="JH378" s="36"/>
      <c r="JI378" s="36"/>
      <c r="JJ378" s="36"/>
      <c r="JK378" s="36"/>
      <c r="JL378" s="36"/>
      <c r="JM378" s="36"/>
      <c r="JN378" s="36"/>
      <c r="JO378" s="36"/>
      <c r="JP378" s="36"/>
      <c r="JQ378" s="36"/>
      <c r="JR378" s="36"/>
      <c r="JS378" s="36"/>
      <c r="JT378" s="36"/>
      <c r="JU378" s="36"/>
      <c r="JV378" s="36"/>
      <c r="JW378" s="36"/>
      <c r="JX378" s="36"/>
      <c r="JY378" s="36"/>
      <c r="JZ378" s="36"/>
      <c r="KA378" s="36"/>
      <c r="KB378" s="36"/>
      <c r="KC378" s="36"/>
      <c r="KD378" s="36"/>
      <c r="KE378" s="36"/>
      <c r="KF378" s="36"/>
      <c r="KG378" s="36"/>
      <c r="KH378" s="36"/>
      <c r="KI378" s="36"/>
      <c r="KJ378" s="36"/>
      <c r="KK378" s="36"/>
      <c r="KL378" s="36"/>
      <c r="KM378" s="36"/>
      <c r="KN378" s="36"/>
      <c r="KO378" s="36"/>
      <c r="KP378" s="36"/>
      <c r="KQ378" s="36"/>
      <c r="KR378" s="36"/>
      <c r="KS378" s="36"/>
      <c r="KT378" s="36"/>
      <c r="KU378" s="36"/>
      <c r="KV378" s="36"/>
      <c r="KW378" s="36"/>
      <c r="KX378" s="36"/>
      <c r="KY378" s="36"/>
      <c r="KZ378" s="36"/>
      <c r="LA378" s="36"/>
      <c r="LB378" s="36"/>
      <c r="LC378" s="36"/>
      <c r="LD378" s="36"/>
      <c r="LE378" s="36"/>
      <c r="LF378" s="36"/>
      <c r="LG378" s="36"/>
      <c r="LH378" s="36"/>
      <c r="LI378" s="36"/>
      <c r="LJ378" s="36"/>
      <c r="LK378" s="36"/>
      <c r="LL378" s="36"/>
      <c r="LM378" s="36"/>
      <c r="LN378" s="36"/>
      <c r="LO378" s="36"/>
      <c r="LP378" s="36"/>
      <c r="LQ378" s="36"/>
      <c r="LR378" s="36"/>
      <c r="LS378" s="36"/>
      <c r="LT378" s="36"/>
      <c r="LU378" s="36"/>
      <c r="LV378" s="36"/>
      <c r="LW378" s="36"/>
      <c r="LX378" s="36"/>
      <c r="LY378" s="36"/>
      <c r="LZ378" s="36"/>
      <c r="MA378" s="36"/>
      <c r="MB378" s="36"/>
      <c r="MC378" s="36"/>
      <c r="MD378" s="36"/>
      <c r="ME378" s="36"/>
      <c r="MF378" s="36"/>
      <c r="MG378" s="36"/>
      <c r="MH378" s="36"/>
      <c r="MI378" s="36"/>
      <c r="MJ378" s="36"/>
      <c r="MK378" s="36"/>
      <c r="ML378" s="36"/>
      <c r="MM378" s="36"/>
      <c r="MN378" s="36"/>
      <c r="MO378" s="36"/>
      <c r="MP378" s="36"/>
      <c r="MQ378" s="36"/>
      <c r="MR378" s="36"/>
      <c r="MS378" s="36"/>
      <c r="MT378" s="36"/>
      <c r="MU378" s="36"/>
      <c r="MV378" s="36"/>
      <c r="MW378" s="36"/>
      <c r="MX378" s="36"/>
      <c r="MY378" s="36"/>
      <c r="MZ378" s="36"/>
      <c r="NA378" s="36"/>
      <c r="NB378" s="36"/>
      <c r="NC378" s="36"/>
      <c r="ND378" s="36"/>
      <c r="NE378" s="36"/>
      <c r="NF378" s="36"/>
      <c r="NG378" s="36"/>
      <c r="NH378" s="36"/>
      <c r="NI378" s="36"/>
      <c r="NJ378" s="36"/>
      <c r="NK378" s="36"/>
      <c r="NL378" s="36"/>
      <c r="NM378" s="36"/>
      <c r="NN378" s="36"/>
      <c r="NO378" s="36"/>
      <c r="NP378" s="36"/>
      <c r="NQ378" s="36"/>
      <c r="NR378" s="36"/>
      <c r="NS378" s="36"/>
      <c r="NT378" s="36"/>
      <c r="NU378" s="36"/>
      <c r="NV378" s="36"/>
      <c r="NW378" s="36"/>
      <c r="NX378" s="36"/>
      <c r="NY378" s="36"/>
      <c r="NZ378" s="36"/>
      <c r="OA378" s="36"/>
      <c r="OB378" s="36"/>
      <c r="OC378" s="36"/>
      <c r="OD378" s="36"/>
      <c r="OE378" s="36"/>
      <c r="OF378" s="36"/>
      <c r="OG378" s="36"/>
      <c r="OH378" s="36"/>
      <c r="OI378" s="36"/>
      <c r="OJ378" s="36"/>
      <c r="OK378" s="36"/>
      <c r="OL378" s="36"/>
      <c r="OM378" s="36"/>
      <c r="ON378" s="36"/>
      <c r="OO378" s="36"/>
      <c r="OP378" s="36"/>
      <c r="OQ378" s="36"/>
      <c r="OR378" s="36"/>
      <c r="OS378" s="36"/>
      <c r="OT378" s="36"/>
      <c r="OU378" s="36"/>
      <c r="OV378" s="36"/>
      <c r="OW378" s="36"/>
      <c r="OX378" s="36"/>
      <c r="OY378" s="36"/>
      <c r="OZ378" s="36"/>
      <c r="PA378" s="36"/>
      <c r="PB378" s="36"/>
      <c r="PC378" s="36"/>
      <c r="PD378" s="36"/>
      <c r="PE378" s="36"/>
      <c r="PF378" s="36"/>
      <c r="PG378" s="36"/>
      <c r="PH378" s="36"/>
      <c r="PI378" s="36"/>
      <c r="PJ378" s="36"/>
      <c r="PK378" s="36"/>
      <c r="PL378" s="36"/>
      <c r="PM378" s="36"/>
      <c r="PN378" s="36"/>
      <c r="PO378" s="36"/>
      <c r="PP378" s="36"/>
      <c r="PQ378" s="36"/>
      <c r="PR378" s="36"/>
      <c r="PS378" s="36"/>
      <c r="PT378" s="36"/>
      <c r="PU378" s="36"/>
      <c r="PV378" s="36"/>
      <c r="PW378" s="36"/>
      <c r="PX378" s="36"/>
      <c r="PY378" s="36"/>
      <c r="PZ378" s="36"/>
      <c r="QA378" s="36"/>
      <c r="QB378" s="36"/>
      <c r="QC378" s="36"/>
      <c r="QD378" s="36"/>
      <c r="QE378" s="36"/>
      <c r="QF378" s="36"/>
      <c r="QG378" s="36"/>
      <c r="QH378" s="36"/>
      <c r="QI378" s="36"/>
      <c r="QJ378" s="36"/>
      <c r="QK378" s="36"/>
      <c r="QL378" s="36"/>
      <c r="QM378" s="36"/>
      <c r="QN378" s="36"/>
      <c r="QO378" s="36"/>
      <c r="QP378" s="36"/>
      <c r="QQ378" s="36"/>
      <c r="QR378" s="36"/>
      <c r="QS378" s="36"/>
      <c r="QT378" s="36"/>
      <c r="QU378" s="36"/>
      <c r="QV378" s="36"/>
      <c r="QW378" s="36"/>
      <c r="QX378" s="36"/>
      <c r="QY378" s="36"/>
      <c r="QZ378" s="36"/>
      <c r="RA378" s="36"/>
      <c r="RB378" s="36"/>
      <c r="RC378" s="36"/>
      <c r="RD378" s="36"/>
      <c r="RE378" s="36"/>
      <c r="RF378" s="36"/>
      <c r="RG378" s="36"/>
      <c r="RH378" s="36"/>
      <c r="RI378" s="36"/>
      <c r="RJ378" s="36"/>
      <c r="RK378" s="36"/>
      <c r="RL378" s="36"/>
      <c r="RM378" s="36"/>
      <c r="RN378" s="36"/>
      <c r="RO378" s="36"/>
      <c r="RP378" s="36"/>
      <c r="RQ378" s="36"/>
      <c r="RR378" s="36"/>
      <c r="RS378" s="36"/>
      <c r="RT378" s="36"/>
      <c r="RU378" s="36"/>
      <c r="RV378" s="36"/>
      <c r="RW378" s="36"/>
      <c r="RX378" s="36"/>
      <c r="RY378" s="36"/>
      <c r="RZ378" s="36"/>
      <c r="SA378" s="36"/>
      <c r="SB378" s="36"/>
      <c r="SC378" s="36"/>
      <c r="SD378" s="36"/>
      <c r="SE378" s="36"/>
      <c r="SF378" s="36"/>
      <c r="SG378" s="36"/>
      <c r="SH378" s="36"/>
      <c r="SI378" s="36"/>
      <c r="SJ378" s="36"/>
      <c r="SK378" s="36"/>
      <c r="SL378" s="36"/>
      <c r="SM378" s="36"/>
      <c r="SN378" s="36"/>
      <c r="SO378" s="36"/>
      <c r="SP378" s="36"/>
      <c r="SQ378" s="36"/>
      <c r="SR378" s="36"/>
      <c r="SS378" s="36"/>
      <c r="ST378" s="36"/>
      <c r="SU378" s="36"/>
      <c r="SV378" s="36"/>
      <c r="SW378" s="36"/>
      <c r="SX378" s="36"/>
      <c r="SY378" s="36"/>
      <c r="SZ378" s="36"/>
      <c r="TA378" s="36"/>
      <c r="TB378" s="36"/>
      <c r="TC378" s="36"/>
      <c r="TD378" s="36"/>
      <c r="TE378" s="36"/>
      <c r="TF378" s="36"/>
      <c r="TG378" s="36"/>
      <c r="TH378" s="36"/>
      <c r="TI378" s="36"/>
      <c r="TJ378" s="36"/>
      <c r="TK378" s="36"/>
      <c r="TL378" s="36"/>
      <c r="TM378" s="36"/>
      <c r="TN378" s="36"/>
      <c r="TO378" s="36"/>
      <c r="TP378" s="36"/>
      <c r="TQ378" s="36"/>
      <c r="TR378" s="36"/>
      <c r="TS378" s="36"/>
      <c r="TT378" s="36"/>
      <c r="TU378" s="36"/>
      <c r="TV378" s="36"/>
      <c r="TW378" s="36"/>
      <c r="TX378" s="36"/>
      <c r="TY378" s="36"/>
      <c r="TZ378" s="36"/>
      <c r="UA378" s="36"/>
      <c r="UB378" s="36"/>
      <c r="UC378" s="36"/>
      <c r="UD378" s="36"/>
      <c r="UE378" s="36"/>
      <c r="UF378" s="36"/>
      <c r="UG378" s="36"/>
      <c r="UH378" s="36"/>
      <c r="UI378" s="36"/>
      <c r="UJ378" s="36"/>
      <c r="UK378" s="36"/>
      <c r="UL378" s="36"/>
      <c r="UM378" s="36"/>
      <c r="UN378" s="36"/>
      <c r="UO378" s="36"/>
      <c r="UP378" s="36"/>
      <c r="UQ378" s="36"/>
      <c r="UR378" s="36"/>
      <c r="US378" s="36"/>
      <c r="UT378" s="36"/>
      <c r="UU378" s="36"/>
      <c r="UV378" s="36"/>
      <c r="UW378" s="36"/>
      <c r="UX378" s="36"/>
      <c r="UY378" s="36"/>
      <c r="UZ378" s="36"/>
      <c r="VA378" s="36"/>
      <c r="VB378" s="36"/>
      <c r="VC378" s="36"/>
      <c r="VD378" s="36"/>
      <c r="VE378" s="36"/>
      <c r="VF378" s="36"/>
      <c r="VG378" s="36"/>
      <c r="VH378" s="36"/>
      <c r="VI378" s="36"/>
      <c r="VJ378" s="36"/>
      <c r="VK378" s="36"/>
      <c r="VL378" s="36"/>
      <c r="VM378" s="36"/>
      <c r="VN378" s="36"/>
      <c r="VO378" s="36"/>
      <c r="VP378" s="36"/>
      <c r="VQ378" s="36"/>
      <c r="VR378" s="36"/>
      <c r="VS378" s="36"/>
      <c r="VT378" s="36"/>
      <c r="VU378" s="36"/>
      <c r="VV378" s="36"/>
      <c r="VW378" s="36"/>
      <c r="VX378" s="36"/>
      <c r="VY378" s="36"/>
      <c r="VZ378" s="36"/>
      <c r="WA378" s="36"/>
      <c r="WB378" s="36"/>
      <c r="WC378" s="36"/>
      <c r="WD378" s="36"/>
      <c r="WE378" s="36"/>
      <c r="WF378" s="36"/>
      <c r="WG378" s="36"/>
      <c r="WH378" s="36"/>
      <c r="WI378" s="36"/>
      <c r="WJ378" s="36"/>
      <c r="WK378" s="36"/>
      <c r="WL378" s="36"/>
      <c r="WM378" s="36"/>
      <c r="WN378" s="36"/>
      <c r="WO378" s="36"/>
      <c r="WP378" s="36"/>
      <c r="WQ378" s="36"/>
      <c r="WR378" s="36"/>
      <c r="WS378" s="36"/>
      <c r="WT378" s="36"/>
      <c r="WU378" s="36"/>
      <c r="WV378" s="36"/>
      <c r="WW378" s="36"/>
      <c r="WX378" s="36"/>
      <c r="WY378" s="36"/>
      <c r="WZ378" s="36"/>
      <c r="XA378" s="36"/>
      <c r="XB378" s="36"/>
      <c r="XC378" s="36"/>
      <c r="XD378" s="36"/>
      <c r="XE378" s="36"/>
      <c r="XF378" s="36"/>
      <c r="XG378" s="36"/>
      <c r="XH378" s="36"/>
      <c r="XI378" s="36"/>
      <c r="XJ378" s="36"/>
      <c r="XK378" s="36"/>
      <c r="XL378" s="36"/>
      <c r="XM378" s="36"/>
      <c r="XN378" s="36"/>
      <c r="XO378" s="36"/>
      <c r="XP378" s="36"/>
      <c r="XQ378" s="36"/>
      <c r="XR378" s="36"/>
      <c r="XS378" s="36"/>
      <c r="XT378" s="36"/>
      <c r="XU378" s="36"/>
      <c r="XV378" s="36"/>
      <c r="XW378" s="36"/>
      <c r="XX378" s="36"/>
      <c r="XY378" s="36"/>
      <c r="XZ378" s="36"/>
      <c r="YA378" s="36"/>
      <c r="YB378" s="36"/>
      <c r="YC378" s="36"/>
      <c r="YD378" s="36"/>
      <c r="YE378" s="36"/>
      <c r="YF378" s="36"/>
      <c r="YG378" s="36"/>
      <c r="YH378" s="36"/>
      <c r="YI378" s="36"/>
      <c r="YJ378" s="36"/>
      <c r="YK378" s="36"/>
      <c r="YL378" s="36"/>
      <c r="YM378" s="36"/>
      <c r="YN378" s="36"/>
      <c r="YO378" s="36"/>
      <c r="YP378" s="36"/>
      <c r="YQ378" s="36"/>
      <c r="YR378" s="36"/>
      <c r="YS378" s="36"/>
      <c r="YT378" s="36"/>
      <c r="YU378" s="36"/>
      <c r="YV378" s="36"/>
      <c r="YW378" s="36"/>
      <c r="YX378" s="36"/>
      <c r="YY378" s="36"/>
      <c r="YZ378" s="36"/>
      <c r="ZA378" s="36"/>
      <c r="ZB378" s="36"/>
      <c r="ZC378" s="36"/>
      <c r="ZD378" s="36"/>
      <c r="ZE378" s="36"/>
      <c r="ZF378" s="36"/>
      <c r="ZG378" s="36"/>
      <c r="ZH378" s="36"/>
      <c r="ZI378" s="36"/>
      <c r="ZJ378" s="36"/>
      <c r="ZK378" s="36"/>
      <c r="ZL378" s="36"/>
      <c r="ZM378" s="36"/>
      <c r="ZN378" s="36"/>
      <c r="ZO378" s="36"/>
      <c r="ZP378" s="36"/>
      <c r="ZQ378" s="36"/>
      <c r="ZR378" s="36"/>
      <c r="ZS378" s="36"/>
      <c r="ZT378" s="36"/>
      <c r="ZU378" s="36"/>
      <c r="ZV378" s="36"/>
      <c r="ZW378" s="36"/>
      <c r="ZX378" s="36"/>
      <c r="ZY378" s="36"/>
      <c r="ZZ378" s="36"/>
      <c r="AAA378" s="36"/>
      <c r="AAB378" s="36"/>
      <c r="AAC378" s="36"/>
      <c r="AAD378" s="36"/>
      <c r="AAE378" s="36"/>
      <c r="AAF378" s="36"/>
      <c r="AAG378" s="36"/>
      <c r="AAH378" s="36"/>
      <c r="AAI378" s="36"/>
      <c r="AAJ378" s="36"/>
      <c r="AAK378" s="36"/>
      <c r="AAL378" s="36"/>
      <c r="AAM378" s="36"/>
      <c r="AAN378" s="36"/>
      <c r="AAO378" s="36"/>
      <c r="AAP378" s="36"/>
      <c r="AAQ378" s="36"/>
      <c r="AAR378" s="36"/>
      <c r="AAS378" s="36"/>
      <c r="AAT378" s="36"/>
      <c r="AAU378" s="36"/>
      <c r="AAV378" s="36"/>
      <c r="AAW378" s="36"/>
      <c r="AAX378" s="36"/>
      <c r="AAY378" s="36"/>
      <c r="AAZ378" s="36"/>
      <c r="ABA378" s="36"/>
      <c r="ABB378" s="36"/>
      <c r="ABC378" s="36"/>
      <c r="ABD378" s="36"/>
      <c r="ABE378" s="36"/>
      <c r="ABF378" s="36"/>
      <c r="ABG378" s="36"/>
      <c r="ABH378" s="36"/>
      <c r="ABI378" s="36"/>
      <c r="ABJ378" s="36"/>
      <c r="ABK378" s="36"/>
      <c r="ABL378" s="36"/>
      <c r="ABM378" s="36"/>
      <c r="ABN378" s="36"/>
      <c r="ABO378" s="36"/>
      <c r="ABP378" s="36"/>
      <c r="ABQ378" s="36"/>
      <c r="ABR378" s="36"/>
      <c r="ABS378" s="36"/>
      <c r="ABT378" s="36"/>
      <c r="ABU378" s="36"/>
      <c r="ABV378" s="36"/>
      <c r="ABW378" s="36"/>
      <c r="ABX378" s="36"/>
      <c r="ABY378" s="36"/>
      <c r="ABZ378" s="36"/>
      <c r="ACA378" s="36"/>
      <c r="ACB378" s="36"/>
      <c r="ACC378" s="36"/>
      <c r="ACD378" s="36"/>
      <c r="ACE378" s="36"/>
      <c r="ACF378" s="36"/>
      <c r="ACG378" s="36"/>
      <c r="ACH378" s="36"/>
      <c r="ACI378" s="36"/>
      <c r="ACJ378" s="36"/>
      <c r="ACK378" s="36"/>
      <c r="ACL378" s="36"/>
      <c r="ACM378" s="36"/>
      <c r="ACN378" s="36"/>
      <c r="ACO378" s="36"/>
      <c r="ACP378" s="36"/>
      <c r="ACQ378" s="36"/>
      <c r="ACR378" s="36"/>
      <c r="ACS378" s="36"/>
      <c r="ACT378" s="36"/>
      <c r="ACU378" s="36"/>
      <c r="ACV378" s="36"/>
      <c r="ACW378" s="36"/>
      <c r="ACX378" s="36"/>
      <c r="ACY378" s="36"/>
      <c r="ACZ378" s="36"/>
      <c r="ADA378" s="36"/>
      <c r="ADB378" s="36"/>
      <c r="ADC378" s="36"/>
      <c r="ADD378" s="36"/>
      <c r="ADE378" s="36"/>
      <c r="ADF378" s="36"/>
      <c r="ADG378" s="36"/>
      <c r="ADH378" s="36"/>
      <c r="ADI378" s="36"/>
      <c r="ADJ378" s="36"/>
      <c r="ADK378" s="36"/>
      <c r="ADL378" s="36"/>
      <c r="ADM378" s="36"/>
      <c r="ADN378" s="36"/>
      <c r="ADO378" s="36"/>
      <c r="ADP378" s="36"/>
      <c r="ADQ378" s="36"/>
      <c r="ADR378" s="36"/>
      <c r="ADS378" s="36"/>
      <c r="ADT378" s="36"/>
      <c r="ADU378" s="36"/>
      <c r="ADV378" s="36"/>
      <c r="ADW378" s="36"/>
      <c r="ADX378" s="36"/>
      <c r="ADY378" s="36"/>
      <c r="ADZ378" s="36"/>
      <c r="AEA378" s="36"/>
      <c r="AEB378" s="36"/>
      <c r="AEC378" s="36"/>
      <c r="AED378" s="36"/>
      <c r="AEE378" s="36"/>
      <c r="AEF378" s="36"/>
      <c r="AEG378" s="36"/>
      <c r="AEH378" s="36"/>
      <c r="AEI378" s="36"/>
      <c r="AEJ378" s="36"/>
      <c r="AEK378" s="36"/>
      <c r="AEL378" s="36"/>
      <c r="AEM378" s="36"/>
      <c r="AEN378" s="36"/>
      <c r="AEO378" s="36"/>
      <c r="AEP378" s="36"/>
      <c r="AEQ378" s="36"/>
      <c r="AER378" s="36"/>
      <c r="AES378" s="36"/>
      <c r="AET378" s="36"/>
      <c r="AEU378" s="36"/>
      <c r="AEV378" s="36"/>
      <c r="AEW378" s="36"/>
      <c r="AEX378" s="36"/>
      <c r="AEY378" s="36"/>
      <c r="AEZ378" s="36"/>
      <c r="AFA378" s="36"/>
      <c r="AFB378" s="36"/>
      <c r="AFC378" s="36"/>
      <c r="AFD378" s="36"/>
      <c r="AFE378" s="36"/>
      <c r="AFF378" s="36"/>
      <c r="AFG378" s="36"/>
      <c r="AFH378" s="36"/>
      <c r="AFI378" s="36"/>
      <c r="AFJ378" s="36"/>
      <c r="AFK378" s="36"/>
      <c r="AFL378" s="36"/>
      <c r="AFM378" s="36"/>
      <c r="AFN378" s="36"/>
      <c r="AFO378" s="36"/>
      <c r="AFP378" s="36"/>
      <c r="AFQ378" s="36"/>
      <c r="AFR378" s="36"/>
      <c r="AFS378" s="36"/>
      <c r="AFT378" s="36"/>
      <c r="AFU378" s="36"/>
      <c r="AFV378" s="36"/>
      <c r="AFW378" s="36"/>
      <c r="AFX378" s="36"/>
      <c r="AFY378" s="36"/>
      <c r="AFZ378" s="36"/>
      <c r="AGA378" s="36"/>
      <c r="AGB378" s="36"/>
      <c r="AGC378" s="36"/>
      <c r="AGD378" s="36"/>
      <c r="AGE378" s="36"/>
      <c r="AGF378" s="36"/>
      <c r="AGG378" s="36"/>
      <c r="AGH378" s="36"/>
      <c r="AGI378" s="36"/>
      <c r="AGJ378" s="36"/>
      <c r="AGK378" s="36"/>
      <c r="AGL378" s="36"/>
      <c r="AGM378" s="36"/>
      <c r="AGN378" s="36"/>
      <c r="AGO378" s="36"/>
      <c r="AGP378" s="36"/>
      <c r="AGQ378" s="36"/>
      <c r="AGR378" s="36"/>
      <c r="AGS378" s="36"/>
      <c r="AGT378" s="36"/>
      <c r="AGU378" s="36"/>
      <c r="AGV378" s="36"/>
      <c r="AGW378" s="36"/>
      <c r="AGX378" s="36"/>
      <c r="AGY378" s="36"/>
      <c r="AGZ378" s="36"/>
      <c r="AHA378" s="36"/>
      <c r="AHB378" s="36"/>
      <c r="AHC378" s="36"/>
      <c r="AHD378" s="36"/>
      <c r="AHE378" s="36"/>
      <c r="AHF378" s="36"/>
      <c r="AHG378" s="36"/>
      <c r="AHH378" s="36"/>
      <c r="AHI378" s="36"/>
      <c r="AHJ378" s="36"/>
      <c r="AHK378" s="36"/>
      <c r="AHL378" s="36"/>
      <c r="AHM378" s="36"/>
      <c r="AHN378" s="36"/>
      <c r="AHO378" s="36"/>
      <c r="AHP378" s="36"/>
      <c r="AHQ378" s="36"/>
      <c r="AHR378" s="36"/>
      <c r="AHS378" s="36"/>
      <c r="AHT378" s="36"/>
      <c r="AHU378" s="36"/>
      <c r="AHV378" s="36"/>
      <c r="AHW378" s="36"/>
      <c r="AHX378" s="36"/>
      <c r="AHY378" s="36"/>
      <c r="AHZ378" s="36"/>
      <c r="AIA378" s="36"/>
      <c r="AIB378" s="36"/>
      <c r="AIC378" s="36"/>
      <c r="AID378" s="36"/>
      <c r="AIE378" s="36"/>
      <c r="AIF378" s="36"/>
      <c r="AIG378" s="36"/>
      <c r="AIH378" s="36"/>
      <c r="AII378" s="36"/>
      <c r="AIJ378" s="36"/>
      <c r="AIK378" s="36"/>
      <c r="AIL378" s="36"/>
      <c r="AIM378" s="36"/>
      <c r="AIN378" s="36"/>
      <c r="AIO378" s="36"/>
      <c r="AIP378" s="36"/>
      <c r="AIQ378" s="36"/>
      <c r="AIR378" s="36"/>
      <c r="AIS378" s="36"/>
      <c r="AIT378" s="36"/>
      <c r="AIU378" s="36"/>
      <c r="AIV378" s="36"/>
      <c r="AIW378" s="36"/>
      <c r="AIX378" s="36"/>
      <c r="AIY378" s="36"/>
      <c r="AIZ378" s="36"/>
      <c r="AJA378" s="36"/>
      <c r="AJB378" s="36"/>
      <c r="AJC378" s="36"/>
      <c r="AJD378" s="36"/>
      <c r="AJE378" s="36"/>
      <c r="AJF378" s="36"/>
      <c r="AJG378" s="36"/>
      <c r="AJH378" s="36"/>
      <c r="AJI378" s="36"/>
      <c r="AJJ378" s="36"/>
      <c r="AJK378" s="36"/>
      <c r="AJL378" s="36"/>
      <c r="AJM378" s="36"/>
      <c r="AJN378" s="36"/>
      <c r="AJO378" s="36"/>
      <c r="AJP378" s="36"/>
      <c r="AJQ378" s="36"/>
      <c r="AJR378" s="36"/>
      <c r="AJS378" s="36"/>
      <c r="AJT378" s="36"/>
      <c r="AJU378" s="36"/>
      <c r="AJV378" s="36"/>
      <c r="AJW378" s="36"/>
      <c r="AJX378" s="36"/>
      <c r="AJY378" s="36"/>
      <c r="AJZ378" s="36"/>
      <c r="AKA378" s="36"/>
      <c r="AKB378" s="36"/>
      <c r="AKC378" s="36"/>
      <c r="AKD378" s="36"/>
      <c r="AKE378" s="36"/>
      <c r="AKF378" s="36"/>
      <c r="AKG378" s="36"/>
      <c r="AKH378" s="36"/>
      <c r="AKI378" s="36"/>
      <c r="AKJ378" s="36"/>
      <c r="AKK378" s="36"/>
      <c r="AKL378" s="36"/>
      <c r="AKM378" s="36"/>
      <c r="AKN378" s="36"/>
      <c r="AKO378" s="36"/>
      <c r="AKP378" s="36"/>
      <c r="AKQ378" s="36"/>
      <c r="AKR378" s="36"/>
      <c r="AKS378" s="36"/>
      <c r="AKT378" s="36"/>
      <c r="AKU378" s="36"/>
      <c r="AKV378" s="36"/>
      <c r="AKW378" s="36"/>
      <c r="AKX378" s="36"/>
      <c r="AKY378" s="36"/>
      <c r="AKZ378" s="36"/>
      <c r="ALA378" s="36"/>
      <c r="ALB378" s="36"/>
      <c r="ALC378" s="36"/>
      <c r="ALD378" s="36"/>
      <c r="ALE378" s="36"/>
      <c r="ALF378" s="36"/>
      <c r="ALG378" s="36"/>
      <c r="ALH378" s="36"/>
      <c r="ALI378" s="36"/>
      <c r="ALJ378" s="36"/>
      <c r="ALK378" s="36"/>
      <c r="ALL378" s="36"/>
      <c r="ALM378" s="36"/>
      <c r="ALN378" s="36"/>
      <c r="ALO378" s="36"/>
      <c r="ALP378" s="36"/>
      <c r="ALQ378" s="36"/>
      <c r="ALR378" s="36"/>
      <c r="ALS378" s="36"/>
      <c r="ALT378" s="36"/>
      <c r="ALU378" s="36"/>
      <c r="ALV378" s="36"/>
      <c r="ALW378" s="36"/>
      <c r="ALX378" s="36"/>
      <c r="ALY378" s="36"/>
    </row>
    <row r="379" spans="1:1013" ht="18" customHeight="1" x14ac:dyDescent="0.2"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46"/>
    </row>
    <row r="380" spans="1:1013" ht="15" customHeight="1" x14ac:dyDescent="0.2"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46"/>
    </row>
    <row r="381" spans="1:1013" s="61" customFormat="1" ht="21" customHeight="1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6"/>
      <c r="Q381" s="36"/>
      <c r="R381" s="36"/>
      <c r="S381" s="36"/>
      <c r="T381" s="37"/>
      <c r="U381" s="37"/>
      <c r="V381" s="37"/>
      <c r="W381" s="37"/>
      <c r="X381" s="37"/>
      <c r="Y381" s="37"/>
      <c r="Z381" s="37"/>
      <c r="AA381" s="37"/>
    </row>
    <row r="382" spans="1:1013" ht="19.5" customHeight="1" x14ac:dyDescent="0.2"/>
    <row r="383" spans="1:1013" ht="15.75" customHeight="1" x14ac:dyDescent="0.2"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  <c r="FY383" s="36"/>
      <c r="FZ383" s="36"/>
      <c r="GA383" s="36"/>
      <c r="GB383" s="36"/>
      <c r="GC383" s="36"/>
      <c r="GD383" s="36"/>
      <c r="GE383" s="36"/>
      <c r="GF383" s="36"/>
      <c r="GG383" s="36"/>
      <c r="GH383" s="36"/>
      <c r="GI383" s="36"/>
      <c r="GJ383" s="36"/>
      <c r="GK383" s="36"/>
      <c r="GL383" s="36"/>
      <c r="GM383" s="36"/>
      <c r="GN383" s="36"/>
      <c r="GO383" s="36"/>
      <c r="GP383" s="36"/>
      <c r="GQ383" s="36"/>
      <c r="GR383" s="36"/>
      <c r="GS383" s="36"/>
      <c r="GT383" s="36"/>
      <c r="GU383" s="36"/>
      <c r="GV383" s="36"/>
      <c r="GW383" s="36"/>
      <c r="GX383" s="36"/>
      <c r="GY383" s="36"/>
      <c r="GZ383" s="36"/>
      <c r="HA383" s="36"/>
      <c r="HB383" s="36"/>
      <c r="HC383" s="36"/>
      <c r="HD383" s="36"/>
      <c r="HE383" s="36"/>
      <c r="HF383" s="36"/>
      <c r="HG383" s="36"/>
      <c r="HH383" s="36"/>
      <c r="HI383" s="36"/>
      <c r="HJ383" s="36"/>
      <c r="HK383" s="36"/>
      <c r="HL383" s="36"/>
      <c r="HM383" s="36"/>
      <c r="HN383" s="36"/>
      <c r="HO383" s="36"/>
      <c r="HP383" s="36"/>
      <c r="HQ383" s="36"/>
      <c r="HR383" s="36"/>
      <c r="HS383" s="36"/>
      <c r="HT383" s="36"/>
      <c r="HU383" s="36"/>
      <c r="HV383" s="36"/>
      <c r="HW383" s="36"/>
      <c r="HX383" s="36"/>
      <c r="HY383" s="36"/>
      <c r="HZ383" s="36"/>
      <c r="IA383" s="36"/>
      <c r="IB383" s="36"/>
      <c r="IC383" s="36"/>
      <c r="ID383" s="36"/>
      <c r="IE383" s="36"/>
      <c r="IF383" s="36"/>
      <c r="IG383" s="36"/>
      <c r="IH383" s="36"/>
      <c r="II383" s="36"/>
      <c r="IJ383" s="36"/>
      <c r="IK383" s="36"/>
      <c r="IL383" s="36"/>
      <c r="IM383" s="36"/>
      <c r="IN383" s="36"/>
      <c r="IO383" s="36"/>
      <c r="IP383" s="36"/>
      <c r="IQ383" s="36"/>
      <c r="IR383" s="36"/>
      <c r="IS383" s="36"/>
      <c r="IT383" s="36"/>
      <c r="IU383" s="36"/>
      <c r="IV383" s="36"/>
      <c r="IW383" s="36"/>
      <c r="IX383" s="36"/>
      <c r="IY383" s="36"/>
      <c r="IZ383" s="36"/>
      <c r="JA383" s="36"/>
      <c r="JB383" s="36"/>
      <c r="JC383" s="36"/>
      <c r="JD383" s="36"/>
      <c r="JE383" s="36"/>
      <c r="JF383" s="36"/>
      <c r="JG383" s="36"/>
      <c r="JH383" s="36"/>
      <c r="JI383" s="36"/>
      <c r="JJ383" s="36"/>
      <c r="JK383" s="36"/>
      <c r="JL383" s="36"/>
      <c r="JM383" s="36"/>
      <c r="JN383" s="36"/>
      <c r="JO383" s="36"/>
      <c r="JP383" s="36"/>
      <c r="JQ383" s="36"/>
      <c r="JR383" s="36"/>
      <c r="JS383" s="36"/>
      <c r="JT383" s="36"/>
      <c r="JU383" s="36"/>
      <c r="JV383" s="36"/>
      <c r="JW383" s="36"/>
      <c r="JX383" s="36"/>
      <c r="JY383" s="36"/>
      <c r="JZ383" s="36"/>
      <c r="KA383" s="36"/>
      <c r="KB383" s="36"/>
      <c r="KC383" s="36"/>
      <c r="KD383" s="36"/>
      <c r="KE383" s="36"/>
      <c r="KF383" s="36"/>
      <c r="KG383" s="36"/>
      <c r="KH383" s="36"/>
      <c r="KI383" s="36"/>
      <c r="KJ383" s="36"/>
      <c r="KK383" s="36"/>
      <c r="KL383" s="36"/>
      <c r="KM383" s="36"/>
      <c r="KN383" s="36"/>
      <c r="KO383" s="36"/>
      <c r="KP383" s="36"/>
      <c r="KQ383" s="36"/>
      <c r="KR383" s="36"/>
      <c r="KS383" s="36"/>
      <c r="KT383" s="36"/>
      <c r="KU383" s="36"/>
      <c r="KV383" s="36"/>
      <c r="KW383" s="36"/>
      <c r="KX383" s="36"/>
      <c r="KY383" s="36"/>
      <c r="KZ383" s="36"/>
      <c r="LA383" s="36"/>
      <c r="LB383" s="36"/>
      <c r="LC383" s="36"/>
      <c r="LD383" s="36"/>
      <c r="LE383" s="36"/>
      <c r="LF383" s="36"/>
      <c r="LG383" s="36"/>
      <c r="LH383" s="36"/>
      <c r="LI383" s="36"/>
      <c r="LJ383" s="36"/>
      <c r="LK383" s="36"/>
      <c r="LL383" s="36"/>
      <c r="LM383" s="36"/>
      <c r="LN383" s="36"/>
      <c r="LO383" s="36"/>
      <c r="LP383" s="36"/>
      <c r="LQ383" s="36"/>
      <c r="LR383" s="36"/>
      <c r="LS383" s="36"/>
      <c r="LT383" s="36"/>
      <c r="LU383" s="36"/>
      <c r="LV383" s="36"/>
      <c r="LW383" s="36"/>
      <c r="LX383" s="36"/>
      <c r="LY383" s="36"/>
      <c r="LZ383" s="36"/>
      <c r="MA383" s="36"/>
      <c r="MB383" s="36"/>
      <c r="MC383" s="36"/>
      <c r="MD383" s="36"/>
      <c r="ME383" s="36"/>
      <c r="MF383" s="36"/>
      <c r="MG383" s="36"/>
      <c r="MH383" s="36"/>
      <c r="MI383" s="36"/>
      <c r="MJ383" s="36"/>
      <c r="MK383" s="36"/>
      <c r="ML383" s="36"/>
      <c r="MM383" s="36"/>
      <c r="MN383" s="36"/>
      <c r="MO383" s="36"/>
      <c r="MP383" s="36"/>
      <c r="MQ383" s="36"/>
      <c r="MR383" s="36"/>
      <c r="MS383" s="36"/>
      <c r="MT383" s="36"/>
      <c r="MU383" s="36"/>
      <c r="MV383" s="36"/>
      <c r="MW383" s="36"/>
      <c r="MX383" s="36"/>
      <c r="MY383" s="36"/>
      <c r="MZ383" s="36"/>
      <c r="NA383" s="36"/>
      <c r="NB383" s="36"/>
      <c r="NC383" s="36"/>
      <c r="ND383" s="36"/>
      <c r="NE383" s="36"/>
      <c r="NF383" s="36"/>
      <c r="NG383" s="36"/>
      <c r="NH383" s="36"/>
      <c r="NI383" s="36"/>
      <c r="NJ383" s="36"/>
      <c r="NK383" s="36"/>
      <c r="NL383" s="36"/>
      <c r="NM383" s="36"/>
      <c r="NN383" s="36"/>
      <c r="NO383" s="36"/>
      <c r="NP383" s="36"/>
      <c r="NQ383" s="36"/>
      <c r="NR383" s="36"/>
      <c r="NS383" s="36"/>
      <c r="NT383" s="36"/>
      <c r="NU383" s="36"/>
      <c r="NV383" s="36"/>
      <c r="NW383" s="36"/>
      <c r="NX383" s="36"/>
      <c r="NY383" s="36"/>
      <c r="NZ383" s="36"/>
      <c r="OA383" s="36"/>
      <c r="OB383" s="36"/>
      <c r="OC383" s="36"/>
      <c r="OD383" s="36"/>
      <c r="OE383" s="36"/>
      <c r="OF383" s="36"/>
      <c r="OG383" s="36"/>
      <c r="OH383" s="36"/>
      <c r="OI383" s="36"/>
      <c r="OJ383" s="36"/>
      <c r="OK383" s="36"/>
      <c r="OL383" s="36"/>
      <c r="OM383" s="36"/>
      <c r="ON383" s="36"/>
      <c r="OO383" s="36"/>
      <c r="OP383" s="36"/>
      <c r="OQ383" s="36"/>
      <c r="OR383" s="36"/>
      <c r="OS383" s="36"/>
      <c r="OT383" s="36"/>
      <c r="OU383" s="36"/>
      <c r="OV383" s="36"/>
      <c r="OW383" s="36"/>
      <c r="OX383" s="36"/>
      <c r="OY383" s="36"/>
      <c r="OZ383" s="36"/>
      <c r="PA383" s="36"/>
      <c r="PB383" s="36"/>
      <c r="PC383" s="36"/>
      <c r="PD383" s="36"/>
      <c r="PE383" s="36"/>
      <c r="PF383" s="36"/>
      <c r="PG383" s="36"/>
      <c r="PH383" s="36"/>
      <c r="PI383" s="36"/>
      <c r="PJ383" s="36"/>
      <c r="PK383" s="36"/>
      <c r="PL383" s="36"/>
      <c r="PM383" s="36"/>
      <c r="PN383" s="36"/>
      <c r="PO383" s="36"/>
      <c r="PP383" s="36"/>
      <c r="PQ383" s="36"/>
      <c r="PR383" s="36"/>
      <c r="PS383" s="36"/>
      <c r="PT383" s="36"/>
      <c r="PU383" s="36"/>
      <c r="PV383" s="36"/>
      <c r="PW383" s="36"/>
      <c r="PX383" s="36"/>
      <c r="PY383" s="36"/>
      <c r="PZ383" s="36"/>
      <c r="QA383" s="36"/>
      <c r="QB383" s="36"/>
      <c r="QC383" s="36"/>
      <c r="QD383" s="36"/>
      <c r="QE383" s="36"/>
      <c r="QF383" s="36"/>
      <c r="QG383" s="36"/>
      <c r="QH383" s="36"/>
      <c r="QI383" s="36"/>
      <c r="QJ383" s="36"/>
      <c r="QK383" s="36"/>
      <c r="QL383" s="36"/>
      <c r="QM383" s="36"/>
      <c r="QN383" s="36"/>
      <c r="QO383" s="36"/>
      <c r="QP383" s="36"/>
      <c r="QQ383" s="36"/>
      <c r="QR383" s="36"/>
      <c r="QS383" s="36"/>
      <c r="QT383" s="36"/>
      <c r="QU383" s="36"/>
      <c r="QV383" s="36"/>
      <c r="QW383" s="36"/>
      <c r="QX383" s="36"/>
      <c r="QY383" s="36"/>
      <c r="QZ383" s="36"/>
      <c r="RA383" s="36"/>
      <c r="RB383" s="36"/>
      <c r="RC383" s="36"/>
      <c r="RD383" s="36"/>
      <c r="RE383" s="36"/>
      <c r="RF383" s="36"/>
      <c r="RG383" s="36"/>
      <c r="RH383" s="36"/>
      <c r="RI383" s="36"/>
      <c r="RJ383" s="36"/>
      <c r="RK383" s="36"/>
      <c r="RL383" s="36"/>
      <c r="RM383" s="36"/>
      <c r="RN383" s="36"/>
      <c r="RO383" s="36"/>
      <c r="RP383" s="36"/>
      <c r="RQ383" s="36"/>
      <c r="RR383" s="36"/>
      <c r="RS383" s="36"/>
      <c r="RT383" s="36"/>
      <c r="RU383" s="36"/>
      <c r="RV383" s="36"/>
      <c r="RW383" s="36"/>
      <c r="RX383" s="36"/>
      <c r="RY383" s="36"/>
      <c r="RZ383" s="36"/>
      <c r="SA383" s="36"/>
      <c r="SB383" s="36"/>
      <c r="SC383" s="36"/>
      <c r="SD383" s="36"/>
      <c r="SE383" s="36"/>
      <c r="SF383" s="36"/>
      <c r="SG383" s="36"/>
      <c r="SH383" s="36"/>
      <c r="SI383" s="36"/>
      <c r="SJ383" s="36"/>
      <c r="SK383" s="36"/>
      <c r="SL383" s="36"/>
      <c r="SM383" s="36"/>
      <c r="SN383" s="36"/>
      <c r="SO383" s="36"/>
      <c r="SP383" s="36"/>
      <c r="SQ383" s="36"/>
      <c r="SR383" s="36"/>
      <c r="SS383" s="36"/>
      <c r="ST383" s="36"/>
      <c r="SU383" s="36"/>
      <c r="SV383" s="36"/>
      <c r="SW383" s="36"/>
      <c r="SX383" s="36"/>
      <c r="SY383" s="36"/>
      <c r="SZ383" s="36"/>
      <c r="TA383" s="36"/>
      <c r="TB383" s="36"/>
      <c r="TC383" s="36"/>
      <c r="TD383" s="36"/>
      <c r="TE383" s="36"/>
      <c r="TF383" s="36"/>
      <c r="TG383" s="36"/>
      <c r="TH383" s="36"/>
      <c r="TI383" s="36"/>
      <c r="TJ383" s="36"/>
      <c r="TK383" s="36"/>
      <c r="TL383" s="36"/>
      <c r="TM383" s="36"/>
      <c r="TN383" s="36"/>
      <c r="TO383" s="36"/>
      <c r="TP383" s="36"/>
      <c r="TQ383" s="36"/>
      <c r="TR383" s="36"/>
      <c r="TS383" s="36"/>
      <c r="TT383" s="36"/>
      <c r="TU383" s="36"/>
      <c r="TV383" s="36"/>
      <c r="TW383" s="36"/>
      <c r="TX383" s="36"/>
      <c r="TY383" s="36"/>
      <c r="TZ383" s="36"/>
      <c r="UA383" s="36"/>
      <c r="UB383" s="36"/>
      <c r="UC383" s="36"/>
      <c r="UD383" s="36"/>
      <c r="UE383" s="36"/>
      <c r="UF383" s="36"/>
      <c r="UG383" s="36"/>
      <c r="UH383" s="36"/>
      <c r="UI383" s="36"/>
      <c r="UJ383" s="36"/>
      <c r="UK383" s="36"/>
      <c r="UL383" s="36"/>
      <c r="UM383" s="36"/>
      <c r="UN383" s="36"/>
      <c r="UO383" s="36"/>
      <c r="UP383" s="36"/>
      <c r="UQ383" s="36"/>
      <c r="UR383" s="36"/>
      <c r="US383" s="36"/>
      <c r="UT383" s="36"/>
      <c r="UU383" s="36"/>
      <c r="UV383" s="36"/>
      <c r="UW383" s="36"/>
      <c r="UX383" s="36"/>
      <c r="UY383" s="36"/>
      <c r="UZ383" s="36"/>
      <c r="VA383" s="36"/>
      <c r="VB383" s="36"/>
      <c r="VC383" s="36"/>
      <c r="VD383" s="36"/>
      <c r="VE383" s="36"/>
      <c r="VF383" s="36"/>
      <c r="VG383" s="36"/>
      <c r="VH383" s="36"/>
      <c r="VI383" s="36"/>
      <c r="VJ383" s="36"/>
      <c r="VK383" s="36"/>
      <c r="VL383" s="36"/>
      <c r="VM383" s="36"/>
      <c r="VN383" s="36"/>
      <c r="VO383" s="36"/>
      <c r="VP383" s="36"/>
      <c r="VQ383" s="36"/>
      <c r="VR383" s="36"/>
      <c r="VS383" s="36"/>
      <c r="VT383" s="36"/>
      <c r="VU383" s="36"/>
      <c r="VV383" s="36"/>
      <c r="VW383" s="36"/>
      <c r="VX383" s="36"/>
      <c r="VY383" s="36"/>
      <c r="VZ383" s="36"/>
      <c r="WA383" s="36"/>
      <c r="WB383" s="36"/>
      <c r="WC383" s="36"/>
      <c r="WD383" s="36"/>
      <c r="WE383" s="36"/>
      <c r="WF383" s="36"/>
      <c r="WG383" s="36"/>
      <c r="WH383" s="36"/>
      <c r="WI383" s="36"/>
      <c r="WJ383" s="36"/>
      <c r="WK383" s="36"/>
      <c r="WL383" s="36"/>
      <c r="WM383" s="36"/>
      <c r="WN383" s="36"/>
      <c r="WO383" s="36"/>
      <c r="WP383" s="36"/>
      <c r="WQ383" s="36"/>
      <c r="WR383" s="36"/>
      <c r="WS383" s="36"/>
      <c r="WT383" s="36"/>
      <c r="WU383" s="36"/>
      <c r="WV383" s="36"/>
      <c r="WW383" s="36"/>
      <c r="WX383" s="36"/>
      <c r="WY383" s="36"/>
      <c r="WZ383" s="36"/>
      <c r="XA383" s="36"/>
      <c r="XB383" s="36"/>
      <c r="XC383" s="36"/>
      <c r="XD383" s="36"/>
      <c r="XE383" s="36"/>
      <c r="XF383" s="36"/>
      <c r="XG383" s="36"/>
      <c r="XH383" s="36"/>
      <c r="XI383" s="36"/>
      <c r="XJ383" s="36"/>
      <c r="XK383" s="36"/>
      <c r="XL383" s="36"/>
      <c r="XM383" s="36"/>
      <c r="XN383" s="36"/>
      <c r="XO383" s="36"/>
      <c r="XP383" s="36"/>
      <c r="XQ383" s="36"/>
      <c r="XR383" s="36"/>
      <c r="XS383" s="36"/>
      <c r="XT383" s="36"/>
      <c r="XU383" s="36"/>
      <c r="XV383" s="36"/>
      <c r="XW383" s="36"/>
      <c r="XX383" s="36"/>
      <c r="XY383" s="36"/>
      <c r="XZ383" s="36"/>
      <c r="YA383" s="36"/>
      <c r="YB383" s="36"/>
      <c r="YC383" s="36"/>
      <c r="YD383" s="36"/>
      <c r="YE383" s="36"/>
      <c r="YF383" s="36"/>
      <c r="YG383" s="36"/>
      <c r="YH383" s="36"/>
      <c r="YI383" s="36"/>
      <c r="YJ383" s="36"/>
      <c r="YK383" s="36"/>
      <c r="YL383" s="36"/>
      <c r="YM383" s="36"/>
      <c r="YN383" s="36"/>
      <c r="YO383" s="36"/>
      <c r="YP383" s="36"/>
      <c r="YQ383" s="36"/>
      <c r="YR383" s="36"/>
      <c r="YS383" s="36"/>
      <c r="YT383" s="36"/>
      <c r="YU383" s="36"/>
      <c r="YV383" s="36"/>
      <c r="YW383" s="36"/>
      <c r="YX383" s="36"/>
      <c r="YY383" s="36"/>
      <c r="YZ383" s="36"/>
      <c r="ZA383" s="36"/>
      <c r="ZB383" s="36"/>
      <c r="ZC383" s="36"/>
      <c r="ZD383" s="36"/>
      <c r="ZE383" s="36"/>
      <c r="ZF383" s="36"/>
      <c r="ZG383" s="36"/>
      <c r="ZH383" s="36"/>
      <c r="ZI383" s="36"/>
      <c r="ZJ383" s="36"/>
      <c r="ZK383" s="36"/>
      <c r="ZL383" s="36"/>
      <c r="ZM383" s="36"/>
      <c r="ZN383" s="36"/>
      <c r="ZO383" s="36"/>
      <c r="ZP383" s="36"/>
      <c r="ZQ383" s="36"/>
      <c r="ZR383" s="36"/>
      <c r="ZS383" s="36"/>
      <c r="ZT383" s="36"/>
      <c r="ZU383" s="36"/>
      <c r="ZV383" s="36"/>
      <c r="ZW383" s="36"/>
      <c r="ZX383" s="36"/>
      <c r="ZY383" s="36"/>
      <c r="ZZ383" s="36"/>
      <c r="AAA383" s="36"/>
      <c r="AAB383" s="36"/>
      <c r="AAC383" s="36"/>
      <c r="AAD383" s="36"/>
      <c r="AAE383" s="36"/>
      <c r="AAF383" s="36"/>
      <c r="AAG383" s="36"/>
      <c r="AAH383" s="36"/>
      <c r="AAI383" s="36"/>
      <c r="AAJ383" s="36"/>
      <c r="AAK383" s="36"/>
      <c r="AAL383" s="36"/>
      <c r="AAM383" s="36"/>
      <c r="AAN383" s="36"/>
      <c r="AAO383" s="36"/>
      <c r="AAP383" s="36"/>
      <c r="AAQ383" s="36"/>
      <c r="AAR383" s="36"/>
      <c r="AAS383" s="36"/>
      <c r="AAT383" s="36"/>
      <c r="AAU383" s="36"/>
      <c r="AAV383" s="36"/>
      <c r="AAW383" s="36"/>
      <c r="AAX383" s="36"/>
      <c r="AAY383" s="36"/>
      <c r="AAZ383" s="36"/>
      <c r="ABA383" s="36"/>
      <c r="ABB383" s="36"/>
      <c r="ABC383" s="36"/>
      <c r="ABD383" s="36"/>
      <c r="ABE383" s="36"/>
      <c r="ABF383" s="36"/>
      <c r="ABG383" s="36"/>
      <c r="ABH383" s="36"/>
      <c r="ABI383" s="36"/>
      <c r="ABJ383" s="36"/>
      <c r="ABK383" s="36"/>
      <c r="ABL383" s="36"/>
      <c r="ABM383" s="36"/>
      <c r="ABN383" s="36"/>
      <c r="ABO383" s="36"/>
      <c r="ABP383" s="36"/>
      <c r="ABQ383" s="36"/>
      <c r="ABR383" s="36"/>
      <c r="ABS383" s="36"/>
      <c r="ABT383" s="36"/>
      <c r="ABU383" s="36"/>
      <c r="ABV383" s="36"/>
      <c r="ABW383" s="36"/>
      <c r="ABX383" s="36"/>
      <c r="ABY383" s="36"/>
      <c r="ABZ383" s="36"/>
      <c r="ACA383" s="36"/>
      <c r="ACB383" s="36"/>
      <c r="ACC383" s="36"/>
      <c r="ACD383" s="36"/>
      <c r="ACE383" s="36"/>
      <c r="ACF383" s="36"/>
      <c r="ACG383" s="36"/>
      <c r="ACH383" s="36"/>
      <c r="ACI383" s="36"/>
      <c r="ACJ383" s="36"/>
      <c r="ACK383" s="36"/>
      <c r="ACL383" s="36"/>
      <c r="ACM383" s="36"/>
      <c r="ACN383" s="36"/>
      <c r="ACO383" s="36"/>
      <c r="ACP383" s="36"/>
      <c r="ACQ383" s="36"/>
      <c r="ACR383" s="36"/>
      <c r="ACS383" s="36"/>
      <c r="ACT383" s="36"/>
      <c r="ACU383" s="36"/>
      <c r="ACV383" s="36"/>
      <c r="ACW383" s="36"/>
      <c r="ACX383" s="36"/>
      <c r="ACY383" s="36"/>
      <c r="ACZ383" s="36"/>
      <c r="ADA383" s="36"/>
      <c r="ADB383" s="36"/>
      <c r="ADC383" s="36"/>
      <c r="ADD383" s="36"/>
      <c r="ADE383" s="36"/>
      <c r="ADF383" s="36"/>
      <c r="ADG383" s="36"/>
      <c r="ADH383" s="36"/>
      <c r="ADI383" s="36"/>
      <c r="ADJ383" s="36"/>
      <c r="ADK383" s="36"/>
      <c r="ADL383" s="36"/>
      <c r="ADM383" s="36"/>
      <c r="ADN383" s="36"/>
      <c r="ADO383" s="36"/>
      <c r="ADP383" s="36"/>
      <c r="ADQ383" s="36"/>
      <c r="ADR383" s="36"/>
      <c r="ADS383" s="36"/>
      <c r="ADT383" s="36"/>
      <c r="ADU383" s="36"/>
      <c r="ADV383" s="36"/>
      <c r="ADW383" s="36"/>
      <c r="ADX383" s="36"/>
      <c r="ADY383" s="36"/>
      <c r="ADZ383" s="36"/>
      <c r="AEA383" s="36"/>
      <c r="AEB383" s="36"/>
      <c r="AEC383" s="36"/>
      <c r="AED383" s="36"/>
      <c r="AEE383" s="36"/>
      <c r="AEF383" s="36"/>
      <c r="AEG383" s="36"/>
      <c r="AEH383" s="36"/>
      <c r="AEI383" s="36"/>
      <c r="AEJ383" s="36"/>
      <c r="AEK383" s="36"/>
      <c r="AEL383" s="36"/>
      <c r="AEM383" s="36"/>
      <c r="AEN383" s="36"/>
      <c r="AEO383" s="36"/>
      <c r="AEP383" s="36"/>
      <c r="AEQ383" s="36"/>
      <c r="AER383" s="36"/>
      <c r="AES383" s="36"/>
      <c r="AET383" s="36"/>
      <c r="AEU383" s="36"/>
      <c r="AEV383" s="36"/>
      <c r="AEW383" s="36"/>
      <c r="AEX383" s="36"/>
      <c r="AEY383" s="36"/>
      <c r="AEZ383" s="36"/>
      <c r="AFA383" s="36"/>
      <c r="AFB383" s="36"/>
      <c r="AFC383" s="36"/>
      <c r="AFD383" s="36"/>
      <c r="AFE383" s="36"/>
      <c r="AFF383" s="36"/>
      <c r="AFG383" s="36"/>
      <c r="AFH383" s="36"/>
      <c r="AFI383" s="36"/>
      <c r="AFJ383" s="36"/>
      <c r="AFK383" s="36"/>
      <c r="AFL383" s="36"/>
      <c r="AFM383" s="36"/>
      <c r="AFN383" s="36"/>
      <c r="AFO383" s="36"/>
      <c r="AFP383" s="36"/>
      <c r="AFQ383" s="36"/>
      <c r="AFR383" s="36"/>
      <c r="AFS383" s="36"/>
      <c r="AFT383" s="36"/>
      <c r="AFU383" s="36"/>
      <c r="AFV383" s="36"/>
      <c r="AFW383" s="36"/>
      <c r="AFX383" s="36"/>
      <c r="AFY383" s="36"/>
      <c r="AFZ383" s="36"/>
      <c r="AGA383" s="36"/>
      <c r="AGB383" s="36"/>
      <c r="AGC383" s="36"/>
      <c r="AGD383" s="36"/>
      <c r="AGE383" s="36"/>
      <c r="AGF383" s="36"/>
      <c r="AGG383" s="36"/>
      <c r="AGH383" s="36"/>
      <c r="AGI383" s="36"/>
      <c r="AGJ383" s="36"/>
      <c r="AGK383" s="36"/>
      <c r="AGL383" s="36"/>
      <c r="AGM383" s="36"/>
      <c r="AGN383" s="36"/>
      <c r="AGO383" s="36"/>
      <c r="AGP383" s="36"/>
      <c r="AGQ383" s="36"/>
      <c r="AGR383" s="36"/>
      <c r="AGS383" s="36"/>
      <c r="AGT383" s="36"/>
      <c r="AGU383" s="36"/>
      <c r="AGV383" s="36"/>
      <c r="AGW383" s="36"/>
      <c r="AGX383" s="36"/>
      <c r="AGY383" s="36"/>
      <c r="AGZ383" s="36"/>
      <c r="AHA383" s="36"/>
      <c r="AHB383" s="36"/>
      <c r="AHC383" s="36"/>
      <c r="AHD383" s="36"/>
      <c r="AHE383" s="36"/>
      <c r="AHF383" s="36"/>
      <c r="AHG383" s="36"/>
      <c r="AHH383" s="36"/>
      <c r="AHI383" s="36"/>
      <c r="AHJ383" s="36"/>
      <c r="AHK383" s="36"/>
      <c r="AHL383" s="36"/>
      <c r="AHM383" s="36"/>
      <c r="AHN383" s="36"/>
      <c r="AHO383" s="36"/>
      <c r="AHP383" s="36"/>
      <c r="AHQ383" s="36"/>
      <c r="AHR383" s="36"/>
      <c r="AHS383" s="36"/>
      <c r="AHT383" s="36"/>
      <c r="AHU383" s="36"/>
      <c r="AHV383" s="36"/>
      <c r="AHW383" s="36"/>
      <c r="AHX383" s="36"/>
      <c r="AHY383" s="36"/>
      <c r="AHZ383" s="36"/>
      <c r="AIA383" s="36"/>
      <c r="AIB383" s="36"/>
      <c r="AIC383" s="36"/>
      <c r="AID383" s="36"/>
      <c r="AIE383" s="36"/>
      <c r="AIF383" s="36"/>
      <c r="AIG383" s="36"/>
      <c r="AIH383" s="36"/>
      <c r="AII383" s="36"/>
      <c r="AIJ383" s="36"/>
      <c r="AIK383" s="36"/>
      <c r="AIL383" s="36"/>
      <c r="AIM383" s="36"/>
      <c r="AIN383" s="36"/>
      <c r="AIO383" s="36"/>
      <c r="AIP383" s="36"/>
      <c r="AIQ383" s="36"/>
      <c r="AIR383" s="36"/>
      <c r="AIS383" s="36"/>
      <c r="AIT383" s="36"/>
      <c r="AIU383" s="36"/>
      <c r="AIV383" s="36"/>
      <c r="AIW383" s="36"/>
      <c r="AIX383" s="36"/>
      <c r="AIY383" s="36"/>
      <c r="AIZ383" s="36"/>
      <c r="AJA383" s="36"/>
      <c r="AJB383" s="36"/>
      <c r="AJC383" s="36"/>
      <c r="AJD383" s="36"/>
      <c r="AJE383" s="36"/>
      <c r="AJF383" s="36"/>
      <c r="AJG383" s="36"/>
      <c r="AJH383" s="36"/>
      <c r="AJI383" s="36"/>
      <c r="AJJ383" s="36"/>
      <c r="AJK383" s="36"/>
      <c r="AJL383" s="36"/>
      <c r="AJM383" s="36"/>
      <c r="AJN383" s="36"/>
      <c r="AJO383" s="36"/>
      <c r="AJP383" s="36"/>
      <c r="AJQ383" s="36"/>
      <c r="AJR383" s="36"/>
      <c r="AJS383" s="36"/>
      <c r="AJT383" s="36"/>
      <c r="AJU383" s="36"/>
      <c r="AJV383" s="36"/>
      <c r="AJW383" s="36"/>
      <c r="AJX383" s="36"/>
      <c r="AJY383" s="36"/>
      <c r="AJZ383" s="36"/>
      <c r="AKA383" s="36"/>
      <c r="AKB383" s="36"/>
      <c r="AKC383" s="36"/>
      <c r="AKD383" s="36"/>
      <c r="AKE383" s="36"/>
      <c r="AKF383" s="36"/>
      <c r="AKG383" s="36"/>
      <c r="AKH383" s="36"/>
      <c r="AKI383" s="36"/>
      <c r="AKJ383" s="36"/>
      <c r="AKK383" s="36"/>
      <c r="AKL383" s="36"/>
      <c r="AKM383" s="36"/>
      <c r="AKN383" s="36"/>
      <c r="AKO383" s="36"/>
      <c r="AKP383" s="36"/>
      <c r="AKQ383" s="36"/>
      <c r="AKR383" s="36"/>
      <c r="AKS383" s="36"/>
      <c r="AKT383" s="36"/>
      <c r="AKU383" s="36"/>
      <c r="AKV383" s="36"/>
      <c r="AKW383" s="36"/>
      <c r="AKX383" s="36"/>
      <c r="AKY383" s="36"/>
      <c r="AKZ383" s="36"/>
      <c r="ALA383" s="36"/>
      <c r="ALB383" s="36"/>
      <c r="ALC383" s="36"/>
      <c r="ALD383" s="36"/>
      <c r="ALE383" s="36"/>
      <c r="ALF383" s="36"/>
      <c r="ALG383" s="36"/>
      <c r="ALH383" s="36"/>
      <c r="ALI383" s="36"/>
      <c r="ALJ383" s="36"/>
      <c r="ALK383" s="36"/>
      <c r="ALL383" s="36"/>
      <c r="ALM383" s="36"/>
      <c r="ALN383" s="36"/>
      <c r="ALO383" s="36"/>
      <c r="ALP383" s="36"/>
      <c r="ALQ383" s="36"/>
      <c r="ALR383" s="36"/>
      <c r="ALS383" s="36"/>
      <c r="ALT383" s="36"/>
      <c r="ALU383" s="36"/>
      <c r="ALV383" s="36"/>
      <c r="ALW383" s="36"/>
      <c r="ALX383" s="36"/>
      <c r="ALY383" s="36"/>
    </row>
    <row r="384" spans="1:1013" s="61" customFormat="1" ht="21" customHeight="1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6"/>
      <c r="Q384" s="36"/>
      <c r="R384" s="36"/>
      <c r="S384" s="36"/>
      <c r="T384" s="37"/>
      <c r="U384" s="37"/>
      <c r="V384" s="37"/>
      <c r="W384" s="37"/>
      <c r="X384" s="37"/>
      <c r="Y384" s="37"/>
      <c r="Z384" s="37"/>
      <c r="AA384" s="37"/>
    </row>
    <row r="385" spans="28:1013" ht="19.5" customHeight="1" x14ac:dyDescent="0.2"/>
    <row r="386" spans="28:1013" ht="15.75" customHeight="1" x14ac:dyDescent="0.2"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  <c r="FY386" s="36"/>
      <c r="FZ386" s="36"/>
      <c r="GA386" s="36"/>
      <c r="GB386" s="36"/>
      <c r="GC386" s="36"/>
      <c r="GD386" s="36"/>
      <c r="GE386" s="36"/>
      <c r="GF386" s="36"/>
      <c r="GG386" s="36"/>
      <c r="GH386" s="36"/>
      <c r="GI386" s="36"/>
      <c r="GJ386" s="36"/>
      <c r="GK386" s="36"/>
      <c r="GL386" s="36"/>
      <c r="GM386" s="36"/>
      <c r="GN386" s="36"/>
      <c r="GO386" s="36"/>
      <c r="GP386" s="36"/>
      <c r="GQ386" s="36"/>
      <c r="GR386" s="36"/>
      <c r="GS386" s="36"/>
      <c r="GT386" s="36"/>
      <c r="GU386" s="36"/>
      <c r="GV386" s="36"/>
      <c r="GW386" s="36"/>
      <c r="GX386" s="36"/>
      <c r="GY386" s="36"/>
      <c r="GZ386" s="36"/>
      <c r="HA386" s="36"/>
      <c r="HB386" s="36"/>
      <c r="HC386" s="36"/>
      <c r="HD386" s="36"/>
      <c r="HE386" s="36"/>
      <c r="HF386" s="36"/>
      <c r="HG386" s="36"/>
      <c r="HH386" s="36"/>
      <c r="HI386" s="36"/>
      <c r="HJ386" s="36"/>
      <c r="HK386" s="36"/>
      <c r="HL386" s="36"/>
      <c r="HM386" s="36"/>
      <c r="HN386" s="36"/>
      <c r="HO386" s="36"/>
      <c r="HP386" s="36"/>
      <c r="HQ386" s="36"/>
      <c r="HR386" s="36"/>
      <c r="HS386" s="36"/>
      <c r="HT386" s="36"/>
      <c r="HU386" s="36"/>
      <c r="HV386" s="36"/>
      <c r="HW386" s="36"/>
      <c r="HX386" s="36"/>
      <c r="HY386" s="36"/>
      <c r="HZ386" s="36"/>
      <c r="IA386" s="36"/>
      <c r="IB386" s="36"/>
      <c r="IC386" s="36"/>
      <c r="ID386" s="36"/>
      <c r="IE386" s="36"/>
      <c r="IF386" s="36"/>
      <c r="IG386" s="36"/>
      <c r="IH386" s="36"/>
      <c r="II386" s="36"/>
      <c r="IJ386" s="36"/>
      <c r="IK386" s="36"/>
      <c r="IL386" s="36"/>
      <c r="IM386" s="36"/>
      <c r="IN386" s="36"/>
      <c r="IO386" s="36"/>
      <c r="IP386" s="36"/>
      <c r="IQ386" s="36"/>
      <c r="IR386" s="36"/>
      <c r="IS386" s="36"/>
      <c r="IT386" s="36"/>
      <c r="IU386" s="36"/>
      <c r="IV386" s="36"/>
      <c r="IW386" s="36"/>
      <c r="IX386" s="36"/>
      <c r="IY386" s="36"/>
      <c r="IZ386" s="36"/>
      <c r="JA386" s="36"/>
      <c r="JB386" s="36"/>
      <c r="JC386" s="36"/>
      <c r="JD386" s="36"/>
      <c r="JE386" s="36"/>
      <c r="JF386" s="36"/>
      <c r="JG386" s="36"/>
      <c r="JH386" s="36"/>
      <c r="JI386" s="36"/>
      <c r="JJ386" s="36"/>
      <c r="JK386" s="36"/>
      <c r="JL386" s="36"/>
      <c r="JM386" s="36"/>
      <c r="JN386" s="36"/>
      <c r="JO386" s="36"/>
      <c r="JP386" s="36"/>
      <c r="JQ386" s="36"/>
      <c r="JR386" s="36"/>
      <c r="JS386" s="36"/>
      <c r="JT386" s="36"/>
      <c r="JU386" s="36"/>
      <c r="JV386" s="36"/>
      <c r="JW386" s="36"/>
      <c r="JX386" s="36"/>
      <c r="JY386" s="36"/>
      <c r="JZ386" s="36"/>
      <c r="KA386" s="36"/>
      <c r="KB386" s="36"/>
      <c r="KC386" s="36"/>
      <c r="KD386" s="36"/>
      <c r="KE386" s="36"/>
      <c r="KF386" s="36"/>
      <c r="KG386" s="36"/>
      <c r="KH386" s="36"/>
      <c r="KI386" s="36"/>
      <c r="KJ386" s="36"/>
      <c r="KK386" s="36"/>
      <c r="KL386" s="36"/>
      <c r="KM386" s="36"/>
      <c r="KN386" s="36"/>
      <c r="KO386" s="36"/>
      <c r="KP386" s="36"/>
      <c r="KQ386" s="36"/>
      <c r="KR386" s="36"/>
      <c r="KS386" s="36"/>
      <c r="KT386" s="36"/>
      <c r="KU386" s="36"/>
      <c r="KV386" s="36"/>
      <c r="KW386" s="36"/>
      <c r="KX386" s="36"/>
      <c r="KY386" s="36"/>
      <c r="KZ386" s="36"/>
      <c r="LA386" s="36"/>
      <c r="LB386" s="36"/>
      <c r="LC386" s="36"/>
      <c r="LD386" s="36"/>
      <c r="LE386" s="36"/>
      <c r="LF386" s="36"/>
      <c r="LG386" s="36"/>
      <c r="LH386" s="36"/>
      <c r="LI386" s="36"/>
      <c r="LJ386" s="36"/>
      <c r="LK386" s="36"/>
      <c r="LL386" s="36"/>
      <c r="LM386" s="36"/>
      <c r="LN386" s="36"/>
      <c r="LO386" s="36"/>
      <c r="LP386" s="36"/>
      <c r="LQ386" s="36"/>
      <c r="LR386" s="36"/>
      <c r="LS386" s="36"/>
      <c r="LT386" s="36"/>
      <c r="LU386" s="36"/>
      <c r="LV386" s="36"/>
      <c r="LW386" s="36"/>
      <c r="LX386" s="36"/>
      <c r="LY386" s="36"/>
      <c r="LZ386" s="36"/>
      <c r="MA386" s="36"/>
      <c r="MB386" s="36"/>
      <c r="MC386" s="36"/>
      <c r="MD386" s="36"/>
      <c r="ME386" s="36"/>
      <c r="MF386" s="36"/>
      <c r="MG386" s="36"/>
      <c r="MH386" s="36"/>
      <c r="MI386" s="36"/>
      <c r="MJ386" s="36"/>
      <c r="MK386" s="36"/>
      <c r="ML386" s="36"/>
      <c r="MM386" s="36"/>
      <c r="MN386" s="36"/>
      <c r="MO386" s="36"/>
      <c r="MP386" s="36"/>
      <c r="MQ386" s="36"/>
      <c r="MR386" s="36"/>
      <c r="MS386" s="36"/>
      <c r="MT386" s="36"/>
      <c r="MU386" s="36"/>
      <c r="MV386" s="36"/>
      <c r="MW386" s="36"/>
      <c r="MX386" s="36"/>
      <c r="MY386" s="36"/>
      <c r="MZ386" s="36"/>
      <c r="NA386" s="36"/>
      <c r="NB386" s="36"/>
      <c r="NC386" s="36"/>
      <c r="ND386" s="36"/>
      <c r="NE386" s="36"/>
      <c r="NF386" s="36"/>
      <c r="NG386" s="36"/>
      <c r="NH386" s="36"/>
      <c r="NI386" s="36"/>
      <c r="NJ386" s="36"/>
      <c r="NK386" s="36"/>
      <c r="NL386" s="36"/>
      <c r="NM386" s="36"/>
      <c r="NN386" s="36"/>
      <c r="NO386" s="36"/>
      <c r="NP386" s="36"/>
      <c r="NQ386" s="36"/>
      <c r="NR386" s="36"/>
      <c r="NS386" s="36"/>
      <c r="NT386" s="36"/>
      <c r="NU386" s="36"/>
      <c r="NV386" s="36"/>
      <c r="NW386" s="36"/>
      <c r="NX386" s="36"/>
      <c r="NY386" s="36"/>
      <c r="NZ386" s="36"/>
      <c r="OA386" s="36"/>
      <c r="OB386" s="36"/>
      <c r="OC386" s="36"/>
      <c r="OD386" s="36"/>
      <c r="OE386" s="36"/>
      <c r="OF386" s="36"/>
      <c r="OG386" s="36"/>
      <c r="OH386" s="36"/>
      <c r="OI386" s="36"/>
      <c r="OJ386" s="36"/>
      <c r="OK386" s="36"/>
      <c r="OL386" s="36"/>
      <c r="OM386" s="36"/>
      <c r="ON386" s="36"/>
      <c r="OO386" s="36"/>
      <c r="OP386" s="36"/>
      <c r="OQ386" s="36"/>
      <c r="OR386" s="36"/>
      <c r="OS386" s="36"/>
      <c r="OT386" s="36"/>
      <c r="OU386" s="36"/>
      <c r="OV386" s="36"/>
      <c r="OW386" s="36"/>
      <c r="OX386" s="36"/>
      <c r="OY386" s="36"/>
      <c r="OZ386" s="36"/>
      <c r="PA386" s="36"/>
      <c r="PB386" s="36"/>
      <c r="PC386" s="36"/>
      <c r="PD386" s="36"/>
      <c r="PE386" s="36"/>
      <c r="PF386" s="36"/>
      <c r="PG386" s="36"/>
      <c r="PH386" s="36"/>
      <c r="PI386" s="36"/>
      <c r="PJ386" s="36"/>
      <c r="PK386" s="36"/>
      <c r="PL386" s="36"/>
      <c r="PM386" s="36"/>
      <c r="PN386" s="36"/>
      <c r="PO386" s="36"/>
      <c r="PP386" s="36"/>
      <c r="PQ386" s="36"/>
      <c r="PR386" s="36"/>
      <c r="PS386" s="36"/>
      <c r="PT386" s="36"/>
      <c r="PU386" s="36"/>
      <c r="PV386" s="36"/>
      <c r="PW386" s="36"/>
      <c r="PX386" s="36"/>
      <c r="PY386" s="36"/>
      <c r="PZ386" s="36"/>
      <c r="QA386" s="36"/>
      <c r="QB386" s="36"/>
      <c r="QC386" s="36"/>
      <c r="QD386" s="36"/>
      <c r="QE386" s="36"/>
      <c r="QF386" s="36"/>
      <c r="QG386" s="36"/>
      <c r="QH386" s="36"/>
      <c r="QI386" s="36"/>
      <c r="QJ386" s="36"/>
      <c r="QK386" s="36"/>
      <c r="QL386" s="36"/>
      <c r="QM386" s="36"/>
      <c r="QN386" s="36"/>
      <c r="QO386" s="36"/>
      <c r="QP386" s="36"/>
      <c r="QQ386" s="36"/>
      <c r="QR386" s="36"/>
      <c r="QS386" s="36"/>
      <c r="QT386" s="36"/>
      <c r="QU386" s="36"/>
      <c r="QV386" s="36"/>
      <c r="QW386" s="36"/>
      <c r="QX386" s="36"/>
      <c r="QY386" s="36"/>
      <c r="QZ386" s="36"/>
      <c r="RA386" s="36"/>
      <c r="RB386" s="36"/>
      <c r="RC386" s="36"/>
      <c r="RD386" s="36"/>
      <c r="RE386" s="36"/>
      <c r="RF386" s="36"/>
      <c r="RG386" s="36"/>
      <c r="RH386" s="36"/>
      <c r="RI386" s="36"/>
      <c r="RJ386" s="36"/>
      <c r="RK386" s="36"/>
      <c r="RL386" s="36"/>
      <c r="RM386" s="36"/>
      <c r="RN386" s="36"/>
      <c r="RO386" s="36"/>
      <c r="RP386" s="36"/>
      <c r="RQ386" s="36"/>
      <c r="RR386" s="36"/>
      <c r="RS386" s="36"/>
      <c r="RT386" s="36"/>
      <c r="RU386" s="36"/>
      <c r="RV386" s="36"/>
      <c r="RW386" s="36"/>
      <c r="RX386" s="36"/>
      <c r="RY386" s="36"/>
      <c r="RZ386" s="36"/>
      <c r="SA386" s="36"/>
      <c r="SB386" s="36"/>
      <c r="SC386" s="36"/>
      <c r="SD386" s="36"/>
      <c r="SE386" s="36"/>
      <c r="SF386" s="36"/>
      <c r="SG386" s="36"/>
      <c r="SH386" s="36"/>
      <c r="SI386" s="36"/>
      <c r="SJ386" s="36"/>
      <c r="SK386" s="36"/>
      <c r="SL386" s="36"/>
      <c r="SM386" s="36"/>
      <c r="SN386" s="36"/>
      <c r="SO386" s="36"/>
      <c r="SP386" s="36"/>
      <c r="SQ386" s="36"/>
      <c r="SR386" s="36"/>
      <c r="SS386" s="36"/>
      <c r="ST386" s="36"/>
      <c r="SU386" s="36"/>
      <c r="SV386" s="36"/>
      <c r="SW386" s="36"/>
      <c r="SX386" s="36"/>
      <c r="SY386" s="36"/>
      <c r="SZ386" s="36"/>
      <c r="TA386" s="36"/>
      <c r="TB386" s="36"/>
      <c r="TC386" s="36"/>
      <c r="TD386" s="36"/>
      <c r="TE386" s="36"/>
      <c r="TF386" s="36"/>
      <c r="TG386" s="36"/>
      <c r="TH386" s="36"/>
      <c r="TI386" s="36"/>
      <c r="TJ386" s="36"/>
      <c r="TK386" s="36"/>
      <c r="TL386" s="36"/>
      <c r="TM386" s="36"/>
      <c r="TN386" s="36"/>
      <c r="TO386" s="36"/>
      <c r="TP386" s="36"/>
      <c r="TQ386" s="36"/>
      <c r="TR386" s="36"/>
      <c r="TS386" s="36"/>
      <c r="TT386" s="36"/>
      <c r="TU386" s="36"/>
      <c r="TV386" s="36"/>
      <c r="TW386" s="36"/>
      <c r="TX386" s="36"/>
      <c r="TY386" s="36"/>
      <c r="TZ386" s="36"/>
      <c r="UA386" s="36"/>
      <c r="UB386" s="36"/>
      <c r="UC386" s="36"/>
      <c r="UD386" s="36"/>
      <c r="UE386" s="36"/>
      <c r="UF386" s="36"/>
      <c r="UG386" s="36"/>
      <c r="UH386" s="36"/>
      <c r="UI386" s="36"/>
      <c r="UJ386" s="36"/>
      <c r="UK386" s="36"/>
      <c r="UL386" s="36"/>
      <c r="UM386" s="36"/>
      <c r="UN386" s="36"/>
      <c r="UO386" s="36"/>
      <c r="UP386" s="36"/>
      <c r="UQ386" s="36"/>
      <c r="UR386" s="36"/>
      <c r="US386" s="36"/>
      <c r="UT386" s="36"/>
      <c r="UU386" s="36"/>
      <c r="UV386" s="36"/>
      <c r="UW386" s="36"/>
      <c r="UX386" s="36"/>
      <c r="UY386" s="36"/>
      <c r="UZ386" s="36"/>
      <c r="VA386" s="36"/>
      <c r="VB386" s="36"/>
      <c r="VC386" s="36"/>
      <c r="VD386" s="36"/>
      <c r="VE386" s="36"/>
      <c r="VF386" s="36"/>
      <c r="VG386" s="36"/>
      <c r="VH386" s="36"/>
      <c r="VI386" s="36"/>
      <c r="VJ386" s="36"/>
      <c r="VK386" s="36"/>
      <c r="VL386" s="36"/>
      <c r="VM386" s="36"/>
      <c r="VN386" s="36"/>
      <c r="VO386" s="36"/>
      <c r="VP386" s="36"/>
      <c r="VQ386" s="36"/>
      <c r="VR386" s="36"/>
      <c r="VS386" s="36"/>
      <c r="VT386" s="36"/>
      <c r="VU386" s="36"/>
      <c r="VV386" s="36"/>
      <c r="VW386" s="36"/>
      <c r="VX386" s="36"/>
      <c r="VY386" s="36"/>
      <c r="VZ386" s="36"/>
      <c r="WA386" s="36"/>
      <c r="WB386" s="36"/>
      <c r="WC386" s="36"/>
      <c r="WD386" s="36"/>
      <c r="WE386" s="36"/>
      <c r="WF386" s="36"/>
      <c r="WG386" s="36"/>
      <c r="WH386" s="36"/>
      <c r="WI386" s="36"/>
      <c r="WJ386" s="36"/>
      <c r="WK386" s="36"/>
      <c r="WL386" s="36"/>
      <c r="WM386" s="36"/>
      <c r="WN386" s="36"/>
      <c r="WO386" s="36"/>
      <c r="WP386" s="36"/>
      <c r="WQ386" s="36"/>
      <c r="WR386" s="36"/>
      <c r="WS386" s="36"/>
      <c r="WT386" s="36"/>
      <c r="WU386" s="36"/>
      <c r="WV386" s="36"/>
      <c r="WW386" s="36"/>
      <c r="WX386" s="36"/>
      <c r="WY386" s="36"/>
      <c r="WZ386" s="36"/>
      <c r="XA386" s="36"/>
      <c r="XB386" s="36"/>
      <c r="XC386" s="36"/>
      <c r="XD386" s="36"/>
      <c r="XE386" s="36"/>
      <c r="XF386" s="36"/>
      <c r="XG386" s="36"/>
      <c r="XH386" s="36"/>
      <c r="XI386" s="36"/>
      <c r="XJ386" s="36"/>
      <c r="XK386" s="36"/>
      <c r="XL386" s="36"/>
      <c r="XM386" s="36"/>
      <c r="XN386" s="36"/>
      <c r="XO386" s="36"/>
      <c r="XP386" s="36"/>
      <c r="XQ386" s="36"/>
      <c r="XR386" s="36"/>
      <c r="XS386" s="36"/>
      <c r="XT386" s="36"/>
      <c r="XU386" s="36"/>
      <c r="XV386" s="36"/>
      <c r="XW386" s="36"/>
      <c r="XX386" s="36"/>
      <c r="XY386" s="36"/>
      <c r="XZ386" s="36"/>
      <c r="YA386" s="36"/>
      <c r="YB386" s="36"/>
      <c r="YC386" s="36"/>
      <c r="YD386" s="36"/>
      <c r="YE386" s="36"/>
      <c r="YF386" s="36"/>
      <c r="YG386" s="36"/>
      <c r="YH386" s="36"/>
      <c r="YI386" s="36"/>
      <c r="YJ386" s="36"/>
      <c r="YK386" s="36"/>
      <c r="YL386" s="36"/>
      <c r="YM386" s="36"/>
      <c r="YN386" s="36"/>
      <c r="YO386" s="36"/>
      <c r="YP386" s="36"/>
      <c r="YQ386" s="36"/>
      <c r="YR386" s="36"/>
      <c r="YS386" s="36"/>
      <c r="YT386" s="36"/>
      <c r="YU386" s="36"/>
      <c r="YV386" s="36"/>
      <c r="YW386" s="36"/>
      <c r="YX386" s="36"/>
      <c r="YY386" s="36"/>
      <c r="YZ386" s="36"/>
      <c r="ZA386" s="36"/>
      <c r="ZB386" s="36"/>
      <c r="ZC386" s="36"/>
      <c r="ZD386" s="36"/>
      <c r="ZE386" s="36"/>
      <c r="ZF386" s="36"/>
      <c r="ZG386" s="36"/>
      <c r="ZH386" s="36"/>
      <c r="ZI386" s="36"/>
      <c r="ZJ386" s="36"/>
      <c r="ZK386" s="36"/>
      <c r="ZL386" s="36"/>
      <c r="ZM386" s="36"/>
      <c r="ZN386" s="36"/>
      <c r="ZO386" s="36"/>
      <c r="ZP386" s="36"/>
      <c r="ZQ386" s="36"/>
      <c r="ZR386" s="36"/>
      <c r="ZS386" s="36"/>
      <c r="ZT386" s="36"/>
      <c r="ZU386" s="36"/>
      <c r="ZV386" s="36"/>
      <c r="ZW386" s="36"/>
      <c r="ZX386" s="36"/>
      <c r="ZY386" s="36"/>
      <c r="ZZ386" s="36"/>
      <c r="AAA386" s="36"/>
      <c r="AAB386" s="36"/>
      <c r="AAC386" s="36"/>
      <c r="AAD386" s="36"/>
      <c r="AAE386" s="36"/>
      <c r="AAF386" s="36"/>
      <c r="AAG386" s="36"/>
      <c r="AAH386" s="36"/>
      <c r="AAI386" s="36"/>
      <c r="AAJ386" s="36"/>
      <c r="AAK386" s="36"/>
      <c r="AAL386" s="36"/>
      <c r="AAM386" s="36"/>
      <c r="AAN386" s="36"/>
      <c r="AAO386" s="36"/>
      <c r="AAP386" s="36"/>
      <c r="AAQ386" s="36"/>
      <c r="AAR386" s="36"/>
      <c r="AAS386" s="36"/>
      <c r="AAT386" s="36"/>
      <c r="AAU386" s="36"/>
      <c r="AAV386" s="36"/>
      <c r="AAW386" s="36"/>
      <c r="AAX386" s="36"/>
      <c r="AAY386" s="36"/>
      <c r="AAZ386" s="36"/>
      <c r="ABA386" s="36"/>
      <c r="ABB386" s="36"/>
      <c r="ABC386" s="36"/>
      <c r="ABD386" s="36"/>
      <c r="ABE386" s="36"/>
      <c r="ABF386" s="36"/>
      <c r="ABG386" s="36"/>
      <c r="ABH386" s="36"/>
      <c r="ABI386" s="36"/>
      <c r="ABJ386" s="36"/>
      <c r="ABK386" s="36"/>
      <c r="ABL386" s="36"/>
      <c r="ABM386" s="36"/>
      <c r="ABN386" s="36"/>
      <c r="ABO386" s="36"/>
      <c r="ABP386" s="36"/>
      <c r="ABQ386" s="36"/>
      <c r="ABR386" s="36"/>
      <c r="ABS386" s="36"/>
      <c r="ABT386" s="36"/>
      <c r="ABU386" s="36"/>
      <c r="ABV386" s="36"/>
      <c r="ABW386" s="36"/>
      <c r="ABX386" s="36"/>
      <c r="ABY386" s="36"/>
      <c r="ABZ386" s="36"/>
      <c r="ACA386" s="36"/>
      <c r="ACB386" s="36"/>
      <c r="ACC386" s="36"/>
      <c r="ACD386" s="36"/>
      <c r="ACE386" s="36"/>
      <c r="ACF386" s="36"/>
      <c r="ACG386" s="36"/>
      <c r="ACH386" s="36"/>
      <c r="ACI386" s="36"/>
      <c r="ACJ386" s="36"/>
      <c r="ACK386" s="36"/>
      <c r="ACL386" s="36"/>
      <c r="ACM386" s="36"/>
      <c r="ACN386" s="36"/>
      <c r="ACO386" s="36"/>
      <c r="ACP386" s="36"/>
      <c r="ACQ386" s="36"/>
      <c r="ACR386" s="36"/>
      <c r="ACS386" s="36"/>
      <c r="ACT386" s="36"/>
      <c r="ACU386" s="36"/>
      <c r="ACV386" s="36"/>
      <c r="ACW386" s="36"/>
      <c r="ACX386" s="36"/>
      <c r="ACY386" s="36"/>
      <c r="ACZ386" s="36"/>
      <c r="ADA386" s="36"/>
      <c r="ADB386" s="36"/>
      <c r="ADC386" s="36"/>
      <c r="ADD386" s="36"/>
      <c r="ADE386" s="36"/>
      <c r="ADF386" s="36"/>
      <c r="ADG386" s="36"/>
      <c r="ADH386" s="36"/>
      <c r="ADI386" s="36"/>
      <c r="ADJ386" s="36"/>
      <c r="ADK386" s="36"/>
      <c r="ADL386" s="36"/>
      <c r="ADM386" s="36"/>
      <c r="ADN386" s="36"/>
      <c r="ADO386" s="36"/>
      <c r="ADP386" s="36"/>
      <c r="ADQ386" s="36"/>
      <c r="ADR386" s="36"/>
      <c r="ADS386" s="36"/>
      <c r="ADT386" s="36"/>
      <c r="ADU386" s="36"/>
      <c r="ADV386" s="36"/>
      <c r="ADW386" s="36"/>
      <c r="ADX386" s="36"/>
      <c r="ADY386" s="36"/>
      <c r="ADZ386" s="36"/>
      <c r="AEA386" s="36"/>
      <c r="AEB386" s="36"/>
      <c r="AEC386" s="36"/>
      <c r="AED386" s="36"/>
      <c r="AEE386" s="36"/>
      <c r="AEF386" s="36"/>
      <c r="AEG386" s="36"/>
      <c r="AEH386" s="36"/>
      <c r="AEI386" s="36"/>
      <c r="AEJ386" s="36"/>
      <c r="AEK386" s="36"/>
      <c r="AEL386" s="36"/>
      <c r="AEM386" s="36"/>
      <c r="AEN386" s="36"/>
      <c r="AEO386" s="36"/>
      <c r="AEP386" s="36"/>
      <c r="AEQ386" s="36"/>
      <c r="AER386" s="36"/>
      <c r="AES386" s="36"/>
      <c r="AET386" s="36"/>
      <c r="AEU386" s="36"/>
      <c r="AEV386" s="36"/>
      <c r="AEW386" s="36"/>
      <c r="AEX386" s="36"/>
      <c r="AEY386" s="36"/>
      <c r="AEZ386" s="36"/>
      <c r="AFA386" s="36"/>
      <c r="AFB386" s="36"/>
      <c r="AFC386" s="36"/>
      <c r="AFD386" s="36"/>
      <c r="AFE386" s="36"/>
      <c r="AFF386" s="36"/>
      <c r="AFG386" s="36"/>
      <c r="AFH386" s="36"/>
      <c r="AFI386" s="36"/>
      <c r="AFJ386" s="36"/>
      <c r="AFK386" s="36"/>
      <c r="AFL386" s="36"/>
      <c r="AFM386" s="36"/>
      <c r="AFN386" s="36"/>
      <c r="AFO386" s="36"/>
      <c r="AFP386" s="36"/>
      <c r="AFQ386" s="36"/>
      <c r="AFR386" s="36"/>
      <c r="AFS386" s="36"/>
      <c r="AFT386" s="36"/>
      <c r="AFU386" s="36"/>
      <c r="AFV386" s="36"/>
      <c r="AFW386" s="36"/>
      <c r="AFX386" s="36"/>
      <c r="AFY386" s="36"/>
      <c r="AFZ386" s="36"/>
      <c r="AGA386" s="36"/>
      <c r="AGB386" s="36"/>
      <c r="AGC386" s="36"/>
      <c r="AGD386" s="36"/>
      <c r="AGE386" s="36"/>
      <c r="AGF386" s="36"/>
      <c r="AGG386" s="36"/>
      <c r="AGH386" s="36"/>
      <c r="AGI386" s="36"/>
      <c r="AGJ386" s="36"/>
      <c r="AGK386" s="36"/>
      <c r="AGL386" s="36"/>
      <c r="AGM386" s="36"/>
      <c r="AGN386" s="36"/>
      <c r="AGO386" s="36"/>
      <c r="AGP386" s="36"/>
      <c r="AGQ386" s="36"/>
      <c r="AGR386" s="36"/>
      <c r="AGS386" s="36"/>
      <c r="AGT386" s="36"/>
      <c r="AGU386" s="36"/>
      <c r="AGV386" s="36"/>
      <c r="AGW386" s="36"/>
      <c r="AGX386" s="36"/>
      <c r="AGY386" s="36"/>
      <c r="AGZ386" s="36"/>
      <c r="AHA386" s="36"/>
      <c r="AHB386" s="36"/>
      <c r="AHC386" s="36"/>
      <c r="AHD386" s="36"/>
      <c r="AHE386" s="36"/>
      <c r="AHF386" s="36"/>
      <c r="AHG386" s="36"/>
      <c r="AHH386" s="36"/>
      <c r="AHI386" s="36"/>
      <c r="AHJ386" s="36"/>
      <c r="AHK386" s="36"/>
      <c r="AHL386" s="36"/>
      <c r="AHM386" s="36"/>
      <c r="AHN386" s="36"/>
      <c r="AHO386" s="36"/>
      <c r="AHP386" s="36"/>
      <c r="AHQ386" s="36"/>
      <c r="AHR386" s="36"/>
      <c r="AHS386" s="36"/>
      <c r="AHT386" s="36"/>
      <c r="AHU386" s="36"/>
      <c r="AHV386" s="36"/>
      <c r="AHW386" s="36"/>
      <c r="AHX386" s="36"/>
      <c r="AHY386" s="36"/>
      <c r="AHZ386" s="36"/>
      <c r="AIA386" s="36"/>
      <c r="AIB386" s="36"/>
      <c r="AIC386" s="36"/>
      <c r="AID386" s="36"/>
      <c r="AIE386" s="36"/>
      <c r="AIF386" s="36"/>
      <c r="AIG386" s="36"/>
      <c r="AIH386" s="36"/>
      <c r="AII386" s="36"/>
      <c r="AIJ386" s="36"/>
      <c r="AIK386" s="36"/>
      <c r="AIL386" s="36"/>
      <c r="AIM386" s="36"/>
      <c r="AIN386" s="36"/>
      <c r="AIO386" s="36"/>
      <c r="AIP386" s="36"/>
      <c r="AIQ386" s="36"/>
      <c r="AIR386" s="36"/>
      <c r="AIS386" s="36"/>
      <c r="AIT386" s="36"/>
      <c r="AIU386" s="36"/>
      <c r="AIV386" s="36"/>
      <c r="AIW386" s="36"/>
      <c r="AIX386" s="36"/>
      <c r="AIY386" s="36"/>
      <c r="AIZ386" s="36"/>
      <c r="AJA386" s="36"/>
      <c r="AJB386" s="36"/>
      <c r="AJC386" s="36"/>
      <c r="AJD386" s="36"/>
      <c r="AJE386" s="36"/>
      <c r="AJF386" s="36"/>
      <c r="AJG386" s="36"/>
      <c r="AJH386" s="36"/>
      <c r="AJI386" s="36"/>
      <c r="AJJ386" s="36"/>
      <c r="AJK386" s="36"/>
      <c r="AJL386" s="36"/>
      <c r="AJM386" s="36"/>
      <c r="AJN386" s="36"/>
      <c r="AJO386" s="36"/>
      <c r="AJP386" s="36"/>
      <c r="AJQ386" s="36"/>
      <c r="AJR386" s="36"/>
      <c r="AJS386" s="36"/>
      <c r="AJT386" s="36"/>
      <c r="AJU386" s="36"/>
      <c r="AJV386" s="36"/>
      <c r="AJW386" s="36"/>
      <c r="AJX386" s="36"/>
      <c r="AJY386" s="36"/>
      <c r="AJZ386" s="36"/>
      <c r="AKA386" s="36"/>
      <c r="AKB386" s="36"/>
      <c r="AKC386" s="36"/>
      <c r="AKD386" s="36"/>
      <c r="AKE386" s="36"/>
      <c r="AKF386" s="36"/>
      <c r="AKG386" s="36"/>
      <c r="AKH386" s="36"/>
      <c r="AKI386" s="36"/>
      <c r="AKJ386" s="36"/>
      <c r="AKK386" s="36"/>
      <c r="AKL386" s="36"/>
      <c r="AKM386" s="36"/>
      <c r="AKN386" s="36"/>
      <c r="AKO386" s="36"/>
      <c r="AKP386" s="36"/>
      <c r="AKQ386" s="36"/>
      <c r="AKR386" s="36"/>
      <c r="AKS386" s="36"/>
      <c r="AKT386" s="36"/>
      <c r="AKU386" s="36"/>
      <c r="AKV386" s="36"/>
      <c r="AKW386" s="36"/>
      <c r="AKX386" s="36"/>
      <c r="AKY386" s="36"/>
      <c r="AKZ386" s="36"/>
      <c r="ALA386" s="36"/>
      <c r="ALB386" s="36"/>
      <c r="ALC386" s="36"/>
      <c r="ALD386" s="36"/>
      <c r="ALE386" s="36"/>
      <c r="ALF386" s="36"/>
      <c r="ALG386" s="36"/>
      <c r="ALH386" s="36"/>
      <c r="ALI386" s="36"/>
      <c r="ALJ386" s="36"/>
      <c r="ALK386" s="36"/>
      <c r="ALL386" s="36"/>
      <c r="ALM386" s="36"/>
      <c r="ALN386" s="36"/>
      <c r="ALO386" s="36"/>
      <c r="ALP386" s="36"/>
      <c r="ALQ386" s="36"/>
      <c r="ALR386" s="36"/>
      <c r="ALS386" s="36"/>
      <c r="ALT386" s="36"/>
      <c r="ALU386" s="36"/>
      <c r="ALV386" s="36"/>
      <c r="ALW386" s="36"/>
      <c r="ALX386" s="36"/>
      <c r="ALY386" s="36"/>
    </row>
    <row r="387" spans="28:1013" ht="15" customHeight="1" x14ac:dyDescent="0.2"/>
    <row r="388" spans="28:1013" ht="24.75" customHeight="1" x14ac:dyDescent="0.2"/>
    <row r="389" spans="28:1013" ht="16.5" customHeight="1" x14ac:dyDescent="0.2"/>
    <row r="390" spans="28:1013" ht="29.25" customHeight="1" x14ac:dyDescent="0.2"/>
    <row r="391" spans="28:1013" ht="15" customHeight="1" x14ac:dyDescent="0.2"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46"/>
    </row>
    <row r="392" spans="28:1013" ht="18" customHeight="1" x14ac:dyDescent="0.2"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46"/>
    </row>
    <row r="393" spans="28:1013" ht="24.75" customHeight="1" x14ac:dyDescent="0.2"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46"/>
    </row>
    <row r="394" spans="28:1013" ht="15.75" customHeight="1" x14ac:dyDescent="0.2"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46"/>
    </row>
    <row r="395" spans="28:1013" ht="15" customHeight="1" x14ac:dyDescent="0.2"/>
    <row r="396" spans="28:1013" ht="24.75" customHeight="1" x14ac:dyDescent="0.2"/>
    <row r="397" spans="28:1013" ht="16.5" customHeight="1" x14ac:dyDescent="0.2"/>
    <row r="398" spans="28:1013" ht="29.25" customHeight="1" x14ac:dyDescent="0.2"/>
    <row r="399" spans="28:1013" ht="21.75" customHeight="1" x14ac:dyDescent="0.2"/>
    <row r="400" spans="28:1013" ht="21.75" customHeight="1" x14ac:dyDescent="0.2"/>
    <row r="401" spans="1:1013" ht="27.75" customHeight="1" x14ac:dyDescent="0.2"/>
    <row r="402" spans="1:1013" s="37" customFormat="1" ht="24.75" customHeight="1" x14ac:dyDescent="0.2">
      <c r="P402" s="36"/>
      <c r="Q402" s="36"/>
      <c r="R402" s="36"/>
      <c r="S402" s="36"/>
    </row>
    <row r="403" spans="1:1013" ht="16.5" customHeight="1" x14ac:dyDescent="0.2"/>
    <row r="404" spans="1:1013" ht="34.5" customHeight="1" x14ac:dyDescent="0.2"/>
    <row r="405" spans="1:1013" ht="34.5" customHeight="1" x14ac:dyDescent="0.2"/>
    <row r="406" spans="1:1013" ht="37.5" customHeight="1" x14ac:dyDescent="0.2"/>
    <row r="407" spans="1:1013" ht="23.25" customHeight="1" x14ac:dyDescent="0.2"/>
    <row r="408" spans="1:1013" ht="23.25" customHeight="1" x14ac:dyDescent="0.2"/>
    <row r="409" spans="1:1013" ht="37.5" customHeight="1" x14ac:dyDescent="0.2"/>
    <row r="410" spans="1:1013" ht="23.25" customHeight="1" x14ac:dyDescent="0.2"/>
    <row r="411" spans="1:1013" ht="23.25" customHeight="1" x14ac:dyDescent="0.2"/>
    <row r="412" spans="1:1013" ht="37.5" customHeight="1" x14ac:dyDescent="0.2"/>
    <row r="413" spans="1:1013" ht="16.5" customHeight="1" x14ac:dyDescent="0.2"/>
    <row r="414" spans="1:1013" ht="15.75" customHeight="1" x14ac:dyDescent="0.2"/>
    <row r="415" spans="1:1013" ht="15.75" customHeight="1" x14ac:dyDescent="0.2"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6"/>
      <c r="FT415" s="36"/>
      <c r="FU415" s="36"/>
      <c r="FV415" s="36"/>
      <c r="FW415" s="36"/>
      <c r="FX415" s="36"/>
      <c r="FY415" s="36"/>
      <c r="FZ415" s="36"/>
      <c r="GA415" s="36"/>
      <c r="GB415" s="36"/>
      <c r="GC415" s="36"/>
      <c r="GD415" s="36"/>
      <c r="GE415" s="36"/>
      <c r="GF415" s="36"/>
      <c r="GG415" s="36"/>
      <c r="GH415" s="36"/>
      <c r="GI415" s="36"/>
      <c r="GJ415" s="36"/>
      <c r="GK415" s="36"/>
      <c r="GL415" s="36"/>
      <c r="GM415" s="36"/>
      <c r="GN415" s="36"/>
      <c r="GO415" s="36"/>
      <c r="GP415" s="36"/>
      <c r="GQ415" s="36"/>
      <c r="GR415" s="36"/>
      <c r="GS415" s="36"/>
      <c r="GT415" s="36"/>
      <c r="GU415" s="36"/>
      <c r="GV415" s="36"/>
      <c r="GW415" s="36"/>
      <c r="GX415" s="36"/>
      <c r="GY415" s="36"/>
      <c r="GZ415" s="36"/>
      <c r="HA415" s="36"/>
      <c r="HB415" s="36"/>
      <c r="HC415" s="36"/>
      <c r="HD415" s="36"/>
      <c r="HE415" s="36"/>
      <c r="HF415" s="36"/>
      <c r="HG415" s="36"/>
      <c r="HH415" s="36"/>
      <c r="HI415" s="36"/>
      <c r="HJ415" s="36"/>
      <c r="HK415" s="36"/>
      <c r="HL415" s="36"/>
      <c r="HM415" s="36"/>
      <c r="HN415" s="36"/>
      <c r="HO415" s="36"/>
      <c r="HP415" s="36"/>
      <c r="HQ415" s="36"/>
      <c r="HR415" s="36"/>
      <c r="HS415" s="36"/>
      <c r="HT415" s="36"/>
      <c r="HU415" s="36"/>
      <c r="HV415" s="36"/>
      <c r="HW415" s="36"/>
      <c r="HX415" s="36"/>
      <c r="HY415" s="36"/>
      <c r="HZ415" s="36"/>
      <c r="IA415" s="36"/>
      <c r="IB415" s="36"/>
      <c r="IC415" s="36"/>
      <c r="ID415" s="36"/>
      <c r="IE415" s="36"/>
      <c r="IF415" s="36"/>
      <c r="IG415" s="36"/>
      <c r="IH415" s="36"/>
      <c r="II415" s="36"/>
      <c r="IJ415" s="36"/>
      <c r="IK415" s="36"/>
      <c r="IL415" s="36"/>
      <c r="IM415" s="36"/>
      <c r="IN415" s="36"/>
      <c r="IO415" s="36"/>
      <c r="IP415" s="36"/>
      <c r="IQ415" s="36"/>
      <c r="IR415" s="36"/>
      <c r="IS415" s="36"/>
      <c r="IT415" s="36"/>
      <c r="IU415" s="36"/>
      <c r="IV415" s="36"/>
      <c r="IW415" s="36"/>
      <c r="IX415" s="36"/>
      <c r="IY415" s="36"/>
      <c r="IZ415" s="36"/>
      <c r="JA415" s="36"/>
      <c r="JB415" s="36"/>
      <c r="JC415" s="36"/>
      <c r="JD415" s="36"/>
      <c r="JE415" s="36"/>
      <c r="JF415" s="36"/>
      <c r="JG415" s="36"/>
      <c r="JH415" s="36"/>
      <c r="JI415" s="36"/>
      <c r="JJ415" s="36"/>
      <c r="JK415" s="36"/>
      <c r="JL415" s="36"/>
      <c r="JM415" s="36"/>
      <c r="JN415" s="36"/>
      <c r="JO415" s="36"/>
      <c r="JP415" s="36"/>
      <c r="JQ415" s="36"/>
      <c r="JR415" s="36"/>
      <c r="JS415" s="36"/>
      <c r="JT415" s="36"/>
      <c r="JU415" s="36"/>
      <c r="JV415" s="36"/>
      <c r="JW415" s="36"/>
      <c r="JX415" s="36"/>
      <c r="JY415" s="36"/>
      <c r="JZ415" s="36"/>
      <c r="KA415" s="36"/>
      <c r="KB415" s="36"/>
      <c r="KC415" s="36"/>
      <c r="KD415" s="36"/>
      <c r="KE415" s="36"/>
      <c r="KF415" s="36"/>
      <c r="KG415" s="36"/>
      <c r="KH415" s="36"/>
      <c r="KI415" s="36"/>
      <c r="KJ415" s="36"/>
      <c r="KK415" s="36"/>
      <c r="KL415" s="36"/>
      <c r="KM415" s="36"/>
      <c r="KN415" s="36"/>
      <c r="KO415" s="36"/>
      <c r="KP415" s="36"/>
      <c r="KQ415" s="36"/>
      <c r="KR415" s="36"/>
      <c r="KS415" s="36"/>
      <c r="KT415" s="36"/>
      <c r="KU415" s="36"/>
      <c r="KV415" s="36"/>
      <c r="KW415" s="36"/>
      <c r="KX415" s="36"/>
      <c r="KY415" s="36"/>
      <c r="KZ415" s="36"/>
      <c r="LA415" s="36"/>
      <c r="LB415" s="36"/>
      <c r="LC415" s="36"/>
      <c r="LD415" s="36"/>
      <c r="LE415" s="36"/>
      <c r="LF415" s="36"/>
      <c r="LG415" s="36"/>
      <c r="LH415" s="36"/>
      <c r="LI415" s="36"/>
      <c r="LJ415" s="36"/>
      <c r="LK415" s="36"/>
      <c r="LL415" s="36"/>
      <c r="LM415" s="36"/>
      <c r="LN415" s="36"/>
      <c r="LO415" s="36"/>
      <c r="LP415" s="36"/>
      <c r="LQ415" s="36"/>
      <c r="LR415" s="36"/>
      <c r="LS415" s="36"/>
      <c r="LT415" s="36"/>
      <c r="LU415" s="36"/>
      <c r="LV415" s="36"/>
      <c r="LW415" s="36"/>
      <c r="LX415" s="36"/>
      <c r="LY415" s="36"/>
      <c r="LZ415" s="36"/>
      <c r="MA415" s="36"/>
      <c r="MB415" s="36"/>
      <c r="MC415" s="36"/>
      <c r="MD415" s="36"/>
      <c r="ME415" s="36"/>
      <c r="MF415" s="36"/>
      <c r="MG415" s="36"/>
      <c r="MH415" s="36"/>
      <c r="MI415" s="36"/>
      <c r="MJ415" s="36"/>
      <c r="MK415" s="36"/>
      <c r="ML415" s="36"/>
      <c r="MM415" s="36"/>
      <c r="MN415" s="36"/>
      <c r="MO415" s="36"/>
      <c r="MP415" s="36"/>
      <c r="MQ415" s="36"/>
      <c r="MR415" s="36"/>
      <c r="MS415" s="36"/>
      <c r="MT415" s="36"/>
      <c r="MU415" s="36"/>
      <c r="MV415" s="36"/>
      <c r="MW415" s="36"/>
      <c r="MX415" s="36"/>
      <c r="MY415" s="36"/>
      <c r="MZ415" s="36"/>
      <c r="NA415" s="36"/>
      <c r="NB415" s="36"/>
      <c r="NC415" s="36"/>
      <c r="ND415" s="36"/>
      <c r="NE415" s="36"/>
      <c r="NF415" s="36"/>
      <c r="NG415" s="36"/>
      <c r="NH415" s="36"/>
      <c r="NI415" s="36"/>
      <c r="NJ415" s="36"/>
      <c r="NK415" s="36"/>
      <c r="NL415" s="36"/>
      <c r="NM415" s="36"/>
      <c r="NN415" s="36"/>
      <c r="NO415" s="36"/>
      <c r="NP415" s="36"/>
      <c r="NQ415" s="36"/>
      <c r="NR415" s="36"/>
      <c r="NS415" s="36"/>
      <c r="NT415" s="36"/>
      <c r="NU415" s="36"/>
      <c r="NV415" s="36"/>
      <c r="NW415" s="36"/>
      <c r="NX415" s="36"/>
      <c r="NY415" s="36"/>
      <c r="NZ415" s="36"/>
      <c r="OA415" s="36"/>
      <c r="OB415" s="36"/>
      <c r="OC415" s="36"/>
      <c r="OD415" s="36"/>
      <c r="OE415" s="36"/>
      <c r="OF415" s="36"/>
      <c r="OG415" s="36"/>
      <c r="OH415" s="36"/>
      <c r="OI415" s="36"/>
      <c r="OJ415" s="36"/>
      <c r="OK415" s="36"/>
      <c r="OL415" s="36"/>
      <c r="OM415" s="36"/>
      <c r="ON415" s="36"/>
      <c r="OO415" s="36"/>
      <c r="OP415" s="36"/>
      <c r="OQ415" s="36"/>
      <c r="OR415" s="36"/>
      <c r="OS415" s="36"/>
      <c r="OT415" s="36"/>
      <c r="OU415" s="36"/>
      <c r="OV415" s="36"/>
      <c r="OW415" s="36"/>
      <c r="OX415" s="36"/>
      <c r="OY415" s="36"/>
      <c r="OZ415" s="36"/>
      <c r="PA415" s="36"/>
      <c r="PB415" s="36"/>
      <c r="PC415" s="36"/>
      <c r="PD415" s="36"/>
      <c r="PE415" s="36"/>
      <c r="PF415" s="36"/>
      <c r="PG415" s="36"/>
      <c r="PH415" s="36"/>
      <c r="PI415" s="36"/>
      <c r="PJ415" s="36"/>
      <c r="PK415" s="36"/>
      <c r="PL415" s="36"/>
      <c r="PM415" s="36"/>
      <c r="PN415" s="36"/>
      <c r="PO415" s="36"/>
      <c r="PP415" s="36"/>
      <c r="PQ415" s="36"/>
      <c r="PR415" s="36"/>
      <c r="PS415" s="36"/>
      <c r="PT415" s="36"/>
      <c r="PU415" s="36"/>
      <c r="PV415" s="36"/>
      <c r="PW415" s="36"/>
      <c r="PX415" s="36"/>
      <c r="PY415" s="36"/>
      <c r="PZ415" s="36"/>
      <c r="QA415" s="36"/>
      <c r="QB415" s="36"/>
      <c r="QC415" s="36"/>
      <c r="QD415" s="36"/>
      <c r="QE415" s="36"/>
      <c r="QF415" s="36"/>
      <c r="QG415" s="36"/>
      <c r="QH415" s="36"/>
      <c r="QI415" s="36"/>
      <c r="QJ415" s="36"/>
      <c r="QK415" s="36"/>
      <c r="QL415" s="36"/>
      <c r="QM415" s="36"/>
      <c r="QN415" s="36"/>
      <c r="QO415" s="36"/>
      <c r="QP415" s="36"/>
      <c r="QQ415" s="36"/>
      <c r="QR415" s="36"/>
      <c r="QS415" s="36"/>
      <c r="QT415" s="36"/>
      <c r="QU415" s="36"/>
      <c r="QV415" s="36"/>
      <c r="QW415" s="36"/>
      <c r="QX415" s="36"/>
      <c r="QY415" s="36"/>
      <c r="QZ415" s="36"/>
      <c r="RA415" s="36"/>
      <c r="RB415" s="36"/>
      <c r="RC415" s="36"/>
      <c r="RD415" s="36"/>
      <c r="RE415" s="36"/>
      <c r="RF415" s="36"/>
      <c r="RG415" s="36"/>
      <c r="RH415" s="36"/>
      <c r="RI415" s="36"/>
      <c r="RJ415" s="36"/>
      <c r="RK415" s="36"/>
      <c r="RL415" s="36"/>
      <c r="RM415" s="36"/>
      <c r="RN415" s="36"/>
      <c r="RO415" s="36"/>
      <c r="RP415" s="36"/>
      <c r="RQ415" s="36"/>
      <c r="RR415" s="36"/>
      <c r="RS415" s="36"/>
      <c r="RT415" s="36"/>
      <c r="RU415" s="36"/>
      <c r="RV415" s="36"/>
      <c r="RW415" s="36"/>
      <c r="RX415" s="36"/>
      <c r="RY415" s="36"/>
      <c r="RZ415" s="36"/>
      <c r="SA415" s="36"/>
      <c r="SB415" s="36"/>
      <c r="SC415" s="36"/>
      <c r="SD415" s="36"/>
      <c r="SE415" s="36"/>
      <c r="SF415" s="36"/>
      <c r="SG415" s="36"/>
      <c r="SH415" s="36"/>
      <c r="SI415" s="36"/>
      <c r="SJ415" s="36"/>
      <c r="SK415" s="36"/>
      <c r="SL415" s="36"/>
      <c r="SM415" s="36"/>
      <c r="SN415" s="36"/>
      <c r="SO415" s="36"/>
      <c r="SP415" s="36"/>
      <c r="SQ415" s="36"/>
      <c r="SR415" s="36"/>
      <c r="SS415" s="36"/>
      <c r="ST415" s="36"/>
      <c r="SU415" s="36"/>
      <c r="SV415" s="36"/>
      <c r="SW415" s="36"/>
      <c r="SX415" s="36"/>
      <c r="SY415" s="36"/>
      <c r="SZ415" s="36"/>
      <c r="TA415" s="36"/>
      <c r="TB415" s="36"/>
      <c r="TC415" s="36"/>
      <c r="TD415" s="36"/>
      <c r="TE415" s="36"/>
      <c r="TF415" s="36"/>
      <c r="TG415" s="36"/>
      <c r="TH415" s="36"/>
      <c r="TI415" s="36"/>
      <c r="TJ415" s="36"/>
      <c r="TK415" s="36"/>
      <c r="TL415" s="36"/>
      <c r="TM415" s="36"/>
      <c r="TN415" s="36"/>
      <c r="TO415" s="36"/>
      <c r="TP415" s="36"/>
      <c r="TQ415" s="36"/>
      <c r="TR415" s="36"/>
      <c r="TS415" s="36"/>
      <c r="TT415" s="36"/>
      <c r="TU415" s="36"/>
      <c r="TV415" s="36"/>
      <c r="TW415" s="36"/>
      <c r="TX415" s="36"/>
      <c r="TY415" s="36"/>
      <c r="TZ415" s="36"/>
      <c r="UA415" s="36"/>
      <c r="UB415" s="36"/>
      <c r="UC415" s="36"/>
      <c r="UD415" s="36"/>
      <c r="UE415" s="36"/>
      <c r="UF415" s="36"/>
      <c r="UG415" s="36"/>
      <c r="UH415" s="36"/>
      <c r="UI415" s="36"/>
      <c r="UJ415" s="36"/>
      <c r="UK415" s="36"/>
      <c r="UL415" s="36"/>
      <c r="UM415" s="36"/>
      <c r="UN415" s="36"/>
      <c r="UO415" s="36"/>
      <c r="UP415" s="36"/>
      <c r="UQ415" s="36"/>
      <c r="UR415" s="36"/>
      <c r="US415" s="36"/>
      <c r="UT415" s="36"/>
      <c r="UU415" s="36"/>
      <c r="UV415" s="36"/>
      <c r="UW415" s="36"/>
      <c r="UX415" s="36"/>
      <c r="UY415" s="36"/>
      <c r="UZ415" s="36"/>
      <c r="VA415" s="36"/>
      <c r="VB415" s="36"/>
      <c r="VC415" s="36"/>
      <c r="VD415" s="36"/>
      <c r="VE415" s="36"/>
      <c r="VF415" s="36"/>
      <c r="VG415" s="36"/>
      <c r="VH415" s="36"/>
      <c r="VI415" s="36"/>
      <c r="VJ415" s="36"/>
      <c r="VK415" s="36"/>
      <c r="VL415" s="36"/>
      <c r="VM415" s="36"/>
      <c r="VN415" s="36"/>
      <c r="VO415" s="36"/>
      <c r="VP415" s="36"/>
      <c r="VQ415" s="36"/>
      <c r="VR415" s="36"/>
      <c r="VS415" s="36"/>
      <c r="VT415" s="36"/>
      <c r="VU415" s="36"/>
      <c r="VV415" s="36"/>
      <c r="VW415" s="36"/>
      <c r="VX415" s="36"/>
      <c r="VY415" s="36"/>
      <c r="VZ415" s="36"/>
      <c r="WA415" s="36"/>
      <c r="WB415" s="36"/>
      <c r="WC415" s="36"/>
      <c r="WD415" s="36"/>
      <c r="WE415" s="36"/>
      <c r="WF415" s="36"/>
      <c r="WG415" s="36"/>
      <c r="WH415" s="36"/>
      <c r="WI415" s="36"/>
      <c r="WJ415" s="36"/>
      <c r="WK415" s="36"/>
      <c r="WL415" s="36"/>
      <c r="WM415" s="36"/>
      <c r="WN415" s="36"/>
      <c r="WO415" s="36"/>
      <c r="WP415" s="36"/>
      <c r="WQ415" s="36"/>
      <c r="WR415" s="36"/>
      <c r="WS415" s="36"/>
      <c r="WT415" s="36"/>
      <c r="WU415" s="36"/>
      <c r="WV415" s="36"/>
      <c r="WW415" s="36"/>
      <c r="WX415" s="36"/>
      <c r="WY415" s="36"/>
      <c r="WZ415" s="36"/>
      <c r="XA415" s="36"/>
      <c r="XB415" s="36"/>
      <c r="XC415" s="36"/>
      <c r="XD415" s="36"/>
      <c r="XE415" s="36"/>
      <c r="XF415" s="36"/>
      <c r="XG415" s="36"/>
      <c r="XH415" s="36"/>
      <c r="XI415" s="36"/>
      <c r="XJ415" s="36"/>
      <c r="XK415" s="36"/>
      <c r="XL415" s="36"/>
      <c r="XM415" s="36"/>
      <c r="XN415" s="36"/>
      <c r="XO415" s="36"/>
      <c r="XP415" s="36"/>
      <c r="XQ415" s="36"/>
      <c r="XR415" s="36"/>
      <c r="XS415" s="36"/>
      <c r="XT415" s="36"/>
      <c r="XU415" s="36"/>
      <c r="XV415" s="36"/>
      <c r="XW415" s="36"/>
      <c r="XX415" s="36"/>
      <c r="XY415" s="36"/>
      <c r="XZ415" s="36"/>
      <c r="YA415" s="36"/>
      <c r="YB415" s="36"/>
      <c r="YC415" s="36"/>
      <c r="YD415" s="36"/>
      <c r="YE415" s="36"/>
      <c r="YF415" s="36"/>
      <c r="YG415" s="36"/>
      <c r="YH415" s="36"/>
      <c r="YI415" s="36"/>
      <c r="YJ415" s="36"/>
      <c r="YK415" s="36"/>
      <c r="YL415" s="36"/>
      <c r="YM415" s="36"/>
      <c r="YN415" s="36"/>
      <c r="YO415" s="36"/>
      <c r="YP415" s="36"/>
      <c r="YQ415" s="36"/>
      <c r="YR415" s="36"/>
      <c r="YS415" s="36"/>
      <c r="YT415" s="36"/>
      <c r="YU415" s="36"/>
      <c r="YV415" s="36"/>
      <c r="YW415" s="36"/>
      <c r="YX415" s="36"/>
      <c r="YY415" s="36"/>
      <c r="YZ415" s="36"/>
      <c r="ZA415" s="36"/>
      <c r="ZB415" s="36"/>
      <c r="ZC415" s="36"/>
      <c r="ZD415" s="36"/>
      <c r="ZE415" s="36"/>
      <c r="ZF415" s="36"/>
      <c r="ZG415" s="36"/>
      <c r="ZH415" s="36"/>
      <c r="ZI415" s="36"/>
      <c r="ZJ415" s="36"/>
      <c r="ZK415" s="36"/>
      <c r="ZL415" s="36"/>
      <c r="ZM415" s="36"/>
      <c r="ZN415" s="36"/>
      <c r="ZO415" s="36"/>
      <c r="ZP415" s="36"/>
      <c r="ZQ415" s="36"/>
      <c r="ZR415" s="36"/>
      <c r="ZS415" s="36"/>
      <c r="ZT415" s="36"/>
      <c r="ZU415" s="36"/>
      <c r="ZV415" s="36"/>
      <c r="ZW415" s="36"/>
      <c r="ZX415" s="36"/>
      <c r="ZY415" s="36"/>
      <c r="ZZ415" s="36"/>
      <c r="AAA415" s="36"/>
      <c r="AAB415" s="36"/>
      <c r="AAC415" s="36"/>
      <c r="AAD415" s="36"/>
      <c r="AAE415" s="36"/>
      <c r="AAF415" s="36"/>
      <c r="AAG415" s="36"/>
      <c r="AAH415" s="36"/>
      <c r="AAI415" s="36"/>
      <c r="AAJ415" s="36"/>
      <c r="AAK415" s="36"/>
      <c r="AAL415" s="36"/>
      <c r="AAM415" s="36"/>
      <c r="AAN415" s="36"/>
      <c r="AAO415" s="36"/>
      <c r="AAP415" s="36"/>
      <c r="AAQ415" s="36"/>
      <c r="AAR415" s="36"/>
      <c r="AAS415" s="36"/>
      <c r="AAT415" s="36"/>
      <c r="AAU415" s="36"/>
      <c r="AAV415" s="36"/>
      <c r="AAW415" s="36"/>
      <c r="AAX415" s="36"/>
      <c r="AAY415" s="36"/>
      <c r="AAZ415" s="36"/>
      <c r="ABA415" s="36"/>
      <c r="ABB415" s="36"/>
      <c r="ABC415" s="36"/>
      <c r="ABD415" s="36"/>
      <c r="ABE415" s="36"/>
      <c r="ABF415" s="36"/>
      <c r="ABG415" s="36"/>
      <c r="ABH415" s="36"/>
      <c r="ABI415" s="36"/>
      <c r="ABJ415" s="36"/>
      <c r="ABK415" s="36"/>
      <c r="ABL415" s="36"/>
      <c r="ABM415" s="36"/>
      <c r="ABN415" s="36"/>
      <c r="ABO415" s="36"/>
      <c r="ABP415" s="36"/>
      <c r="ABQ415" s="36"/>
      <c r="ABR415" s="36"/>
      <c r="ABS415" s="36"/>
      <c r="ABT415" s="36"/>
      <c r="ABU415" s="36"/>
      <c r="ABV415" s="36"/>
      <c r="ABW415" s="36"/>
      <c r="ABX415" s="36"/>
      <c r="ABY415" s="36"/>
      <c r="ABZ415" s="36"/>
      <c r="ACA415" s="36"/>
      <c r="ACB415" s="36"/>
      <c r="ACC415" s="36"/>
      <c r="ACD415" s="36"/>
      <c r="ACE415" s="36"/>
      <c r="ACF415" s="36"/>
      <c r="ACG415" s="36"/>
      <c r="ACH415" s="36"/>
      <c r="ACI415" s="36"/>
      <c r="ACJ415" s="36"/>
      <c r="ACK415" s="36"/>
      <c r="ACL415" s="36"/>
      <c r="ACM415" s="36"/>
      <c r="ACN415" s="36"/>
      <c r="ACO415" s="36"/>
      <c r="ACP415" s="36"/>
      <c r="ACQ415" s="36"/>
      <c r="ACR415" s="36"/>
      <c r="ACS415" s="36"/>
      <c r="ACT415" s="36"/>
      <c r="ACU415" s="36"/>
      <c r="ACV415" s="36"/>
      <c r="ACW415" s="36"/>
      <c r="ACX415" s="36"/>
      <c r="ACY415" s="36"/>
      <c r="ACZ415" s="36"/>
      <c r="ADA415" s="36"/>
      <c r="ADB415" s="36"/>
      <c r="ADC415" s="36"/>
      <c r="ADD415" s="36"/>
      <c r="ADE415" s="36"/>
      <c r="ADF415" s="36"/>
      <c r="ADG415" s="36"/>
      <c r="ADH415" s="36"/>
      <c r="ADI415" s="36"/>
      <c r="ADJ415" s="36"/>
      <c r="ADK415" s="36"/>
      <c r="ADL415" s="36"/>
      <c r="ADM415" s="36"/>
      <c r="ADN415" s="36"/>
      <c r="ADO415" s="36"/>
      <c r="ADP415" s="36"/>
      <c r="ADQ415" s="36"/>
      <c r="ADR415" s="36"/>
      <c r="ADS415" s="36"/>
      <c r="ADT415" s="36"/>
      <c r="ADU415" s="36"/>
      <c r="ADV415" s="36"/>
      <c r="ADW415" s="36"/>
      <c r="ADX415" s="36"/>
      <c r="ADY415" s="36"/>
      <c r="ADZ415" s="36"/>
      <c r="AEA415" s="36"/>
      <c r="AEB415" s="36"/>
      <c r="AEC415" s="36"/>
      <c r="AED415" s="36"/>
      <c r="AEE415" s="36"/>
      <c r="AEF415" s="36"/>
      <c r="AEG415" s="36"/>
      <c r="AEH415" s="36"/>
      <c r="AEI415" s="36"/>
      <c r="AEJ415" s="36"/>
      <c r="AEK415" s="36"/>
      <c r="AEL415" s="36"/>
      <c r="AEM415" s="36"/>
      <c r="AEN415" s="36"/>
      <c r="AEO415" s="36"/>
      <c r="AEP415" s="36"/>
      <c r="AEQ415" s="36"/>
      <c r="AER415" s="36"/>
      <c r="AES415" s="36"/>
      <c r="AET415" s="36"/>
      <c r="AEU415" s="36"/>
      <c r="AEV415" s="36"/>
      <c r="AEW415" s="36"/>
      <c r="AEX415" s="36"/>
      <c r="AEY415" s="36"/>
      <c r="AEZ415" s="36"/>
      <c r="AFA415" s="36"/>
      <c r="AFB415" s="36"/>
      <c r="AFC415" s="36"/>
      <c r="AFD415" s="36"/>
      <c r="AFE415" s="36"/>
      <c r="AFF415" s="36"/>
      <c r="AFG415" s="36"/>
      <c r="AFH415" s="36"/>
      <c r="AFI415" s="36"/>
      <c r="AFJ415" s="36"/>
      <c r="AFK415" s="36"/>
      <c r="AFL415" s="36"/>
      <c r="AFM415" s="36"/>
      <c r="AFN415" s="36"/>
      <c r="AFO415" s="36"/>
      <c r="AFP415" s="36"/>
      <c r="AFQ415" s="36"/>
      <c r="AFR415" s="36"/>
      <c r="AFS415" s="36"/>
      <c r="AFT415" s="36"/>
      <c r="AFU415" s="36"/>
      <c r="AFV415" s="36"/>
      <c r="AFW415" s="36"/>
      <c r="AFX415" s="36"/>
      <c r="AFY415" s="36"/>
      <c r="AFZ415" s="36"/>
      <c r="AGA415" s="36"/>
      <c r="AGB415" s="36"/>
      <c r="AGC415" s="36"/>
      <c r="AGD415" s="36"/>
      <c r="AGE415" s="36"/>
      <c r="AGF415" s="36"/>
      <c r="AGG415" s="36"/>
      <c r="AGH415" s="36"/>
      <c r="AGI415" s="36"/>
      <c r="AGJ415" s="36"/>
      <c r="AGK415" s="36"/>
      <c r="AGL415" s="36"/>
      <c r="AGM415" s="36"/>
      <c r="AGN415" s="36"/>
      <c r="AGO415" s="36"/>
      <c r="AGP415" s="36"/>
      <c r="AGQ415" s="36"/>
      <c r="AGR415" s="36"/>
      <c r="AGS415" s="36"/>
      <c r="AGT415" s="36"/>
      <c r="AGU415" s="36"/>
      <c r="AGV415" s="36"/>
      <c r="AGW415" s="36"/>
      <c r="AGX415" s="36"/>
      <c r="AGY415" s="36"/>
      <c r="AGZ415" s="36"/>
      <c r="AHA415" s="36"/>
      <c r="AHB415" s="36"/>
      <c r="AHC415" s="36"/>
      <c r="AHD415" s="36"/>
      <c r="AHE415" s="36"/>
      <c r="AHF415" s="36"/>
      <c r="AHG415" s="36"/>
      <c r="AHH415" s="36"/>
      <c r="AHI415" s="36"/>
      <c r="AHJ415" s="36"/>
      <c r="AHK415" s="36"/>
      <c r="AHL415" s="36"/>
      <c r="AHM415" s="36"/>
      <c r="AHN415" s="36"/>
      <c r="AHO415" s="36"/>
      <c r="AHP415" s="36"/>
      <c r="AHQ415" s="36"/>
      <c r="AHR415" s="36"/>
      <c r="AHS415" s="36"/>
      <c r="AHT415" s="36"/>
      <c r="AHU415" s="36"/>
      <c r="AHV415" s="36"/>
      <c r="AHW415" s="36"/>
      <c r="AHX415" s="36"/>
      <c r="AHY415" s="36"/>
      <c r="AHZ415" s="36"/>
      <c r="AIA415" s="36"/>
      <c r="AIB415" s="36"/>
      <c r="AIC415" s="36"/>
      <c r="AID415" s="36"/>
      <c r="AIE415" s="36"/>
      <c r="AIF415" s="36"/>
      <c r="AIG415" s="36"/>
      <c r="AIH415" s="36"/>
      <c r="AII415" s="36"/>
      <c r="AIJ415" s="36"/>
      <c r="AIK415" s="36"/>
      <c r="AIL415" s="36"/>
      <c r="AIM415" s="36"/>
      <c r="AIN415" s="36"/>
      <c r="AIO415" s="36"/>
      <c r="AIP415" s="36"/>
      <c r="AIQ415" s="36"/>
      <c r="AIR415" s="36"/>
      <c r="AIS415" s="36"/>
      <c r="AIT415" s="36"/>
      <c r="AIU415" s="36"/>
      <c r="AIV415" s="36"/>
      <c r="AIW415" s="36"/>
      <c r="AIX415" s="36"/>
      <c r="AIY415" s="36"/>
      <c r="AIZ415" s="36"/>
      <c r="AJA415" s="36"/>
      <c r="AJB415" s="36"/>
      <c r="AJC415" s="36"/>
      <c r="AJD415" s="36"/>
      <c r="AJE415" s="36"/>
      <c r="AJF415" s="36"/>
      <c r="AJG415" s="36"/>
      <c r="AJH415" s="36"/>
      <c r="AJI415" s="36"/>
      <c r="AJJ415" s="36"/>
      <c r="AJK415" s="36"/>
      <c r="AJL415" s="36"/>
      <c r="AJM415" s="36"/>
      <c r="AJN415" s="36"/>
      <c r="AJO415" s="36"/>
      <c r="AJP415" s="36"/>
      <c r="AJQ415" s="36"/>
      <c r="AJR415" s="36"/>
      <c r="AJS415" s="36"/>
      <c r="AJT415" s="36"/>
      <c r="AJU415" s="36"/>
      <c r="AJV415" s="36"/>
      <c r="AJW415" s="36"/>
      <c r="AJX415" s="36"/>
      <c r="AJY415" s="36"/>
      <c r="AJZ415" s="36"/>
      <c r="AKA415" s="36"/>
      <c r="AKB415" s="36"/>
      <c r="AKC415" s="36"/>
      <c r="AKD415" s="36"/>
      <c r="AKE415" s="36"/>
      <c r="AKF415" s="36"/>
      <c r="AKG415" s="36"/>
      <c r="AKH415" s="36"/>
      <c r="AKI415" s="36"/>
      <c r="AKJ415" s="36"/>
      <c r="AKK415" s="36"/>
      <c r="AKL415" s="36"/>
      <c r="AKM415" s="36"/>
      <c r="AKN415" s="36"/>
      <c r="AKO415" s="36"/>
      <c r="AKP415" s="36"/>
      <c r="AKQ415" s="36"/>
      <c r="AKR415" s="36"/>
      <c r="AKS415" s="36"/>
      <c r="AKT415" s="36"/>
      <c r="AKU415" s="36"/>
      <c r="AKV415" s="36"/>
      <c r="AKW415" s="36"/>
      <c r="AKX415" s="36"/>
      <c r="AKY415" s="36"/>
      <c r="AKZ415" s="36"/>
      <c r="ALA415" s="36"/>
      <c r="ALB415" s="36"/>
      <c r="ALC415" s="36"/>
      <c r="ALD415" s="36"/>
      <c r="ALE415" s="36"/>
      <c r="ALF415" s="36"/>
      <c r="ALG415" s="36"/>
      <c r="ALH415" s="36"/>
      <c r="ALI415" s="36"/>
      <c r="ALJ415" s="36"/>
      <c r="ALK415" s="36"/>
      <c r="ALL415" s="36"/>
      <c r="ALM415" s="36"/>
      <c r="ALN415" s="36"/>
      <c r="ALO415" s="36"/>
      <c r="ALP415" s="36"/>
      <c r="ALQ415" s="36"/>
      <c r="ALR415" s="36"/>
      <c r="ALS415" s="36"/>
      <c r="ALT415" s="36"/>
      <c r="ALU415" s="36"/>
      <c r="ALV415" s="36"/>
      <c r="ALW415" s="36"/>
      <c r="ALX415" s="36"/>
      <c r="ALY415" s="36"/>
    </row>
    <row r="416" spans="1:1013" s="61" customFormat="1" ht="15.75" customHeight="1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6"/>
      <c r="Q416" s="36"/>
      <c r="R416" s="36"/>
      <c r="S416" s="36"/>
      <c r="T416" s="37"/>
      <c r="U416" s="37"/>
      <c r="V416" s="37"/>
      <c r="W416" s="37"/>
      <c r="X416" s="37"/>
      <c r="Y416" s="37"/>
      <c r="Z416" s="37"/>
      <c r="AA416" s="37"/>
    </row>
    <row r="417" ht="16.5" customHeight="1" x14ac:dyDescent="0.2"/>
    <row r="418" ht="16.5" customHeight="1" x14ac:dyDescent="0.2"/>
    <row r="419" ht="16.5" customHeight="1" x14ac:dyDescent="0.2"/>
    <row r="420" ht="15.75" customHeight="1" x14ac:dyDescent="0.2"/>
    <row r="421" ht="15.75" customHeight="1" x14ac:dyDescent="0.2"/>
    <row r="422" ht="15.75" customHeight="1" x14ac:dyDescent="0.2"/>
    <row r="423" ht="30" customHeight="1" x14ac:dyDescent="0.2"/>
    <row r="424" ht="15.75" customHeight="1" x14ac:dyDescent="0.2"/>
    <row r="425" ht="17.25" customHeight="1" x14ac:dyDescent="0.2"/>
    <row r="426" ht="13.5" customHeight="1" x14ac:dyDescent="0.2"/>
    <row r="427" ht="26.25" customHeight="1" x14ac:dyDescent="0.2"/>
    <row r="428" ht="21.75" customHeight="1" x14ac:dyDescent="0.2"/>
    <row r="429" ht="21.75" customHeight="1" x14ac:dyDescent="0.2"/>
    <row r="430" ht="27.75" customHeight="1" x14ac:dyDescent="0.2"/>
    <row r="431" ht="21" customHeight="1" x14ac:dyDescent="0.2"/>
    <row r="432" ht="21" customHeight="1" x14ac:dyDescent="0.2"/>
    <row r="433" ht="19.5" customHeight="1" x14ac:dyDescent="0.2"/>
    <row r="434" ht="15" customHeight="1" x14ac:dyDescent="0.2"/>
    <row r="435" ht="15" customHeight="1" x14ac:dyDescent="0.2"/>
    <row r="436" ht="15.75" customHeight="1" x14ac:dyDescent="0.2"/>
    <row r="437" ht="30" customHeight="1" x14ac:dyDescent="0.2"/>
    <row r="438" ht="15.75" customHeight="1" x14ac:dyDescent="0.2"/>
    <row r="439" ht="30.75" customHeight="1" x14ac:dyDescent="0.2"/>
    <row r="440" ht="15.75" customHeight="1" x14ac:dyDescent="0.2"/>
    <row r="441" ht="15.75" customHeight="1" x14ac:dyDescent="0.2"/>
    <row r="442" ht="15.75" customHeight="1" x14ac:dyDescent="0.2"/>
    <row r="443" ht="34.5" customHeight="1" x14ac:dyDescent="0.2"/>
    <row r="444" ht="24.75" customHeight="1" x14ac:dyDescent="0.2"/>
    <row r="445" ht="21" customHeight="1" x14ac:dyDescent="0.2"/>
    <row r="446" ht="21" customHeight="1" x14ac:dyDescent="0.2"/>
    <row r="447" ht="27.75" customHeight="1" x14ac:dyDescent="0.2"/>
    <row r="449" ht="12" customHeight="1" x14ac:dyDescent="0.2"/>
    <row r="450" ht="21" customHeight="1" x14ac:dyDescent="0.2"/>
    <row r="451" ht="27" customHeight="1" x14ac:dyDescent="0.2"/>
    <row r="452" ht="12.6" customHeight="1" x14ac:dyDescent="0.2"/>
    <row r="454" ht="12.6" customHeight="1" x14ac:dyDescent="0.2"/>
    <row r="456" ht="12.6" customHeight="1" x14ac:dyDescent="0.2"/>
    <row r="459" ht="12" customHeight="1" x14ac:dyDescent="0.2"/>
    <row r="460" ht="10.9" customHeight="1" x14ac:dyDescent="0.2"/>
    <row r="463" ht="12" customHeight="1" x14ac:dyDescent="0.2"/>
  </sheetData>
  <mergeCells count="890">
    <mergeCell ref="A328:AA328"/>
    <mergeCell ref="F200:F202"/>
    <mergeCell ref="J22:J25"/>
    <mergeCell ref="J26:J28"/>
    <mergeCell ref="J29:J32"/>
    <mergeCell ref="J33:J35"/>
    <mergeCell ref="J36:J38"/>
    <mergeCell ref="J39:J44"/>
    <mergeCell ref="J45:J49"/>
    <mergeCell ref="J50:J55"/>
    <mergeCell ref="J182:J184"/>
    <mergeCell ref="J179:J181"/>
    <mergeCell ref="H141:H145"/>
    <mergeCell ref="G22:G25"/>
    <mergeCell ref="H22:H25"/>
    <mergeCell ref="I22:I25"/>
    <mergeCell ref="I26:I28"/>
    <mergeCell ref="I50:I55"/>
    <mergeCell ref="F61:F66"/>
    <mergeCell ref="I123:I127"/>
    <mergeCell ref="I88:I92"/>
    <mergeCell ref="F179:F181"/>
    <mergeCell ref="J161:J164"/>
    <mergeCell ref="J165:J167"/>
    <mergeCell ref="J168:J169"/>
    <mergeCell ref="J170:J172"/>
    <mergeCell ref="J141:J145"/>
    <mergeCell ref="J146:J150"/>
    <mergeCell ref="J151:J155"/>
    <mergeCell ref="J156:J160"/>
    <mergeCell ref="G108:G112"/>
    <mergeCell ref="G141:G145"/>
    <mergeCell ref="G123:G127"/>
    <mergeCell ref="I151:I155"/>
    <mergeCell ref="I146:I150"/>
    <mergeCell ref="I156:I160"/>
    <mergeCell ref="I179:I181"/>
    <mergeCell ref="G179:G181"/>
    <mergeCell ref="H179:H181"/>
    <mergeCell ref="H88:H92"/>
    <mergeCell ref="G98:G102"/>
    <mergeCell ref="F108:F112"/>
    <mergeCell ref="J56:J60"/>
    <mergeCell ref="J61:J66"/>
    <mergeCell ref="J67:J71"/>
    <mergeCell ref="J72:J77"/>
    <mergeCell ref="J78:J82"/>
    <mergeCell ref="J83:J87"/>
    <mergeCell ref="J88:J92"/>
    <mergeCell ref="J93:J97"/>
    <mergeCell ref="J98:J102"/>
    <mergeCell ref="G88:G92"/>
    <mergeCell ref="G83:G87"/>
    <mergeCell ref="I61:I66"/>
    <mergeCell ref="I56:I60"/>
    <mergeCell ref="H56:H60"/>
    <mergeCell ref="H67:H71"/>
    <mergeCell ref="I67:I71"/>
    <mergeCell ref="I78:I82"/>
    <mergeCell ref="I83:I87"/>
    <mergeCell ref="J228:J229"/>
    <mergeCell ref="J230:J233"/>
    <mergeCell ref="J234:J236"/>
    <mergeCell ref="J237:J239"/>
    <mergeCell ref="J240:J241"/>
    <mergeCell ref="J103:J107"/>
    <mergeCell ref="J108:J112"/>
    <mergeCell ref="J113:J117"/>
    <mergeCell ref="J118:J122"/>
    <mergeCell ref="J123:J127"/>
    <mergeCell ref="J128:J132"/>
    <mergeCell ref="J133:J135"/>
    <mergeCell ref="J136:J140"/>
    <mergeCell ref="J188:J190"/>
    <mergeCell ref="J191:J193"/>
    <mergeCell ref="J194:J196"/>
    <mergeCell ref="J197:J199"/>
    <mergeCell ref="J200:J202"/>
    <mergeCell ref="J203:J205"/>
    <mergeCell ref="J206:J208"/>
    <mergeCell ref="J209:J211"/>
    <mergeCell ref="J173:J175"/>
    <mergeCell ref="J185:J187"/>
    <mergeCell ref="J176:J178"/>
    <mergeCell ref="B262:B265"/>
    <mergeCell ref="D230:D233"/>
    <mergeCell ref="G191:G193"/>
    <mergeCell ref="E188:E190"/>
    <mergeCell ref="F188:F190"/>
    <mergeCell ref="C197:C199"/>
    <mergeCell ref="A206:A208"/>
    <mergeCell ref="B206:B208"/>
    <mergeCell ref="C206:C208"/>
    <mergeCell ref="D206:D208"/>
    <mergeCell ref="E206:E208"/>
    <mergeCell ref="F206:F208"/>
    <mergeCell ref="A194:A196"/>
    <mergeCell ref="B194:B196"/>
    <mergeCell ref="C194:C196"/>
    <mergeCell ref="D194:D196"/>
    <mergeCell ref="E194:E196"/>
    <mergeCell ref="F194:F196"/>
    <mergeCell ref="A200:A202"/>
    <mergeCell ref="A188:A190"/>
    <mergeCell ref="B188:B190"/>
    <mergeCell ref="C188:C190"/>
    <mergeCell ref="D188:D190"/>
    <mergeCell ref="B200:B202"/>
    <mergeCell ref="A279:A280"/>
    <mergeCell ref="B279:B280"/>
    <mergeCell ref="C279:C280"/>
    <mergeCell ref="D279:D280"/>
    <mergeCell ref="A182:A184"/>
    <mergeCell ref="B182:B184"/>
    <mergeCell ref="C182:C184"/>
    <mergeCell ref="B113:B117"/>
    <mergeCell ref="A98:A102"/>
    <mergeCell ref="A123:A127"/>
    <mergeCell ref="A151:A155"/>
    <mergeCell ref="A141:A145"/>
    <mergeCell ref="A133:A135"/>
    <mergeCell ref="B133:B135"/>
    <mergeCell ref="C133:C135"/>
    <mergeCell ref="B141:B145"/>
    <mergeCell ref="B136:B140"/>
    <mergeCell ref="A191:A193"/>
    <mergeCell ref="B191:B193"/>
    <mergeCell ref="C191:C193"/>
    <mergeCell ref="D191:D193"/>
    <mergeCell ref="A203:A205"/>
    <mergeCell ref="B203:B205"/>
    <mergeCell ref="C203:C205"/>
    <mergeCell ref="C15:C17"/>
    <mergeCell ref="D15:D17"/>
    <mergeCell ref="E15:E17"/>
    <mergeCell ref="F15:F17"/>
    <mergeCell ref="E279:E280"/>
    <mergeCell ref="F279:F280"/>
    <mergeCell ref="F230:F233"/>
    <mergeCell ref="A185:A187"/>
    <mergeCell ref="B185:B187"/>
    <mergeCell ref="C185:C187"/>
    <mergeCell ref="D185:D187"/>
    <mergeCell ref="E185:E187"/>
    <mergeCell ref="F185:F187"/>
    <mergeCell ref="B266:B268"/>
    <mergeCell ref="A262:A265"/>
    <mergeCell ref="C262:C265"/>
    <mergeCell ref="D242:D244"/>
    <mergeCell ref="A276:A278"/>
    <mergeCell ref="A269:A271"/>
    <mergeCell ref="A272:A273"/>
    <mergeCell ref="D220:D223"/>
    <mergeCell ref="D215:D217"/>
    <mergeCell ref="F212:F214"/>
    <mergeCell ref="A258:A261"/>
    <mergeCell ref="D22:D25"/>
    <mergeCell ref="E22:E25"/>
    <mergeCell ref="F22:F25"/>
    <mergeCell ref="A18:A21"/>
    <mergeCell ref="B18:B21"/>
    <mergeCell ref="C18:C21"/>
    <mergeCell ref="A4:AA4"/>
    <mergeCell ref="A5:AA5"/>
    <mergeCell ref="A6:AA6"/>
    <mergeCell ref="A8:A10"/>
    <mergeCell ref="B8:B10"/>
    <mergeCell ref="C8:C10"/>
    <mergeCell ref="D8:D10"/>
    <mergeCell ref="E8:E10"/>
    <mergeCell ref="F8:F10"/>
    <mergeCell ref="G8:G10"/>
    <mergeCell ref="H8:H10"/>
    <mergeCell ref="A7:AA7"/>
    <mergeCell ref="AA9:AA10"/>
    <mergeCell ref="X8:AA8"/>
    <mergeCell ref="X9:X10"/>
    <mergeCell ref="J18:J21"/>
    <mergeCell ref="A15:A17"/>
    <mergeCell ref="B15:B17"/>
    <mergeCell ref="I8:I10"/>
    <mergeCell ref="K8:K10"/>
    <mergeCell ref="L8:O8"/>
    <mergeCell ref="P8:S8"/>
    <mergeCell ref="T8:W8"/>
    <mergeCell ref="L9:L10"/>
    <mergeCell ref="M9:N9"/>
    <mergeCell ref="O9:O10"/>
    <mergeCell ref="P9:P10"/>
    <mergeCell ref="Q9:R9"/>
    <mergeCell ref="S9:S10"/>
    <mergeCell ref="T9:T10"/>
    <mergeCell ref="C13:AA13"/>
    <mergeCell ref="D14:AA14"/>
    <mergeCell ref="D26:D28"/>
    <mergeCell ref="E26:E28"/>
    <mergeCell ref="F26:F28"/>
    <mergeCell ref="A11:AA11"/>
    <mergeCell ref="A12:AA12"/>
    <mergeCell ref="I15:I17"/>
    <mergeCell ref="G26:G28"/>
    <mergeCell ref="H26:H28"/>
    <mergeCell ref="A26:A28"/>
    <mergeCell ref="B26:B28"/>
    <mergeCell ref="C26:C28"/>
    <mergeCell ref="G15:G17"/>
    <mergeCell ref="H15:H17"/>
    <mergeCell ref="G18:G21"/>
    <mergeCell ref="H18:H21"/>
    <mergeCell ref="I18:I21"/>
    <mergeCell ref="D18:D21"/>
    <mergeCell ref="E18:E21"/>
    <mergeCell ref="F18:F21"/>
    <mergeCell ref="A22:A25"/>
    <mergeCell ref="B22:B25"/>
    <mergeCell ref="C22:C25"/>
    <mergeCell ref="I258:I261"/>
    <mergeCell ref="C240:C241"/>
    <mergeCell ref="D240:D241"/>
    <mergeCell ref="A136:A140"/>
    <mergeCell ref="A168:A169"/>
    <mergeCell ref="I191:I193"/>
    <mergeCell ref="G194:G196"/>
    <mergeCell ref="G188:G190"/>
    <mergeCell ref="I234:I236"/>
    <mergeCell ref="H245:H247"/>
    <mergeCell ref="F237:F239"/>
    <mergeCell ref="I141:I145"/>
    <mergeCell ref="B151:B155"/>
    <mergeCell ref="A146:A150"/>
    <mergeCell ref="B258:B261"/>
    <mergeCell ref="A255:A257"/>
    <mergeCell ref="B251:B254"/>
    <mergeCell ref="A251:A254"/>
    <mergeCell ref="H188:H190"/>
    <mergeCell ref="I188:I190"/>
    <mergeCell ref="E191:E193"/>
    <mergeCell ref="F191:F193"/>
    <mergeCell ref="B248:B250"/>
    <mergeCell ref="C248:C250"/>
    <mergeCell ref="I266:I268"/>
    <mergeCell ref="H272:H273"/>
    <mergeCell ref="G266:G268"/>
    <mergeCell ref="H266:H268"/>
    <mergeCell ref="G234:G236"/>
    <mergeCell ref="C323:C324"/>
    <mergeCell ref="B323:B324"/>
    <mergeCell ref="A323:A324"/>
    <mergeCell ref="C245:C247"/>
    <mergeCell ref="F272:F273"/>
    <mergeCell ref="A285:A288"/>
    <mergeCell ref="E285:E288"/>
    <mergeCell ref="C289:C291"/>
    <mergeCell ref="E292:E294"/>
    <mergeCell ref="A289:A291"/>
    <mergeCell ref="E289:E291"/>
    <mergeCell ref="B285:B288"/>
    <mergeCell ref="C285:C288"/>
    <mergeCell ref="F274:F275"/>
    <mergeCell ref="F234:F236"/>
    <mergeCell ref="C266:C268"/>
    <mergeCell ref="E262:E265"/>
    <mergeCell ref="C237:C239"/>
    <mergeCell ref="D251:D254"/>
    <mergeCell ref="G237:G239"/>
    <mergeCell ref="H237:H239"/>
    <mergeCell ref="H248:H250"/>
    <mergeCell ref="I248:I250"/>
    <mergeCell ref="H242:H244"/>
    <mergeCell ref="H191:H193"/>
    <mergeCell ref="I230:I233"/>
    <mergeCell ref="I197:I199"/>
    <mergeCell ref="G206:G208"/>
    <mergeCell ref="H206:H208"/>
    <mergeCell ref="I206:I208"/>
    <mergeCell ref="G200:G202"/>
    <mergeCell ref="H200:H202"/>
    <mergeCell ref="I200:I202"/>
    <mergeCell ref="I240:I241"/>
    <mergeCell ref="H234:H236"/>
    <mergeCell ref="I237:I239"/>
    <mergeCell ref="H220:H223"/>
    <mergeCell ref="I220:I223"/>
    <mergeCell ref="G212:G214"/>
    <mergeCell ref="H212:H214"/>
    <mergeCell ref="I212:I214"/>
    <mergeCell ref="G224:G227"/>
    <mergeCell ref="G248:G250"/>
    <mergeCell ref="D310:AA310"/>
    <mergeCell ref="A311:A314"/>
    <mergeCell ref="B311:B314"/>
    <mergeCell ref="F295:F296"/>
    <mergeCell ref="H299:H301"/>
    <mergeCell ref="A304:A305"/>
    <mergeCell ref="C304:C305"/>
    <mergeCell ref="D304:D305"/>
    <mergeCell ref="E304:E305"/>
    <mergeCell ref="E302:E303"/>
    <mergeCell ref="F302:F303"/>
    <mergeCell ref="G302:G303"/>
    <mergeCell ref="H302:H303"/>
    <mergeCell ref="I302:I303"/>
    <mergeCell ref="B304:B305"/>
    <mergeCell ref="G304:G305"/>
    <mergeCell ref="C311:C314"/>
    <mergeCell ref="I311:I314"/>
    <mergeCell ref="J295:J296"/>
    <mergeCell ref="J299:J301"/>
    <mergeCell ref="J302:J303"/>
    <mergeCell ref="F304:F305"/>
    <mergeCell ref="C306:C308"/>
    <mergeCell ref="B306:B308"/>
    <mergeCell ref="F248:F250"/>
    <mergeCell ref="E245:E247"/>
    <mergeCell ref="H251:H254"/>
    <mergeCell ref="D258:D261"/>
    <mergeCell ref="D245:D247"/>
    <mergeCell ref="F258:F261"/>
    <mergeCell ref="G258:G261"/>
    <mergeCell ref="D295:D296"/>
    <mergeCell ref="E295:E296"/>
    <mergeCell ref="G295:G296"/>
    <mergeCell ref="E248:E250"/>
    <mergeCell ref="E251:E254"/>
    <mergeCell ref="F251:F254"/>
    <mergeCell ref="G262:G265"/>
    <mergeCell ref="G279:G280"/>
    <mergeCell ref="H279:H280"/>
    <mergeCell ref="F262:F265"/>
    <mergeCell ref="F245:F247"/>
    <mergeCell ref="B176:B178"/>
    <mergeCell ref="B93:B97"/>
    <mergeCell ref="A281:A282"/>
    <mergeCell ref="B272:B273"/>
    <mergeCell ref="C269:C271"/>
    <mergeCell ref="D276:D278"/>
    <mergeCell ref="E276:E278"/>
    <mergeCell ref="B276:B278"/>
    <mergeCell ref="C276:C278"/>
    <mergeCell ref="B281:B282"/>
    <mergeCell ref="D266:D268"/>
    <mergeCell ref="D248:D250"/>
    <mergeCell ref="C234:C236"/>
    <mergeCell ref="E179:E181"/>
    <mergeCell ref="C98:C102"/>
    <mergeCell ref="E173:E175"/>
    <mergeCell ref="A103:A107"/>
    <mergeCell ref="B103:B107"/>
    <mergeCell ref="C103:C107"/>
    <mergeCell ref="C113:C117"/>
    <mergeCell ref="D93:D97"/>
    <mergeCell ref="B98:B102"/>
    <mergeCell ref="A93:A97"/>
    <mergeCell ref="A108:A112"/>
    <mergeCell ref="C93:C97"/>
    <mergeCell ref="B108:B112"/>
    <mergeCell ref="B242:B244"/>
    <mergeCell ref="E266:E268"/>
    <mergeCell ref="D272:D273"/>
    <mergeCell ref="F266:F268"/>
    <mergeCell ref="A266:A268"/>
    <mergeCell ref="E78:E82"/>
    <mergeCell ref="F78:F82"/>
    <mergeCell ref="B165:B167"/>
    <mergeCell ref="C165:C167"/>
    <mergeCell ref="D165:D167"/>
    <mergeCell ref="F123:F127"/>
    <mergeCell ref="D141:D145"/>
    <mergeCell ref="C108:C112"/>
    <mergeCell ref="D108:D112"/>
    <mergeCell ref="E108:E112"/>
    <mergeCell ref="E230:E233"/>
    <mergeCell ref="D98:D102"/>
    <mergeCell ref="D83:D87"/>
    <mergeCell ref="A237:A239"/>
    <mergeCell ref="A240:A241"/>
    <mergeCell ref="C176:C178"/>
    <mergeCell ref="D176:D178"/>
    <mergeCell ref="G33:G35"/>
    <mergeCell ref="H33:H35"/>
    <mergeCell ref="C50:C55"/>
    <mergeCell ref="G50:G55"/>
    <mergeCell ref="H50:H55"/>
    <mergeCell ref="E50:E55"/>
    <mergeCell ref="C36:C38"/>
    <mergeCell ref="D36:D38"/>
    <mergeCell ref="F50:F55"/>
    <mergeCell ref="F36:F38"/>
    <mergeCell ref="E33:E35"/>
    <mergeCell ref="F33:F35"/>
    <mergeCell ref="G36:G38"/>
    <mergeCell ref="H36:H38"/>
    <mergeCell ref="D33:D35"/>
    <mergeCell ref="F39:F44"/>
    <mergeCell ref="D50:D55"/>
    <mergeCell ref="G45:G49"/>
    <mergeCell ref="E39:E44"/>
    <mergeCell ref="E98:E102"/>
    <mergeCell ref="H136:H140"/>
    <mergeCell ref="H151:H155"/>
    <mergeCell ref="E93:E97"/>
    <mergeCell ref="F93:F97"/>
    <mergeCell ref="D146:D150"/>
    <mergeCell ref="G136:G140"/>
    <mergeCell ref="H108:H112"/>
    <mergeCell ref="E136:E140"/>
    <mergeCell ref="F136:F140"/>
    <mergeCell ref="D103:D107"/>
    <mergeCell ref="E103:E107"/>
    <mergeCell ref="F141:F145"/>
    <mergeCell ref="E141:E145"/>
    <mergeCell ref="D133:D135"/>
    <mergeCell ref="E133:E135"/>
    <mergeCell ref="F133:F135"/>
    <mergeCell ref="H118:H122"/>
    <mergeCell ref="H113:H117"/>
    <mergeCell ref="H123:H127"/>
    <mergeCell ref="D136:D140"/>
    <mergeCell ref="G118:G122"/>
    <mergeCell ref="G103:G107"/>
    <mergeCell ref="H103:H107"/>
    <mergeCell ref="D72:D77"/>
    <mergeCell ref="D78:D82"/>
    <mergeCell ref="A45:A49"/>
    <mergeCell ref="B45:B49"/>
    <mergeCell ref="C45:C49"/>
    <mergeCell ref="D45:D49"/>
    <mergeCell ref="G61:G66"/>
    <mergeCell ref="A61:A66"/>
    <mergeCell ref="E45:E49"/>
    <mergeCell ref="C78:C82"/>
    <mergeCell ref="G72:G77"/>
    <mergeCell ref="G56:G60"/>
    <mergeCell ref="G67:G71"/>
    <mergeCell ref="C67:C71"/>
    <mergeCell ref="C56:C60"/>
    <mergeCell ref="D56:D60"/>
    <mergeCell ref="G78:G82"/>
    <mergeCell ref="E72:E77"/>
    <mergeCell ref="E67:E71"/>
    <mergeCell ref="F67:F71"/>
    <mergeCell ref="B88:B92"/>
    <mergeCell ref="F56:F60"/>
    <mergeCell ref="C88:C92"/>
    <mergeCell ref="A50:A55"/>
    <mergeCell ref="B50:B55"/>
    <mergeCell ref="B56:B60"/>
    <mergeCell ref="C61:C66"/>
    <mergeCell ref="D61:D66"/>
    <mergeCell ref="A67:A71"/>
    <mergeCell ref="A78:A82"/>
    <mergeCell ref="A83:A87"/>
    <mergeCell ref="B61:B66"/>
    <mergeCell ref="B67:B71"/>
    <mergeCell ref="A88:A92"/>
    <mergeCell ref="A56:A60"/>
    <mergeCell ref="D67:D71"/>
    <mergeCell ref="C83:C87"/>
    <mergeCell ref="A72:A77"/>
    <mergeCell ref="B72:B77"/>
    <mergeCell ref="B83:B87"/>
    <mergeCell ref="B78:B82"/>
    <mergeCell ref="F72:F77"/>
    <mergeCell ref="E61:E66"/>
    <mergeCell ref="C72:C77"/>
    <mergeCell ref="B29:B32"/>
    <mergeCell ref="B33:B35"/>
    <mergeCell ref="A33:A35"/>
    <mergeCell ref="A36:A38"/>
    <mergeCell ref="B36:B38"/>
    <mergeCell ref="B39:B44"/>
    <mergeCell ref="A39:A44"/>
    <mergeCell ref="A29:A32"/>
    <mergeCell ref="C29:C32"/>
    <mergeCell ref="C33:C35"/>
    <mergeCell ref="D29:D32"/>
    <mergeCell ref="C39:C44"/>
    <mergeCell ref="D39:D44"/>
    <mergeCell ref="H98:H102"/>
    <mergeCell ref="F98:F102"/>
    <mergeCell ref="Y9:Z9"/>
    <mergeCell ref="U9:V9"/>
    <mergeCell ref="W9:W10"/>
    <mergeCell ref="I98:I102"/>
    <mergeCell ref="I93:I97"/>
    <mergeCell ref="E56:E60"/>
    <mergeCell ref="H45:H49"/>
    <mergeCell ref="I45:I49"/>
    <mergeCell ref="H29:H32"/>
    <mergeCell ref="I29:I32"/>
    <mergeCell ref="G29:G32"/>
    <mergeCell ref="H72:H77"/>
    <mergeCell ref="I72:I77"/>
    <mergeCell ref="H78:H82"/>
    <mergeCell ref="E83:E87"/>
    <mergeCell ref="F83:F87"/>
    <mergeCell ref="E29:E32"/>
    <mergeCell ref="F29:F32"/>
    <mergeCell ref="E36:E38"/>
    <mergeCell ref="H83:H87"/>
    <mergeCell ref="B173:B175"/>
    <mergeCell ref="C156:C160"/>
    <mergeCell ref="F170:F172"/>
    <mergeCell ref="G161:G164"/>
    <mergeCell ref="G173:G175"/>
    <mergeCell ref="F173:F175"/>
    <mergeCell ref="E170:E172"/>
    <mergeCell ref="D123:D127"/>
    <mergeCell ref="E123:E127"/>
    <mergeCell ref="E151:E155"/>
    <mergeCell ref="F151:F155"/>
    <mergeCell ref="E146:E150"/>
    <mergeCell ref="F146:F150"/>
    <mergeCell ref="D88:D92"/>
    <mergeCell ref="E88:E92"/>
    <mergeCell ref="F88:F92"/>
    <mergeCell ref="D170:D172"/>
    <mergeCell ref="C173:C175"/>
    <mergeCell ref="G146:G150"/>
    <mergeCell ref="H146:H150"/>
    <mergeCell ref="G151:G155"/>
    <mergeCell ref="D151:D155"/>
    <mergeCell ref="C136:C140"/>
    <mergeCell ref="A165:A167"/>
    <mergeCell ref="A161:A164"/>
    <mergeCell ref="B161:B164"/>
    <mergeCell ref="C161:C164"/>
    <mergeCell ref="D161:D164"/>
    <mergeCell ref="E161:E164"/>
    <mergeCell ref="F161:F164"/>
    <mergeCell ref="A156:A160"/>
    <mergeCell ref="G168:G169"/>
    <mergeCell ref="E168:E169"/>
    <mergeCell ref="B168:B169"/>
    <mergeCell ref="E156:E160"/>
    <mergeCell ref="C168:C169"/>
    <mergeCell ref="B156:B160"/>
    <mergeCell ref="G156:G160"/>
    <mergeCell ref="B146:B150"/>
    <mergeCell ref="C146:C150"/>
    <mergeCell ref="C151:C155"/>
    <mergeCell ref="C141:C145"/>
    <mergeCell ref="D156:D160"/>
    <mergeCell ref="A113:A117"/>
    <mergeCell ref="F103:F107"/>
    <mergeCell ref="B128:B132"/>
    <mergeCell ref="F118:F122"/>
    <mergeCell ref="I103:I107"/>
    <mergeCell ref="E113:E117"/>
    <mergeCell ref="F113:F117"/>
    <mergeCell ref="G113:G117"/>
    <mergeCell ref="D113:D117"/>
    <mergeCell ref="I108:I112"/>
    <mergeCell ref="A128:A132"/>
    <mergeCell ref="A118:A122"/>
    <mergeCell ref="B118:B122"/>
    <mergeCell ref="B123:B127"/>
    <mergeCell ref="C123:C127"/>
    <mergeCell ref="C118:C122"/>
    <mergeCell ref="D118:D122"/>
    <mergeCell ref="E118:E122"/>
    <mergeCell ref="C128:C132"/>
    <mergeCell ref="D128:D132"/>
    <mergeCell ref="E128:E132"/>
    <mergeCell ref="A292:A294"/>
    <mergeCell ref="A234:A236"/>
    <mergeCell ref="C230:C233"/>
    <mergeCell ref="D284:AA284"/>
    <mergeCell ref="D262:D265"/>
    <mergeCell ref="G251:G254"/>
    <mergeCell ref="E240:E241"/>
    <mergeCell ref="F240:F241"/>
    <mergeCell ref="E269:E271"/>
    <mergeCell ref="E258:E261"/>
    <mergeCell ref="I251:I254"/>
    <mergeCell ref="H258:H261"/>
    <mergeCell ref="E255:E257"/>
    <mergeCell ref="F255:F257"/>
    <mergeCell ref="H262:H265"/>
    <mergeCell ref="I262:I265"/>
    <mergeCell ref="F242:F244"/>
    <mergeCell ref="I245:I247"/>
    <mergeCell ref="G245:G247"/>
    <mergeCell ref="I242:I244"/>
    <mergeCell ref="J242:J244"/>
    <mergeCell ref="A274:A275"/>
    <mergeCell ref="B274:B275"/>
    <mergeCell ref="B234:B236"/>
    <mergeCell ref="J245:J247"/>
    <mergeCell ref="J248:J250"/>
    <mergeCell ref="J251:J254"/>
    <mergeCell ref="J255:J257"/>
    <mergeCell ref="J258:J261"/>
    <mergeCell ref="J262:J265"/>
    <mergeCell ref="J266:J268"/>
    <mergeCell ref="J269:J271"/>
    <mergeCell ref="J272:J273"/>
    <mergeCell ref="J274:J275"/>
    <mergeCell ref="J276:J278"/>
    <mergeCell ref="J279:J280"/>
    <mergeCell ref="G274:G275"/>
    <mergeCell ref="F269:F271"/>
    <mergeCell ref="G269:G271"/>
    <mergeCell ref="H269:H271"/>
    <mergeCell ref="I269:I271"/>
    <mergeCell ref="H274:H275"/>
    <mergeCell ref="H276:H278"/>
    <mergeCell ref="I276:I278"/>
    <mergeCell ref="I274:I275"/>
    <mergeCell ref="F276:F278"/>
    <mergeCell ref="G276:G278"/>
    <mergeCell ref="I279:I280"/>
    <mergeCell ref="J285:J288"/>
    <mergeCell ref="D281:D282"/>
    <mergeCell ref="E281:E282"/>
    <mergeCell ref="F281:F282"/>
    <mergeCell ref="G281:G282"/>
    <mergeCell ref="H281:H282"/>
    <mergeCell ref="I281:I282"/>
    <mergeCell ref="E283:K283"/>
    <mergeCell ref="G285:G288"/>
    <mergeCell ref="H285:H288"/>
    <mergeCell ref="F299:F301"/>
    <mergeCell ref="G299:G301"/>
    <mergeCell ref="D298:AA298"/>
    <mergeCell ref="D302:D303"/>
    <mergeCell ref="A302:A303"/>
    <mergeCell ref="C302:C303"/>
    <mergeCell ref="A295:A296"/>
    <mergeCell ref="A299:A301"/>
    <mergeCell ref="C299:C301"/>
    <mergeCell ref="D299:D301"/>
    <mergeCell ref="E299:E301"/>
    <mergeCell ref="I295:I296"/>
    <mergeCell ref="B299:B301"/>
    <mergeCell ref="D297:K297"/>
    <mergeCell ref="H295:H296"/>
    <mergeCell ref="I306:I308"/>
    <mergeCell ref="A306:A308"/>
    <mergeCell ref="D292:D294"/>
    <mergeCell ref="J304:J305"/>
    <mergeCell ref="J306:J308"/>
    <mergeCell ref="J311:J314"/>
    <mergeCell ref="G292:G294"/>
    <mergeCell ref="H292:H294"/>
    <mergeCell ref="I255:I257"/>
    <mergeCell ref="H304:H305"/>
    <mergeCell ref="I304:I305"/>
    <mergeCell ref="F289:F291"/>
    <mergeCell ref="I289:I291"/>
    <mergeCell ref="I285:I288"/>
    <mergeCell ref="E274:E275"/>
    <mergeCell ref="I299:I301"/>
    <mergeCell ref="F292:F294"/>
    <mergeCell ref="I292:I294"/>
    <mergeCell ref="H289:H291"/>
    <mergeCell ref="J289:J291"/>
    <mergeCell ref="J292:J294"/>
    <mergeCell ref="E272:E273"/>
    <mergeCell ref="D289:D291"/>
    <mergeCell ref="I272:I273"/>
    <mergeCell ref="H311:H314"/>
    <mergeCell ref="J281:J282"/>
    <mergeCell ref="C315:C318"/>
    <mergeCell ref="B302:B303"/>
    <mergeCell ref="B295:B296"/>
    <mergeCell ref="C295:C296"/>
    <mergeCell ref="G311:G314"/>
    <mergeCell ref="G255:G257"/>
    <mergeCell ref="H255:H257"/>
    <mergeCell ref="B289:B291"/>
    <mergeCell ref="C272:C273"/>
    <mergeCell ref="B269:B271"/>
    <mergeCell ref="C255:C257"/>
    <mergeCell ref="D255:D257"/>
    <mergeCell ref="D269:D271"/>
    <mergeCell ref="G272:G273"/>
    <mergeCell ref="C274:C275"/>
    <mergeCell ref="D274:D275"/>
    <mergeCell ref="C281:C282"/>
    <mergeCell ref="B255:B257"/>
    <mergeCell ref="C258:C261"/>
    <mergeCell ref="D285:D288"/>
    <mergeCell ref="F285:F288"/>
    <mergeCell ref="G289:G291"/>
    <mergeCell ref="B292:B294"/>
    <mergeCell ref="C292:C294"/>
    <mergeCell ref="H319:H320"/>
    <mergeCell ref="D309:K309"/>
    <mergeCell ref="J315:J318"/>
    <mergeCell ref="J319:J320"/>
    <mergeCell ref="J321:J322"/>
    <mergeCell ref="B327:K327"/>
    <mergeCell ref="D325:K325"/>
    <mergeCell ref="D306:D308"/>
    <mergeCell ref="E306:E308"/>
    <mergeCell ref="F306:F308"/>
    <mergeCell ref="G306:G308"/>
    <mergeCell ref="H306:H308"/>
    <mergeCell ref="C321:C322"/>
    <mergeCell ref="D321:D322"/>
    <mergeCell ref="E321:E322"/>
    <mergeCell ref="F321:F322"/>
    <mergeCell ref="G321:G322"/>
    <mergeCell ref="H321:H322"/>
    <mergeCell ref="I321:I322"/>
    <mergeCell ref="E323:E324"/>
    <mergeCell ref="G315:G318"/>
    <mergeCell ref="D319:D320"/>
    <mergeCell ref="J323:J324"/>
    <mergeCell ref="E326:K326"/>
    <mergeCell ref="A321:A322"/>
    <mergeCell ref="G323:G324"/>
    <mergeCell ref="H323:H324"/>
    <mergeCell ref="D311:D314"/>
    <mergeCell ref="E311:E314"/>
    <mergeCell ref="F311:F314"/>
    <mergeCell ref="I323:I324"/>
    <mergeCell ref="F319:F320"/>
    <mergeCell ref="F323:F324"/>
    <mergeCell ref="D315:D318"/>
    <mergeCell ref="F315:F318"/>
    <mergeCell ref="C319:C320"/>
    <mergeCell ref="B319:B320"/>
    <mergeCell ref="B315:B318"/>
    <mergeCell ref="I319:I320"/>
    <mergeCell ref="E319:E320"/>
    <mergeCell ref="E315:E318"/>
    <mergeCell ref="A315:A318"/>
    <mergeCell ref="H315:H318"/>
    <mergeCell ref="I315:I318"/>
    <mergeCell ref="A319:A320"/>
    <mergeCell ref="B321:B322"/>
    <mergeCell ref="D323:D324"/>
    <mergeCell ref="G319:G320"/>
    <mergeCell ref="I228:I229"/>
    <mergeCell ref="G197:G199"/>
    <mergeCell ref="E220:E223"/>
    <mergeCell ref="D218:K218"/>
    <mergeCell ref="I224:I227"/>
    <mergeCell ref="F224:F227"/>
    <mergeCell ref="D224:D227"/>
    <mergeCell ref="F220:F223"/>
    <mergeCell ref="H228:H229"/>
    <mergeCell ref="D219:AA219"/>
    <mergeCell ref="H197:H199"/>
    <mergeCell ref="D197:D199"/>
    <mergeCell ref="E197:E199"/>
    <mergeCell ref="F197:F199"/>
    <mergeCell ref="E203:E205"/>
    <mergeCell ref="F203:F205"/>
    <mergeCell ref="G203:G205"/>
    <mergeCell ref="H203:H205"/>
    <mergeCell ref="I203:I205"/>
    <mergeCell ref="J212:J214"/>
    <mergeCell ref="J215:J217"/>
    <mergeCell ref="J220:J223"/>
    <mergeCell ref="J224:J227"/>
    <mergeCell ref="G242:G244"/>
    <mergeCell ref="G230:G233"/>
    <mergeCell ref="H230:H233"/>
    <mergeCell ref="B220:B223"/>
    <mergeCell ref="C220:C223"/>
    <mergeCell ref="E215:E217"/>
    <mergeCell ref="G220:G223"/>
    <mergeCell ref="A215:A217"/>
    <mergeCell ref="C215:C217"/>
    <mergeCell ref="F228:F229"/>
    <mergeCell ref="B228:B229"/>
    <mergeCell ref="D228:D229"/>
    <mergeCell ref="C228:C229"/>
    <mergeCell ref="B240:B241"/>
    <mergeCell ref="A242:A244"/>
    <mergeCell ref="E228:E229"/>
    <mergeCell ref="C224:C227"/>
    <mergeCell ref="H224:H227"/>
    <mergeCell ref="G215:G217"/>
    <mergeCell ref="H215:H217"/>
    <mergeCell ref="G228:G229"/>
    <mergeCell ref="G240:G241"/>
    <mergeCell ref="H240:H241"/>
    <mergeCell ref="I215:I217"/>
    <mergeCell ref="H194:H196"/>
    <mergeCell ref="I194:I196"/>
    <mergeCell ref="D203:D205"/>
    <mergeCell ref="I173:I175"/>
    <mergeCell ref="D182:D184"/>
    <mergeCell ref="E182:E184"/>
    <mergeCell ref="F182:F184"/>
    <mergeCell ref="G182:G184"/>
    <mergeCell ref="G185:G187"/>
    <mergeCell ref="H185:H187"/>
    <mergeCell ref="I185:I187"/>
    <mergeCell ref="F176:F178"/>
    <mergeCell ref="H182:H184"/>
    <mergeCell ref="I182:I184"/>
    <mergeCell ref="F209:F211"/>
    <mergeCell ref="G209:G211"/>
    <mergeCell ref="H209:H211"/>
    <mergeCell ref="I209:I211"/>
    <mergeCell ref="D173:D175"/>
    <mergeCell ref="H173:H175"/>
    <mergeCell ref="E176:E178"/>
    <mergeCell ref="F215:F217"/>
    <mergeCell ref="E209:E211"/>
    <mergeCell ref="C251:C254"/>
    <mergeCell ref="B245:B247"/>
    <mergeCell ref="E242:E244"/>
    <mergeCell ref="D237:D239"/>
    <mergeCell ref="B230:B233"/>
    <mergeCell ref="C242:C244"/>
    <mergeCell ref="D234:D236"/>
    <mergeCell ref="A230:A233"/>
    <mergeCell ref="B237:B239"/>
    <mergeCell ref="E234:E236"/>
    <mergeCell ref="E237:E239"/>
    <mergeCell ref="A245:A247"/>
    <mergeCell ref="A248:A250"/>
    <mergeCell ref="A220:A223"/>
    <mergeCell ref="E224:E227"/>
    <mergeCell ref="A228:A229"/>
    <mergeCell ref="B224:B227"/>
    <mergeCell ref="A224:A227"/>
    <mergeCell ref="A179:A181"/>
    <mergeCell ref="B179:B181"/>
    <mergeCell ref="C179:C181"/>
    <mergeCell ref="D179:D181"/>
    <mergeCell ref="B215:B217"/>
    <mergeCell ref="A197:A199"/>
    <mergeCell ref="B197:B199"/>
    <mergeCell ref="C200:C202"/>
    <mergeCell ref="D200:D202"/>
    <mergeCell ref="E200:E202"/>
    <mergeCell ref="A212:A214"/>
    <mergeCell ref="B212:B214"/>
    <mergeCell ref="C212:C214"/>
    <mergeCell ref="D212:D214"/>
    <mergeCell ref="E212:E214"/>
    <mergeCell ref="A209:A211"/>
    <mergeCell ref="B209:B211"/>
    <mergeCell ref="C209:C211"/>
    <mergeCell ref="D209:D211"/>
    <mergeCell ref="A176:A178"/>
    <mergeCell ref="H168:H169"/>
    <mergeCell ref="I165:I167"/>
    <mergeCell ref="H161:H164"/>
    <mergeCell ref="I161:I164"/>
    <mergeCell ref="H156:H160"/>
    <mergeCell ref="G170:G172"/>
    <mergeCell ref="H165:H167"/>
    <mergeCell ref="G165:G167"/>
    <mergeCell ref="E165:E167"/>
    <mergeCell ref="F156:F160"/>
    <mergeCell ref="C170:C172"/>
    <mergeCell ref="D168:D169"/>
    <mergeCell ref="F168:F169"/>
    <mergeCell ref="I168:I169"/>
    <mergeCell ref="H170:H172"/>
    <mergeCell ref="G176:G178"/>
    <mergeCell ref="H176:H178"/>
    <mergeCell ref="I176:I178"/>
    <mergeCell ref="I170:I172"/>
    <mergeCell ref="A170:A172"/>
    <mergeCell ref="A173:A175"/>
    <mergeCell ref="F165:F167"/>
    <mergeCell ref="B170:B172"/>
    <mergeCell ref="V1:AA1"/>
    <mergeCell ref="V2:AA2"/>
    <mergeCell ref="V3:AA3"/>
    <mergeCell ref="J8:J10"/>
    <mergeCell ref="J15:J17"/>
    <mergeCell ref="I136:I140"/>
    <mergeCell ref="I113:I117"/>
    <mergeCell ref="F128:F132"/>
    <mergeCell ref="G128:G132"/>
    <mergeCell ref="H128:H132"/>
    <mergeCell ref="I128:I132"/>
    <mergeCell ref="G133:G135"/>
    <mergeCell ref="H133:H135"/>
    <mergeCell ref="I133:I135"/>
    <mergeCell ref="I36:I38"/>
    <mergeCell ref="I118:I122"/>
    <mergeCell ref="H61:H66"/>
    <mergeCell ref="G39:G44"/>
    <mergeCell ref="H39:H44"/>
    <mergeCell ref="I39:I44"/>
    <mergeCell ref="F45:F49"/>
    <mergeCell ref="I33:I35"/>
    <mergeCell ref="G93:G97"/>
    <mergeCell ref="H93:H97"/>
  </mergeCells>
  <printOptions horizontalCentered="1" verticalCentered="1"/>
  <pageMargins left="0.39370078740157483" right="0.39370078740157483" top="0.78740157480314965" bottom="0.39370078740157483" header="0.11811023622047245" footer="0"/>
  <pageSetup paperSize="9" scale="65" firstPageNumber="0" fitToHeight="0" orientation="landscape" r:id="rId1"/>
  <headerFooter>
    <oddFooter>&amp;R&amp;P</oddFooter>
  </headerFooter>
  <rowBreaks count="10" manualBreakCount="10">
    <brk id="35" max="16383" man="1"/>
    <brk id="60" max="16383" man="1"/>
    <brk id="92" max="16383" man="1"/>
    <brk id="127" max="16383" man="1"/>
    <brk id="160" max="16383" man="1"/>
    <brk id="190" max="16383" man="1"/>
    <brk id="218" max="16383" man="1"/>
    <brk id="247" max="16383" man="1"/>
    <brk id="275" max="16383" man="1"/>
    <brk id="3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"/>
  <sheetViews>
    <sheetView topLeftCell="A5" zoomScaleNormal="100" zoomScaleSheetLayoutView="100" workbookViewId="0">
      <selection activeCell="X6" sqref="X6"/>
    </sheetView>
  </sheetViews>
  <sheetFormatPr defaultRowHeight="12.75" x14ac:dyDescent="0.2"/>
  <cols>
    <col min="1" max="1" width="3.28515625" style="36" customWidth="1"/>
    <col min="2" max="2" width="2.85546875" style="36" customWidth="1"/>
    <col min="3" max="3" width="10.85546875" style="36" customWidth="1"/>
    <col min="4" max="4" width="15.85546875" style="36" customWidth="1"/>
    <col min="5" max="5" width="5.5703125" style="36" customWidth="1"/>
    <col min="6" max="6" width="7.28515625" style="36" customWidth="1"/>
    <col min="7" max="7" width="7.42578125" style="36" customWidth="1"/>
    <col min="8" max="8" width="6.5703125" style="36" customWidth="1"/>
    <col min="9" max="9" width="8.140625" style="36" customWidth="1"/>
    <col min="10" max="10" width="7.28515625" style="36" customWidth="1"/>
    <col min="11" max="11" width="7.42578125" style="36" customWidth="1"/>
    <col min="12" max="12" width="6.7109375" style="36" customWidth="1"/>
    <col min="13" max="13" width="10.140625" style="36" customWidth="1"/>
    <col min="14" max="14" width="9" style="36" customWidth="1"/>
    <col min="15" max="15" width="7" style="36" customWidth="1"/>
    <col min="16" max="16" width="6.5703125" style="36" customWidth="1"/>
    <col min="17" max="18" width="7.140625" style="36" customWidth="1"/>
    <col min="19" max="19" width="7.42578125" style="36" customWidth="1"/>
    <col min="20" max="20" width="7.28515625" style="36" customWidth="1"/>
    <col min="21" max="21" width="7.5703125" style="36" customWidth="1"/>
    <col min="22" max="254" width="9.140625" style="36"/>
    <col min="255" max="255" width="3.28515625" style="36" customWidth="1"/>
    <col min="256" max="256" width="2.85546875" style="36" customWidth="1"/>
    <col min="257" max="257" width="10.85546875" style="36" customWidth="1"/>
    <col min="258" max="258" width="13.28515625" style="36" customWidth="1"/>
    <col min="259" max="259" width="5.5703125" style="36" customWidth="1"/>
    <col min="260" max="260" width="7.28515625" style="36" customWidth="1"/>
    <col min="261" max="261" width="7.42578125" style="36" customWidth="1"/>
    <col min="262" max="262" width="6.5703125" style="36" customWidth="1"/>
    <col min="263" max="263" width="5.7109375" style="36" customWidth="1"/>
    <col min="264" max="264" width="7.28515625" style="36" customWidth="1"/>
    <col min="265" max="265" width="7.42578125" style="36" customWidth="1"/>
    <col min="266" max="266" width="6.7109375" style="36" customWidth="1"/>
    <col min="267" max="268" width="6.42578125" style="36" customWidth="1"/>
    <col min="269" max="269" width="7" style="36" customWidth="1"/>
    <col min="270" max="270" width="6.5703125" style="36" customWidth="1"/>
    <col min="271" max="271" width="5.7109375" style="36" customWidth="1"/>
    <col min="272" max="272" width="7.140625" style="36" customWidth="1"/>
    <col min="273" max="273" width="7.42578125" style="36" customWidth="1"/>
    <col min="274" max="274" width="7.28515625" style="36" customWidth="1"/>
    <col min="275" max="275" width="6.140625" style="36" customWidth="1"/>
    <col min="276" max="510" width="9.140625" style="36"/>
    <col min="511" max="511" width="3.28515625" style="36" customWidth="1"/>
    <col min="512" max="512" width="2.85546875" style="36" customWidth="1"/>
    <col min="513" max="513" width="10.85546875" style="36" customWidth="1"/>
    <col min="514" max="514" width="13.28515625" style="36" customWidth="1"/>
    <col min="515" max="515" width="5.5703125" style="36" customWidth="1"/>
    <col min="516" max="516" width="7.28515625" style="36" customWidth="1"/>
    <col min="517" max="517" width="7.42578125" style="36" customWidth="1"/>
    <col min="518" max="518" width="6.5703125" style="36" customWidth="1"/>
    <col min="519" max="519" width="5.7109375" style="36" customWidth="1"/>
    <col min="520" max="520" width="7.28515625" style="36" customWidth="1"/>
    <col min="521" max="521" width="7.42578125" style="36" customWidth="1"/>
    <col min="522" max="522" width="6.7109375" style="36" customWidth="1"/>
    <col min="523" max="524" width="6.42578125" style="36" customWidth="1"/>
    <col min="525" max="525" width="7" style="36" customWidth="1"/>
    <col min="526" max="526" width="6.5703125" style="36" customWidth="1"/>
    <col min="527" max="527" width="5.7109375" style="36" customWidth="1"/>
    <col min="528" max="528" width="7.140625" style="36" customWidth="1"/>
    <col min="529" max="529" width="7.42578125" style="36" customWidth="1"/>
    <col min="530" max="530" width="7.28515625" style="36" customWidth="1"/>
    <col min="531" max="531" width="6.140625" style="36" customWidth="1"/>
    <col min="532" max="766" width="9.140625" style="36"/>
    <col min="767" max="767" width="3.28515625" style="36" customWidth="1"/>
    <col min="768" max="768" width="2.85546875" style="36" customWidth="1"/>
    <col min="769" max="769" width="10.85546875" style="36" customWidth="1"/>
    <col min="770" max="770" width="13.28515625" style="36" customWidth="1"/>
    <col min="771" max="771" width="5.5703125" style="36" customWidth="1"/>
    <col min="772" max="772" width="7.28515625" style="36" customWidth="1"/>
    <col min="773" max="773" width="7.42578125" style="36" customWidth="1"/>
    <col min="774" max="774" width="6.5703125" style="36" customWidth="1"/>
    <col min="775" max="775" width="5.7109375" style="36" customWidth="1"/>
    <col min="776" max="776" width="7.28515625" style="36" customWidth="1"/>
    <col min="777" max="777" width="7.42578125" style="36" customWidth="1"/>
    <col min="778" max="778" width="6.7109375" style="36" customWidth="1"/>
    <col min="779" max="780" width="6.42578125" style="36" customWidth="1"/>
    <col min="781" max="781" width="7" style="36" customWidth="1"/>
    <col min="782" max="782" width="6.5703125" style="36" customWidth="1"/>
    <col min="783" max="783" width="5.7109375" style="36" customWidth="1"/>
    <col min="784" max="784" width="7.140625" style="36" customWidth="1"/>
    <col min="785" max="785" width="7.42578125" style="36" customWidth="1"/>
    <col min="786" max="786" width="7.28515625" style="36" customWidth="1"/>
    <col min="787" max="787" width="6.140625" style="36" customWidth="1"/>
    <col min="788" max="1022" width="9.140625" style="36"/>
    <col min="1023" max="1023" width="3.28515625" style="36" customWidth="1"/>
    <col min="1024" max="1024" width="2.85546875" style="36" customWidth="1"/>
    <col min="1025" max="1025" width="10.85546875" style="36" customWidth="1"/>
    <col min="1026" max="1026" width="13.28515625" style="36" customWidth="1"/>
    <col min="1027" max="1027" width="5.5703125" style="36" customWidth="1"/>
    <col min="1028" max="1028" width="7.28515625" style="36" customWidth="1"/>
    <col min="1029" max="1029" width="7.42578125" style="36" customWidth="1"/>
    <col min="1030" max="1030" width="6.5703125" style="36" customWidth="1"/>
    <col min="1031" max="1031" width="5.7109375" style="36" customWidth="1"/>
    <col min="1032" max="1032" width="7.28515625" style="36" customWidth="1"/>
    <col min="1033" max="1033" width="7.42578125" style="36" customWidth="1"/>
    <col min="1034" max="1034" width="6.7109375" style="36" customWidth="1"/>
    <col min="1035" max="1036" width="6.42578125" style="36" customWidth="1"/>
    <col min="1037" max="1037" width="7" style="36" customWidth="1"/>
    <col min="1038" max="1038" width="6.5703125" style="36" customWidth="1"/>
    <col min="1039" max="1039" width="5.7109375" style="36" customWidth="1"/>
    <col min="1040" max="1040" width="7.140625" style="36" customWidth="1"/>
    <col min="1041" max="1041" width="7.42578125" style="36" customWidth="1"/>
    <col min="1042" max="1042" width="7.28515625" style="36" customWidth="1"/>
    <col min="1043" max="1043" width="6.140625" style="36" customWidth="1"/>
    <col min="1044" max="1278" width="9.140625" style="36"/>
    <col min="1279" max="1279" width="3.28515625" style="36" customWidth="1"/>
    <col min="1280" max="1280" width="2.85546875" style="36" customWidth="1"/>
    <col min="1281" max="1281" width="10.85546875" style="36" customWidth="1"/>
    <col min="1282" max="1282" width="13.28515625" style="36" customWidth="1"/>
    <col min="1283" max="1283" width="5.5703125" style="36" customWidth="1"/>
    <col min="1284" max="1284" width="7.28515625" style="36" customWidth="1"/>
    <col min="1285" max="1285" width="7.42578125" style="36" customWidth="1"/>
    <col min="1286" max="1286" width="6.5703125" style="36" customWidth="1"/>
    <col min="1287" max="1287" width="5.7109375" style="36" customWidth="1"/>
    <col min="1288" max="1288" width="7.28515625" style="36" customWidth="1"/>
    <col min="1289" max="1289" width="7.42578125" style="36" customWidth="1"/>
    <col min="1290" max="1290" width="6.7109375" style="36" customWidth="1"/>
    <col min="1291" max="1292" width="6.42578125" style="36" customWidth="1"/>
    <col min="1293" max="1293" width="7" style="36" customWidth="1"/>
    <col min="1294" max="1294" width="6.5703125" style="36" customWidth="1"/>
    <col min="1295" max="1295" width="5.7109375" style="36" customWidth="1"/>
    <col min="1296" max="1296" width="7.140625" style="36" customWidth="1"/>
    <col min="1297" max="1297" width="7.42578125" style="36" customWidth="1"/>
    <col min="1298" max="1298" width="7.28515625" style="36" customWidth="1"/>
    <col min="1299" max="1299" width="6.140625" style="36" customWidth="1"/>
    <col min="1300" max="1534" width="9.140625" style="36"/>
    <col min="1535" max="1535" width="3.28515625" style="36" customWidth="1"/>
    <col min="1536" max="1536" width="2.85546875" style="36" customWidth="1"/>
    <col min="1537" max="1537" width="10.85546875" style="36" customWidth="1"/>
    <col min="1538" max="1538" width="13.28515625" style="36" customWidth="1"/>
    <col min="1539" max="1539" width="5.5703125" style="36" customWidth="1"/>
    <col min="1540" max="1540" width="7.28515625" style="36" customWidth="1"/>
    <col min="1541" max="1541" width="7.42578125" style="36" customWidth="1"/>
    <col min="1542" max="1542" width="6.5703125" style="36" customWidth="1"/>
    <col min="1543" max="1543" width="5.7109375" style="36" customWidth="1"/>
    <col min="1544" max="1544" width="7.28515625" style="36" customWidth="1"/>
    <col min="1545" max="1545" width="7.42578125" style="36" customWidth="1"/>
    <col min="1546" max="1546" width="6.7109375" style="36" customWidth="1"/>
    <col min="1547" max="1548" width="6.42578125" style="36" customWidth="1"/>
    <col min="1549" max="1549" width="7" style="36" customWidth="1"/>
    <col min="1550" max="1550" width="6.5703125" style="36" customWidth="1"/>
    <col min="1551" max="1551" width="5.7109375" style="36" customWidth="1"/>
    <col min="1552" max="1552" width="7.140625" style="36" customWidth="1"/>
    <col min="1553" max="1553" width="7.42578125" style="36" customWidth="1"/>
    <col min="1554" max="1554" width="7.28515625" style="36" customWidth="1"/>
    <col min="1555" max="1555" width="6.140625" style="36" customWidth="1"/>
    <col min="1556" max="1790" width="9.140625" style="36"/>
    <col min="1791" max="1791" width="3.28515625" style="36" customWidth="1"/>
    <col min="1792" max="1792" width="2.85546875" style="36" customWidth="1"/>
    <col min="1793" max="1793" width="10.85546875" style="36" customWidth="1"/>
    <col min="1794" max="1794" width="13.28515625" style="36" customWidth="1"/>
    <col min="1795" max="1795" width="5.5703125" style="36" customWidth="1"/>
    <col min="1796" max="1796" width="7.28515625" style="36" customWidth="1"/>
    <col min="1797" max="1797" width="7.42578125" style="36" customWidth="1"/>
    <col min="1798" max="1798" width="6.5703125" style="36" customWidth="1"/>
    <col min="1799" max="1799" width="5.7109375" style="36" customWidth="1"/>
    <col min="1800" max="1800" width="7.28515625" style="36" customWidth="1"/>
    <col min="1801" max="1801" width="7.42578125" style="36" customWidth="1"/>
    <col min="1802" max="1802" width="6.7109375" style="36" customWidth="1"/>
    <col min="1803" max="1804" width="6.42578125" style="36" customWidth="1"/>
    <col min="1805" max="1805" width="7" style="36" customWidth="1"/>
    <col min="1806" max="1806" width="6.5703125" style="36" customWidth="1"/>
    <col min="1807" max="1807" width="5.7109375" style="36" customWidth="1"/>
    <col min="1808" max="1808" width="7.140625" style="36" customWidth="1"/>
    <col min="1809" max="1809" width="7.42578125" style="36" customWidth="1"/>
    <col min="1810" max="1810" width="7.28515625" style="36" customWidth="1"/>
    <col min="1811" max="1811" width="6.140625" style="36" customWidth="1"/>
    <col min="1812" max="2046" width="9.140625" style="36"/>
    <col min="2047" max="2047" width="3.28515625" style="36" customWidth="1"/>
    <col min="2048" max="2048" width="2.85546875" style="36" customWidth="1"/>
    <col min="2049" max="2049" width="10.85546875" style="36" customWidth="1"/>
    <col min="2050" max="2050" width="13.28515625" style="36" customWidth="1"/>
    <col min="2051" max="2051" width="5.5703125" style="36" customWidth="1"/>
    <col min="2052" max="2052" width="7.28515625" style="36" customWidth="1"/>
    <col min="2053" max="2053" width="7.42578125" style="36" customWidth="1"/>
    <col min="2054" max="2054" width="6.5703125" style="36" customWidth="1"/>
    <col min="2055" max="2055" width="5.7109375" style="36" customWidth="1"/>
    <col min="2056" max="2056" width="7.28515625" style="36" customWidth="1"/>
    <col min="2057" max="2057" width="7.42578125" style="36" customWidth="1"/>
    <col min="2058" max="2058" width="6.7109375" style="36" customWidth="1"/>
    <col min="2059" max="2060" width="6.42578125" style="36" customWidth="1"/>
    <col min="2061" max="2061" width="7" style="36" customWidth="1"/>
    <col min="2062" max="2062" width="6.5703125" style="36" customWidth="1"/>
    <col min="2063" max="2063" width="5.7109375" style="36" customWidth="1"/>
    <col min="2064" max="2064" width="7.140625" style="36" customWidth="1"/>
    <col min="2065" max="2065" width="7.42578125" style="36" customWidth="1"/>
    <col min="2066" max="2066" width="7.28515625" style="36" customWidth="1"/>
    <col min="2067" max="2067" width="6.140625" style="36" customWidth="1"/>
    <col min="2068" max="2302" width="9.140625" style="36"/>
    <col min="2303" max="2303" width="3.28515625" style="36" customWidth="1"/>
    <col min="2304" max="2304" width="2.85546875" style="36" customWidth="1"/>
    <col min="2305" max="2305" width="10.85546875" style="36" customWidth="1"/>
    <col min="2306" max="2306" width="13.28515625" style="36" customWidth="1"/>
    <col min="2307" max="2307" width="5.5703125" style="36" customWidth="1"/>
    <col min="2308" max="2308" width="7.28515625" style="36" customWidth="1"/>
    <col min="2309" max="2309" width="7.42578125" style="36" customWidth="1"/>
    <col min="2310" max="2310" width="6.5703125" style="36" customWidth="1"/>
    <col min="2311" max="2311" width="5.7109375" style="36" customWidth="1"/>
    <col min="2312" max="2312" width="7.28515625" style="36" customWidth="1"/>
    <col min="2313" max="2313" width="7.42578125" style="36" customWidth="1"/>
    <col min="2314" max="2314" width="6.7109375" style="36" customWidth="1"/>
    <col min="2315" max="2316" width="6.42578125" style="36" customWidth="1"/>
    <col min="2317" max="2317" width="7" style="36" customWidth="1"/>
    <col min="2318" max="2318" width="6.5703125" style="36" customWidth="1"/>
    <col min="2319" max="2319" width="5.7109375" style="36" customWidth="1"/>
    <col min="2320" max="2320" width="7.140625" style="36" customWidth="1"/>
    <col min="2321" max="2321" width="7.42578125" style="36" customWidth="1"/>
    <col min="2322" max="2322" width="7.28515625" style="36" customWidth="1"/>
    <col min="2323" max="2323" width="6.140625" style="36" customWidth="1"/>
    <col min="2324" max="2558" width="9.140625" style="36"/>
    <col min="2559" max="2559" width="3.28515625" style="36" customWidth="1"/>
    <col min="2560" max="2560" width="2.85546875" style="36" customWidth="1"/>
    <col min="2561" max="2561" width="10.85546875" style="36" customWidth="1"/>
    <col min="2562" max="2562" width="13.28515625" style="36" customWidth="1"/>
    <col min="2563" max="2563" width="5.5703125" style="36" customWidth="1"/>
    <col min="2564" max="2564" width="7.28515625" style="36" customWidth="1"/>
    <col min="2565" max="2565" width="7.42578125" style="36" customWidth="1"/>
    <col min="2566" max="2566" width="6.5703125" style="36" customWidth="1"/>
    <col min="2567" max="2567" width="5.7109375" style="36" customWidth="1"/>
    <col min="2568" max="2568" width="7.28515625" style="36" customWidth="1"/>
    <col min="2569" max="2569" width="7.42578125" style="36" customWidth="1"/>
    <col min="2570" max="2570" width="6.7109375" style="36" customWidth="1"/>
    <col min="2571" max="2572" width="6.42578125" style="36" customWidth="1"/>
    <col min="2573" max="2573" width="7" style="36" customWidth="1"/>
    <col min="2574" max="2574" width="6.5703125" style="36" customWidth="1"/>
    <col min="2575" max="2575" width="5.7109375" style="36" customWidth="1"/>
    <col min="2576" max="2576" width="7.140625" style="36" customWidth="1"/>
    <col min="2577" max="2577" width="7.42578125" style="36" customWidth="1"/>
    <col min="2578" max="2578" width="7.28515625" style="36" customWidth="1"/>
    <col min="2579" max="2579" width="6.140625" style="36" customWidth="1"/>
    <col min="2580" max="2814" width="9.140625" style="36"/>
    <col min="2815" max="2815" width="3.28515625" style="36" customWidth="1"/>
    <col min="2816" max="2816" width="2.85546875" style="36" customWidth="1"/>
    <col min="2817" max="2817" width="10.85546875" style="36" customWidth="1"/>
    <col min="2818" max="2818" width="13.28515625" style="36" customWidth="1"/>
    <col min="2819" max="2819" width="5.5703125" style="36" customWidth="1"/>
    <col min="2820" max="2820" width="7.28515625" style="36" customWidth="1"/>
    <col min="2821" max="2821" width="7.42578125" style="36" customWidth="1"/>
    <col min="2822" max="2822" width="6.5703125" style="36" customWidth="1"/>
    <col min="2823" max="2823" width="5.7109375" style="36" customWidth="1"/>
    <col min="2824" max="2824" width="7.28515625" style="36" customWidth="1"/>
    <col min="2825" max="2825" width="7.42578125" style="36" customWidth="1"/>
    <col min="2826" max="2826" width="6.7109375" style="36" customWidth="1"/>
    <col min="2827" max="2828" width="6.42578125" style="36" customWidth="1"/>
    <col min="2829" max="2829" width="7" style="36" customWidth="1"/>
    <col min="2830" max="2830" width="6.5703125" style="36" customWidth="1"/>
    <col min="2831" max="2831" width="5.7109375" style="36" customWidth="1"/>
    <col min="2832" max="2832" width="7.140625" style="36" customWidth="1"/>
    <col min="2833" max="2833" width="7.42578125" style="36" customWidth="1"/>
    <col min="2834" max="2834" width="7.28515625" style="36" customWidth="1"/>
    <col min="2835" max="2835" width="6.140625" style="36" customWidth="1"/>
    <col min="2836" max="3070" width="9.140625" style="36"/>
    <col min="3071" max="3071" width="3.28515625" style="36" customWidth="1"/>
    <col min="3072" max="3072" width="2.85546875" style="36" customWidth="1"/>
    <col min="3073" max="3073" width="10.85546875" style="36" customWidth="1"/>
    <col min="3074" max="3074" width="13.28515625" style="36" customWidth="1"/>
    <col min="3075" max="3075" width="5.5703125" style="36" customWidth="1"/>
    <col min="3076" max="3076" width="7.28515625" style="36" customWidth="1"/>
    <col min="3077" max="3077" width="7.42578125" style="36" customWidth="1"/>
    <col min="3078" max="3078" width="6.5703125" style="36" customWidth="1"/>
    <col min="3079" max="3079" width="5.7109375" style="36" customWidth="1"/>
    <col min="3080" max="3080" width="7.28515625" style="36" customWidth="1"/>
    <col min="3081" max="3081" width="7.42578125" style="36" customWidth="1"/>
    <col min="3082" max="3082" width="6.7109375" style="36" customWidth="1"/>
    <col min="3083" max="3084" width="6.42578125" style="36" customWidth="1"/>
    <col min="3085" max="3085" width="7" style="36" customWidth="1"/>
    <col min="3086" max="3086" width="6.5703125" style="36" customWidth="1"/>
    <col min="3087" max="3087" width="5.7109375" style="36" customWidth="1"/>
    <col min="3088" max="3088" width="7.140625" style="36" customWidth="1"/>
    <col min="3089" max="3089" width="7.42578125" style="36" customWidth="1"/>
    <col min="3090" max="3090" width="7.28515625" style="36" customWidth="1"/>
    <col min="3091" max="3091" width="6.140625" style="36" customWidth="1"/>
    <col min="3092" max="3326" width="9.140625" style="36"/>
    <col min="3327" max="3327" width="3.28515625" style="36" customWidth="1"/>
    <col min="3328" max="3328" width="2.85546875" style="36" customWidth="1"/>
    <col min="3329" max="3329" width="10.85546875" style="36" customWidth="1"/>
    <col min="3330" max="3330" width="13.28515625" style="36" customWidth="1"/>
    <col min="3331" max="3331" width="5.5703125" style="36" customWidth="1"/>
    <col min="3332" max="3332" width="7.28515625" style="36" customWidth="1"/>
    <col min="3333" max="3333" width="7.42578125" style="36" customWidth="1"/>
    <col min="3334" max="3334" width="6.5703125" style="36" customWidth="1"/>
    <col min="3335" max="3335" width="5.7109375" style="36" customWidth="1"/>
    <col min="3336" max="3336" width="7.28515625" style="36" customWidth="1"/>
    <col min="3337" max="3337" width="7.42578125" style="36" customWidth="1"/>
    <col min="3338" max="3338" width="6.7109375" style="36" customWidth="1"/>
    <col min="3339" max="3340" width="6.42578125" style="36" customWidth="1"/>
    <col min="3341" max="3341" width="7" style="36" customWidth="1"/>
    <col min="3342" max="3342" width="6.5703125" style="36" customWidth="1"/>
    <col min="3343" max="3343" width="5.7109375" style="36" customWidth="1"/>
    <col min="3344" max="3344" width="7.140625" style="36" customWidth="1"/>
    <col min="3345" max="3345" width="7.42578125" style="36" customWidth="1"/>
    <col min="3346" max="3346" width="7.28515625" style="36" customWidth="1"/>
    <col min="3347" max="3347" width="6.140625" style="36" customWidth="1"/>
    <col min="3348" max="3582" width="9.140625" style="36"/>
    <col min="3583" max="3583" width="3.28515625" style="36" customWidth="1"/>
    <col min="3584" max="3584" width="2.85546875" style="36" customWidth="1"/>
    <col min="3585" max="3585" width="10.85546875" style="36" customWidth="1"/>
    <col min="3586" max="3586" width="13.28515625" style="36" customWidth="1"/>
    <col min="3587" max="3587" width="5.5703125" style="36" customWidth="1"/>
    <col min="3588" max="3588" width="7.28515625" style="36" customWidth="1"/>
    <col min="3589" max="3589" width="7.42578125" style="36" customWidth="1"/>
    <col min="3590" max="3590" width="6.5703125" style="36" customWidth="1"/>
    <col min="3591" max="3591" width="5.7109375" style="36" customWidth="1"/>
    <col min="3592" max="3592" width="7.28515625" style="36" customWidth="1"/>
    <col min="3593" max="3593" width="7.42578125" style="36" customWidth="1"/>
    <col min="3594" max="3594" width="6.7109375" style="36" customWidth="1"/>
    <col min="3595" max="3596" width="6.42578125" style="36" customWidth="1"/>
    <col min="3597" max="3597" width="7" style="36" customWidth="1"/>
    <col min="3598" max="3598" width="6.5703125" style="36" customWidth="1"/>
    <col min="3599" max="3599" width="5.7109375" style="36" customWidth="1"/>
    <col min="3600" max="3600" width="7.140625" style="36" customWidth="1"/>
    <col min="3601" max="3601" width="7.42578125" style="36" customWidth="1"/>
    <col min="3602" max="3602" width="7.28515625" style="36" customWidth="1"/>
    <col min="3603" max="3603" width="6.140625" style="36" customWidth="1"/>
    <col min="3604" max="3838" width="9.140625" style="36"/>
    <col min="3839" max="3839" width="3.28515625" style="36" customWidth="1"/>
    <col min="3840" max="3840" width="2.85546875" style="36" customWidth="1"/>
    <col min="3841" max="3841" width="10.85546875" style="36" customWidth="1"/>
    <col min="3842" max="3842" width="13.28515625" style="36" customWidth="1"/>
    <col min="3843" max="3843" width="5.5703125" style="36" customWidth="1"/>
    <col min="3844" max="3844" width="7.28515625" style="36" customWidth="1"/>
    <col min="3845" max="3845" width="7.42578125" style="36" customWidth="1"/>
    <col min="3846" max="3846" width="6.5703125" style="36" customWidth="1"/>
    <col min="3847" max="3847" width="5.7109375" style="36" customWidth="1"/>
    <col min="3848" max="3848" width="7.28515625" style="36" customWidth="1"/>
    <col min="3849" max="3849" width="7.42578125" style="36" customWidth="1"/>
    <col min="3850" max="3850" width="6.7109375" style="36" customWidth="1"/>
    <col min="3851" max="3852" width="6.42578125" style="36" customWidth="1"/>
    <col min="3853" max="3853" width="7" style="36" customWidth="1"/>
    <col min="3854" max="3854" width="6.5703125" style="36" customWidth="1"/>
    <col min="3855" max="3855" width="5.7109375" style="36" customWidth="1"/>
    <col min="3856" max="3856" width="7.140625" style="36" customWidth="1"/>
    <col min="3857" max="3857" width="7.42578125" style="36" customWidth="1"/>
    <col min="3858" max="3858" width="7.28515625" style="36" customWidth="1"/>
    <col min="3859" max="3859" width="6.140625" style="36" customWidth="1"/>
    <col min="3860" max="4094" width="9.140625" style="36"/>
    <col min="4095" max="4095" width="3.28515625" style="36" customWidth="1"/>
    <col min="4096" max="4096" width="2.85546875" style="36" customWidth="1"/>
    <col min="4097" max="4097" width="10.85546875" style="36" customWidth="1"/>
    <col min="4098" max="4098" width="13.28515625" style="36" customWidth="1"/>
    <col min="4099" max="4099" width="5.5703125" style="36" customWidth="1"/>
    <col min="4100" max="4100" width="7.28515625" style="36" customWidth="1"/>
    <col min="4101" max="4101" width="7.42578125" style="36" customWidth="1"/>
    <col min="4102" max="4102" width="6.5703125" style="36" customWidth="1"/>
    <col min="4103" max="4103" width="5.7109375" style="36" customWidth="1"/>
    <col min="4104" max="4104" width="7.28515625" style="36" customWidth="1"/>
    <col min="4105" max="4105" width="7.42578125" style="36" customWidth="1"/>
    <col min="4106" max="4106" width="6.7109375" style="36" customWidth="1"/>
    <col min="4107" max="4108" width="6.42578125" style="36" customWidth="1"/>
    <col min="4109" max="4109" width="7" style="36" customWidth="1"/>
    <col min="4110" max="4110" width="6.5703125" style="36" customWidth="1"/>
    <col min="4111" max="4111" width="5.7109375" style="36" customWidth="1"/>
    <col min="4112" max="4112" width="7.140625" style="36" customWidth="1"/>
    <col min="4113" max="4113" width="7.42578125" style="36" customWidth="1"/>
    <col min="4114" max="4114" width="7.28515625" style="36" customWidth="1"/>
    <col min="4115" max="4115" width="6.140625" style="36" customWidth="1"/>
    <col min="4116" max="4350" width="9.140625" style="36"/>
    <col min="4351" max="4351" width="3.28515625" style="36" customWidth="1"/>
    <col min="4352" max="4352" width="2.85546875" style="36" customWidth="1"/>
    <col min="4353" max="4353" width="10.85546875" style="36" customWidth="1"/>
    <col min="4354" max="4354" width="13.28515625" style="36" customWidth="1"/>
    <col min="4355" max="4355" width="5.5703125" style="36" customWidth="1"/>
    <col min="4356" max="4356" width="7.28515625" style="36" customWidth="1"/>
    <col min="4357" max="4357" width="7.42578125" style="36" customWidth="1"/>
    <col min="4358" max="4358" width="6.5703125" style="36" customWidth="1"/>
    <col min="4359" max="4359" width="5.7109375" style="36" customWidth="1"/>
    <col min="4360" max="4360" width="7.28515625" style="36" customWidth="1"/>
    <col min="4361" max="4361" width="7.42578125" style="36" customWidth="1"/>
    <col min="4362" max="4362" width="6.7109375" style="36" customWidth="1"/>
    <col min="4363" max="4364" width="6.42578125" style="36" customWidth="1"/>
    <col min="4365" max="4365" width="7" style="36" customWidth="1"/>
    <col min="4366" max="4366" width="6.5703125" style="36" customWidth="1"/>
    <col min="4367" max="4367" width="5.7109375" style="36" customWidth="1"/>
    <col min="4368" max="4368" width="7.140625" style="36" customWidth="1"/>
    <col min="4369" max="4369" width="7.42578125" style="36" customWidth="1"/>
    <col min="4370" max="4370" width="7.28515625" style="36" customWidth="1"/>
    <col min="4371" max="4371" width="6.140625" style="36" customWidth="1"/>
    <col min="4372" max="4606" width="9.140625" style="36"/>
    <col min="4607" max="4607" width="3.28515625" style="36" customWidth="1"/>
    <col min="4608" max="4608" width="2.85546875" style="36" customWidth="1"/>
    <col min="4609" max="4609" width="10.85546875" style="36" customWidth="1"/>
    <col min="4610" max="4610" width="13.28515625" style="36" customWidth="1"/>
    <col min="4611" max="4611" width="5.5703125" style="36" customWidth="1"/>
    <col min="4612" max="4612" width="7.28515625" style="36" customWidth="1"/>
    <col min="4613" max="4613" width="7.42578125" style="36" customWidth="1"/>
    <col min="4614" max="4614" width="6.5703125" style="36" customWidth="1"/>
    <col min="4615" max="4615" width="5.7109375" style="36" customWidth="1"/>
    <col min="4616" max="4616" width="7.28515625" style="36" customWidth="1"/>
    <col min="4617" max="4617" width="7.42578125" style="36" customWidth="1"/>
    <col min="4618" max="4618" width="6.7109375" style="36" customWidth="1"/>
    <col min="4619" max="4620" width="6.42578125" style="36" customWidth="1"/>
    <col min="4621" max="4621" width="7" style="36" customWidth="1"/>
    <col min="4622" max="4622" width="6.5703125" style="36" customWidth="1"/>
    <col min="4623" max="4623" width="5.7109375" style="36" customWidth="1"/>
    <col min="4624" max="4624" width="7.140625" style="36" customWidth="1"/>
    <col min="4625" max="4625" width="7.42578125" style="36" customWidth="1"/>
    <col min="4626" max="4626" width="7.28515625" style="36" customWidth="1"/>
    <col min="4627" max="4627" width="6.140625" style="36" customWidth="1"/>
    <col min="4628" max="4862" width="9.140625" style="36"/>
    <col min="4863" max="4863" width="3.28515625" style="36" customWidth="1"/>
    <col min="4864" max="4864" width="2.85546875" style="36" customWidth="1"/>
    <col min="4865" max="4865" width="10.85546875" style="36" customWidth="1"/>
    <col min="4866" max="4866" width="13.28515625" style="36" customWidth="1"/>
    <col min="4867" max="4867" width="5.5703125" style="36" customWidth="1"/>
    <col min="4868" max="4868" width="7.28515625" style="36" customWidth="1"/>
    <col min="4869" max="4869" width="7.42578125" style="36" customWidth="1"/>
    <col min="4870" max="4870" width="6.5703125" style="36" customWidth="1"/>
    <col min="4871" max="4871" width="5.7109375" style="36" customWidth="1"/>
    <col min="4872" max="4872" width="7.28515625" style="36" customWidth="1"/>
    <col min="4873" max="4873" width="7.42578125" style="36" customWidth="1"/>
    <col min="4874" max="4874" width="6.7109375" style="36" customWidth="1"/>
    <col min="4875" max="4876" width="6.42578125" style="36" customWidth="1"/>
    <col min="4877" max="4877" width="7" style="36" customWidth="1"/>
    <col min="4878" max="4878" width="6.5703125" style="36" customWidth="1"/>
    <col min="4879" max="4879" width="5.7109375" style="36" customWidth="1"/>
    <col min="4880" max="4880" width="7.140625" style="36" customWidth="1"/>
    <col min="4881" max="4881" width="7.42578125" style="36" customWidth="1"/>
    <col min="4882" max="4882" width="7.28515625" style="36" customWidth="1"/>
    <col min="4883" max="4883" width="6.140625" style="36" customWidth="1"/>
    <col min="4884" max="5118" width="9.140625" style="36"/>
    <col min="5119" max="5119" width="3.28515625" style="36" customWidth="1"/>
    <col min="5120" max="5120" width="2.85546875" style="36" customWidth="1"/>
    <col min="5121" max="5121" width="10.85546875" style="36" customWidth="1"/>
    <col min="5122" max="5122" width="13.28515625" style="36" customWidth="1"/>
    <col min="5123" max="5123" width="5.5703125" style="36" customWidth="1"/>
    <col min="5124" max="5124" width="7.28515625" style="36" customWidth="1"/>
    <col min="5125" max="5125" width="7.42578125" style="36" customWidth="1"/>
    <col min="5126" max="5126" width="6.5703125" style="36" customWidth="1"/>
    <col min="5127" max="5127" width="5.7109375" style="36" customWidth="1"/>
    <col min="5128" max="5128" width="7.28515625" style="36" customWidth="1"/>
    <col min="5129" max="5129" width="7.42578125" style="36" customWidth="1"/>
    <col min="5130" max="5130" width="6.7109375" style="36" customWidth="1"/>
    <col min="5131" max="5132" width="6.42578125" style="36" customWidth="1"/>
    <col min="5133" max="5133" width="7" style="36" customWidth="1"/>
    <col min="5134" max="5134" width="6.5703125" style="36" customWidth="1"/>
    <col min="5135" max="5135" width="5.7109375" style="36" customWidth="1"/>
    <col min="5136" max="5136" width="7.140625" style="36" customWidth="1"/>
    <col min="5137" max="5137" width="7.42578125" style="36" customWidth="1"/>
    <col min="5138" max="5138" width="7.28515625" style="36" customWidth="1"/>
    <col min="5139" max="5139" width="6.140625" style="36" customWidth="1"/>
    <col min="5140" max="5374" width="9.140625" style="36"/>
    <col min="5375" max="5375" width="3.28515625" style="36" customWidth="1"/>
    <col min="5376" max="5376" width="2.85546875" style="36" customWidth="1"/>
    <col min="5377" max="5377" width="10.85546875" style="36" customWidth="1"/>
    <col min="5378" max="5378" width="13.28515625" style="36" customWidth="1"/>
    <col min="5379" max="5379" width="5.5703125" style="36" customWidth="1"/>
    <col min="5380" max="5380" width="7.28515625" style="36" customWidth="1"/>
    <col min="5381" max="5381" width="7.42578125" style="36" customWidth="1"/>
    <col min="5382" max="5382" width="6.5703125" style="36" customWidth="1"/>
    <col min="5383" max="5383" width="5.7109375" style="36" customWidth="1"/>
    <col min="5384" max="5384" width="7.28515625" style="36" customWidth="1"/>
    <col min="5385" max="5385" width="7.42578125" style="36" customWidth="1"/>
    <col min="5386" max="5386" width="6.7109375" style="36" customWidth="1"/>
    <col min="5387" max="5388" width="6.42578125" style="36" customWidth="1"/>
    <col min="5389" max="5389" width="7" style="36" customWidth="1"/>
    <col min="5390" max="5390" width="6.5703125" style="36" customWidth="1"/>
    <col min="5391" max="5391" width="5.7109375" style="36" customWidth="1"/>
    <col min="5392" max="5392" width="7.140625" style="36" customWidth="1"/>
    <col min="5393" max="5393" width="7.42578125" style="36" customWidth="1"/>
    <col min="5394" max="5394" width="7.28515625" style="36" customWidth="1"/>
    <col min="5395" max="5395" width="6.140625" style="36" customWidth="1"/>
    <col min="5396" max="5630" width="9.140625" style="36"/>
    <col min="5631" max="5631" width="3.28515625" style="36" customWidth="1"/>
    <col min="5632" max="5632" width="2.85546875" style="36" customWidth="1"/>
    <col min="5633" max="5633" width="10.85546875" style="36" customWidth="1"/>
    <col min="5634" max="5634" width="13.28515625" style="36" customWidth="1"/>
    <col min="5635" max="5635" width="5.5703125" style="36" customWidth="1"/>
    <col min="5636" max="5636" width="7.28515625" style="36" customWidth="1"/>
    <col min="5637" max="5637" width="7.42578125" style="36" customWidth="1"/>
    <col min="5638" max="5638" width="6.5703125" style="36" customWidth="1"/>
    <col min="5639" max="5639" width="5.7109375" style="36" customWidth="1"/>
    <col min="5640" max="5640" width="7.28515625" style="36" customWidth="1"/>
    <col min="5641" max="5641" width="7.42578125" style="36" customWidth="1"/>
    <col min="5642" max="5642" width="6.7109375" style="36" customWidth="1"/>
    <col min="5643" max="5644" width="6.42578125" style="36" customWidth="1"/>
    <col min="5645" max="5645" width="7" style="36" customWidth="1"/>
    <col min="5646" max="5646" width="6.5703125" style="36" customWidth="1"/>
    <col min="5647" max="5647" width="5.7109375" style="36" customWidth="1"/>
    <col min="5648" max="5648" width="7.140625" style="36" customWidth="1"/>
    <col min="5649" max="5649" width="7.42578125" style="36" customWidth="1"/>
    <col min="5650" max="5650" width="7.28515625" style="36" customWidth="1"/>
    <col min="5651" max="5651" width="6.140625" style="36" customWidth="1"/>
    <col min="5652" max="5886" width="9.140625" style="36"/>
    <col min="5887" max="5887" width="3.28515625" style="36" customWidth="1"/>
    <col min="5888" max="5888" width="2.85546875" style="36" customWidth="1"/>
    <col min="5889" max="5889" width="10.85546875" style="36" customWidth="1"/>
    <col min="5890" max="5890" width="13.28515625" style="36" customWidth="1"/>
    <col min="5891" max="5891" width="5.5703125" style="36" customWidth="1"/>
    <col min="5892" max="5892" width="7.28515625" style="36" customWidth="1"/>
    <col min="5893" max="5893" width="7.42578125" style="36" customWidth="1"/>
    <col min="5894" max="5894" width="6.5703125" style="36" customWidth="1"/>
    <col min="5895" max="5895" width="5.7109375" style="36" customWidth="1"/>
    <col min="5896" max="5896" width="7.28515625" style="36" customWidth="1"/>
    <col min="5897" max="5897" width="7.42578125" style="36" customWidth="1"/>
    <col min="5898" max="5898" width="6.7109375" style="36" customWidth="1"/>
    <col min="5899" max="5900" width="6.42578125" style="36" customWidth="1"/>
    <col min="5901" max="5901" width="7" style="36" customWidth="1"/>
    <col min="5902" max="5902" width="6.5703125" style="36" customWidth="1"/>
    <col min="5903" max="5903" width="5.7109375" style="36" customWidth="1"/>
    <col min="5904" max="5904" width="7.140625" style="36" customWidth="1"/>
    <col min="5905" max="5905" width="7.42578125" style="36" customWidth="1"/>
    <col min="5906" max="5906" width="7.28515625" style="36" customWidth="1"/>
    <col min="5907" max="5907" width="6.140625" style="36" customWidth="1"/>
    <col min="5908" max="6142" width="9.140625" style="36"/>
    <col min="6143" max="6143" width="3.28515625" style="36" customWidth="1"/>
    <col min="6144" max="6144" width="2.85546875" style="36" customWidth="1"/>
    <col min="6145" max="6145" width="10.85546875" style="36" customWidth="1"/>
    <col min="6146" max="6146" width="13.28515625" style="36" customWidth="1"/>
    <col min="6147" max="6147" width="5.5703125" style="36" customWidth="1"/>
    <col min="6148" max="6148" width="7.28515625" style="36" customWidth="1"/>
    <col min="6149" max="6149" width="7.42578125" style="36" customWidth="1"/>
    <col min="6150" max="6150" width="6.5703125" style="36" customWidth="1"/>
    <col min="6151" max="6151" width="5.7109375" style="36" customWidth="1"/>
    <col min="6152" max="6152" width="7.28515625" style="36" customWidth="1"/>
    <col min="6153" max="6153" width="7.42578125" style="36" customWidth="1"/>
    <col min="6154" max="6154" width="6.7109375" style="36" customWidth="1"/>
    <col min="6155" max="6156" width="6.42578125" style="36" customWidth="1"/>
    <col min="6157" max="6157" width="7" style="36" customWidth="1"/>
    <col min="6158" max="6158" width="6.5703125" style="36" customWidth="1"/>
    <col min="6159" max="6159" width="5.7109375" style="36" customWidth="1"/>
    <col min="6160" max="6160" width="7.140625" style="36" customWidth="1"/>
    <col min="6161" max="6161" width="7.42578125" style="36" customWidth="1"/>
    <col min="6162" max="6162" width="7.28515625" style="36" customWidth="1"/>
    <col min="6163" max="6163" width="6.140625" style="36" customWidth="1"/>
    <col min="6164" max="6398" width="9.140625" style="36"/>
    <col min="6399" max="6399" width="3.28515625" style="36" customWidth="1"/>
    <col min="6400" max="6400" width="2.85546875" style="36" customWidth="1"/>
    <col min="6401" max="6401" width="10.85546875" style="36" customWidth="1"/>
    <col min="6402" max="6402" width="13.28515625" style="36" customWidth="1"/>
    <col min="6403" max="6403" width="5.5703125" style="36" customWidth="1"/>
    <col min="6404" max="6404" width="7.28515625" style="36" customWidth="1"/>
    <col min="6405" max="6405" width="7.42578125" style="36" customWidth="1"/>
    <col min="6406" max="6406" width="6.5703125" style="36" customWidth="1"/>
    <col min="6407" max="6407" width="5.7109375" style="36" customWidth="1"/>
    <col min="6408" max="6408" width="7.28515625" style="36" customWidth="1"/>
    <col min="6409" max="6409" width="7.42578125" style="36" customWidth="1"/>
    <col min="6410" max="6410" width="6.7109375" style="36" customWidth="1"/>
    <col min="6411" max="6412" width="6.42578125" style="36" customWidth="1"/>
    <col min="6413" max="6413" width="7" style="36" customWidth="1"/>
    <col min="6414" max="6414" width="6.5703125" style="36" customWidth="1"/>
    <col min="6415" max="6415" width="5.7109375" style="36" customWidth="1"/>
    <col min="6416" max="6416" width="7.140625" style="36" customWidth="1"/>
    <col min="6417" max="6417" width="7.42578125" style="36" customWidth="1"/>
    <col min="6418" max="6418" width="7.28515625" style="36" customWidth="1"/>
    <col min="6419" max="6419" width="6.140625" style="36" customWidth="1"/>
    <col min="6420" max="6654" width="9.140625" style="36"/>
    <col min="6655" max="6655" width="3.28515625" style="36" customWidth="1"/>
    <col min="6656" max="6656" width="2.85546875" style="36" customWidth="1"/>
    <col min="6657" max="6657" width="10.85546875" style="36" customWidth="1"/>
    <col min="6658" max="6658" width="13.28515625" style="36" customWidth="1"/>
    <col min="6659" max="6659" width="5.5703125" style="36" customWidth="1"/>
    <col min="6660" max="6660" width="7.28515625" style="36" customWidth="1"/>
    <col min="6661" max="6661" width="7.42578125" style="36" customWidth="1"/>
    <col min="6662" max="6662" width="6.5703125" style="36" customWidth="1"/>
    <col min="6663" max="6663" width="5.7109375" style="36" customWidth="1"/>
    <col min="6664" max="6664" width="7.28515625" style="36" customWidth="1"/>
    <col min="6665" max="6665" width="7.42578125" style="36" customWidth="1"/>
    <col min="6666" max="6666" width="6.7109375" style="36" customWidth="1"/>
    <col min="6667" max="6668" width="6.42578125" style="36" customWidth="1"/>
    <col min="6669" max="6669" width="7" style="36" customWidth="1"/>
    <col min="6670" max="6670" width="6.5703125" style="36" customWidth="1"/>
    <col min="6671" max="6671" width="5.7109375" style="36" customWidth="1"/>
    <col min="6672" max="6672" width="7.140625" style="36" customWidth="1"/>
    <col min="6673" max="6673" width="7.42578125" style="36" customWidth="1"/>
    <col min="6674" max="6674" width="7.28515625" style="36" customWidth="1"/>
    <col min="6675" max="6675" width="6.140625" style="36" customWidth="1"/>
    <col min="6676" max="6910" width="9.140625" style="36"/>
    <col min="6911" max="6911" width="3.28515625" style="36" customWidth="1"/>
    <col min="6912" max="6912" width="2.85546875" style="36" customWidth="1"/>
    <col min="6913" max="6913" width="10.85546875" style="36" customWidth="1"/>
    <col min="6914" max="6914" width="13.28515625" style="36" customWidth="1"/>
    <col min="6915" max="6915" width="5.5703125" style="36" customWidth="1"/>
    <col min="6916" max="6916" width="7.28515625" style="36" customWidth="1"/>
    <col min="6917" max="6917" width="7.42578125" style="36" customWidth="1"/>
    <col min="6918" max="6918" width="6.5703125" style="36" customWidth="1"/>
    <col min="6919" max="6919" width="5.7109375" style="36" customWidth="1"/>
    <col min="6920" max="6920" width="7.28515625" style="36" customWidth="1"/>
    <col min="6921" max="6921" width="7.42578125" style="36" customWidth="1"/>
    <col min="6922" max="6922" width="6.7109375" style="36" customWidth="1"/>
    <col min="6923" max="6924" width="6.42578125" style="36" customWidth="1"/>
    <col min="6925" max="6925" width="7" style="36" customWidth="1"/>
    <col min="6926" max="6926" width="6.5703125" style="36" customWidth="1"/>
    <col min="6927" max="6927" width="5.7109375" style="36" customWidth="1"/>
    <col min="6928" max="6928" width="7.140625" style="36" customWidth="1"/>
    <col min="6929" max="6929" width="7.42578125" style="36" customWidth="1"/>
    <col min="6930" max="6930" width="7.28515625" style="36" customWidth="1"/>
    <col min="6931" max="6931" width="6.140625" style="36" customWidth="1"/>
    <col min="6932" max="7166" width="9.140625" style="36"/>
    <col min="7167" max="7167" width="3.28515625" style="36" customWidth="1"/>
    <col min="7168" max="7168" width="2.85546875" style="36" customWidth="1"/>
    <col min="7169" max="7169" width="10.85546875" style="36" customWidth="1"/>
    <col min="7170" max="7170" width="13.28515625" style="36" customWidth="1"/>
    <col min="7171" max="7171" width="5.5703125" style="36" customWidth="1"/>
    <col min="7172" max="7172" width="7.28515625" style="36" customWidth="1"/>
    <col min="7173" max="7173" width="7.42578125" style="36" customWidth="1"/>
    <col min="7174" max="7174" width="6.5703125" style="36" customWidth="1"/>
    <col min="7175" max="7175" width="5.7109375" style="36" customWidth="1"/>
    <col min="7176" max="7176" width="7.28515625" style="36" customWidth="1"/>
    <col min="7177" max="7177" width="7.42578125" style="36" customWidth="1"/>
    <col min="7178" max="7178" width="6.7109375" style="36" customWidth="1"/>
    <col min="7179" max="7180" width="6.42578125" style="36" customWidth="1"/>
    <col min="7181" max="7181" width="7" style="36" customWidth="1"/>
    <col min="7182" max="7182" width="6.5703125" style="36" customWidth="1"/>
    <col min="7183" max="7183" width="5.7109375" style="36" customWidth="1"/>
    <col min="7184" max="7184" width="7.140625" style="36" customWidth="1"/>
    <col min="7185" max="7185" width="7.42578125" style="36" customWidth="1"/>
    <col min="7186" max="7186" width="7.28515625" style="36" customWidth="1"/>
    <col min="7187" max="7187" width="6.140625" style="36" customWidth="1"/>
    <col min="7188" max="7422" width="9.140625" style="36"/>
    <col min="7423" max="7423" width="3.28515625" style="36" customWidth="1"/>
    <col min="7424" max="7424" width="2.85546875" style="36" customWidth="1"/>
    <col min="7425" max="7425" width="10.85546875" style="36" customWidth="1"/>
    <col min="7426" max="7426" width="13.28515625" style="36" customWidth="1"/>
    <col min="7427" max="7427" width="5.5703125" style="36" customWidth="1"/>
    <col min="7428" max="7428" width="7.28515625" style="36" customWidth="1"/>
    <col min="7429" max="7429" width="7.42578125" style="36" customWidth="1"/>
    <col min="7430" max="7430" width="6.5703125" style="36" customWidth="1"/>
    <col min="7431" max="7431" width="5.7109375" style="36" customWidth="1"/>
    <col min="7432" max="7432" width="7.28515625" style="36" customWidth="1"/>
    <col min="7433" max="7433" width="7.42578125" style="36" customWidth="1"/>
    <col min="7434" max="7434" width="6.7109375" style="36" customWidth="1"/>
    <col min="7435" max="7436" width="6.42578125" style="36" customWidth="1"/>
    <col min="7437" max="7437" width="7" style="36" customWidth="1"/>
    <col min="7438" max="7438" width="6.5703125" style="36" customWidth="1"/>
    <col min="7439" max="7439" width="5.7109375" style="36" customWidth="1"/>
    <col min="7440" max="7440" width="7.140625" style="36" customWidth="1"/>
    <col min="7441" max="7441" width="7.42578125" style="36" customWidth="1"/>
    <col min="7442" max="7442" width="7.28515625" style="36" customWidth="1"/>
    <col min="7443" max="7443" width="6.140625" style="36" customWidth="1"/>
    <col min="7444" max="7678" width="9.140625" style="36"/>
    <col min="7679" max="7679" width="3.28515625" style="36" customWidth="1"/>
    <col min="7680" max="7680" width="2.85546875" style="36" customWidth="1"/>
    <col min="7681" max="7681" width="10.85546875" style="36" customWidth="1"/>
    <col min="7682" max="7682" width="13.28515625" style="36" customWidth="1"/>
    <col min="7683" max="7683" width="5.5703125" style="36" customWidth="1"/>
    <col min="7684" max="7684" width="7.28515625" style="36" customWidth="1"/>
    <col min="7685" max="7685" width="7.42578125" style="36" customWidth="1"/>
    <col min="7686" max="7686" width="6.5703125" style="36" customWidth="1"/>
    <col min="7687" max="7687" width="5.7109375" style="36" customWidth="1"/>
    <col min="7688" max="7688" width="7.28515625" style="36" customWidth="1"/>
    <col min="7689" max="7689" width="7.42578125" style="36" customWidth="1"/>
    <col min="7690" max="7690" width="6.7109375" style="36" customWidth="1"/>
    <col min="7691" max="7692" width="6.42578125" style="36" customWidth="1"/>
    <col min="7693" max="7693" width="7" style="36" customWidth="1"/>
    <col min="7694" max="7694" width="6.5703125" style="36" customWidth="1"/>
    <col min="7695" max="7695" width="5.7109375" style="36" customWidth="1"/>
    <col min="7696" max="7696" width="7.140625" style="36" customWidth="1"/>
    <col min="7697" max="7697" width="7.42578125" style="36" customWidth="1"/>
    <col min="7698" max="7698" width="7.28515625" style="36" customWidth="1"/>
    <col min="7699" max="7699" width="6.140625" style="36" customWidth="1"/>
    <col min="7700" max="7934" width="9.140625" style="36"/>
    <col min="7935" max="7935" width="3.28515625" style="36" customWidth="1"/>
    <col min="7936" max="7936" width="2.85546875" style="36" customWidth="1"/>
    <col min="7937" max="7937" width="10.85546875" style="36" customWidth="1"/>
    <col min="7938" max="7938" width="13.28515625" style="36" customWidth="1"/>
    <col min="7939" max="7939" width="5.5703125" style="36" customWidth="1"/>
    <col min="7940" max="7940" width="7.28515625" style="36" customWidth="1"/>
    <col min="7941" max="7941" width="7.42578125" style="36" customWidth="1"/>
    <col min="7942" max="7942" width="6.5703125" style="36" customWidth="1"/>
    <col min="7943" max="7943" width="5.7109375" style="36" customWidth="1"/>
    <col min="7944" max="7944" width="7.28515625" style="36" customWidth="1"/>
    <col min="7945" max="7945" width="7.42578125" style="36" customWidth="1"/>
    <col min="7946" max="7946" width="6.7109375" style="36" customWidth="1"/>
    <col min="7947" max="7948" width="6.42578125" style="36" customWidth="1"/>
    <col min="7949" max="7949" width="7" style="36" customWidth="1"/>
    <col min="7950" max="7950" width="6.5703125" style="36" customWidth="1"/>
    <col min="7951" max="7951" width="5.7109375" style="36" customWidth="1"/>
    <col min="7952" max="7952" width="7.140625" style="36" customWidth="1"/>
    <col min="7953" max="7953" width="7.42578125" style="36" customWidth="1"/>
    <col min="7954" max="7954" width="7.28515625" style="36" customWidth="1"/>
    <col min="7955" max="7955" width="6.140625" style="36" customWidth="1"/>
    <col min="7956" max="8190" width="9.140625" style="36"/>
    <col min="8191" max="8191" width="3.28515625" style="36" customWidth="1"/>
    <col min="8192" max="8192" width="2.85546875" style="36" customWidth="1"/>
    <col min="8193" max="8193" width="10.85546875" style="36" customWidth="1"/>
    <col min="8194" max="8194" width="13.28515625" style="36" customWidth="1"/>
    <col min="8195" max="8195" width="5.5703125" style="36" customWidth="1"/>
    <col min="8196" max="8196" width="7.28515625" style="36" customWidth="1"/>
    <col min="8197" max="8197" width="7.42578125" style="36" customWidth="1"/>
    <col min="8198" max="8198" width="6.5703125" style="36" customWidth="1"/>
    <col min="8199" max="8199" width="5.7109375" style="36" customWidth="1"/>
    <col min="8200" max="8200" width="7.28515625" style="36" customWidth="1"/>
    <col min="8201" max="8201" width="7.42578125" style="36" customWidth="1"/>
    <col min="8202" max="8202" width="6.7109375" style="36" customWidth="1"/>
    <col min="8203" max="8204" width="6.42578125" style="36" customWidth="1"/>
    <col min="8205" max="8205" width="7" style="36" customWidth="1"/>
    <col min="8206" max="8206" width="6.5703125" style="36" customWidth="1"/>
    <col min="8207" max="8207" width="5.7109375" style="36" customWidth="1"/>
    <col min="8208" max="8208" width="7.140625" style="36" customWidth="1"/>
    <col min="8209" max="8209" width="7.42578125" style="36" customWidth="1"/>
    <col min="8210" max="8210" width="7.28515625" style="36" customWidth="1"/>
    <col min="8211" max="8211" width="6.140625" style="36" customWidth="1"/>
    <col min="8212" max="8446" width="9.140625" style="36"/>
    <col min="8447" max="8447" width="3.28515625" style="36" customWidth="1"/>
    <col min="8448" max="8448" width="2.85546875" style="36" customWidth="1"/>
    <col min="8449" max="8449" width="10.85546875" style="36" customWidth="1"/>
    <col min="8450" max="8450" width="13.28515625" style="36" customWidth="1"/>
    <col min="8451" max="8451" width="5.5703125" style="36" customWidth="1"/>
    <col min="8452" max="8452" width="7.28515625" style="36" customWidth="1"/>
    <col min="8453" max="8453" width="7.42578125" style="36" customWidth="1"/>
    <col min="8454" max="8454" width="6.5703125" style="36" customWidth="1"/>
    <col min="8455" max="8455" width="5.7109375" style="36" customWidth="1"/>
    <col min="8456" max="8456" width="7.28515625" style="36" customWidth="1"/>
    <col min="8457" max="8457" width="7.42578125" style="36" customWidth="1"/>
    <col min="8458" max="8458" width="6.7109375" style="36" customWidth="1"/>
    <col min="8459" max="8460" width="6.42578125" style="36" customWidth="1"/>
    <col min="8461" max="8461" width="7" style="36" customWidth="1"/>
    <col min="8462" max="8462" width="6.5703125" style="36" customWidth="1"/>
    <col min="8463" max="8463" width="5.7109375" style="36" customWidth="1"/>
    <col min="8464" max="8464" width="7.140625" style="36" customWidth="1"/>
    <col min="8465" max="8465" width="7.42578125" style="36" customWidth="1"/>
    <col min="8466" max="8466" width="7.28515625" style="36" customWidth="1"/>
    <col min="8467" max="8467" width="6.140625" style="36" customWidth="1"/>
    <col min="8468" max="8702" width="9.140625" style="36"/>
    <col min="8703" max="8703" width="3.28515625" style="36" customWidth="1"/>
    <col min="8704" max="8704" width="2.85546875" style="36" customWidth="1"/>
    <col min="8705" max="8705" width="10.85546875" style="36" customWidth="1"/>
    <col min="8706" max="8706" width="13.28515625" style="36" customWidth="1"/>
    <col min="8707" max="8707" width="5.5703125" style="36" customWidth="1"/>
    <col min="8708" max="8708" width="7.28515625" style="36" customWidth="1"/>
    <col min="8709" max="8709" width="7.42578125" style="36" customWidth="1"/>
    <col min="8710" max="8710" width="6.5703125" style="36" customWidth="1"/>
    <col min="8711" max="8711" width="5.7109375" style="36" customWidth="1"/>
    <col min="8712" max="8712" width="7.28515625" style="36" customWidth="1"/>
    <col min="8713" max="8713" width="7.42578125" style="36" customWidth="1"/>
    <col min="8714" max="8714" width="6.7109375" style="36" customWidth="1"/>
    <col min="8715" max="8716" width="6.42578125" style="36" customWidth="1"/>
    <col min="8717" max="8717" width="7" style="36" customWidth="1"/>
    <col min="8718" max="8718" width="6.5703125" style="36" customWidth="1"/>
    <col min="8719" max="8719" width="5.7109375" style="36" customWidth="1"/>
    <col min="8720" max="8720" width="7.140625" style="36" customWidth="1"/>
    <col min="8721" max="8721" width="7.42578125" style="36" customWidth="1"/>
    <col min="8722" max="8722" width="7.28515625" style="36" customWidth="1"/>
    <col min="8723" max="8723" width="6.140625" style="36" customWidth="1"/>
    <col min="8724" max="8958" width="9.140625" style="36"/>
    <col min="8959" max="8959" width="3.28515625" style="36" customWidth="1"/>
    <col min="8960" max="8960" width="2.85546875" style="36" customWidth="1"/>
    <col min="8961" max="8961" width="10.85546875" style="36" customWidth="1"/>
    <col min="8962" max="8962" width="13.28515625" style="36" customWidth="1"/>
    <col min="8963" max="8963" width="5.5703125" style="36" customWidth="1"/>
    <col min="8964" max="8964" width="7.28515625" style="36" customWidth="1"/>
    <col min="8965" max="8965" width="7.42578125" style="36" customWidth="1"/>
    <col min="8966" max="8966" width="6.5703125" style="36" customWidth="1"/>
    <col min="8967" max="8967" width="5.7109375" style="36" customWidth="1"/>
    <col min="8968" max="8968" width="7.28515625" style="36" customWidth="1"/>
    <col min="8969" max="8969" width="7.42578125" style="36" customWidth="1"/>
    <col min="8970" max="8970" width="6.7109375" style="36" customWidth="1"/>
    <col min="8971" max="8972" width="6.42578125" style="36" customWidth="1"/>
    <col min="8973" max="8973" width="7" style="36" customWidth="1"/>
    <col min="8974" max="8974" width="6.5703125" style="36" customWidth="1"/>
    <col min="8975" max="8975" width="5.7109375" style="36" customWidth="1"/>
    <col min="8976" max="8976" width="7.140625" style="36" customWidth="1"/>
    <col min="8977" max="8977" width="7.42578125" style="36" customWidth="1"/>
    <col min="8978" max="8978" width="7.28515625" style="36" customWidth="1"/>
    <col min="8979" max="8979" width="6.140625" style="36" customWidth="1"/>
    <col min="8980" max="9214" width="9.140625" style="36"/>
    <col min="9215" max="9215" width="3.28515625" style="36" customWidth="1"/>
    <col min="9216" max="9216" width="2.85546875" style="36" customWidth="1"/>
    <col min="9217" max="9217" width="10.85546875" style="36" customWidth="1"/>
    <col min="9218" max="9218" width="13.28515625" style="36" customWidth="1"/>
    <col min="9219" max="9219" width="5.5703125" style="36" customWidth="1"/>
    <col min="9220" max="9220" width="7.28515625" style="36" customWidth="1"/>
    <col min="9221" max="9221" width="7.42578125" style="36" customWidth="1"/>
    <col min="9222" max="9222" width="6.5703125" style="36" customWidth="1"/>
    <col min="9223" max="9223" width="5.7109375" style="36" customWidth="1"/>
    <col min="9224" max="9224" width="7.28515625" style="36" customWidth="1"/>
    <col min="9225" max="9225" width="7.42578125" style="36" customWidth="1"/>
    <col min="9226" max="9226" width="6.7109375" style="36" customWidth="1"/>
    <col min="9227" max="9228" width="6.42578125" style="36" customWidth="1"/>
    <col min="9229" max="9229" width="7" style="36" customWidth="1"/>
    <col min="9230" max="9230" width="6.5703125" style="36" customWidth="1"/>
    <col min="9231" max="9231" width="5.7109375" style="36" customWidth="1"/>
    <col min="9232" max="9232" width="7.140625" style="36" customWidth="1"/>
    <col min="9233" max="9233" width="7.42578125" style="36" customWidth="1"/>
    <col min="9234" max="9234" width="7.28515625" style="36" customWidth="1"/>
    <col min="9235" max="9235" width="6.140625" style="36" customWidth="1"/>
    <col min="9236" max="9470" width="9.140625" style="36"/>
    <col min="9471" max="9471" width="3.28515625" style="36" customWidth="1"/>
    <col min="9472" max="9472" width="2.85546875" style="36" customWidth="1"/>
    <col min="9473" max="9473" width="10.85546875" style="36" customWidth="1"/>
    <col min="9474" max="9474" width="13.28515625" style="36" customWidth="1"/>
    <col min="9475" max="9475" width="5.5703125" style="36" customWidth="1"/>
    <col min="9476" max="9476" width="7.28515625" style="36" customWidth="1"/>
    <col min="9477" max="9477" width="7.42578125" style="36" customWidth="1"/>
    <col min="9478" max="9478" width="6.5703125" style="36" customWidth="1"/>
    <col min="9479" max="9479" width="5.7109375" style="36" customWidth="1"/>
    <col min="9480" max="9480" width="7.28515625" style="36" customWidth="1"/>
    <col min="9481" max="9481" width="7.42578125" style="36" customWidth="1"/>
    <col min="9482" max="9482" width="6.7109375" style="36" customWidth="1"/>
    <col min="9483" max="9484" width="6.42578125" style="36" customWidth="1"/>
    <col min="9485" max="9485" width="7" style="36" customWidth="1"/>
    <col min="9486" max="9486" width="6.5703125" style="36" customWidth="1"/>
    <col min="9487" max="9487" width="5.7109375" style="36" customWidth="1"/>
    <col min="9488" max="9488" width="7.140625" style="36" customWidth="1"/>
    <col min="9489" max="9489" width="7.42578125" style="36" customWidth="1"/>
    <col min="9490" max="9490" width="7.28515625" style="36" customWidth="1"/>
    <col min="9491" max="9491" width="6.140625" style="36" customWidth="1"/>
    <col min="9492" max="9726" width="9.140625" style="36"/>
    <col min="9727" max="9727" width="3.28515625" style="36" customWidth="1"/>
    <col min="9728" max="9728" width="2.85546875" style="36" customWidth="1"/>
    <col min="9729" max="9729" width="10.85546875" style="36" customWidth="1"/>
    <col min="9730" max="9730" width="13.28515625" style="36" customWidth="1"/>
    <col min="9731" max="9731" width="5.5703125" style="36" customWidth="1"/>
    <col min="9732" max="9732" width="7.28515625" style="36" customWidth="1"/>
    <col min="9733" max="9733" width="7.42578125" style="36" customWidth="1"/>
    <col min="9734" max="9734" width="6.5703125" style="36" customWidth="1"/>
    <col min="9735" max="9735" width="5.7109375" style="36" customWidth="1"/>
    <col min="9736" max="9736" width="7.28515625" style="36" customWidth="1"/>
    <col min="9737" max="9737" width="7.42578125" style="36" customWidth="1"/>
    <col min="9738" max="9738" width="6.7109375" style="36" customWidth="1"/>
    <col min="9739" max="9740" width="6.42578125" style="36" customWidth="1"/>
    <col min="9741" max="9741" width="7" style="36" customWidth="1"/>
    <col min="9742" max="9742" width="6.5703125" style="36" customWidth="1"/>
    <col min="9743" max="9743" width="5.7109375" style="36" customWidth="1"/>
    <col min="9744" max="9744" width="7.140625" style="36" customWidth="1"/>
    <col min="9745" max="9745" width="7.42578125" style="36" customWidth="1"/>
    <col min="9746" max="9746" width="7.28515625" style="36" customWidth="1"/>
    <col min="9747" max="9747" width="6.140625" style="36" customWidth="1"/>
    <col min="9748" max="9982" width="9.140625" style="36"/>
    <col min="9983" max="9983" width="3.28515625" style="36" customWidth="1"/>
    <col min="9984" max="9984" width="2.85546875" style="36" customWidth="1"/>
    <col min="9985" max="9985" width="10.85546875" style="36" customWidth="1"/>
    <col min="9986" max="9986" width="13.28515625" style="36" customWidth="1"/>
    <col min="9987" max="9987" width="5.5703125" style="36" customWidth="1"/>
    <col min="9988" max="9988" width="7.28515625" style="36" customWidth="1"/>
    <col min="9989" max="9989" width="7.42578125" style="36" customWidth="1"/>
    <col min="9990" max="9990" width="6.5703125" style="36" customWidth="1"/>
    <col min="9991" max="9991" width="5.7109375" style="36" customWidth="1"/>
    <col min="9992" max="9992" width="7.28515625" style="36" customWidth="1"/>
    <col min="9993" max="9993" width="7.42578125" style="36" customWidth="1"/>
    <col min="9994" max="9994" width="6.7109375" style="36" customWidth="1"/>
    <col min="9995" max="9996" width="6.42578125" style="36" customWidth="1"/>
    <col min="9997" max="9997" width="7" style="36" customWidth="1"/>
    <col min="9998" max="9998" width="6.5703125" style="36" customWidth="1"/>
    <col min="9999" max="9999" width="5.7109375" style="36" customWidth="1"/>
    <col min="10000" max="10000" width="7.140625" style="36" customWidth="1"/>
    <col min="10001" max="10001" width="7.42578125" style="36" customWidth="1"/>
    <col min="10002" max="10002" width="7.28515625" style="36" customWidth="1"/>
    <col min="10003" max="10003" width="6.140625" style="36" customWidth="1"/>
    <col min="10004" max="10238" width="9.140625" style="36"/>
    <col min="10239" max="10239" width="3.28515625" style="36" customWidth="1"/>
    <col min="10240" max="10240" width="2.85546875" style="36" customWidth="1"/>
    <col min="10241" max="10241" width="10.85546875" style="36" customWidth="1"/>
    <col min="10242" max="10242" width="13.28515625" style="36" customWidth="1"/>
    <col min="10243" max="10243" width="5.5703125" style="36" customWidth="1"/>
    <col min="10244" max="10244" width="7.28515625" style="36" customWidth="1"/>
    <col min="10245" max="10245" width="7.42578125" style="36" customWidth="1"/>
    <col min="10246" max="10246" width="6.5703125" style="36" customWidth="1"/>
    <col min="10247" max="10247" width="5.7109375" style="36" customWidth="1"/>
    <col min="10248" max="10248" width="7.28515625" style="36" customWidth="1"/>
    <col min="10249" max="10249" width="7.42578125" style="36" customWidth="1"/>
    <col min="10250" max="10250" width="6.7109375" style="36" customWidth="1"/>
    <col min="10251" max="10252" width="6.42578125" style="36" customWidth="1"/>
    <col min="10253" max="10253" width="7" style="36" customWidth="1"/>
    <col min="10254" max="10254" width="6.5703125" style="36" customWidth="1"/>
    <col min="10255" max="10255" width="5.7109375" style="36" customWidth="1"/>
    <col min="10256" max="10256" width="7.140625" style="36" customWidth="1"/>
    <col min="10257" max="10257" width="7.42578125" style="36" customWidth="1"/>
    <col min="10258" max="10258" width="7.28515625" style="36" customWidth="1"/>
    <col min="10259" max="10259" width="6.140625" style="36" customWidth="1"/>
    <col min="10260" max="10494" width="9.140625" style="36"/>
    <col min="10495" max="10495" width="3.28515625" style="36" customWidth="1"/>
    <col min="10496" max="10496" width="2.85546875" style="36" customWidth="1"/>
    <col min="10497" max="10497" width="10.85546875" style="36" customWidth="1"/>
    <col min="10498" max="10498" width="13.28515625" style="36" customWidth="1"/>
    <col min="10499" max="10499" width="5.5703125" style="36" customWidth="1"/>
    <col min="10500" max="10500" width="7.28515625" style="36" customWidth="1"/>
    <col min="10501" max="10501" width="7.42578125" style="36" customWidth="1"/>
    <col min="10502" max="10502" width="6.5703125" style="36" customWidth="1"/>
    <col min="10503" max="10503" width="5.7109375" style="36" customWidth="1"/>
    <col min="10504" max="10504" width="7.28515625" style="36" customWidth="1"/>
    <col min="10505" max="10505" width="7.42578125" style="36" customWidth="1"/>
    <col min="10506" max="10506" width="6.7109375" style="36" customWidth="1"/>
    <col min="10507" max="10508" width="6.42578125" style="36" customWidth="1"/>
    <col min="10509" max="10509" width="7" style="36" customWidth="1"/>
    <col min="10510" max="10510" width="6.5703125" style="36" customWidth="1"/>
    <col min="10511" max="10511" width="5.7109375" style="36" customWidth="1"/>
    <col min="10512" max="10512" width="7.140625" style="36" customWidth="1"/>
    <col min="10513" max="10513" width="7.42578125" style="36" customWidth="1"/>
    <col min="10514" max="10514" width="7.28515625" style="36" customWidth="1"/>
    <col min="10515" max="10515" width="6.140625" style="36" customWidth="1"/>
    <col min="10516" max="10750" width="9.140625" style="36"/>
    <col min="10751" max="10751" width="3.28515625" style="36" customWidth="1"/>
    <col min="10752" max="10752" width="2.85546875" style="36" customWidth="1"/>
    <col min="10753" max="10753" width="10.85546875" style="36" customWidth="1"/>
    <col min="10754" max="10754" width="13.28515625" style="36" customWidth="1"/>
    <col min="10755" max="10755" width="5.5703125" style="36" customWidth="1"/>
    <col min="10756" max="10756" width="7.28515625" style="36" customWidth="1"/>
    <col min="10757" max="10757" width="7.42578125" style="36" customWidth="1"/>
    <col min="10758" max="10758" width="6.5703125" style="36" customWidth="1"/>
    <col min="10759" max="10759" width="5.7109375" style="36" customWidth="1"/>
    <col min="10760" max="10760" width="7.28515625" style="36" customWidth="1"/>
    <col min="10761" max="10761" width="7.42578125" style="36" customWidth="1"/>
    <col min="10762" max="10762" width="6.7109375" style="36" customWidth="1"/>
    <col min="10763" max="10764" width="6.42578125" style="36" customWidth="1"/>
    <col min="10765" max="10765" width="7" style="36" customWidth="1"/>
    <col min="10766" max="10766" width="6.5703125" style="36" customWidth="1"/>
    <col min="10767" max="10767" width="5.7109375" style="36" customWidth="1"/>
    <col min="10768" max="10768" width="7.140625" style="36" customWidth="1"/>
    <col min="10769" max="10769" width="7.42578125" style="36" customWidth="1"/>
    <col min="10770" max="10770" width="7.28515625" style="36" customWidth="1"/>
    <col min="10771" max="10771" width="6.140625" style="36" customWidth="1"/>
    <col min="10772" max="11006" width="9.140625" style="36"/>
    <col min="11007" max="11007" width="3.28515625" style="36" customWidth="1"/>
    <col min="11008" max="11008" width="2.85546875" style="36" customWidth="1"/>
    <col min="11009" max="11009" width="10.85546875" style="36" customWidth="1"/>
    <col min="11010" max="11010" width="13.28515625" style="36" customWidth="1"/>
    <col min="11011" max="11011" width="5.5703125" style="36" customWidth="1"/>
    <col min="11012" max="11012" width="7.28515625" style="36" customWidth="1"/>
    <col min="11013" max="11013" width="7.42578125" style="36" customWidth="1"/>
    <col min="11014" max="11014" width="6.5703125" style="36" customWidth="1"/>
    <col min="11015" max="11015" width="5.7109375" style="36" customWidth="1"/>
    <col min="11016" max="11016" width="7.28515625" style="36" customWidth="1"/>
    <col min="11017" max="11017" width="7.42578125" style="36" customWidth="1"/>
    <col min="11018" max="11018" width="6.7109375" style="36" customWidth="1"/>
    <col min="11019" max="11020" width="6.42578125" style="36" customWidth="1"/>
    <col min="11021" max="11021" width="7" style="36" customWidth="1"/>
    <col min="11022" max="11022" width="6.5703125" style="36" customWidth="1"/>
    <col min="11023" max="11023" width="5.7109375" style="36" customWidth="1"/>
    <col min="11024" max="11024" width="7.140625" style="36" customWidth="1"/>
    <col min="11025" max="11025" width="7.42578125" style="36" customWidth="1"/>
    <col min="11026" max="11026" width="7.28515625" style="36" customWidth="1"/>
    <col min="11027" max="11027" width="6.140625" style="36" customWidth="1"/>
    <col min="11028" max="11262" width="9.140625" style="36"/>
    <col min="11263" max="11263" width="3.28515625" style="36" customWidth="1"/>
    <col min="11264" max="11264" width="2.85546875" style="36" customWidth="1"/>
    <col min="11265" max="11265" width="10.85546875" style="36" customWidth="1"/>
    <col min="11266" max="11266" width="13.28515625" style="36" customWidth="1"/>
    <col min="11267" max="11267" width="5.5703125" style="36" customWidth="1"/>
    <col min="11268" max="11268" width="7.28515625" style="36" customWidth="1"/>
    <col min="11269" max="11269" width="7.42578125" style="36" customWidth="1"/>
    <col min="11270" max="11270" width="6.5703125" style="36" customWidth="1"/>
    <col min="11271" max="11271" width="5.7109375" style="36" customWidth="1"/>
    <col min="11272" max="11272" width="7.28515625" style="36" customWidth="1"/>
    <col min="11273" max="11273" width="7.42578125" style="36" customWidth="1"/>
    <col min="11274" max="11274" width="6.7109375" style="36" customWidth="1"/>
    <col min="11275" max="11276" width="6.42578125" style="36" customWidth="1"/>
    <col min="11277" max="11277" width="7" style="36" customWidth="1"/>
    <col min="11278" max="11278" width="6.5703125" style="36" customWidth="1"/>
    <col min="11279" max="11279" width="5.7109375" style="36" customWidth="1"/>
    <col min="11280" max="11280" width="7.140625" style="36" customWidth="1"/>
    <col min="11281" max="11281" width="7.42578125" style="36" customWidth="1"/>
    <col min="11282" max="11282" width="7.28515625" style="36" customWidth="1"/>
    <col min="11283" max="11283" width="6.140625" style="36" customWidth="1"/>
    <col min="11284" max="11518" width="9.140625" style="36"/>
    <col min="11519" max="11519" width="3.28515625" style="36" customWidth="1"/>
    <col min="11520" max="11520" width="2.85546875" style="36" customWidth="1"/>
    <col min="11521" max="11521" width="10.85546875" style="36" customWidth="1"/>
    <col min="11522" max="11522" width="13.28515625" style="36" customWidth="1"/>
    <col min="11523" max="11523" width="5.5703125" style="36" customWidth="1"/>
    <col min="11524" max="11524" width="7.28515625" style="36" customWidth="1"/>
    <col min="11525" max="11525" width="7.42578125" style="36" customWidth="1"/>
    <col min="11526" max="11526" width="6.5703125" style="36" customWidth="1"/>
    <col min="11527" max="11527" width="5.7109375" style="36" customWidth="1"/>
    <col min="11528" max="11528" width="7.28515625" style="36" customWidth="1"/>
    <col min="11529" max="11529" width="7.42578125" style="36" customWidth="1"/>
    <col min="11530" max="11530" width="6.7109375" style="36" customWidth="1"/>
    <col min="11531" max="11532" width="6.42578125" style="36" customWidth="1"/>
    <col min="11533" max="11533" width="7" style="36" customWidth="1"/>
    <col min="11534" max="11534" width="6.5703125" style="36" customWidth="1"/>
    <col min="11535" max="11535" width="5.7109375" style="36" customWidth="1"/>
    <col min="11536" max="11536" width="7.140625" style="36" customWidth="1"/>
    <col min="11537" max="11537" width="7.42578125" style="36" customWidth="1"/>
    <col min="11538" max="11538" width="7.28515625" style="36" customWidth="1"/>
    <col min="11539" max="11539" width="6.140625" style="36" customWidth="1"/>
    <col min="11540" max="11774" width="9.140625" style="36"/>
    <col min="11775" max="11775" width="3.28515625" style="36" customWidth="1"/>
    <col min="11776" max="11776" width="2.85546875" style="36" customWidth="1"/>
    <col min="11777" max="11777" width="10.85546875" style="36" customWidth="1"/>
    <col min="11778" max="11778" width="13.28515625" style="36" customWidth="1"/>
    <col min="11779" max="11779" width="5.5703125" style="36" customWidth="1"/>
    <col min="11780" max="11780" width="7.28515625" style="36" customWidth="1"/>
    <col min="11781" max="11781" width="7.42578125" style="36" customWidth="1"/>
    <col min="11782" max="11782" width="6.5703125" style="36" customWidth="1"/>
    <col min="11783" max="11783" width="5.7109375" style="36" customWidth="1"/>
    <col min="11784" max="11784" width="7.28515625" style="36" customWidth="1"/>
    <col min="11785" max="11785" width="7.42578125" style="36" customWidth="1"/>
    <col min="11786" max="11786" width="6.7109375" style="36" customWidth="1"/>
    <col min="11787" max="11788" width="6.42578125" style="36" customWidth="1"/>
    <col min="11789" max="11789" width="7" style="36" customWidth="1"/>
    <col min="11790" max="11790" width="6.5703125" style="36" customWidth="1"/>
    <col min="11791" max="11791" width="5.7109375" style="36" customWidth="1"/>
    <col min="11792" max="11792" width="7.140625" style="36" customWidth="1"/>
    <col min="11793" max="11793" width="7.42578125" style="36" customWidth="1"/>
    <col min="11794" max="11794" width="7.28515625" style="36" customWidth="1"/>
    <col min="11795" max="11795" width="6.140625" style="36" customWidth="1"/>
    <col min="11796" max="12030" width="9.140625" style="36"/>
    <col min="12031" max="12031" width="3.28515625" style="36" customWidth="1"/>
    <col min="12032" max="12032" width="2.85546875" style="36" customWidth="1"/>
    <col min="12033" max="12033" width="10.85546875" style="36" customWidth="1"/>
    <col min="12034" max="12034" width="13.28515625" style="36" customWidth="1"/>
    <col min="12035" max="12035" width="5.5703125" style="36" customWidth="1"/>
    <col min="12036" max="12036" width="7.28515625" style="36" customWidth="1"/>
    <col min="12037" max="12037" width="7.42578125" style="36" customWidth="1"/>
    <col min="12038" max="12038" width="6.5703125" style="36" customWidth="1"/>
    <col min="12039" max="12039" width="5.7109375" style="36" customWidth="1"/>
    <col min="12040" max="12040" width="7.28515625" style="36" customWidth="1"/>
    <col min="12041" max="12041" width="7.42578125" style="36" customWidth="1"/>
    <col min="12042" max="12042" width="6.7109375" style="36" customWidth="1"/>
    <col min="12043" max="12044" width="6.42578125" style="36" customWidth="1"/>
    <col min="12045" max="12045" width="7" style="36" customWidth="1"/>
    <col min="12046" max="12046" width="6.5703125" style="36" customWidth="1"/>
    <col min="12047" max="12047" width="5.7109375" style="36" customWidth="1"/>
    <col min="12048" max="12048" width="7.140625" style="36" customWidth="1"/>
    <col min="12049" max="12049" width="7.42578125" style="36" customWidth="1"/>
    <col min="12050" max="12050" width="7.28515625" style="36" customWidth="1"/>
    <col min="12051" max="12051" width="6.140625" style="36" customWidth="1"/>
    <col min="12052" max="12286" width="9.140625" style="36"/>
    <col min="12287" max="12287" width="3.28515625" style="36" customWidth="1"/>
    <col min="12288" max="12288" width="2.85546875" style="36" customWidth="1"/>
    <col min="12289" max="12289" width="10.85546875" style="36" customWidth="1"/>
    <col min="12290" max="12290" width="13.28515625" style="36" customWidth="1"/>
    <col min="12291" max="12291" width="5.5703125" style="36" customWidth="1"/>
    <col min="12292" max="12292" width="7.28515625" style="36" customWidth="1"/>
    <col min="12293" max="12293" width="7.42578125" style="36" customWidth="1"/>
    <col min="12294" max="12294" width="6.5703125" style="36" customWidth="1"/>
    <col min="12295" max="12295" width="5.7109375" style="36" customWidth="1"/>
    <col min="12296" max="12296" width="7.28515625" style="36" customWidth="1"/>
    <col min="12297" max="12297" width="7.42578125" style="36" customWidth="1"/>
    <col min="12298" max="12298" width="6.7109375" style="36" customWidth="1"/>
    <col min="12299" max="12300" width="6.42578125" style="36" customWidth="1"/>
    <col min="12301" max="12301" width="7" style="36" customWidth="1"/>
    <col min="12302" max="12302" width="6.5703125" style="36" customWidth="1"/>
    <col min="12303" max="12303" width="5.7109375" style="36" customWidth="1"/>
    <col min="12304" max="12304" width="7.140625" style="36" customWidth="1"/>
    <col min="12305" max="12305" width="7.42578125" style="36" customWidth="1"/>
    <col min="12306" max="12306" width="7.28515625" style="36" customWidth="1"/>
    <col min="12307" max="12307" width="6.140625" style="36" customWidth="1"/>
    <col min="12308" max="12542" width="9.140625" style="36"/>
    <col min="12543" max="12543" width="3.28515625" style="36" customWidth="1"/>
    <col min="12544" max="12544" width="2.85546875" style="36" customWidth="1"/>
    <col min="12545" max="12545" width="10.85546875" style="36" customWidth="1"/>
    <col min="12546" max="12546" width="13.28515625" style="36" customWidth="1"/>
    <col min="12547" max="12547" width="5.5703125" style="36" customWidth="1"/>
    <col min="12548" max="12548" width="7.28515625" style="36" customWidth="1"/>
    <col min="12549" max="12549" width="7.42578125" style="36" customWidth="1"/>
    <col min="12550" max="12550" width="6.5703125" style="36" customWidth="1"/>
    <col min="12551" max="12551" width="5.7109375" style="36" customWidth="1"/>
    <col min="12552" max="12552" width="7.28515625" style="36" customWidth="1"/>
    <col min="12553" max="12553" width="7.42578125" style="36" customWidth="1"/>
    <col min="12554" max="12554" width="6.7109375" style="36" customWidth="1"/>
    <col min="12555" max="12556" width="6.42578125" style="36" customWidth="1"/>
    <col min="12557" max="12557" width="7" style="36" customWidth="1"/>
    <col min="12558" max="12558" width="6.5703125" style="36" customWidth="1"/>
    <col min="12559" max="12559" width="5.7109375" style="36" customWidth="1"/>
    <col min="12560" max="12560" width="7.140625" style="36" customWidth="1"/>
    <col min="12561" max="12561" width="7.42578125" style="36" customWidth="1"/>
    <col min="12562" max="12562" width="7.28515625" style="36" customWidth="1"/>
    <col min="12563" max="12563" width="6.140625" style="36" customWidth="1"/>
    <col min="12564" max="12798" width="9.140625" style="36"/>
    <col min="12799" max="12799" width="3.28515625" style="36" customWidth="1"/>
    <col min="12800" max="12800" width="2.85546875" style="36" customWidth="1"/>
    <col min="12801" max="12801" width="10.85546875" style="36" customWidth="1"/>
    <col min="12802" max="12802" width="13.28515625" style="36" customWidth="1"/>
    <col min="12803" max="12803" width="5.5703125" style="36" customWidth="1"/>
    <col min="12804" max="12804" width="7.28515625" style="36" customWidth="1"/>
    <col min="12805" max="12805" width="7.42578125" style="36" customWidth="1"/>
    <col min="12806" max="12806" width="6.5703125" style="36" customWidth="1"/>
    <col min="12807" max="12807" width="5.7109375" style="36" customWidth="1"/>
    <col min="12808" max="12808" width="7.28515625" style="36" customWidth="1"/>
    <col min="12809" max="12809" width="7.42578125" style="36" customWidth="1"/>
    <col min="12810" max="12810" width="6.7109375" style="36" customWidth="1"/>
    <col min="12811" max="12812" width="6.42578125" style="36" customWidth="1"/>
    <col min="12813" max="12813" width="7" style="36" customWidth="1"/>
    <col min="12814" max="12814" width="6.5703125" style="36" customWidth="1"/>
    <col min="12815" max="12815" width="5.7109375" style="36" customWidth="1"/>
    <col min="12816" max="12816" width="7.140625" style="36" customWidth="1"/>
    <col min="12817" max="12817" width="7.42578125" style="36" customWidth="1"/>
    <col min="12818" max="12818" width="7.28515625" style="36" customWidth="1"/>
    <col min="12819" max="12819" width="6.140625" style="36" customWidth="1"/>
    <col min="12820" max="13054" width="9.140625" style="36"/>
    <col min="13055" max="13055" width="3.28515625" style="36" customWidth="1"/>
    <col min="13056" max="13056" width="2.85546875" style="36" customWidth="1"/>
    <col min="13057" max="13057" width="10.85546875" style="36" customWidth="1"/>
    <col min="13058" max="13058" width="13.28515625" style="36" customWidth="1"/>
    <col min="13059" max="13059" width="5.5703125" style="36" customWidth="1"/>
    <col min="13060" max="13060" width="7.28515625" style="36" customWidth="1"/>
    <col min="13061" max="13061" width="7.42578125" style="36" customWidth="1"/>
    <col min="13062" max="13062" width="6.5703125" style="36" customWidth="1"/>
    <col min="13063" max="13063" width="5.7109375" style="36" customWidth="1"/>
    <col min="13064" max="13064" width="7.28515625" style="36" customWidth="1"/>
    <col min="13065" max="13065" width="7.42578125" style="36" customWidth="1"/>
    <col min="13066" max="13066" width="6.7109375" style="36" customWidth="1"/>
    <col min="13067" max="13068" width="6.42578125" style="36" customWidth="1"/>
    <col min="13069" max="13069" width="7" style="36" customWidth="1"/>
    <col min="13070" max="13070" width="6.5703125" style="36" customWidth="1"/>
    <col min="13071" max="13071" width="5.7109375" style="36" customWidth="1"/>
    <col min="13072" max="13072" width="7.140625" style="36" customWidth="1"/>
    <col min="13073" max="13073" width="7.42578125" style="36" customWidth="1"/>
    <col min="13074" max="13074" width="7.28515625" style="36" customWidth="1"/>
    <col min="13075" max="13075" width="6.140625" style="36" customWidth="1"/>
    <col min="13076" max="13310" width="9.140625" style="36"/>
    <col min="13311" max="13311" width="3.28515625" style="36" customWidth="1"/>
    <col min="13312" max="13312" width="2.85546875" style="36" customWidth="1"/>
    <col min="13313" max="13313" width="10.85546875" style="36" customWidth="1"/>
    <col min="13314" max="13314" width="13.28515625" style="36" customWidth="1"/>
    <col min="13315" max="13315" width="5.5703125" style="36" customWidth="1"/>
    <col min="13316" max="13316" width="7.28515625" style="36" customWidth="1"/>
    <col min="13317" max="13317" width="7.42578125" style="36" customWidth="1"/>
    <col min="13318" max="13318" width="6.5703125" style="36" customWidth="1"/>
    <col min="13319" max="13319" width="5.7109375" style="36" customWidth="1"/>
    <col min="13320" max="13320" width="7.28515625" style="36" customWidth="1"/>
    <col min="13321" max="13321" width="7.42578125" style="36" customWidth="1"/>
    <col min="13322" max="13322" width="6.7109375" style="36" customWidth="1"/>
    <col min="13323" max="13324" width="6.42578125" style="36" customWidth="1"/>
    <col min="13325" max="13325" width="7" style="36" customWidth="1"/>
    <col min="13326" max="13326" width="6.5703125" style="36" customWidth="1"/>
    <col min="13327" max="13327" width="5.7109375" style="36" customWidth="1"/>
    <col min="13328" max="13328" width="7.140625" style="36" customWidth="1"/>
    <col min="13329" max="13329" width="7.42578125" style="36" customWidth="1"/>
    <col min="13330" max="13330" width="7.28515625" style="36" customWidth="1"/>
    <col min="13331" max="13331" width="6.140625" style="36" customWidth="1"/>
    <col min="13332" max="13566" width="9.140625" style="36"/>
    <col min="13567" max="13567" width="3.28515625" style="36" customWidth="1"/>
    <col min="13568" max="13568" width="2.85546875" style="36" customWidth="1"/>
    <col min="13569" max="13569" width="10.85546875" style="36" customWidth="1"/>
    <col min="13570" max="13570" width="13.28515625" style="36" customWidth="1"/>
    <col min="13571" max="13571" width="5.5703125" style="36" customWidth="1"/>
    <col min="13572" max="13572" width="7.28515625" style="36" customWidth="1"/>
    <col min="13573" max="13573" width="7.42578125" style="36" customWidth="1"/>
    <col min="13574" max="13574" width="6.5703125" style="36" customWidth="1"/>
    <col min="13575" max="13575" width="5.7109375" style="36" customWidth="1"/>
    <col min="13576" max="13576" width="7.28515625" style="36" customWidth="1"/>
    <col min="13577" max="13577" width="7.42578125" style="36" customWidth="1"/>
    <col min="13578" max="13578" width="6.7109375" style="36" customWidth="1"/>
    <col min="13579" max="13580" width="6.42578125" style="36" customWidth="1"/>
    <col min="13581" max="13581" width="7" style="36" customWidth="1"/>
    <col min="13582" max="13582" width="6.5703125" style="36" customWidth="1"/>
    <col min="13583" max="13583" width="5.7109375" style="36" customWidth="1"/>
    <col min="13584" max="13584" width="7.140625" style="36" customWidth="1"/>
    <col min="13585" max="13585" width="7.42578125" style="36" customWidth="1"/>
    <col min="13586" max="13586" width="7.28515625" style="36" customWidth="1"/>
    <col min="13587" max="13587" width="6.140625" style="36" customWidth="1"/>
    <col min="13588" max="13822" width="9.140625" style="36"/>
    <col min="13823" max="13823" width="3.28515625" style="36" customWidth="1"/>
    <col min="13824" max="13824" width="2.85546875" style="36" customWidth="1"/>
    <col min="13825" max="13825" width="10.85546875" style="36" customWidth="1"/>
    <col min="13826" max="13826" width="13.28515625" style="36" customWidth="1"/>
    <col min="13827" max="13827" width="5.5703125" style="36" customWidth="1"/>
    <col min="13828" max="13828" width="7.28515625" style="36" customWidth="1"/>
    <col min="13829" max="13829" width="7.42578125" style="36" customWidth="1"/>
    <col min="13830" max="13830" width="6.5703125" style="36" customWidth="1"/>
    <col min="13831" max="13831" width="5.7109375" style="36" customWidth="1"/>
    <col min="13832" max="13832" width="7.28515625" style="36" customWidth="1"/>
    <col min="13833" max="13833" width="7.42578125" style="36" customWidth="1"/>
    <col min="13834" max="13834" width="6.7109375" style="36" customWidth="1"/>
    <col min="13835" max="13836" width="6.42578125" style="36" customWidth="1"/>
    <col min="13837" max="13837" width="7" style="36" customWidth="1"/>
    <col min="13838" max="13838" width="6.5703125" style="36" customWidth="1"/>
    <col min="13839" max="13839" width="5.7109375" style="36" customWidth="1"/>
    <col min="13840" max="13840" width="7.140625" style="36" customWidth="1"/>
    <col min="13841" max="13841" width="7.42578125" style="36" customWidth="1"/>
    <col min="13842" max="13842" width="7.28515625" style="36" customWidth="1"/>
    <col min="13843" max="13843" width="6.140625" style="36" customWidth="1"/>
    <col min="13844" max="14078" width="9.140625" style="36"/>
    <col min="14079" max="14079" width="3.28515625" style="36" customWidth="1"/>
    <col min="14080" max="14080" width="2.85546875" style="36" customWidth="1"/>
    <col min="14081" max="14081" width="10.85546875" style="36" customWidth="1"/>
    <col min="14082" max="14082" width="13.28515625" style="36" customWidth="1"/>
    <col min="14083" max="14083" width="5.5703125" style="36" customWidth="1"/>
    <col min="14084" max="14084" width="7.28515625" style="36" customWidth="1"/>
    <col min="14085" max="14085" width="7.42578125" style="36" customWidth="1"/>
    <col min="14086" max="14086" width="6.5703125" style="36" customWidth="1"/>
    <col min="14087" max="14087" width="5.7109375" style="36" customWidth="1"/>
    <col min="14088" max="14088" width="7.28515625" style="36" customWidth="1"/>
    <col min="14089" max="14089" width="7.42578125" style="36" customWidth="1"/>
    <col min="14090" max="14090" width="6.7109375" style="36" customWidth="1"/>
    <col min="14091" max="14092" width="6.42578125" style="36" customWidth="1"/>
    <col min="14093" max="14093" width="7" style="36" customWidth="1"/>
    <col min="14094" max="14094" width="6.5703125" style="36" customWidth="1"/>
    <col min="14095" max="14095" width="5.7109375" style="36" customWidth="1"/>
    <col min="14096" max="14096" width="7.140625" style="36" customWidth="1"/>
    <col min="14097" max="14097" width="7.42578125" style="36" customWidth="1"/>
    <col min="14098" max="14098" width="7.28515625" style="36" customWidth="1"/>
    <col min="14099" max="14099" width="6.140625" style="36" customWidth="1"/>
    <col min="14100" max="14334" width="9.140625" style="36"/>
    <col min="14335" max="14335" width="3.28515625" style="36" customWidth="1"/>
    <col min="14336" max="14336" width="2.85546875" style="36" customWidth="1"/>
    <col min="14337" max="14337" width="10.85546875" style="36" customWidth="1"/>
    <col min="14338" max="14338" width="13.28515625" style="36" customWidth="1"/>
    <col min="14339" max="14339" width="5.5703125" style="36" customWidth="1"/>
    <col min="14340" max="14340" width="7.28515625" style="36" customWidth="1"/>
    <col min="14341" max="14341" width="7.42578125" style="36" customWidth="1"/>
    <col min="14342" max="14342" width="6.5703125" style="36" customWidth="1"/>
    <col min="14343" max="14343" width="5.7109375" style="36" customWidth="1"/>
    <col min="14344" max="14344" width="7.28515625" style="36" customWidth="1"/>
    <col min="14345" max="14345" width="7.42578125" style="36" customWidth="1"/>
    <col min="14346" max="14346" width="6.7109375" style="36" customWidth="1"/>
    <col min="14347" max="14348" width="6.42578125" style="36" customWidth="1"/>
    <col min="14349" max="14349" width="7" style="36" customWidth="1"/>
    <col min="14350" max="14350" width="6.5703125" style="36" customWidth="1"/>
    <col min="14351" max="14351" width="5.7109375" style="36" customWidth="1"/>
    <col min="14352" max="14352" width="7.140625" style="36" customWidth="1"/>
    <col min="14353" max="14353" width="7.42578125" style="36" customWidth="1"/>
    <col min="14354" max="14354" width="7.28515625" style="36" customWidth="1"/>
    <col min="14355" max="14355" width="6.140625" style="36" customWidth="1"/>
    <col min="14356" max="14590" width="9.140625" style="36"/>
    <col min="14591" max="14591" width="3.28515625" style="36" customWidth="1"/>
    <col min="14592" max="14592" width="2.85546875" style="36" customWidth="1"/>
    <col min="14593" max="14593" width="10.85546875" style="36" customWidth="1"/>
    <col min="14594" max="14594" width="13.28515625" style="36" customWidth="1"/>
    <col min="14595" max="14595" width="5.5703125" style="36" customWidth="1"/>
    <col min="14596" max="14596" width="7.28515625" style="36" customWidth="1"/>
    <col min="14597" max="14597" width="7.42578125" style="36" customWidth="1"/>
    <col min="14598" max="14598" width="6.5703125" style="36" customWidth="1"/>
    <col min="14599" max="14599" width="5.7109375" style="36" customWidth="1"/>
    <col min="14600" max="14600" width="7.28515625" style="36" customWidth="1"/>
    <col min="14601" max="14601" width="7.42578125" style="36" customWidth="1"/>
    <col min="14602" max="14602" width="6.7109375" style="36" customWidth="1"/>
    <col min="14603" max="14604" width="6.42578125" style="36" customWidth="1"/>
    <col min="14605" max="14605" width="7" style="36" customWidth="1"/>
    <col min="14606" max="14606" width="6.5703125" style="36" customWidth="1"/>
    <col min="14607" max="14607" width="5.7109375" style="36" customWidth="1"/>
    <col min="14608" max="14608" width="7.140625" style="36" customWidth="1"/>
    <col min="14609" max="14609" width="7.42578125" style="36" customWidth="1"/>
    <col min="14610" max="14610" width="7.28515625" style="36" customWidth="1"/>
    <col min="14611" max="14611" width="6.140625" style="36" customWidth="1"/>
    <col min="14612" max="14846" width="9.140625" style="36"/>
    <col min="14847" max="14847" width="3.28515625" style="36" customWidth="1"/>
    <col min="14848" max="14848" width="2.85546875" style="36" customWidth="1"/>
    <col min="14849" max="14849" width="10.85546875" style="36" customWidth="1"/>
    <col min="14850" max="14850" width="13.28515625" style="36" customWidth="1"/>
    <col min="14851" max="14851" width="5.5703125" style="36" customWidth="1"/>
    <col min="14852" max="14852" width="7.28515625" style="36" customWidth="1"/>
    <col min="14853" max="14853" width="7.42578125" style="36" customWidth="1"/>
    <col min="14854" max="14854" width="6.5703125" style="36" customWidth="1"/>
    <col min="14855" max="14855" width="5.7109375" style="36" customWidth="1"/>
    <col min="14856" max="14856" width="7.28515625" style="36" customWidth="1"/>
    <col min="14857" max="14857" width="7.42578125" style="36" customWidth="1"/>
    <col min="14858" max="14858" width="6.7109375" style="36" customWidth="1"/>
    <col min="14859" max="14860" width="6.42578125" style="36" customWidth="1"/>
    <col min="14861" max="14861" width="7" style="36" customWidth="1"/>
    <col min="14862" max="14862" width="6.5703125" style="36" customWidth="1"/>
    <col min="14863" max="14863" width="5.7109375" style="36" customWidth="1"/>
    <col min="14864" max="14864" width="7.140625" style="36" customWidth="1"/>
    <col min="14865" max="14865" width="7.42578125" style="36" customWidth="1"/>
    <col min="14866" max="14866" width="7.28515625" style="36" customWidth="1"/>
    <col min="14867" max="14867" width="6.140625" style="36" customWidth="1"/>
    <col min="14868" max="15102" width="9.140625" style="36"/>
    <col min="15103" max="15103" width="3.28515625" style="36" customWidth="1"/>
    <col min="15104" max="15104" width="2.85546875" style="36" customWidth="1"/>
    <col min="15105" max="15105" width="10.85546875" style="36" customWidth="1"/>
    <col min="15106" max="15106" width="13.28515625" style="36" customWidth="1"/>
    <col min="15107" max="15107" width="5.5703125" style="36" customWidth="1"/>
    <col min="15108" max="15108" width="7.28515625" style="36" customWidth="1"/>
    <col min="15109" max="15109" width="7.42578125" style="36" customWidth="1"/>
    <col min="15110" max="15110" width="6.5703125" style="36" customWidth="1"/>
    <col min="15111" max="15111" width="5.7109375" style="36" customWidth="1"/>
    <col min="15112" max="15112" width="7.28515625" style="36" customWidth="1"/>
    <col min="15113" max="15113" width="7.42578125" style="36" customWidth="1"/>
    <col min="15114" max="15114" width="6.7109375" style="36" customWidth="1"/>
    <col min="15115" max="15116" width="6.42578125" style="36" customWidth="1"/>
    <col min="15117" max="15117" width="7" style="36" customWidth="1"/>
    <col min="15118" max="15118" width="6.5703125" style="36" customWidth="1"/>
    <col min="15119" max="15119" width="5.7109375" style="36" customWidth="1"/>
    <col min="15120" max="15120" width="7.140625" style="36" customWidth="1"/>
    <col min="15121" max="15121" width="7.42578125" style="36" customWidth="1"/>
    <col min="15122" max="15122" width="7.28515625" style="36" customWidth="1"/>
    <col min="15123" max="15123" width="6.140625" style="36" customWidth="1"/>
    <col min="15124" max="15358" width="9.140625" style="36"/>
    <col min="15359" max="15359" width="3.28515625" style="36" customWidth="1"/>
    <col min="15360" max="15360" width="2.85546875" style="36" customWidth="1"/>
    <col min="15361" max="15361" width="10.85546875" style="36" customWidth="1"/>
    <col min="15362" max="15362" width="13.28515625" style="36" customWidth="1"/>
    <col min="15363" max="15363" width="5.5703125" style="36" customWidth="1"/>
    <col min="15364" max="15364" width="7.28515625" style="36" customWidth="1"/>
    <col min="15365" max="15365" width="7.42578125" style="36" customWidth="1"/>
    <col min="15366" max="15366" width="6.5703125" style="36" customWidth="1"/>
    <col min="15367" max="15367" width="5.7109375" style="36" customWidth="1"/>
    <col min="15368" max="15368" width="7.28515625" style="36" customWidth="1"/>
    <col min="15369" max="15369" width="7.42578125" style="36" customWidth="1"/>
    <col min="15370" max="15370" width="6.7109375" style="36" customWidth="1"/>
    <col min="15371" max="15372" width="6.42578125" style="36" customWidth="1"/>
    <col min="15373" max="15373" width="7" style="36" customWidth="1"/>
    <col min="15374" max="15374" width="6.5703125" style="36" customWidth="1"/>
    <col min="15375" max="15375" width="5.7109375" style="36" customWidth="1"/>
    <col min="15376" max="15376" width="7.140625" style="36" customWidth="1"/>
    <col min="15377" max="15377" width="7.42578125" style="36" customWidth="1"/>
    <col min="15378" max="15378" width="7.28515625" style="36" customWidth="1"/>
    <col min="15379" max="15379" width="6.140625" style="36" customWidth="1"/>
    <col min="15380" max="15614" width="9.140625" style="36"/>
    <col min="15615" max="15615" width="3.28515625" style="36" customWidth="1"/>
    <col min="15616" max="15616" width="2.85546875" style="36" customWidth="1"/>
    <col min="15617" max="15617" width="10.85546875" style="36" customWidth="1"/>
    <col min="15618" max="15618" width="13.28515625" style="36" customWidth="1"/>
    <col min="15619" max="15619" width="5.5703125" style="36" customWidth="1"/>
    <col min="15620" max="15620" width="7.28515625" style="36" customWidth="1"/>
    <col min="15621" max="15621" width="7.42578125" style="36" customWidth="1"/>
    <col min="15622" max="15622" width="6.5703125" style="36" customWidth="1"/>
    <col min="15623" max="15623" width="5.7109375" style="36" customWidth="1"/>
    <col min="15624" max="15624" width="7.28515625" style="36" customWidth="1"/>
    <col min="15625" max="15625" width="7.42578125" style="36" customWidth="1"/>
    <col min="15626" max="15626" width="6.7109375" style="36" customWidth="1"/>
    <col min="15627" max="15628" width="6.42578125" style="36" customWidth="1"/>
    <col min="15629" max="15629" width="7" style="36" customWidth="1"/>
    <col min="15630" max="15630" width="6.5703125" style="36" customWidth="1"/>
    <col min="15631" max="15631" width="5.7109375" style="36" customWidth="1"/>
    <col min="15632" max="15632" width="7.140625" style="36" customWidth="1"/>
    <col min="15633" max="15633" width="7.42578125" style="36" customWidth="1"/>
    <col min="15634" max="15634" width="7.28515625" style="36" customWidth="1"/>
    <col min="15635" max="15635" width="6.140625" style="36" customWidth="1"/>
    <col min="15636" max="15870" width="9.140625" style="36"/>
    <col min="15871" max="15871" width="3.28515625" style="36" customWidth="1"/>
    <col min="15872" max="15872" width="2.85546875" style="36" customWidth="1"/>
    <col min="15873" max="15873" width="10.85546875" style="36" customWidth="1"/>
    <col min="15874" max="15874" width="13.28515625" style="36" customWidth="1"/>
    <col min="15875" max="15875" width="5.5703125" style="36" customWidth="1"/>
    <col min="15876" max="15876" width="7.28515625" style="36" customWidth="1"/>
    <col min="15877" max="15877" width="7.42578125" style="36" customWidth="1"/>
    <col min="15878" max="15878" width="6.5703125" style="36" customWidth="1"/>
    <col min="15879" max="15879" width="5.7109375" style="36" customWidth="1"/>
    <col min="15880" max="15880" width="7.28515625" style="36" customWidth="1"/>
    <col min="15881" max="15881" width="7.42578125" style="36" customWidth="1"/>
    <col min="15882" max="15882" width="6.7109375" style="36" customWidth="1"/>
    <col min="15883" max="15884" width="6.42578125" style="36" customWidth="1"/>
    <col min="15885" max="15885" width="7" style="36" customWidth="1"/>
    <col min="15886" max="15886" width="6.5703125" style="36" customWidth="1"/>
    <col min="15887" max="15887" width="5.7109375" style="36" customWidth="1"/>
    <col min="15888" max="15888" width="7.140625" style="36" customWidth="1"/>
    <col min="15889" max="15889" width="7.42578125" style="36" customWidth="1"/>
    <col min="15890" max="15890" width="7.28515625" style="36" customWidth="1"/>
    <col min="15891" max="15891" width="6.140625" style="36" customWidth="1"/>
    <col min="15892" max="16126" width="9.140625" style="36"/>
    <col min="16127" max="16127" width="3.28515625" style="36" customWidth="1"/>
    <col min="16128" max="16128" width="2.85546875" style="36" customWidth="1"/>
    <col min="16129" max="16129" width="10.85546875" style="36" customWidth="1"/>
    <col min="16130" max="16130" width="13.28515625" style="36" customWidth="1"/>
    <col min="16131" max="16131" width="5.5703125" style="36" customWidth="1"/>
    <col min="16132" max="16132" width="7.28515625" style="36" customWidth="1"/>
    <col min="16133" max="16133" width="7.42578125" style="36" customWidth="1"/>
    <col min="16134" max="16134" width="6.5703125" style="36" customWidth="1"/>
    <col min="16135" max="16135" width="5.7109375" style="36" customWidth="1"/>
    <col min="16136" max="16136" width="7.28515625" style="36" customWidth="1"/>
    <col min="16137" max="16137" width="7.42578125" style="36" customWidth="1"/>
    <col min="16138" max="16138" width="6.7109375" style="36" customWidth="1"/>
    <col min="16139" max="16140" width="6.42578125" style="36" customWidth="1"/>
    <col min="16141" max="16141" width="7" style="36" customWidth="1"/>
    <col min="16142" max="16142" width="6.5703125" style="36" customWidth="1"/>
    <col min="16143" max="16143" width="5.7109375" style="36" customWidth="1"/>
    <col min="16144" max="16144" width="7.140625" style="36" customWidth="1"/>
    <col min="16145" max="16145" width="7.42578125" style="36" customWidth="1"/>
    <col min="16146" max="16146" width="7.28515625" style="36" customWidth="1"/>
    <col min="16147" max="16147" width="6.140625" style="36" customWidth="1"/>
    <col min="16148" max="16384" width="9.140625" style="36"/>
  </cols>
  <sheetData>
    <row r="1" spans="1:21" x14ac:dyDescent="0.2">
      <c r="A1" s="43" t="s">
        <v>316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24" customFormat="1" ht="13.5" thickBot="1" x14ac:dyDescent="0.25">
      <c r="A2" s="874" t="s">
        <v>154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  <c r="O2" s="874"/>
      <c r="P2" s="874"/>
      <c r="Q2" s="874"/>
      <c r="R2" s="874"/>
      <c r="S2" s="874"/>
      <c r="T2" s="874"/>
      <c r="U2" s="874"/>
    </row>
    <row r="3" spans="1:21" ht="26.25" customHeight="1" x14ac:dyDescent="0.2">
      <c r="A3" s="886" t="s">
        <v>103</v>
      </c>
      <c r="B3" s="862" t="s">
        <v>1</v>
      </c>
      <c r="C3" s="862" t="s">
        <v>104</v>
      </c>
      <c r="D3" s="862" t="s">
        <v>7</v>
      </c>
      <c r="E3" s="868" t="s">
        <v>8</v>
      </c>
      <c r="F3" s="871" t="s">
        <v>256</v>
      </c>
      <c r="G3" s="872"/>
      <c r="H3" s="872"/>
      <c r="I3" s="873"/>
      <c r="J3" s="871" t="s">
        <v>257</v>
      </c>
      <c r="K3" s="872"/>
      <c r="L3" s="872"/>
      <c r="M3" s="873"/>
      <c r="N3" s="865" t="s">
        <v>258</v>
      </c>
      <c r="O3" s="866"/>
      <c r="P3" s="866"/>
      <c r="Q3" s="867"/>
      <c r="R3" s="865" t="s">
        <v>259</v>
      </c>
      <c r="S3" s="866"/>
      <c r="T3" s="866"/>
      <c r="U3" s="867"/>
    </row>
    <row r="4" spans="1:21" x14ac:dyDescent="0.2">
      <c r="A4" s="887"/>
      <c r="B4" s="863"/>
      <c r="C4" s="863"/>
      <c r="D4" s="863"/>
      <c r="E4" s="869"/>
      <c r="F4" s="884" t="s">
        <v>11</v>
      </c>
      <c r="G4" s="877" t="s">
        <v>12</v>
      </c>
      <c r="H4" s="878"/>
      <c r="I4" s="879" t="s">
        <v>153</v>
      </c>
      <c r="J4" s="875" t="s">
        <v>11</v>
      </c>
      <c r="K4" s="877" t="s">
        <v>12</v>
      </c>
      <c r="L4" s="878"/>
      <c r="M4" s="879" t="s">
        <v>153</v>
      </c>
      <c r="N4" s="875" t="s">
        <v>11</v>
      </c>
      <c r="O4" s="877" t="s">
        <v>12</v>
      </c>
      <c r="P4" s="878"/>
      <c r="Q4" s="879" t="s">
        <v>153</v>
      </c>
      <c r="R4" s="875" t="s">
        <v>11</v>
      </c>
      <c r="S4" s="877" t="s">
        <v>12</v>
      </c>
      <c r="T4" s="878"/>
      <c r="U4" s="879" t="s">
        <v>153</v>
      </c>
    </row>
    <row r="5" spans="1:21" ht="119.25" customHeight="1" thickBot="1" x14ac:dyDescent="0.25">
      <c r="A5" s="885"/>
      <c r="B5" s="864"/>
      <c r="C5" s="864"/>
      <c r="D5" s="864"/>
      <c r="E5" s="870"/>
      <c r="F5" s="885"/>
      <c r="G5" s="271" t="s">
        <v>11</v>
      </c>
      <c r="H5" s="272" t="s">
        <v>105</v>
      </c>
      <c r="I5" s="880"/>
      <c r="J5" s="876"/>
      <c r="K5" s="271" t="s">
        <v>11</v>
      </c>
      <c r="L5" s="272" t="s">
        <v>105</v>
      </c>
      <c r="M5" s="880"/>
      <c r="N5" s="876"/>
      <c r="O5" s="271" t="s">
        <v>11</v>
      </c>
      <c r="P5" s="272" t="s">
        <v>105</v>
      </c>
      <c r="Q5" s="880"/>
      <c r="R5" s="876"/>
      <c r="S5" s="271" t="s">
        <v>11</v>
      </c>
      <c r="T5" s="272" t="s">
        <v>105</v>
      </c>
      <c r="U5" s="880"/>
    </row>
    <row r="6" spans="1:21" ht="363" customHeight="1" thickBot="1" x14ac:dyDescent="0.25">
      <c r="A6" s="273">
        <v>8</v>
      </c>
      <c r="B6" s="178">
        <v>8</v>
      </c>
      <c r="C6" s="274" t="s">
        <v>119</v>
      </c>
      <c r="D6" s="275" t="s">
        <v>210</v>
      </c>
      <c r="E6" s="276">
        <v>188723322</v>
      </c>
      <c r="F6" s="162">
        <f>'08 Programa'!L327</f>
        <v>12851.9</v>
      </c>
      <c r="G6" s="160">
        <f>'08 Programa'!M327</f>
        <v>1879.6000000000001</v>
      </c>
      <c r="H6" s="160">
        <f>'08 Programa'!N327</f>
        <v>0</v>
      </c>
      <c r="I6" s="161">
        <f>'08 Programa'!O327</f>
        <v>10972.3</v>
      </c>
      <c r="J6" s="162">
        <f>'08 Programa'!P327</f>
        <v>18257.3</v>
      </c>
      <c r="K6" s="160">
        <f>'08 Programa'!Q327</f>
        <v>1676.3</v>
      </c>
      <c r="L6" s="160">
        <f>'08 Programa'!R327</f>
        <v>0</v>
      </c>
      <c r="M6" s="161">
        <f>'08 Programa'!S327</f>
        <v>16581</v>
      </c>
      <c r="N6" s="162">
        <f>'08 Programa'!T327</f>
        <v>14149.4</v>
      </c>
      <c r="O6" s="160">
        <f>'08 Programa'!U327</f>
        <v>1712.9</v>
      </c>
      <c r="P6" s="160">
        <f>'08 Programa'!V327</f>
        <v>0</v>
      </c>
      <c r="Q6" s="161">
        <f>'08 Programa'!W327</f>
        <v>12436.5</v>
      </c>
      <c r="R6" s="279">
        <f>'08 Programa'!X327</f>
        <v>14136.099999999999</v>
      </c>
      <c r="S6" s="177">
        <f>'08 Programa'!Y327</f>
        <v>1725.3</v>
      </c>
      <c r="T6" s="277">
        <f>'08 Programa'!Z327</f>
        <v>0</v>
      </c>
      <c r="U6" s="278">
        <f>'08 Programa'!AA327</f>
        <v>12410.8</v>
      </c>
    </row>
    <row r="7" spans="1:21" ht="18.75" customHeight="1" thickBot="1" x14ac:dyDescent="0.25">
      <c r="A7" s="881" t="s">
        <v>106</v>
      </c>
      <c r="B7" s="882"/>
      <c r="C7" s="882"/>
      <c r="D7" s="882"/>
      <c r="E7" s="883"/>
      <c r="F7" s="18">
        <f t="shared" ref="F7:U7" si="0">SUM(F6)</f>
        <v>12851.9</v>
      </c>
      <c r="G7" s="3">
        <f t="shared" si="0"/>
        <v>1879.6000000000001</v>
      </c>
      <c r="H7" s="3">
        <f t="shared" si="0"/>
        <v>0</v>
      </c>
      <c r="I7" s="19">
        <f t="shared" si="0"/>
        <v>10972.3</v>
      </c>
      <c r="J7" s="20">
        <f t="shared" si="0"/>
        <v>18257.3</v>
      </c>
      <c r="K7" s="3">
        <f t="shared" si="0"/>
        <v>1676.3</v>
      </c>
      <c r="L7" s="3">
        <f t="shared" si="0"/>
        <v>0</v>
      </c>
      <c r="M7" s="19">
        <f t="shared" si="0"/>
        <v>16581</v>
      </c>
      <c r="N7" s="20">
        <f t="shared" si="0"/>
        <v>14149.4</v>
      </c>
      <c r="O7" s="20">
        <f>O6</f>
        <v>1712.9</v>
      </c>
      <c r="P7" s="20">
        <f t="shared" si="0"/>
        <v>0</v>
      </c>
      <c r="Q7" s="83">
        <f t="shared" si="0"/>
        <v>12436.5</v>
      </c>
      <c r="R7" s="18">
        <f t="shared" si="0"/>
        <v>14136.099999999999</v>
      </c>
      <c r="S7" s="20">
        <f t="shared" si="0"/>
        <v>1725.3</v>
      </c>
      <c r="T7" s="20">
        <f t="shared" si="0"/>
        <v>0</v>
      </c>
      <c r="U7" s="21">
        <f t="shared" si="0"/>
        <v>12410.8</v>
      </c>
    </row>
    <row r="10" spans="1:21" ht="12.75" hidden="1" customHeight="1" x14ac:dyDescent="0.2"/>
  </sheetData>
  <mergeCells count="23">
    <mergeCell ref="A2:U2"/>
    <mergeCell ref="R4:R5"/>
    <mergeCell ref="S4:T4"/>
    <mergeCell ref="U4:U5"/>
    <mergeCell ref="A7:E7"/>
    <mergeCell ref="R3:U3"/>
    <mergeCell ref="F4:F5"/>
    <mergeCell ref="G4:H4"/>
    <mergeCell ref="I4:I5"/>
    <mergeCell ref="J4:J5"/>
    <mergeCell ref="K4:L4"/>
    <mergeCell ref="M4:M5"/>
    <mergeCell ref="N4:N5"/>
    <mergeCell ref="O4:P4"/>
    <mergeCell ref="Q4:Q5"/>
    <mergeCell ref="A3:A5"/>
    <mergeCell ref="B3:B5"/>
    <mergeCell ref="N3:Q3"/>
    <mergeCell ref="C3:C5"/>
    <mergeCell ref="D3:D5"/>
    <mergeCell ref="E3:E5"/>
    <mergeCell ref="F3:I3"/>
    <mergeCell ref="J3:M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firstPageNumber="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32" sqref="E32"/>
    </sheetView>
  </sheetViews>
  <sheetFormatPr defaultRowHeight="12.75" x14ac:dyDescent="0.2"/>
  <cols>
    <col min="1" max="1" width="68.7109375" style="36" customWidth="1"/>
    <col min="2" max="2" width="18.42578125" style="36" customWidth="1"/>
    <col min="3" max="3" width="17.42578125" style="36"/>
    <col min="4" max="4" width="16.85546875" style="36" customWidth="1"/>
    <col min="5" max="5" width="16.42578125" style="36" customWidth="1"/>
    <col min="6" max="1000" width="8.7109375" style="36"/>
    <col min="1001" max="16384" width="9.140625" style="36"/>
  </cols>
  <sheetData>
    <row r="1" spans="1:5" ht="17.25" customHeight="1" thickBot="1" x14ac:dyDescent="0.25">
      <c r="A1" s="46" t="s">
        <v>317</v>
      </c>
      <c r="E1" s="327" t="s">
        <v>154</v>
      </c>
    </row>
    <row r="2" spans="1:5" ht="41.25" customHeight="1" thickBot="1" x14ac:dyDescent="0.25">
      <c r="A2" s="326" t="s">
        <v>97</v>
      </c>
      <c r="B2" s="280" t="s">
        <v>256</v>
      </c>
      <c r="C2" s="280" t="s">
        <v>257</v>
      </c>
      <c r="D2" s="319" t="s">
        <v>258</v>
      </c>
      <c r="E2" s="320" t="s">
        <v>259</v>
      </c>
    </row>
    <row r="3" spans="1:5" s="48" customFormat="1" x14ac:dyDescent="0.2">
      <c r="A3" s="329" t="s">
        <v>149</v>
      </c>
      <c r="B3" s="330">
        <f>'08 Programa'!L323+'08 Programa'!L316+'08 Programa'!L313+'08 Programa'!L306+'08 Programa'!L304+'08 Programa'!L302+'08 Programa'!L299+'08 Programa'!L295+'08 Programa'!L293+'08 Programa'!L290+'08 Programa'!L286+'08 Programa'!L281+'08 Programa'!L279+'08 Programa'!L276+'08 Programa'!L274+'08 Programa'!L272+'08 Programa'!L269+'08 Programa'!L266+'08 Programa'!L262+'08 Programa'!L258+'08 Programa'!L255+'08 Programa'!L252+'08 Programa'!L248+'08 Programa'!L245+'08 Programa'!L242+'08 Programa'!L240+'08 Programa'!L237+'08 Programa'!L234+'08 Programa'!L230+'08 Programa'!L228+'08 Programa'!L225+'08 Programa'!L221+'08 Programa'!L215+'08 Programa'!L212+'08 Programa'!L209+'08 Programa'!L206+'08 Programa'!L203+'08 Programa'!L200+'08 Programa'!L197+'08 Programa'!L194+'08 Programa'!L191+'08 Programa'!L188+'08 Programa'!L185+'08 Programa'!L182+'08 Programa'!L180+'08 Programa'!L177+'08 Programa'!L174+'08 Programa'!L171+'08 Programa'!L168+'08 Programa'!L166+'08 Programa'!L163+'08 Programa'!L159+'08 Programa'!L154+'08 Programa'!L149+'08 Programa'!L144+'08 Programa'!L139+'08 Programa'!L134+'08 Programa'!L131+'08 Programa'!L126+'08 Programa'!L121+'08 Programa'!L116+'08 Programa'!L111+'08 Programa'!L106+'08 Programa'!L101+'08 Programa'!L96+'08 Programa'!L91+'08 Programa'!L86+'08 Programa'!L81+'08 Programa'!L76+'08 Programa'!L70+'08 Programa'!L65+'08 Programa'!L59+'08 Programa'!L54+'08 Programa'!L48+'08 Programa'!L43+'08 Programa'!L37+'08 Programa'!L34+'08 Programa'!L30+'08 Programa'!L26+'08 Programa'!L22+'08 Programa'!L18+'08 Programa'!L15</f>
        <v>4582.2000000000007</v>
      </c>
      <c r="C3" s="330">
        <f>'08 Programa'!P323+'08 Programa'!P316+'08 Programa'!P313+'08 Programa'!P306+'08 Programa'!P304+'08 Programa'!P302+'08 Programa'!P299+'08 Programa'!P295+'08 Programa'!P293+'08 Programa'!P290+'08 Programa'!P286+'08 Programa'!P281+'08 Programa'!P279+'08 Programa'!P276+'08 Programa'!P274+'08 Programa'!P272+'08 Programa'!P269+'08 Programa'!P266+'08 Programa'!P262+'08 Programa'!P258+'08 Programa'!P255+'08 Programa'!P252+'08 Programa'!P248+'08 Programa'!P245+'08 Programa'!P242+'08 Programa'!P240+'08 Programa'!P237+'08 Programa'!P234+'08 Programa'!P230+'08 Programa'!P228+'08 Programa'!P225+'08 Programa'!P221+'08 Programa'!P215+'08 Programa'!P212+'08 Programa'!P209+'08 Programa'!P206+'08 Programa'!P203+'08 Programa'!P200+'08 Programa'!P197+'08 Programa'!P194+'08 Programa'!P191+'08 Programa'!P188+'08 Programa'!P185+'08 Programa'!P182+'08 Programa'!P180+'08 Programa'!P177+'08 Programa'!P174+'08 Programa'!P171+'08 Programa'!P168+'08 Programa'!P166+'08 Programa'!P163+'08 Programa'!P159+'08 Programa'!P154+'08 Programa'!P149+'08 Programa'!P144+'08 Programa'!P139+'08 Programa'!P134+'08 Programa'!P131+'08 Programa'!P126+'08 Programa'!P121+'08 Programa'!P116+'08 Programa'!P111+'08 Programa'!P106+'08 Programa'!P101+'08 Programa'!P96+'08 Programa'!P91+'08 Programa'!P86+'08 Programa'!P81+'08 Programa'!P76+'08 Programa'!P70+'08 Programa'!P65+'08 Programa'!P59+'08 Programa'!P54+'08 Programa'!P48+'08 Programa'!P43+'08 Programa'!P37+'08 Programa'!P34+'08 Programa'!P30+'08 Programa'!P26+'08 Programa'!P22+'08 Programa'!P18+'08 Programa'!P15</f>
        <v>10867.999999999998</v>
      </c>
      <c r="D3" s="331">
        <f>'08 Programa'!T323+'08 Programa'!T316+'08 Programa'!T313+'08 Programa'!T306+'08 Programa'!T304+'08 Programa'!T302+'08 Programa'!T299+'08 Programa'!T295+'08 Programa'!T293+'08 Programa'!T290+'08 Programa'!T286+'08 Programa'!T281+'08 Programa'!T279+'08 Programa'!T276+'08 Programa'!T274+'08 Programa'!T272+'08 Programa'!T269+'08 Programa'!T266+'08 Programa'!T262+'08 Programa'!T258+'08 Programa'!T255+'08 Programa'!T252+'08 Programa'!T248+'08 Programa'!T245+'08 Programa'!T242+'08 Programa'!T240+'08 Programa'!T237+'08 Programa'!T234+'08 Programa'!T230+'08 Programa'!T228+'08 Programa'!T225+'08 Programa'!T221+'08 Programa'!T215+'08 Programa'!T212+'08 Programa'!T209+'08 Programa'!T206+'08 Programa'!T203+'08 Programa'!T200+'08 Programa'!T197+'08 Programa'!T194+'08 Programa'!T191+'08 Programa'!T188+'08 Programa'!T185+'08 Programa'!T182+'08 Programa'!T180+'08 Programa'!T177+'08 Programa'!T174+'08 Programa'!T171+'08 Programa'!T168+'08 Programa'!T166+'08 Programa'!T163+'08 Programa'!T159+'08 Programa'!T154+'08 Programa'!T149+'08 Programa'!T144+'08 Programa'!T139+'08 Programa'!T134+'08 Programa'!T131+'08 Programa'!T126+'08 Programa'!T121+'08 Programa'!T116+'08 Programa'!T111+'08 Programa'!T106+'08 Programa'!T101+'08 Programa'!T96+'08 Programa'!T91+'08 Programa'!T86+'08 Programa'!T81+'08 Programa'!T76+'08 Programa'!T70+'08 Programa'!T65+'08 Programa'!T59+'08 Programa'!T54+'08 Programa'!T48+'08 Programa'!T43+'08 Programa'!T37+'08 Programa'!T34+'08 Programa'!T30+'08 Programa'!T26+'08 Programa'!T22+'08 Programa'!T18+'08 Programa'!T15</f>
        <v>7021.1999999999989</v>
      </c>
      <c r="E3" s="332">
        <f>'08 Programa'!X323+'08 Programa'!X316+'08 Programa'!X313+'08 Programa'!X306+'08 Programa'!X304+'08 Programa'!X302+'08 Programa'!X299+'08 Programa'!X295+'08 Programa'!X293+'08 Programa'!X290+'08 Programa'!X286+'08 Programa'!X281+'08 Programa'!X279+'08 Programa'!X276+'08 Programa'!X274+'08 Programa'!X272+'08 Programa'!X269+'08 Programa'!X266+'08 Programa'!X262+'08 Programa'!X258+'08 Programa'!X255+'08 Programa'!X252+'08 Programa'!X248+'08 Programa'!X245+'08 Programa'!X242+'08 Programa'!X240+'08 Programa'!X237+'08 Programa'!X234+'08 Programa'!X230+'08 Programa'!X228+'08 Programa'!X225+'08 Programa'!X221+'08 Programa'!X215+'08 Programa'!X212+'08 Programa'!X209+'08 Programa'!X206+'08 Programa'!X203+'08 Programa'!X200+'08 Programa'!X197+'08 Programa'!X194+'08 Programa'!X191+'08 Programa'!X188+'08 Programa'!X185+'08 Programa'!X182+'08 Programa'!X180+'08 Programa'!X177+'08 Programa'!X174+'08 Programa'!X171+'08 Programa'!X168+'08 Programa'!X166+'08 Programa'!X163+'08 Programa'!X159+'08 Programa'!X154+'08 Programa'!X149+'08 Programa'!X144+'08 Programa'!X139+'08 Programa'!X134+'08 Programa'!X131+'08 Programa'!X126+'08 Programa'!X121+'08 Programa'!X116+'08 Programa'!X111+'08 Programa'!X106+'08 Programa'!X101+'08 Programa'!X96+'08 Programa'!X91+'08 Programa'!X86+'08 Programa'!X81+'08 Programa'!X76+'08 Programa'!X70+'08 Programa'!X65+'08 Programa'!X59+'08 Programa'!X54+'08 Programa'!X48+'08 Programa'!X43+'08 Programa'!X37+'08 Programa'!X34+'08 Programa'!X30+'08 Programa'!X26+'08 Programa'!X22+'08 Programa'!X18+'08 Programa'!X15</f>
        <v>7636.0999999999995</v>
      </c>
    </row>
    <row r="4" spans="1:5" ht="12.75" customHeight="1" x14ac:dyDescent="0.2">
      <c r="A4" s="333" t="s">
        <v>183</v>
      </c>
      <c r="B4" s="334">
        <v>0</v>
      </c>
      <c r="C4" s="328">
        <v>0</v>
      </c>
      <c r="D4" s="328">
        <v>0</v>
      </c>
      <c r="E4" s="335">
        <v>0</v>
      </c>
    </row>
    <row r="5" spans="1:5" ht="12.75" customHeight="1" x14ac:dyDescent="0.2">
      <c r="A5" s="333" t="s">
        <v>184</v>
      </c>
      <c r="B5" s="334">
        <v>0</v>
      </c>
      <c r="C5" s="328">
        <v>0</v>
      </c>
      <c r="D5" s="328">
        <v>0</v>
      </c>
      <c r="E5" s="335">
        <v>0</v>
      </c>
    </row>
    <row r="6" spans="1:5" ht="12.75" customHeight="1" x14ac:dyDescent="0.2">
      <c r="A6" s="333" t="s">
        <v>188</v>
      </c>
      <c r="B6" s="334">
        <v>0</v>
      </c>
      <c r="C6" s="328">
        <v>0</v>
      </c>
      <c r="D6" s="328">
        <v>0</v>
      </c>
      <c r="E6" s="335">
        <v>0</v>
      </c>
    </row>
    <row r="7" spans="1:5" ht="12.75" customHeight="1" x14ac:dyDescent="0.2">
      <c r="A7" s="333" t="s">
        <v>185</v>
      </c>
      <c r="B7" s="334">
        <f>'08 Programa'!L222</f>
        <v>0</v>
      </c>
      <c r="C7" s="328">
        <v>0</v>
      </c>
      <c r="D7" s="328">
        <v>0</v>
      </c>
      <c r="E7" s="335">
        <v>0</v>
      </c>
    </row>
    <row r="8" spans="1:5" ht="12.75" customHeight="1" x14ac:dyDescent="0.2">
      <c r="A8" s="325" t="s">
        <v>150</v>
      </c>
      <c r="B8" s="334">
        <f>'08 Programa'!L224+'08 Programa'!L287+'08 Programa'!L317</f>
        <v>1818</v>
      </c>
      <c r="C8" s="334">
        <f>'08 Programa'!P259</f>
        <v>0</v>
      </c>
      <c r="D8" s="336">
        <f>'08 Programa'!T317+'08 Programa'!T287+'08 Programa'!T224</f>
        <v>0</v>
      </c>
      <c r="E8" s="335">
        <v>0</v>
      </c>
    </row>
    <row r="9" spans="1:5" ht="14.25" customHeight="1" x14ac:dyDescent="0.2">
      <c r="A9" s="337" t="s">
        <v>177</v>
      </c>
      <c r="B9" s="338">
        <f>'08 Programa'!L260+'08 Programa'!L216+'08 Programa'!L213+'08 Programa'!L210+'08 Programa'!L207+'08 Programa'!L204+'08 Programa'!L201+'08 Programa'!L198+'08 Programa'!L195+'08 Programa'!L192+'08 Programa'!L189+'08 Programa'!L186+'08 Programa'!L183+'08 Programa'!L179+'08 Programa'!L176+'08 Programa'!L173+'08 Programa'!L170+'08 Programa'!L165+'08 Programa'!L161+'08 Programa'!L156+'08 Programa'!L151+'08 Programa'!L146+'08 Programa'!L141+'08 Programa'!L136+'08 Programa'!L133+'08 Programa'!L128+'08 Programa'!L123+'08 Programa'!L118+'08 Programa'!L113+'08 Programa'!L108+'08 Programa'!L103+'08 Programa'!L98+'08 Programa'!L93+'08 Programa'!L88+'08 Programa'!L83+'08 Programa'!L78+'08 Programa'!L72+'08 Programa'!L67+'08 Programa'!L61+'08 Programa'!L56+'08 Programa'!L50+'08 Programa'!L45+'08 Programa'!L39+'08 Programa'!L36+'08 Programa'!L33+'08 Programa'!L31+'08 Programa'!L27+'08 Programa'!L24+'08 Programa'!L20+'08 Programa'!L16</f>
        <v>3302</v>
      </c>
      <c r="C9" s="339">
        <f>'08 Programa'!P16+'08 Programa'!P20+'08 Programa'!P24+'08 Programa'!P27+'08 Programa'!P31+'08 Programa'!P33+'08 Programa'!P36+'08 Programa'!P39+'08 Programa'!P45+'08 Programa'!P50+'08 Programa'!P56+'08 Programa'!P61+'08 Programa'!P67+'08 Programa'!P72+'08 Programa'!P78+'08 Programa'!P83+'08 Programa'!P88+'08 Programa'!P93+'08 Programa'!P98+'08 Programa'!P103+'08 Programa'!P108+'08 Programa'!P113+'08 Programa'!P118+'08 Programa'!P123+'08 Programa'!P128+'08 Programa'!P133+'08 Programa'!P136+'08 Programa'!P141+'08 Programa'!P146+'08 Programa'!P151+'08 Programa'!P156+'08 Programa'!P161+'08 Programa'!P165+'08 Programa'!P170+'08 Programa'!P173+'08 Programa'!P176+'08 Programa'!P179+'08 Programa'!P183+'08 Programa'!P186+'08 Programa'!P189+'08 Programa'!P192+'08 Programa'!P195+'08 Programa'!P198+'08 Programa'!P201+'08 Programa'!P204+'08 Programa'!P207+'08 Programa'!P210+'08 Programa'!P213+'08 Programa'!P216+'08 Programa'!P260</f>
        <v>4389.3</v>
      </c>
      <c r="D9" s="339">
        <f>'08 Programa'!T16+'08 Programa'!T20+'08 Programa'!T24+'08 Programa'!T27+'08 Programa'!T31+'08 Programa'!T33+'08 Programa'!T36+'08 Programa'!T39+'08 Programa'!T45+'08 Programa'!T50+'08 Programa'!T56+'08 Programa'!T61+'08 Programa'!T67+'08 Programa'!T72+'08 Programa'!T78+'08 Programa'!T83+'08 Programa'!T88+'08 Programa'!T93+'08 Programa'!T98+'08 Programa'!T103+'08 Programa'!T108+'08 Programa'!T113+'08 Programa'!T118+'08 Programa'!T123+'08 Programa'!T128+'08 Programa'!T133+'08 Programa'!T136+'08 Programa'!T141+'08 Programa'!T146+'08 Programa'!T151+'08 Programa'!T156+'08 Programa'!T161+'08 Programa'!T165+'08 Programa'!T170+'08 Programa'!T173+'08 Programa'!T176+'08 Programa'!T179+'08 Programa'!T183+'08 Programa'!T186+'08 Programa'!T189+'08 Programa'!T192+'08 Programa'!T195+'08 Programa'!T198+'08 Programa'!T201+'08 Programa'!T204+'08 Programa'!T207+'08 Programa'!T210+'08 Programa'!T213+'08 Programa'!T216+'08 Programa'!T260</f>
        <v>3928.2</v>
      </c>
      <c r="E9" s="335">
        <f>'08 Programa'!X16+'08 Programa'!X20+'08 Programa'!X24+'08 Programa'!X27+'08 Programa'!X31+'08 Programa'!X33+'08 Programa'!X36+'08 Programa'!X39+'08 Programa'!X45+'08 Programa'!X50+'08 Programa'!X56+'08 Programa'!X61+'08 Programa'!X67+'08 Programa'!X72+'08 Programa'!X78+'08 Programa'!X83+'08 Programa'!X88+'08 Programa'!X93+'08 Programa'!X98+'08 Programa'!X103+'08 Programa'!X108+'08 Programa'!X113+'08 Programa'!X118+'08 Programa'!X123+'08 Programa'!X128+'08 Programa'!X133+'08 Programa'!X136+'08 Programa'!X141+'08 Programa'!X146+'08 Programa'!X151+'08 Programa'!X156+'08 Programa'!X161+'08 Programa'!X165+'08 Programa'!X170+'08 Programa'!X173+'08 Programa'!X176+'08 Programa'!X179+'08 Programa'!X183+'08 Programa'!X186+'08 Programa'!X189+'08 Programa'!X192+'08 Programa'!X195+'08 Programa'!X198+'08 Programa'!X201+'08 Programa'!X204+'08 Programa'!X207+'08 Programa'!X210+'08 Programa'!X213+'08 Programa'!X216+'08 Programa'!X260</f>
        <v>3000</v>
      </c>
    </row>
    <row r="10" spans="1:5" ht="12.75" customHeight="1" x14ac:dyDescent="0.2">
      <c r="A10" s="340" t="s">
        <v>186</v>
      </c>
      <c r="B10" s="328">
        <v>0</v>
      </c>
      <c r="C10" s="328">
        <v>0</v>
      </c>
      <c r="D10" s="328">
        <v>0</v>
      </c>
      <c r="E10" s="341">
        <v>0</v>
      </c>
    </row>
    <row r="11" spans="1:5" x14ac:dyDescent="0.2">
      <c r="A11" s="342" t="s">
        <v>151</v>
      </c>
      <c r="B11" s="328">
        <f>'08 Programa'!L23+'08 Programa'!L40+'08 Programa'!L46+'08 Programa'!L51+'08 Programa'!L57+'08 Programa'!L62+'08 Programa'!L68+'08 Programa'!L73+'08 Programa'!L84+'08 Programa'!L89+'08 Programa'!L94+'08 Programa'!L99+'08 Programa'!L104+'08 Programa'!L109+'08 Programa'!L114+'08 Programa'!L119+'08 Programa'!L124+'08 Programa'!L129+'08 Programa'!L137+'08 Programa'!L142+'08 Programa'!L147+'08 Programa'!L152+'08 Programa'!L157+'08 Programa'!L162</f>
        <v>25.2</v>
      </c>
      <c r="C11" s="328">
        <f>'08 Programa'!P51+'08 Programa'!P137</f>
        <v>0</v>
      </c>
      <c r="D11" s="343">
        <f>'08 Programa'!T137+'08 Programa'!T51+'08 Programa'!T23+'08 Programa'!T19</f>
        <v>0</v>
      </c>
      <c r="E11" s="341">
        <v>0</v>
      </c>
    </row>
    <row r="12" spans="1:5" x14ac:dyDescent="0.2">
      <c r="A12" s="344" t="s">
        <v>152</v>
      </c>
      <c r="B12" s="328">
        <v>0</v>
      </c>
      <c r="C12" s="328">
        <v>0</v>
      </c>
      <c r="D12" s="343">
        <v>0</v>
      </c>
      <c r="E12" s="341">
        <v>0</v>
      </c>
    </row>
    <row r="13" spans="1:5" x14ac:dyDescent="0.2">
      <c r="A13" s="342" t="s">
        <v>196</v>
      </c>
      <c r="B13" s="328">
        <f>'08 Programa'!L53</f>
        <v>124.5</v>
      </c>
      <c r="C13" s="328">
        <v>0</v>
      </c>
      <c r="D13" s="328">
        <f>'08 Programa'!T53</f>
        <v>0</v>
      </c>
      <c r="E13" s="341">
        <v>0</v>
      </c>
    </row>
    <row r="14" spans="1:5" x14ac:dyDescent="0.2">
      <c r="A14" s="342" t="s">
        <v>318</v>
      </c>
      <c r="B14" s="328">
        <f>'08 Programa'!L311+'08 Programa'!L315+'08 Programa'!L319+'08 Programa'!L321</f>
        <v>3000</v>
      </c>
      <c r="C14" s="328">
        <f>'08 Programa'!P311+'08 Programa'!P315+'08 Programa'!P319+'08 Programa'!P321</f>
        <v>3000</v>
      </c>
      <c r="D14" s="328">
        <f>'08 Programa'!T311+'08 Programa'!T315+'08 Programa'!T319+'08 Programa'!T321</f>
        <v>3200</v>
      </c>
      <c r="E14" s="341">
        <f>'08 Programa'!X311+'08 Programa'!X315+'08 Programa'!X319+'08 Programa'!X321</f>
        <v>3500</v>
      </c>
    </row>
    <row r="15" spans="1:5" x14ac:dyDescent="0.2">
      <c r="A15" s="344" t="s">
        <v>187</v>
      </c>
      <c r="B15" s="328">
        <f>'08 Programa'!L63+'08 Programa'!L74+'08 Programa'!L220+'08 Programa'!L251+'08 Programa'!L264+'08 Programa'!L277+'08 Programa'!L285</f>
        <v>0</v>
      </c>
      <c r="C15" s="328">
        <f>'08 Programa'!P285+'08 Programa'!P264</f>
        <v>0</v>
      </c>
      <c r="D15" s="328">
        <f>'08 Programa'!T264+'08 Programa'!T285</f>
        <v>0</v>
      </c>
      <c r="E15" s="341">
        <v>0</v>
      </c>
    </row>
    <row r="16" spans="1:5" ht="18" customHeight="1" thickBot="1" x14ac:dyDescent="0.25">
      <c r="A16" s="345" t="s">
        <v>11</v>
      </c>
      <c r="B16" s="346">
        <f>SUM(B3:B15)</f>
        <v>12851.900000000001</v>
      </c>
      <c r="C16" s="347">
        <f>SUM(C3:C15)</f>
        <v>18257.3</v>
      </c>
      <c r="D16" s="346">
        <f>SUM(D3:D15)</f>
        <v>14149.399999999998</v>
      </c>
      <c r="E16" s="348">
        <f>SUM(E3:E15)</f>
        <v>14136.099999999999</v>
      </c>
    </row>
    <row r="18" spans="1:5" ht="13.5" thickBot="1" x14ac:dyDescent="0.25">
      <c r="E18" s="327" t="s">
        <v>319</v>
      </c>
    </row>
    <row r="19" spans="1:5" ht="13.5" thickBot="1" x14ac:dyDescent="0.25">
      <c r="A19" s="349" t="s">
        <v>97</v>
      </c>
      <c r="B19" s="350" t="s">
        <v>256</v>
      </c>
      <c r="C19" s="350" t="s">
        <v>257</v>
      </c>
      <c r="D19" s="350" t="s">
        <v>258</v>
      </c>
      <c r="E19" s="350" t="s">
        <v>259</v>
      </c>
    </row>
    <row r="20" spans="1:5" x14ac:dyDescent="0.2">
      <c r="A20" s="351" t="s">
        <v>320</v>
      </c>
      <c r="B20" s="352">
        <f>SUM(B21:B26)</f>
        <v>12826.7</v>
      </c>
      <c r="C20" s="352">
        <f t="shared" ref="C20:E20" si="0">SUM(C21:C26)</f>
        <v>18257.3</v>
      </c>
      <c r="D20" s="352">
        <f t="shared" si="0"/>
        <v>14149.399999999998</v>
      </c>
      <c r="E20" s="352">
        <f t="shared" si="0"/>
        <v>14136.099999999999</v>
      </c>
    </row>
    <row r="21" spans="1:5" x14ac:dyDescent="0.2">
      <c r="A21" s="353" t="s">
        <v>321</v>
      </c>
      <c r="B21" s="354">
        <f>B3+B13</f>
        <v>4706.7000000000007</v>
      </c>
      <c r="C21" s="354">
        <f t="shared" ref="C21:E21" si="1">C3</f>
        <v>10867.999999999998</v>
      </c>
      <c r="D21" s="354">
        <f t="shared" si="1"/>
        <v>7021.1999999999989</v>
      </c>
      <c r="E21" s="354">
        <f t="shared" si="1"/>
        <v>7636.0999999999995</v>
      </c>
    </row>
    <row r="22" spans="1:5" x14ac:dyDescent="0.2">
      <c r="A22" s="355" t="s">
        <v>322</v>
      </c>
      <c r="B22" s="356">
        <f>B14</f>
        <v>3000</v>
      </c>
      <c r="C22" s="356">
        <f>C14</f>
        <v>3000</v>
      </c>
      <c r="D22" s="356">
        <f>D14</f>
        <v>3200</v>
      </c>
      <c r="E22" s="356">
        <f>E14</f>
        <v>3500</v>
      </c>
    </row>
    <row r="23" spans="1:5" x14ac:dyDescent="0.2">
      <c r="A23" s="355" t="s">
        <v>323</v>
      </c>
      <c r="B23" s="356">
        <f>B6</f>
        <v>0</v>
      </c>
      <c r="C23" s="356">
        <f>C6</f>
        <v>0</v>
      </c>
      <c r="D23" s="356">
        <f>D6</f>
        <v>0</v>
      </c>
      <c r="E23" s="356">
        <f>E6</f>
        <v>0</v>
      </c>
    </row>
    <row r="24" spans="1:5" x14ac:dyDescent="0.2">
      <c r="A24" s="355" t="s">
        <v>324</v>
      </c>
      <c r="B24" s="356">
        <f>B9</f>
        <v>3302</v>
      </c>
      <c r="C24" s="356">
        <f>C9</f>
        <v>4389.3</v>
      </c>
      <c r="D24" s="356">
        <f>D9</f>
        <v>3928.2</v>
      </c>
      <c r="E24" s="356">
        <f>E9</f>
        <v>3000</v>
      </c>
    </row>
    <row r="25" spans="1:5" x14ac:dyDescent="0.2">
      <c r="A25" s="355" t="s">
        <v>325</v>
      </c>
      <c r="B25" s="356">
        <f>B8</f>
        <v>1818</v>
      </c>
      <c r="C25" s="356">
        <v>0</v>
      </c>
      <c r="D25" s="356">
        <v>0</v>
      </c>
      <c r="E25" s="356">
        <v>0</v>
      </c>
    </row>
    <row r="26" spans="1:5" ht="13.5" thickBot="1" x14ac:dyDescent="0.25">
      <c r="A26" s="355" t="s">
        <v>326</v>
      </c>
      <c r="B26" s="356">
        <v>0</v>
      </c>
      <c r="C26" s="356">
        <v>0</v>
      </c>
      <c r="D26" s="356">
        <v>0</v>
      </c>
      <c r="E26" s="356">
        <v>0</v>
      </c>
    </row>
    <row r="27" spans="1:5" ht="13.5" thickBot="1" x14ac:dyDescent="0.25">
      <c r="A27" s="357" t="s">
        <v>327</v>
      </c>
      <c r="B27" s="358">
        <f>SUM(B28)</f>
        <v>25.2</v>
      </c>
      <c r="C27" s="358">
        <f t="shared" ref="C27:E27" si="2">SUM(C28)</f>
        <v>0</v>
      </c>
      <c r="D27" s="358">
        <f t="shared" si="2"/>
        <v>0</v>
      </c>
      <c r="E27" s="358">
        <f t="shared" si="2"/>
        <v>0</v>
      </c>
    </row>
    <row r="28" spans="1:5" ht="26.25" thickBot="1" x14ac:dyDescent="0.25">
      <c r="A28" s="359" t="s">
        <v>328</v>
      </c>
      <c r="B28" s="360">
        <f>B11</f>
        <v>25.2</v>
      </c>
      <c r="C28" s="360">
        <v>0</v>
      </c>
      <c r="D28" s="360">
        <v>0</v>
      </c>
      <c r="E28" s="360">
        <v>0</v>
      </c>
    </row>
    <row r="29" spans="1:5" ht="13.5" thickBot="1" x14ac:dyDescent="0.25">
      <c r="A29" s="357" t="s">
        <v>329</v>
      </c>
      <c r="B29" s="358">
        <f>B20+B27</f>
        <v>12851.900000000001</v>
      </c>
      <c r="C29" s="358">
        <f t="shared" ref="C29:E29" si="3">C20+C27</f>
        <v>18257.3</v>
      </c>
      <c r="D29" s="358">
        <f t="shared" si="3"/>
        <v>14149.399999999998</v>
      </c>
      <c r="E29" s="358">
        <f t="shared" si="3"/>
        <v>14136.099999999999</v>
      </c>
    </row>
    <row r="30" spans="1:5" x14ac:dyDescent="0.2">
      <c r="A30" s="355" t="s">
        <v>330</v>
      </c>
      <c r="B30" s="356">
        <v>0</v>
      </c>
      <c r="C30" s="356">
        <f>'08 Programa'!P189+'08 Programa'!P192+'08 Programa'!P195+'08 Programa'!P198+'08 Programa'!P201+'08 Programa'!P204+'08 Programa'!P207+'08 Programa'!P210</f>
        <v>3830</v>
      </c>
      <c r="D30" s="356">
        <f>'08 Programa'!T210+'08 Programa'!T207+'08 Programa'!T204+'08 Programa'!T201+'08 Programa'!T198+'08 Programa'!T195+'08 Programa'!T192+'08 Programa'!T189</f>
        <v>3780</v>
      </c>
      <c r="E30" s="356">
        <f>'08 Programa'!X189+'08 Programa'!X192+'08 Programa'!X195+'08 Programa'!X198+'08 Programa'!X201+'08 Programa'!X204+'08 Programa'!X207+'08 Programa'!X210</f>
        <v>3000</v>
      </c>
    </row>
    <row r="31" spans="1:5" ht="26.25" thickBot="1" x14ac:dyDescent="0.25">
      <c r="A31" s="355" t="s">
        <v>331</v>
      </c>
      <c r="B31" s="356">
        <f>B29-13289</f>
        <v>-437.09999999999854</v>
      </c>
      <c r="C31" s="356">
        <f>C29-B29</f>
        <v>5405.3999999999978</v>
      </c>
      <c r="D31" s="356">
        <f>D29-C29</f>
        <v>-4107.9000000000015</v>
      </c>
      <c r="E31" s="356">
        <f>E29-D29</f>
        <v>-13.299999999999272</v>
      </c>
    </row>
    <row r="32" spans="1:5" ht="13.5" thickBot="1" x14ac:dyDescent="0.25">
      <c r="A32" s="361" t="s">
        <v>332</v>
      </c>
      <c r="B32" s="362">
        <f>B29</f>
        <v>12851.900000000001</v>
      </c>
      <c r="C32" s="362">
        <f t="shared" ref="C32:E32" si="4">C29</f>
        <v>18257.3</v>
      </c>
      <c r="D32" s="362">
        <f t="shared" si="4"/>
        <v>14149.399999999998</v>
      </c>
      <c r="E32" s="362">
        <f t="shared" si="4"/>
        <v>14136.099999999999</v>
      </c>
    </row>
  </sheetData>
  <pageMargins left="0.39370078740157483" right="0.39370078740157483" top="0.98425196850393704" bottom="0.98425196850393704" header="0.51181102362204722" footer="0.11811023622047245"/>
  <pageSetup paperSize="9" scale="92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Normal="100" zoomScaleSheetLayoutView="100" workbookViewId="0">
      <selection activeCell="C22" sqref="C22"/>
    </sheetView>
  </sheetViews>
  <sheetFormatPr defaultRowHeight="12.75" x14ac:dyDescent="0.2"/>
  <cols>
    <col min="1" max="1" width="40.85546875" style="36" customWidth="1"/>
    <col min="2" max="2" width="11.28515625" style="36" customWidth="1"/>
    <col min="3" max="3" width="10.85546875" style="36" customWidth="1"/>
    <col min="4" max="4" width="12.140625" style="36" customWidth="1"/>
    <col min="5" max="5" width="10.5703125" style="36" customWidth="1"/>
    <col min="6" max="6" width="11.28515625" style="36" customWidth="1"/>
    <col min="7" max="7" width="10" style="36" customWidth="1"/>
    <col min="8" max="239" width="9.140625" style="36"/>
    <col min="240" max="240" width="29.85546875" style="36" customWidth="1"/>
    <col min="241" max="241" width="10.140625" style="36" customWidth="1"/>
    <col min="242" max="495" width="9.140625" style="36"/>
    <col min="496" max="496" width="29.85546875" style="36" customWidth="1"/>
    <col min="497" max="497" width="10.140625" style="36" customWidth="1"/>
    <col min="498" max="751" width="9.140625" style="36"/>
    <col min="752" max="752" width="29.85546875" style="36" customWidth="1"/>
    <col min="753" max="753" width="10.140625" style="36" customWidth="1"/>
    <col min="754" max="1007" width="9.140625" style="36"/>
    <col min="1008" max="1008" width="29.85546875" style="36" customWidth="1"/>
    <col min="1009" max="1009" width="10.140625" style="36" customWidth="1"/>
    <col min="1010" max="1263" width="9.140625" style="36"/>
    <col min="1264" max="1264" width="29.85546875" style="36" customWidth="1"/>
    <col min="1265" max="1265" width="10.140625" style="36" customWidth="1"/>
    <col min="1266" max="1519" width="9.140625" style="36"/>
    <col min="1520" max="1520" width="29.85546875" style="36" customWidth="1"/>
    <col min="1521" max="1521" width="10.140625" style="36" customWidth="1"/>
    <col min="1522" max="1775" width="9.140625" style="36"/>
    <col min="1776" max="1776" width="29.85546875" style="36" customWidth="1"/>
    <col min="1777" max="1777" width="10.140625" style="36" customWidth="1"/>
    <col min="1778" max="2031" width="9.140625" style="36"/>
    <col min="2032" max="2032" width="29.85546875" style="36" customWidth="1"/>
    <col min="2033" max="2033" width="10.140625" style="36" customWidth="1"/>
    <col min="2034" max="2287" width="9.140625" style="36"/>
    <col min="2288" max="2288" width="29.85546875" style="36" customWidth="1"/>
    <col min="2289" max="2289" width="10.140625" style="36" customWidth="1"/>
    <col min="2290" max="2543" width="9.140625" style="36"/>
    <col min="2544" max="2544" width="29.85546875" style="36" customWidth="1"/>
    <col min="2545" max="2545" width="10.140625" style="36" customWidth="1"/>
    <col min="2546" max="2799" width="9.140625" style="36"/>
    <col min="2800" max="2800" width="29.85546875" style="36" customWidth="1"/>
    <col min="2801" max="2801" width="10.140625" style="36" customWidth="1"/>
    <col min="2802" max="3055" width="9.140625" style="36"/>
    <col min="3056" max="3056" width="29.85546875" style="36" customWidth="1"/>
    <col min="3057" max="3057" width="10.140625" style="36" customWidth="1"/>
    <col min="3058" max="3311" width="9.140625" style="36"/>
    <col min="3312" max="3312" width="29.85546875" style="36" customWidth="1"/>
    <col min="3313" max="3313" width="10.140625" style="36" customWidth="1"/>
    <col min="3314" max="3567" width="9.140625" style="36"/>
    <col min="3568" max="3568" width="29.85546875" style="36" customWidth="1"/>
    <col min="3569" max="3569" width="10.140625" style="36" customWidth="1"/>
    <col min="3570" max="3823" width="9.140625" style="36"/>
    <col min="3824" max="3824" width="29.85546875" style="36" customWidth="1"/>
    <col min="3825" max="3825" width="10.140625" style="36" customWidth="1"/>
    <col min="3826" max="4079" width="9.140625" style="36"/>
    <col min="4080" max="4080" width="29.85546875" style="36" customWidth="1"/>
    <col min="4081" max="4081" width="10.140625" style="36" customWidth="1"/>
    <col min="4082" max="4335" width="9.140625" style="36"/>
    <col min="4336" max="4336" width="29.85546875" style="36" customWidth="1"/>
    <col min="4337" max="4337" width="10.140625" style="36" customWidth="1"/>
    <col min="4338" max="4591" width="9.140625" style="36"/>
    <col min="4592" max="4592" width="29.85546875" style="36" customWidth="1"/>
    <col min="4593" max="4593" width="10.140625" style="36" customWidth="1"/>
    <col min="4594" max="4847" width="9.140625" style="36"/>
    <col min="4848" max="4848" width="29.85546875" style="36" customWidth="1"/>
    <col min="4849" max="4849" width="10.140625" style="36" customWidth="1"/>
    <col min="4850" max="5103" width="9.140625" style="36"/>
    <col min="5104" max="5104" width="29.85546875" style="36" customWidth="1"/>
    <col min="5105" max="5105" width="10.140625" style="36" customWidth="1"/>
    <col min="5106" max="5359" width="9.140625" style="36"/>
    <col min="5360" max="5360" width="29.85546875" style="36" customWidth="1"/>
    <col min="5361" max="5361" width="10.140625" style="36" customWidth="1"/>
    <col min="5362" max="5615" width="9.140625" style="36"/>
    <col min="5616" max="5616" width="29.85546875" style="36" customWidth="1"/>
    <col min="5617" max="5617" width="10.140625" style="36" customWidth="1"/>
    <col min="5618" max="5871" width="9.140625" style="36"/>
    <col min="5872" max="5872" width="29.85546875" style="36" customWidth="1"/>
    <col min="5873" max="5873" width="10.140625" style="36" customWidth="1"/>
    <col min="5874" max="6127" width="9.140625" style="36"/>
    <col min="6128" max="6128" width="29.85546875" style="36" customWidth="1"/>
    <col min="6129" max="6129" width="10.140625" style="36" customWidth="1"/>
    <col min="6130" max="6383" width="9.140625" style="36"/>
    <col min="6384" max="6384" width="29.85546875" style="36" customWidth="1"/>
    <col min="6385" max="6385" width="10.140625" style="36" customWidth="1"/>
    <col min="6386" max="6639" width="9.140625" style="36"/>
    <col min="6640" max="6640" width="29.85546875" style="36" customWidth="1"/>
    <col min="6641" max="6641" width="10.140625" style="36" customWidth="1"/>
    <col min="6642" max="6895" width="9.140625" style="36"/>
    <col min="6896" max="6896" width="29.85546875" style="36" customWidth="1"/>
    <col min="6897" max="6897" width="10.140625" style="36" customWidth="1"/>
    <col min="6898" max="7151" width="9.140625" style="36"/>
    <col min="7152" max="7152" width="29.85546875" style="36" customWidth="1"/>
    <col min="7153" max="7153" width="10.140625" style="36" customWidth="1"/>
    <col min="7154" max="7407" width="9.140625" style="36"/>
    <col min="7408" max="7408" width="29.85546875" style="36" customWidth="1"/>
    <col min="7409" max="7409" width="10.140625" style="36" customWidth="1"/>
    <col min="7410" max="7663" width="9.140625" style="36"/>
    <col min="7664" max="7664" width="29.85546875" style="36" customWidth="1"/>
    <col min="7665" max="7665" width="10.140625" style="36" customWidth="1"/>
    <col min="7666" max="7919" width="9.140625" style="36"/>
    <col min="7920" max="7920" width="29.85546875" style="36" customWidth="1"/>
    <col min="7921" max="7921" width="10.140625" style="36" customWidth="1"/>
    <col min="7922" max="8175" width="9.140625" style="36"/>
    <col min="8176" max="8176" width="29.85546875" style="36" customWidth="1"/>
    <col min="8177" max="8177" width="10.140625" style="36" customWidth="1"/>
    <col min="8178" max="8431" width="9.140625" style="36"/>
    <col min="8432" max="8432" width="29.85546875" style="36" customWidth="1"/>
    <col min="8433" max="8433" width="10.140625" style="36" customWidth="1"/>
    <col min="8434" max="8687" width="9.140625" style="36"/>
    <col min="8688" max="8688" width="29.85546875" style="36" customWidth="1"/>
    <col min="8689" max="8689" width="10.140625" style="36" customWidth="1"/>
    <col min="8690" max="8943" width="9.140625" style="36"/>
    <col min="8944" max="8944" width="29.85546875" style="36" customWidth="1"/>
    <col min="8945" max="8945" width="10.140625" style="36" customWidth="1"/>
    <col min="8946" max="9199" width="9.140625" style="36"/>
    <col min="9200" max="9200" width="29.85546875" style="36" customWidth="1"/>
    <col min="9201" max="9201" width="10.140625" style="36" customWidth="1"/>
    <col min="9202" max="9455" width="9.140625" style="36"/>
    <col min="9456" max="9456" width="29.85546875" style="36" customWidth="1"/>
    <col min="9457" max="9457" width="10.140625" style="36" customWidth="1"/>
    <col min="9458" max="9711" width="9.140625" style="36"/>
    <col min="9712" max="9712" width="29.85546875" style="36" customWidth="1"/>
    <col min="9713" max="9713" width="10.140625" style="36" customWidth="1"/>
    <col min="9714" max="9967" width="9.140625" style="36"/>
    <col min="9968" max="9968" width="29.85546875" style="36" customWidth="1"/>
    <col min="9969" max="9969" width="10.140625" style="36" customWidth="1"/>
    <col min="9970" max="10223" width="9.140625" style="36"/>
    <col min="10224" max="10224" width="29.85546875" style="36" customWidth="1"/>
    <col min="10225" max="10225" width="10.140625" style="36" customWidth="1"/>
    <col min="10226" max="10479" width="9.140625" style="36"/>
    <col min="10480" max="10480" width="29.85546875" style="36" customWidth="1"/>
    <col min="10481" max="10481" width="10.140625" style="36" customWidth="1"/>
    <col min="10482" max="10735" width="9.140625" style="36"/>
    <col min="10736" max="10736" width="29.85546875" style="36" customWidth="1"/>
    <col min="10737" max="10737" width="10.140625" style="36" customWidth="1"/>
    <col min="10738" max="10991" width="9.140625" style="36"/>
    <col min="10992" max="10992" width="29.85546875" style="36" customWidth="1"/>
    <col min="10993" max="10993" width="10.140625" style="36" customWidth="1"/>
    <col min="10994" max="11247" width="9.140625" style="36"/>
    <col min="11248" max="11248" width="29.85546875" style="36" customWidth="1"/>
    <col min="11249" max="11249" width="10.140625" style="36" customWidth="1"/>
    <col min="11250" max="11503" width="9.140625" style="36"/>
    <col min="11504" max="11504" width="29.85546875" style="36" customWidth="1"/>
    <col min="11505" max="11505" width="10.140625" style="36" customWidth="1"/>
    <col min="11506" max="11759" width="9.140625" style="36"/>
    <col min="11760" max="11760" width="29.85546875" style="36" customWidth="1"/>
    <col min="11761" max="11761" width="10.140625" style="36" customWidth="1"/>
    <col min="11762" max="12015" width="9.140625" style="36"/>
    <col min="12016" max="12016" width="29.85546875" style="36" customWidth="1"/>
    <col min="12017" max="12017" width="10.140625" style="36" customWidth="1"/>
    <col min="12018" max="12271" width="9.140625" style="36"/>
    <col min="12272" max="12272" width="29.85546875" style="36" customWidth="1"/>
    <col min="12273" max="12273" width="10.140625" style="36" customWidth="1"/>
    <col min="12274" max="12527" width="9.140625" style="36"/>
    <col min="12528" max="12528" width="29.85546875" style="36" customWidth="1"/>
    <col min="12529" max="12529" width="10.140625" style="36" customWidth="1"/>
    <col min="12530" max="12783" width="9.140625" style="36"/>
    <col min="12784" max="12784" width="29.85546875" style="36" customWidth="1"/>
    <col min="12785" max="12785" width="10.140625" style="36" customWidth="1"/>
    <col min="12786" max="13039" width="9.140625" style="36"/>
    <col min="13040" max="13040" width="29.85546875" style="36" customWidth="1"/>
    <col min="13041" max="13041" width="10.140625" style="36" customWidth="1"/>
    <col min="13042" max="13295" width="9.140625" style="36"/>
    <col min="13296" max="13296" width="29.85546875" style="36" customWidth="1"/>
    <col min="13297" max="13297" width="10.140625" style="36" customWidth="1"/>
    <col min="13298" max="13551" width="9.140625" style="36"/>
    <col min="13552" max="13552" width="29.85546875" style="36" customWidth="1"/>
    <col min="13553" max="13553" width="10.140625" style="36" customWidth="1"/>
    <col min="13554" max="13807" width="9.140625" style="36"/>
    <col min="13808" max="13808" width="29.85546875" style="36" customWidth="1"/>
    <col min="13809" max="13809" width="10.140625" style="36" customWidth="1"/>
    <col min="13810" max="14063" width="9.140625" style="36"/>
    <col min="14064" max="14064" width="29.85546875" style="36" customWidth="1"/>
    <col min="14065" max="14065" width="10.140625" style="36" customWidth="1"/>
    <col min="14066" max="14319" width="9.140625" style="36"/>
    <col min="14320" max="14320" width="29.85546875" style="36" customWidth="1"/>
    <col min="14321" max="14321" width="10.140625" style="36" customWidth="1"/>
    <col min="14322" max="14575" width="9.140625" style="36"/>
    <col min="14576" max="14576" width="29.85546875" style="36" customWidth="1"/>
    <col min="14577" max="14577" width="10.140625" style="36" customWidth="1"/>
    <col min="14578" max="14831" width="9.140625" style="36"/>
    <col min="14832" max="14832" width="29.85546875" style="36" customWidth="1"/>
    <col min="14833" max="14833" width="10.140625" style="36" customWidth="1"/>
    <col min="14834" max="15087" width="9.140625" style="36"/>
    <col min="15088" max="15088" width="29.85546875" style="36" customWidth="1"/>
    <col min="15089" max="15089" width="10.140625" style="36" customWidth="1"/>
    <col min="15090" max="15343" width="9.140625" style="36"/>
    <col min="15344" max="15344" width="29.85546875" style="36" customWidth="1"/>
    <col min="15345" max="15345" width="10.140625" style="36" customWidth="1"/>
    <col min="15346" max="15599" width="9.140625" style="36"/>
    <col min="15600" max="15600" width="29.85546875" style="36" customWidth="1"/>
    <col min="15601" max="15601" width="10.140625" style="36" customWidth="1"/>
    <col min="15602" max="15855" width="9.140625" style="36"/>
    <col min="15856" max="15856" width="29.85546875" style="36" customWidth="1"/>
    <col min="15857" max="15857" width="10.140625" style="36" customWidth="1"/>
    <col min="15858" max="16111" width="9.140625" style="36"/>
    <col min="16112" max="16112" width="29.85546875" style="36" customWidth="1"/>
    <col min="16113" max="16113" width="10.140625" style="36" customWidth="1"/>
    <col min="16114" max="16384" width="9.140625" style="36"/>
  </cols>
  <sheetData>
    <row r="1" spans="1:7" ht="18" customHeight="1" x14ac:dyDescent="0.2">
      <c r="A1" s="46" t="s">
        <v>339</v>
      </c>
    </row>
    <row r="2" spans="1:7" ht="13.5" thickBot="1" x14ac:dyDescent="0.25">
      <c r="A2" s="42"/>
      <c r="B2" s="42"/>
      <c r="C2" s="42"/>
      <c r="D2" s="42"/>
      <c r="E2" s="42"/>
      <c r="F2" s="42"/>
      <c r="G2" s="42"/>
    </row>
    <row r="3" spans="1:7" ht="13.5" thickTop="1" x14ac:dyDescent="0.2">
      <c r="A3" s="888" t="s">
        <v>107</v>
      </c>
      <c r="B3" s="891" t="s">
        <v>333</v>
      </c>
      <c r="C3" s="894" t="s">
        <v>331</v>
      </c>
      <c r="D3" s="895"/>
      <c r="E3" s="895"/>
      <c r="F3" s="898" t="s">
        <v>258</v>
      </c>
      <c r="G3" s="898" t="s">
        <v>259</v>
      </c>
    </row>
    <row r="4" spans="1:7" ht="36" customHeight="1" x14ac:dyDescent="0.2">
      <c r="A4" s="889"/>
      <c r="B4" s="892"/>
      <c r="C4" s="896"/>
      <c r="D4" s="897"/>
      <c r="E4" s="897"/>
      <c r="F4" s="899"/>
      <c r="G4" s="899"/>
    </row>
    <row r="5" spans="1:7" x14ac:dyDescent="0.2">
      <c r="A5" s="889"/>
      <c r="B5" s="892"/>
      <c r="C5" s="901" t="s">
        <v>256</v>
      </c>
      <c r="D5" s="904" t="s">
        <v>108</v>
      </c>
      <c r="E5" s="907" t="s">
        <v>257</v>
      </c>
      <c r="F5" s="899"/>
      <c r="G5" s="899"/>
    </row>
    <row r="6" spans="1:7" x14ac:dyDescent="0.2">
      <c r="A6" s="889"/>
      <c r="B6" s="892"/>
      <c r="C6" s="902"/>
      <c r="D6" s="905"/>
      <c r="E6" s="908"/>
      <c r="F6" s="899"/>
      <c r="G6" s="899"/>
    </row>
    <row r="7" spans="1:7" ht="71.25" customHeight="1" thickBot="1" x14ac:dyDescent="0.25">
      <c r="A7" s="890"/>
      <c r="B7" s="893"/>
      <c r="C7" s="903"/>
      <c r="D7" s="906"/>
      <c r="E7" s="909"/>
      <c r="F7" s="900"/>
      <c r="G7" s="900"/>
    </row>
    <row r="8" spans="1:7" ht="13.5" thickTop="1" x14ac:dyDescent="0.2">
      <c r="A8" s="363" t="s">
        <v>109</v>
      </c>
      <c r="B8" s="364">
        <f>B9+B11</f>
        <v>12851.9</v>
      </c>
      <c r="C8" s="365">
        <f>+B8</f>
        <v>12851.9</v>
      </c>
      <c r="D8" s="366">
        <f t="shared" ref="D8:D14" si="0">E8-C8</f>
        <v>5405.4</v>
      </c>
      <c r="E8" s="366">
        <f>E9+E11</f>
        <v>18257.3</v>
      </c>
      <c r="F8" s="367">
        <f>F9+F11</f>
        <v>14149.4</v>
      </c>
      <c r="G8" s="367">
        <f>G9+G11</f>
        <v>14136.099999999999</v>
      </c>
    </row>
    <row r="9" spans="1:7" x14ac:dyDescent="0.2">
      <c r="A9" s="375" t="s">
        <v>110</v>
      </c>
      <c r="B9" s="376">
        <f>'08 Programa'!M327</f>
        <v>1879.6000000000001</v>
      </c>
      <c r="C9" s="377">
        <f>+B9</f>
        <v>1879.6000000000001</v>
      </c>
      <c r="D9" s="378">
        <f t="shared" si="0"/>
        <v>-203.30000000000018</v>
      </c>
      <c r="E9" s="379">
        <f>'08 Programa'!Q327</f>
        <v>1676.3</v>
      </c>
      <c r="F9" s="380">
        <f>'08 Programa'!U327</f>
        <v>1712.9</v>
      </c>
      <c r="G9" s="380">
        <f>'08 Programa'!Y327</f>
        <v>1725.3</v>
      </c>
    </row>
    <row r="10" spans="1:7" x14ac:dyDescent="0.2">
      <c r="A10" s="381" t="s">
        <v>111</v>
      </c>
      <c r="B10" s="382">
        <f>'08 Programa'!N327</f>
        <v>0</v>
      </c>
      <c r="C10" s="377">
        <f>+B10</f>
        <v>0</v>
      </c>
      <c r="D10" s="378">
        <f t="shared" si="0"/>
        <v>0</v>
      </c>
      <c r="E10" s="383">
        <f>'08 Programa'!R327</f>
        <v>0</v>
      </c>
      <c r="F10" s="384">
        <f>'08 Programa'!V327</f>
        <v>0</v>
      </c>
      <c r="G10" s="384">
        <f>'08 Programa'!Z327</f>
        <v>0</v>
      </c>
    </row>
    <row r="11" spans="1:7" ht="26.25" thickBot="1" x14ac:dyDescent="0.25">
      <c r="A11" s="385" t="s">
        <v>112</v>
      </c>
      <c r="B11" s="386">
        <f>'08 Programa'!O327</f>
        <v>10972.3</v>
      </c>
      <c r="C11" s="387">
        <f>+B11</f>
        <v>10972.3</v>
      </c>
      <c r="D11" s="388">
        <f t="shared" si="0"/>
        <v>5608.7000000000007</v>
      </c>
      <c r="E11" s="389">
        <f>'08 Programa'!S327</f>
        <v>16581</v>
      </c>
      <c r="F11" s="390">
        <f>'08 Programa'!W327</f>
        <v>12436.5</v>
      </c>
      <c r="G11" s="390">
        <f>'08 Programa'!AA327</f>
        <v>12410.8</v>
      </c>
    </row>
    <row r="12" spans="1:7" ht="13.5" thickTop="1" x14ac:dyDescent="0.2">
      <c r="A12" s="368" t="s">
        <v>113</v>
      </c>
      <c r="B12" s="369">
        <f>B8</f>
        <v>12851.9</v>
      </c>
      <c r="C12" s="370">
        <f>C13+C18</f>
        <v>12851.9</v>
      </c>
      <c r="D12" s="371">
        <f t="shared" si="0"/>
        <v>5405.4</v>
      </c>
      <c r="E12" s="372">
        <f>E13+E18</f>
        <v>18257.3</v>
      </c>
      <c r="F12" s="373">
        <f t="shared" ref="F12:G12" si="1">F13+F18</f>
        <v>14149.4</v>
      </c>
      <c r="G12" s="373">
        <f t="shared" si="1"/>
        <v>14136.099999999999</v>
      </c>
    </row>
    <row r="13" spans="1:7" x14ac:dyDescent="0.2">
      <c r="A13" s="392" t="s">
        <v>114</v>
      </c>
      <c r="B13" s="393">
        <f>B8-B18</f>
        <v>4582.1999999999989</v>
      </c>
      <c r="C13" s="393">
        <f>B13</f>
        <v>4582.1999999999989</v>
      </c>
      <c r="D13" s="394">
        <f t="shared" ref="D13:E13" si="2">D8-D18</f>
        <v>6285.8</v>
      </c>
      <c r="E13" s="395">
        <f t="shared" si="2"/>
        <v>10868</v>
      </c>
      <c r="F13" s="396">
        <f>+F8-F18</f>
        <v>7021.2</v>
      </c>
      <c r="G13" s="396">
        <f>+G8-G18</f>
        <v>7636.0999999999985</v>
      </c>
    </row>
    <row r="14" spans="1:7" ht="25.5" x14ac:dyDescent="0.2">
      <c r="A14" s="397" t="s">
        <v>115</v>
      </c>
      <c r="B14" s="398">
        <f>'08 Šaltiniai'!B4</f>
        <v>0</v>
      </c>
      <c r="C14" s="399">
        <f>B14</f>
        <v>0</v>
      </c>
      <c r="D14" s="400">
        <f t="shared" si="0"/>
        <v>0</v>
      </c>
      <c r="E14" s="401">
        <f>'08 Šaltiniai'!C4</f>
        <v>0</v>
      </c>
      <c r="F14" s="384">
        <f>'08 Šaltiniai'!D4</f>
        <v>0</v>
      </c>
      <c r="G14" s="384">
        <f>'08 Šaltiniai'!E4</f>
        <v>0</v>
      </c>
    </row>
    <row r="15" spans="1:7" ht="25.5" x14ac:dyDescent="0.2">
      <c r="A15" s="402" t="s">
        <v>116</v>
      </c>
      <c r="B15" s="403">
        <v>0</v>
      </c>
      <c r="C15" s="404">
        <f>B15</f>
        <v>0</v>
      </c>
      <c r="D15" s="400">
        <v>0</v>
      </c>
      <c r="E15" s="379">
        <v>0</v>
      </c>
      <c r="F15" s="405">
        <v>0</v>
      </c>
      <c r="G15" s="405">
        <f>'[1]01 Šaltiniai'!E5</f>
        <v>0</v>
      </c>
    </row>
    <row r="16" spans="1:7" ht="25.5" x14ac:dyDescent="0.2">
      <c r="A16" s="402" t="s">
        <v>117</v>
      </c>
      <c r="B16" s="406">
        <v>0</v>
      </c>
      <c r="C16" s="407">
        <f>B16</f>
        <v>0</v>
      </c>
      <c r="D16" s="400">
        <v>0</v>
      </c>
      <c r="E16" s="408">
        <v>0</v>
      </c>
      <c r="F16" s="409">
        <v>0</v>
      </c>
      <c r="G16" s="409">
        <f>'[1]01 Šaltiniai'!E10</f>
        <v>0</v>
      </c>
    </row>
    <row r="17" spans="1:7" ht="17.25" customHeight="1" x14ac:dyDescent="0.2">
      <c r="A17" s="402" t="s">
        <v>189</v>
      </c>
      <c r="B17" s="403">
        <f>'08 Šaltiniai'!B6</f>
        <v>0</v>
      </c>
      <c r="C17" s="404">
        <f>B17</f>
        <v>0</v>
      </c>
      <c r="D17" s="378">
        <f>E17-C17</f>
        <v>0</v>
      </c>
      <c r="E17" s="379">
        <f>'08 Šaltiniai'!C6</f>
        <v>0</v>
      </c>
      <c r="F17" s="405">
        <f>'08 Šaltiniai'!D6</f>
        <v>0</v>
      </c>
      <c r="G17" s="405">
        <f>'08 Šaltiniai'!E6</f>
        <v>0</v>
      </c>
    </row>
    <row r="18" spans="1:7" x14ac:dyDescent="0.2">
      <c r="A18" s="391" t="s">
        <v>118</v>
      </c>
      <c r="B18" s="410">
        <f>SUM(B19:B25)</f>
        <v>8269.7000000000007</v>
      </c>
      <c r="C18" s="411">
        <f>SUM(C19:C25)</f>
        <v>8269.7000000000007</v>
      </c>
      <c r="D18" s="412">
        <f>E18-C18</f>
        <v>-880.40000000000055</v>
      </c>
      <c r="E18" s="374">
        <f>SUM(E19:E25)</f>
        <v>7389.3</v>
      </c>
      <c r="F18" s="413">
        <f>SUM(F19:F25)</f>
        <v>7128.2</v>
      </c>
      <c r="G18" s="413">
        <f>SUM(G19:G25)</f>
        <v>6500</v>
      </c>
    </row>
    <row r="19" spans="1:7" ht="15.75" customHeight="1" x14ac:dyDescent="0.2">
      <c r="A19" s="414" t="s">
        <v>334</v>
      </c>
      <c r="B19" s="403">
        <v>0</v>
      </c>
      <c r="C19" s="399">
        <v>0</v>
      </c>
      <c r="D19" s="378">
        <v>0</v>
      </c>
      <c r="E19" s="379">
        <v>0</v>
      </c>
      <c r="F19" s="405">
        <v>0</v>
      </c>
      <c r="G19" s="405">
        <v>0</v>
      </c>
    </row>
    <row r="20" spans="1:7" x14ac:dyDescent="0.2">
      <c r="A20" s="414" t="s">
        <v>335</v>
      </c>
      <c r="B20" s="415">
        <f>'08 Šaltiniai'!B8</f>
        <v>1818</v>
      </c>
      <c r="C20" s="416">
        <f>+B20</f>
        <v>1818</v>
      </c>
      <c r="D20" s="417">
        <f>E20-C20</f>
        <v>-1818</v>
      </c>
      <c r="E20" s="418">
        <f>'[1]01 Šaltiniai'!C10</f>
        <v>0</v>
      </c>
      <c r="F20" s="419">
        <f>'[1]01 Šaltiniai'!D10</f>
        <v>0</v>
      </c>
      <c r="G20" s="419">
        <v>0</v>
      </c>
    </row>
    <row r="21" spans="1:7" ht="25.5" x14ac:dyDescent="0.2">
      <c r="A21" s="414" t="s">
        <v>338</v>
      </c>
      <c r="B21" s="403">
        <f>'08 Šaltiniai'!B13</f>
        <v>124.5</v>
      </c>
      <c r="C21" s="404">
        <f>B21</f>
        <v>124.5</v>
      </c>
      <c r="D21" s="378">
        <f t="shared" ref="D21:D25" si="3">E21-C21</f>
        <v>-124.5</v>
      </c>
      <c r="E21" s="379">
        <v>0</v>
      </c>
      <c r="F21" s="405">
        <v>0</v>
      </c>
      <c r="G21" s="405">
        <v>0</v>
      </c>
    </row>
    <row r="22" spans="1:7" ht="25.5" x14ac:dyDescent="0.2">
      <c r="A22" s="414" t="s">
        <v>336</v>
      </c>
      <c r="B22" s="403">
        <f>'08 Šaltiniai'!B9</f>
        <v>3302</v>
      </c>
      <c r="C22" s="404">
        <f>B22</f>
        <v>3302</v>
      </c>
      <c r="D22" s="378">
        <f t="shared" si="3"/>
        <v>1087.3000000000002</v>
      </c>
      <c r="E22" s="379">
        <f>'08 Šaltiniai'!C9</f>
        <v>4389.3</v>
      </c>
      <c r="F22" s="405">
        <f>'08 Šaltiniai'!D9</f>
        <v>3928.2</v>
      </c>
      <c r="G22" s="405">
        <f>'08 Šaltiniai'!E9</f>
        <v>3000</v>
      </c>
    </row>
    <row r="23" spans="1:7" x14ac:dyDescent="0.2">
      <c r="A23" s="420" t="s">
        <v>190</v>
      </c>
      <c r="B23" s="398">
        <f>'08 Šaltiniai'!B11</f>
        <v>25.2</v>
      </c>
      <c r="C23" s="404">
        <f t="shared" ref="C23:C25" si="4">B23</f>
        <v>25.2</v>
      </c>
      <c r="D23" s="378">
        <f t="shared" si="3"/>
        <v>-25.2</v>
      </c>
      <c r="E23" s="401">
        <v>0</v>
      </c>
      <c r="F23" s="384">
        <v>0</v>
      </c>
      <c r="G23" s="384">
        <v>0</v>
      </c>
    </row>
    <row r="24" spans="1:7" ht="18" customHeight="1" x14ac:dyDescent="0.2">
      <c r="A24" s="414" t="s">
        <v>191</v>
      </c>
      <c r="B24" s="421">
        <f>'08 Šaltiniai'!B14</f>
        <v>3000</v>
      </c>
      <c r="C24" s="404">
        <f t="shared" si="4"/>
        <v>3000</v>
      </c>
      <c r="D24" s="378">
        <f t="shared" si="3"/>
        <v>0</v>
      </c>
      <c r="E24" s="422">
        <f>'08 Šaltiniai'!C14</f>
        <v>3000</v>
      </c>
      <c r="F24" s="390">
        <f>'08 Šaltiniai'!D14</f>
        <v>3200</v>
      </c>
      <c r="G24" s="390">
        <f>'08 Šaltiniai'!E14</f>
        <v>3500</v>
      </c>
    </row>
    <row r="25" spans="1:7" ht="13.5" thickBot="1" x14ac:dyDescent="0.25">
      <c r="A25" s="423" t="s">
        <v>337</v>
      </c>
      <c r="B25" s="424">
        <v>0</v>
      </c>
      <c r="C25" s="425">
        <f t="shared" si="4"/>
        <v>0</v>
      </c>
      <c r="D25" s="426">
        <f t="shared" si="3"/>
        <v>0</v>
      </c>
      <c r="E25" s="427">
        <f>'[1]01 Šaltiniai'!C15</f>
        <v>0</v>
      </c>
      <c r="F25" s="428">
        <v>0</v>
      </c>
      <c r="G25" s="428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8425196850393704" right="0.39370078740157483" top="0.39370078740157483" bottom="0.39370078740157483" header="0.51181102362204722" footer="0.51181102362204722"/>
  <pageSetup paperSize="9" scale="75" firstPageNumber="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08 Programa</vt:lpstr>
      <vt:lpstr>08 Išlaidų suvestinė</vt:lpstr>
      <vt:lpstr>08 Šaltiniai</vt:lpstr>
      <vt:lpstr>08 Bendros lėšos</vt:lpstr>
      <vt:lpstr>'08 Bendros lėšos'!Print_Area</vt:lpstr>
      <vt:lpstr>'08 Išlaidų suvestinė'!Print_Area</vt:lpstr>
      <vt:lpstr>'08 Programa'!Print_Area</vt:lpstr>
      <vt:lpstr>'08 Šaltiniai'!Print_Area</vt:lpstr>
      <vt:lpstr>'08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</cp:revision>
  <cp:lastPrinted>2024-01-04T08:41:27Z</cp:lastPrinted>
  <dcterms:created xsi:type="dcterms:W3CDTF">2012-09-14T07:15:18Z</dcterms:created>
  <dcterms:modified xsi:type="dcterms:W3CDTF">2024-01-05T14:01:43Z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