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letra_AS\Desktop\2023-2025 SVP faktas\"/>
    </mc:Choice>
  </mc:AlternateContent>
  <xr:revisionPtr revIDLastSave="0" documentId="13_ncr:1_{C02B0BE1-8620-4C31-9EDD-A450AFA480B6}" xr6:coauthVersionLast="47" xr6:coauthVersionMax="47" xr10:uidLastSave="{00000000-0000-0000-0000-000000000000}"/>
  <bookViews>
    <workbookView xWindow="28680" yWindow="-120" windowWidth="29040" windowHeight="15720" tabRatio="828" xr2:uid="{00000000-000D-0000-FFFF-FFFF00000000}"/>
  </bookViews>
  <sheets>
    <sheet name="08 Programa" sheetId="1" r:id="rId1"/>
    <sheet name="08 Išlaidų suvestinė" sheetId="3" r:id="rId2"/>
    <sheet name="08 Šaltiniai" sheetId="2" r:id="rId3"/>
    <sheet name="08 Bendros lėšos" sheetId="4" r:id="rId4"/>
  </sheets>
  <externalReferences>
    <externalReference r:id="rId5"/>
  </externalReferences>
  <definedNames>
    <definedName name="_xlnm.Print_Area" localSheetId="3">'08 Bendros lėšos'!$A$1:$G$25</definedName>
    <definedName name="_xlnm.Print_Area" localSheetId="1">'08 Išlaidų suvestinė'!$A$1:$V$10</definedName>
    <definedName name="_xlnm.Print_Area" localSheetId="0">'08 Programa'!$A$1:$AI$377</definedName>
    <definedName name="_xlnm.Print_Area" localSheetId="2">'08 Šaltiniai'!$A$1:$E$34</definedName>
    <definedName name="_xlnm.Print_Titles" localSheetId="0">'08 Programa'!$22:$24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2" l="1"/>
  <c r="D25" i="2"/>
  <c r="E25" i="2"/>
  <c r="C22" i="2"/>
  <c r="D22" i="2"/>
  <c r="E22" i="2"/>
  <c r="C21" i="2"/>
  <c r="E21" i="2"/>
  <c r="B22" i="2"/>
  <c r="B21" i="2"/>
  <c r="E14" i="2"/>
  <c r="E3" i="2"/>
  <c r="D14" i="2"/>
  <c r="D8" i="2"/>
  <c r="D4" i="2"/>
  <c r="C15" i="2"/>
  <c r="C14" i="2"/>
  <c r="C11" i="2"/>
  <c r="C13" i="2"/>
  <c r="C9" i="2"/>
  <c r="C8" i="2"/>
  <c r="C4" i="2"/>
  <c r="C3" i="2"/>
  <c r="B15" i="2"/>
  <c r="B14" i="2"/>
  <c r="B13" i="2"/>
  <c r="B9" i="2"/>
  <c r="B8" i="2"/>
  <c r="B4" i="2"/>
  <c r="B3" i="2"/>
  <c r="M375" i="1"/>
  <c r="N375" i="1"/>
  <c r="O375" i="1"/>
  <c r="P375" i="1"/>
  <c r="Q375" i="1"/>
  <c r="R375" i="1"/>
  <c r="S375" i="1"/>
  <c r="V375" i="1"/>
  <c r="X375" i="1"/>
  <c r="Y375" i="1"/>
  <c r="Z375" i="1"/>
  <c r="AA375" i="1"/>
  <c r="L375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Z374" i="1"/>
  <c r="AA374" i="1"/>
  <c r="L374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L327" i="1"/>
  <c r="M257" i="1"/>
  <c r="N257" i="1"/>
  <c r="O257" i="1"/>
  <c r="P257" i="1"/>
  <c r="Q257" i="1"/>
  <c r="R257" i="1"/>
  <c r="S257" i="1"/>
  <c r="V257" i="1"/>
  <c r="Z257" i="1"/>
  <c r="AB257" i="1"/>
  <c r="AC257" i="1"/>
  <c r="AD257" i="1"/>
  <c r="AE257" i="1"/>
  <c r="AF257" i="1"/>
  <c r="AG257" i="1"/>
  <c r="AH257" i="1"/>
  <c r="AI257" i="1"/>
  <c r="L257" i="1"/>
  <c r="X41" i="1" l="1"/>
  <c r="T41" i="1"/>
  <c r="P41" i="1"/>
  <c r="L41" i="1"/>
  <c r="X218" i="1"/>
  <c r="T218" i="1"/>
  <c r="P218" i="1"/>
  <c r="L218" i="1"/>
  <c r="L371" i="1"/>
  <c r="P371" i="1"/>
  <c r="T371" i="1"/>
  <c r="X371" i="1"/>
  <c r="AA368" i="1"/>
  <c r="Z368" i="1"/>
  <c r="Y368" i="1"/>
  <c r="W368" i="1"/>
  <c r="V368" i="1"/>
  <c r="U368" i="1"/>
  <c r="S368" i="1"/>
  <c r="R368" i="1"/>
  <c r="Q368" i="1"/>
  <c r="O368" i="1"/>
  <c r="N368" i="1"/>
  <c r="M368" i="1"/>
  <c r="X367" i="1"/>
  <c r="X368" i="1" s="1"/>
  <c r="T367" i="1"/>
  <c r="T368" i="1" s="1"/>
  <c r="P367" i="1"/>
  <c r="P368" i="1" s="1"/>
  <c r="L367" i="1"/>
  <c r="L368" i="1" s="1"/>
  <c r="AA366" i="1"/>
  <c r="Z366" i="1"/>
  <c r="Y366" i="1"/>
  <c r="W366" i="1"/>
  <c r="V366" i="1"/>
  <c r="U366" i="1"/>
  <c r="S366" i="1"/>
  <c r="R366" i="1"/>
  <c r="Q366" i="1"/>
  <c r="O366" i="1"/>
  <c r="N366" i="1"/>
  <c r="M366" i="1"/>
  <c r="X365" i="1"/>
  <c r="X366" i="1" s="1"/>
  <c r="T365" i="1"/>
  <c r="T366" i="1" s="1"/>
  <c r="P365" i="1"/>
  <c r="P366" i="1" s="1"/>
  <c r="L365" i="1"/>
  <c r="L366" i="1" s="1"/>
  <c r="AA364" i="1"/>
  <c r="Z364" i="1"/>
  <c r="Y364" i="1"/>
  <c r="W364" i="1"/>
  <c r="V364" i="1"/>
  <c r="U364" i="1"/>
  <c r="S364" i="1"/>
  <c r="R364" i="1"/>
  <c r="Q364" i="1"/>
  <c r="O364" i="1"/>
  <c r="N364" i="1"/>
  <c r="M364" i="1"/>
  <c r="X363" i="1"/>
  <c r="X364" i="1" s="1"/>
  <c r="T363" i="1"/>
  <c r="T364" i="1" s="1"/>
  <c r="P363" i="1"/>
  <c r="P364" i="1" s="1"/>
  <c r="L363" i="1"/>
  <c r="L364" i="1" s="1"/>
  <c r="AA362" i="1"/>
  <c r="Z362" i="1"/>
  <c r="Y362" i="1"/>
  <c r="W362" i="1"/>
  <c r="V362" i="1"/>
  <c r="U362" i="1"/>
  <c r="S362" i="1"/>
  <c r="R362" i="1"/>
  <c r="Q362" i="1"/>
  <c r="O362" i="1"/>
  <c r="N362" i="1"/>
  <c r="M362" i="1"/>
  <c r="T361" i="1"/>
  <c r="P361" i="1"/>
  <c r="L361" i="1"/>
  <c r="X360" i="1"/>
  <c r="T360" i="1"/>
  <c r="P360" i="1"/>
  <c r="L360" i="1"/>
  <c r="X359" i="1"/>
  <c r="T359" i="1"/>
  <c r="P359" i="1"/>
  <c r="L359" i="1"/>
  <c r="AA358" i="1"/>
  <c r="Z358" i="1"/>
  <c r="Y358" i="1"/>
  <c r="W358" i="1"/>
  <c r="V358" i="1"/>
  <c r="U358" i="1"/>
  <c r="S358" i="1"/>
  <c r="R358" i="1"/>
  <c r="Q358" i="1"/>
  <c r="Q369" i="1" s="1"/>
  <c r="O358" i="1"/>
  <c r="N358" i="1"/>
  <c r="M358" i="1"/>
  <c r="X357" i="1"/>
  <c r="T357" i="1"/>
  <c r="P357" i="1"/>
  <c r="L357" i="1"/>
  <c r="X356" i="1"/>
  <c r="T356" i="1"/>
  <c r="P356" i="1"/>
  <c r="L356" i="1"/>
  <c r="X355" i="1"/>
  <c r="T355" i="1"/>
  <c r="P355" i="1"/>
  <c r="L355" i="1"/>
  <c r="AA369" i="1" l="1"/>
  <c r="P362" i="1"/>
  <c r="X362" i="1"/>
  <c r="S369" i="1"/>
  <c r="L362" i="1"/>
  <c r="L358" i="1"/>
  <c r="P358" i="1"/>
  <c r="T358" i="1"/>
  <c r="T362" i="1"/>
  <c r="Y369" i="1"/>
  <c r="N369" i="1"/>
  <c r="R369" i="1"/>
  <c r="U369" i="1"/>
  <c r="W369" i="1"/>
  <c r="X358" i="1"/>
  <c r="M369" i="1"/>
  <c r="P369" i="1"/>
  <c r="O369" i="1"/>
  <c r="Z369" i="1"/>
  <c r="V369" i="1"/>
  <c r="AA271" i="1"/>
  <c r="Z271" i="1"/>
  <c r="Y271" i="1"/>
  <c r="W271" i="1"/>
  <c r="V271" i="1"/>
  <c r="U271" i="1"/>
  <c r="S271" i="1"/>
  <c r="R271" i="1"/>
  <c r="Q271" i="1"/>
  <c r="O271" i="1"/>
  <c r="N271" i="1"/>
  <c r="M271" i="1"/>
  <c r="X270" i="1"/>
  <c r="T270" i="1"/>
  <c r="P270" i="1"/>
  <c r="L270" i="1"/>
  <c r="X269" i="1"/>
  <c r="T269" i="1"/>
  <c r="P269" i="1"/>
  <c r="L269" i="1"/>
  <c r="X369" i="1" l="1"/>
  <c r="T369" i="1"/>
  <c r="L369" i="1"/>
  <c r="X271" i="1"/>
  <c r="L271" i="1"/>
  <c r="T271" i="1"/>
  <c r="P271" i="1"/>
  <c r="AA216" i="1" l="1"/>
  <c r="Z216" i="1"/>
  <c r="Y216" i="1"/>
  <c r="W216" i="1"/>
  <c r="V216" i="1"/>
  <c r="U216" i="1"/>
  <c r="S216" i="1"/>
  <c r="R216" i="1"/>
  <c r="Q216" i="1"/>
  <c r="O216" i="1"/>
  <c r="N216" i="1"/>
  <c r="M216" i="1"/>
  <c r="X215" i="1"/>
  <c r="T215" i="1"/>
  <c r="P215" i="1"/>
  <c r="L215" i="1"/>
  <c r="X214" i="1"/>
  <c r="T214" i="1"/>
  <c r="P214" i="1"/>
  <c r="L214" i="1"/>
  <c r="AA322" i="1"/>
  <c r="Z322" i="1"/>
  <c r="Y322" i="1"/>
  <c r="W322" i="1"/>
  <c r="V322" i="1"/>
  <c r="U322" i="1"/>
  <c r="S322" i="1"/>
  <c r="R322" i="1"/>
  <c r="Q322" i="1"/>
  <c r="O322" i="1"/>
  <c r="N322" i="1"/>
  <c r="M322" i="1"/>
  <c r="X321" i="1"/>
  <c r="X322" i="1" s="1"/>
  <c r="T321" i="1"/>
  <c r="T322" i="1" s="1"/>
  <c r="P321" i="1"/>
  <c r="P322" i="1" s="1"/>
  <c r="L321" i="1"/>
  <c r="L322" i="1" s="1"/>
  <c r="AA210" i="1"/>
  <c r="Z210" i="1"/>
  <c r="Y210" i="1"/>
  <c r="W210" i="1"/>
  <c r="V210" i="1"/>
  <c r="U210" i="1"/>
  <c r="S210" i="1"/>
  <c r="R210" i="1"/>
  <c r="Q210" i="1"/>
  <c r="O210" i="1"/>
  <c r="N210" i="1"/>
  <c r="M210" i="1"/>
  <c r="X209" i="1"/>
  <c r="T209" i="1"/>
  <c r="P209" i="1"/>
  <c r="L209" i="1"/>
  <c r="X208" i="1"/>
  <c r="X210" i="1" s="1"/>
  <c r="T208" i="1"/>
  <c r="P208" i="1"/>
  <c r="L208" i="1"/>
  <c r="AA196" i="1"/>
  <c r="Z196" i="1"/>
  <c r="Y196" i="1"/>
  <c r="W196" i="1"/>
  <c r="V196" i="1"/>
  <c r="U196" i="1"/>
  <c r="S196" i="1"/>
  <c r="R196" i="1"/>
  <c r="Q196" i="1"/>
  <c r="O196" i="1"/>
  <c r="N196" i="1"/>
  <c r="M196" i="1"/>
  <c r="X195" i="1"/>
  <c r="T195" i="1"/>
  <c r="P195" i="1"/>
  <c r="L195" i="1"/>
  <c r="X194" i="1"/>
  <c r="T194" i="1"/>
  <c r="P194" i="1"/>
  <c r="L194" i="1"/>
  <c r="AA193" i="1"/>
  <c r="Z193" i="1"/>
  <c r="Y193" i="1"/>
  <c r="W193" i="1"/>
  <c r="V193" i="1"/>
  <c r="U193" i="1"/>
  <c r="S193" i="1"/>
  <c r="R193" i="1"/>
  <c r="Q193" i="1"/>
  <c r="O193" i="1"/>
  <c r="N193" i="1"/>
  <c r="M193" i="1"/>
  <c r="X192" i="1"/>
  <c r="T192" i="1"/>
  <c r="P192" i="1"/>
  <c r="L192" i="1"/>
  <c r="X191" i="1"/>
  <c r="T191" i="1"/>
  <c r="P191" i="1"/>
  <c r="L191" i="1"/>
  <c r="AA108" i="1"/>
  <c r="Z108" i="1"/>
  <c r="Y108" i="1"/>
  <c r="W108" i="1"/>
  <c r="V108" i="1"/>
  <c r="U108" i="1"/>
  <c r="S108" i="1"/>
  <c r="R108" i="1"/>
  <c r="Q108" i="1"/>
  <c r="O108" i="1"/>
  <c r="N108" i="1"/>
  <c r="M108" i="1"/>
  <c r="X107" i="1"/>
  <c r="T107" i="1"/>
  <c r="P107" i="1"/>
  <c r="L107" i="1"/>
  <c r="X106" i="1"/>
  <c r="T106" i="1"/>
  <c r="P106" i="1"/>
  <c r="L106" i="1"/>
  <c r="X105" i="1"/>
  <c r="T105" i="1"/>
  <c r="P105" i="1"/>
  <c r="L105" i="1"/>
  <c r="X104" i="1"/>
  <c r="T104" i="1"/>
  <c r="P104" i="1"/>
  <c r="L104" i="1"/>
  <c r="AA70" i="1"/>
  <c r="Z70" i="1"/>
  <c r="Y70" i="1"/>
  <c r="W70" i="1"/>
  <c r="V70" i="1"/>
  <c r="U70" i="1"/>
  <c r="S70" i="1"/>
  <c r="R70" i="1"/>
  <c r="Q70" i="1"/>
  <c r="O70" i="1"/>
  <c r="N70" i="1"/>
  <c r="M70" i="1"/>
  <c r="X69" i="1"/>
  <c r="T69" i="1"/>
  <c r="P69" i="1"/>
  <c r="L69" i="1"/>
  <c r="X68" i="1"/>
  <c r="T68" i="1"/>
  <c r="P68" i="1"/>
  <c r="L68" i="1"/>
  <c r="X67" i="1"/>
  <c r="T67" i="1"/>
  <c r="P67" i="1"/>
  <c r="L67" i="1"/>
  <c r="X66" i="1"/>
  <c r="T66" i="1"/>
  <c r="P66" i="1"/>
  <c r="L66" i="1"/>
  <c r="X65" i="1"/>
  <c r="T65" i="1"/>
  <c r="D9" i="2" s="1"/>
  <c r="P65" i="1"/>
  <c r="L65" i="1"/>
  <c r="T216" i="1" l="1"/>
  <c r="P210" i="1"/>
  <c r="X216" i="1"/>
  <c r="T210" i="1"/>
  <c r="L196" i="1"/>
  <c r="P216" i="1"/>
  <c r="L216" i="1"/>
  <c r="L193" i="1"/>
  <c r="L210" i="1"/>
  <c r="P196" i="1"/>
  <c r="T193" i="1"/>
  <c r="T196" i="1"/>
  <c r="X196" i="1"/>
  <c r="P193" i="1"/>
  <c r="X193" i="1"/>
  <c r="T108" i="1"/>
  <c r="L108" i="1"/>
  <c r="X70" i="1"/>
  <c r="X108" i="1"/>
  <c r="P108" i="1"/>
  <c r="T70" i="1"/>
  <c r="P70" i="1"/>
  <c r="L70" i="1"/>
  <c r="G17" i="4" l="1"/>
  <c r="F17" i="4"/>
  <c r="G14" i="4"/>
  <c r="F14" i="4"/>
  <c r="E17" i="4"/>
  <c r="E14" i="4"/>
  <c r="C17" i="4"/>
  <c r="C16" i="4"/>
  <c r="C15" i="4"/>
  <c r="B17" i="4"/>
  <c r="B14" i="4"/>
  <c r="C14" i="4" s="1"/>
  <c r="E25" i="4"/>
  <c r="D25" i="4" s="1"/>
  <c r="C25" i="4"/>
  <c r="F20" i="4"/>
  <c r="E20" i="4"/>
  <c r="G16" i="4"/>
  <c r="G15" i="4"/>
  <c r="E27" i="2"/>
  <c r="D27" i="2"/>
  <c r="C27" i="2"/>
  <c r="E23" i="2"/>
  <c r="D23" i="2"/>
  <c r="C23" i="2"/>
  <c r="B23" i="2"/>
  <c r="D14" i="4" l="1"/>
  <c r="D17" i="4"/>
  <c r="U347" i="1" l="1"/>
  <c r="V347" i="1"/>
  <c r="W347" i="1"/>
  <c r="Y347" i="1"/>
  <c r="Z347" i="1"/>
  <c r="AA347" i="1"/>
  <c r="X346" i="1"/>
  <c r="X347" i="1" s="1"/>
  <c r="L276" i="1"/>
  <c r="AA253" i="1" l="1"/>
  <c r="Z253" i="1"/>
  <c r="Y253" i="1"/>
  <c r="W253" i="1"/>
  <c r="V253" i="1"/>
  <c r="U253" i="1"/>
  <c r="S253" i="1"/>
  <c r="R253" i="1"/>
  <c r="Q253" i="1"/>
  <c r="O253" i="1"/>
  <c r="N253" i="1"/>
  <c r="M253" i="1"/>
  <c r="X252" i="1"/>
  <c r="T252" i="1"/>
  <c r="P252" i="1"/>
  <c r="L252" i="1"/>
  <c r="X251" i="1"/>
  <c r="T251" i="1"/>
  <c r="P251" i="1"/>
  <c r="L251" i="1"/>
  <c r="AA250" i="1"/>
  <c r="Z250" i="1"/>
  <c r="Y250" i="1"/>
  <c r="W250" i="1"/>
  <c r="V250" i="1"/>
  <c r="U250" i="1"/>
  <c r="S250" i="1"/>
  <c r="R250" i="1"/>
  <c r="Q250" i="1"/>
  <c r="O250" i="1"/>
  <c r="N250" i="1"/>
  <c r="M250" i="1"/>
  <c r="X249" i="1"/>
  <c r="T249" i="1"/>
  <c r="P249" i="1"/>
  <c r="L249" i="1"/>
  <c r="X248" i="1"/>
  <c r="T248" i="1"/>
  <c r="P248" i="1"/>
  <c r="L248" i="1"/>
  <c r="P253" i="1" l="1"/>
  <c r="L250" i="1"/>
  <c r="T253" i="1"/>
  <c r="P250" i="1"/>
  <c r="T250" i="1"/>
  <c r="X250" i="1"/>
  <c r="L253" i="1"/>
  <c r="X253" i="1"/>
  <c r="AA324" i="1"/>
  <c r="Z324" i="1"/>
  <c r="Y324" i="1"/>
  <c r="W324" i="1"/>
  <c r="V324" i="1"/>
  <c r="U324" i="1"/>
  <c r="S324" i="1"/>
  <c r="R324" i="1"/>
  <c r="Q324" i="1"/>
  <c r="O324" i="1"/>
  <c r="N324" i="1"/>
  <c r="M324" i="1"/>
  <c r="X323" i="1"/>
  <c r="X324" i="1" s="1"/>
  <c r="T323" i="1"/>
  <c r="T324" i="1" s="1"/>
  <c r="P323" i="1"/>
  <c r="P324" i="1" s="1"/>
  <c r="L323" i="1"/>
  <c r="L324" i="1" s="1"/>
  <c r="AA244" i="1"/>
  <c r="Z244" i="1"/>
  <c r="Y244" i="1"/>
  <c r="W244" i="1"/>
  <c r="V244" i="1"/>
  <c r="U244" i="1"/>
  <c r="S244" i="1"/>
  <c r="R244" i="1"/>
  <c r="Q244" i="1"/>
  <c r="O244" i="1"/>
  <c r="N244" i="1"/>
  <c r="M244" i="1"/>
  <c r="X243" i="1"/>
  <c r="T243" i="1"/>
  <c r="P243" i="1"/>
  <c r="L243" i="1"/>
  <c r="X242" i="1"/>
  <c r="T242" i="1"/>
  <c r="P242" i="1"/>
  <c r="L242" i="1"/>
  <c r="AA241" i="1"/>
  <c r="Z241" i="1"/>
  <c r="Y241" i="1"/>
  <c r="W241" i="1"/>
  <c r="V241" i="1"/>
  <c r="U241" i="1"/>
  <c r="S241" i="1"/>
  <c r="R241" i="1"/>
  <c r="Q241" i="1"/>
  <c r="O241" i="1"/>
  <c r="N241" i="1"/>
  <c r="M241" i="1"/>
  <c r="X240" i="1"/>
  <c r="T240" i="1"/>
  <c r="P240" i="1"/>
  <c r="L240" i="1"/>
  <c r="X239" i="1"/>
  <c r="T239" i="1"/>
  <c r="P239" i="1"/>
  <c r="L239" i="1"/>
  <c r="AA238" i="1"/>
  <c r="Z238" i="1"/>
  <c r="Y238" i="1"/>
  <c r="W238" i="1"/>
  <c r="V238" i="1"/>
  <c r="U238" i="1"/>
  <c r="S238" i="1"/>
  <c r="R238" i="1"/>
  <c r="Q238" i="1"/>
  <c r="O238" i="1"/>
  <c r="N238" i="1"/>
  <c r="M238" i="1"/>
  <c r="X237" i="1"/>
  <c r="T237" i="1"/>
  <c r="P237" i="1"/>
  <c r="L237" i="1"/>
  <c r="X236" i="1"/>
  <c r="T236" i="1"/>
  <c r="P236" i="1"/>
  <c r="L236" i="1"/>
  <c r="AA235" i="1"/>
  <c r="AA257" i="1" s="1"/>
  <c r="Z235" i="1"/>
  <c r="Y235" i="1"/>
  <c r="Y257" i="1" s="1"/>
  <c r="W235" i="1"/>
  <c r="V235" i="1"/>
  <c r="U235" i="1"/>
  <c r="S235" i="1"/>
  <c r="R235" i="1"/>
  <c r="Q235" i="1"/>
  <c r="O235" i="1"/>
  <c r="N235" i="1"/>
  <c r="M235" i="1"/>
  <c r="X234" i="1"/>
  <c r="T234" i="1"/>
  <c r="P234" i="1"/>
  <c r="L234" i="1"/>
  <c r="X233" i="1"/>
  <c r="T233" i="1"/>
  <c r="P233" i="1"/>
  <c r="L233" i="1"/>
  <c r="AA247" i="1"/>
  <c r="Z247" i="1"/>
  <c r="Y247" i="1"/>
  <c r="W247" i="1"/>
  <c r="V247" i="1"/>
  <c r="U247" i="1"/>
  <c r="S247" i="1"/>
  <c r="R247" i="1"/>
  <c r="Q247" i="1"/>
  <c r="O247" i="1"/>
  <c r="N247" i="1"/>
  <c r="M247" i="1"/>
  <c r="X246" i="1"/>
  <c r="T246" i="1"/>
  <c r="P246" i="1"/>
  <c r="L246" i="1"/>
  <c r="X245" i="1"/>
  <c r="T245" i="1"/>
  <c r="P245" i="1"/>
  <c r="L245" i="1"/>
  <c r="AA232" i="1"/>
  <c r="Z232" i="1"/>
  <c r="Y232" i="1"/>
  <c r="W232" i="1"/>
  <c r="V232" i="1"/>
  <c r="U232" i="1"/>
  <c r="S232" i="1"/>
  <c r="R232" i="1"/>
  <c r="Q232" i="1"/>
  <c r="O232" i="1"/>
  <c r="N232" i="1"/>
  <c r="M232" i="1"/>
  <c r="X231" i="1"/>
  <c r="T231" i="1"/>
  <c r="P231" i="1"/>
  <c r="L231" i="1"/>
  <c r="X230" i="1"/>
  <c r="T230" i="1"/>
  <c r="P230" i="1"/>
  <c r="L230" i="1"/>
  <c r="AA229" i="1"/>
  <c r="Z229" i="1"/>
  <c r="Y229" i="1"/>
  <c r="W229" i="1"/>
  <c r="V229" i="1"/>
  <c r="U229" i="1"/>
  <c r="S229" i="1"/>
  <c r="R229" i="1"/>
  <c r="Q229" i="1"/>
  <c r="O229" i="1"/>
  <c r="N229" i="1"/>
  <c r="M229" i="1"/>
  <c r="X228" i="1"/>
  <c r="T228" i="1"/>
  <c r="P228" i="1"/>
  <c r="L228" i="1"/>
  <c r="X227" i="1"/>
  <c r="T227" i="1"/>
  <c r="P227" i="1"/>
  <c r="L227" i="1"/>
  <c r="AA226" i="1"/>
  <c r="Z226" i="1"/>
  <c r="Y226" i="1"/>
  <c r="W226" i="1"/>
  <c r="V226" i="1"/>
  <c r="U226" i="1"/>
  <c r="S226" i="1"/>
  <c r="R226" i="1"/>
  <c r="Q226" i="1"/>
  <c r="O226" i="1"/>
  <c r="N226" i="1"/>
  <c r="M226" i="1"/>
  <c r="X225" i="1"/>
  <c r="T225" i="1"/>
  <c r="P225" i="1"/>
  <c r="L225" i="1"/>
  <c r="X224" i="1"/>
  <c r="T224" i="1"/>
  <c r="P224" i="1"/>
  <c r="L224" i="1"/>
  <c r="C30" i="2" l="1"/>
  <c r="X226" i="1"/>
  <c r="E30" i="2"/>
  <c r="D30" i="2"/>
  <c r="X235" i="1"/>
  <c r="X257" i="1" s="1"/>
  <c r="T247" i="1"/>
  <c r="T244" i="1"/>
  <c r="P247" i="1"/>
  <c r="L232" i="1"/>
  <c r="L241" i="1"/>
  <c r="L229" i="1"/>
  <c r="T241" i="1"/>
  <c r="T232" i="1"/>
  <c r="P226" i="1"/>
  <c r="X229" i="1"/>
  <c r="P235" i="1"/>
  <c r="X238" i="1"/>
  <c r="X241" i="1"/>
  <c r="L226" i="1"/>
  <c r="T229" i="1"/>
  <c r="L235" i="1"/>
  <c r="T238" i="1"/>
  <c r="P238" i="1"/>
  <c r="P241" i="1"/>
  <c r="T226" i="1"/>
  <c r="L247" i="1"/>
  <c r="T235" i="1"/>
  <c r="X244" i="1"/>
  <c r="X247" i="1"/>
  <c r="P232" i="1"/>
  <c r="P229" i="1"/>
  <c r="X232" i="1"/>
  <c r="L238" i="1"/>
  <c r="L244" i="1"/>
  <c r="P244" i="1"/>
  <c r="T263" i="1"/>
  <c r="AA223" i="1" l="1"/>
  <c r="Z223" i="1"/>
  <c r="Y223" i="1"/>
  <c r="W223" i="1"/>
  <c r="W257" i="1" s="1"/>
  <c r="W375" i="1" s="1"/>
  <c r="V223" i="1"/>
  <c r="U223" i="1"/>
  <c r="U257" i="1" s="1"/>
  <c r="U375" i="1" s="1"/>
  <c r="S223" i="1"/>
  <c r="R223" i="1"/>
  <c r="Q223" i="1"/>
  <c r="O223" i="1"/>
  <c r="N223" i="1"/>
  <c r="M223" i="1"/>
  <c r="X222" i="1"/>
  <c r="T222" i="1"/>
  <c r="P222" i="1"/>
  <c r="L222" i="1"/>
  <c r="X221" i="1"/>
  <c r="T221" i="1"/>
  <c r="D3" i="2" s="1"/>
  <c r="D21" i="2" s="1"/>
  <c r="P221" i="1"/>
  <c r="L221" i="1"/>
  <c r="X223" i="1" l="1"/>
  <c r="T223" i="1"/>
  <c r="T257" i="1" s="1"/>
  <c r="T375" i="1" s="1"/>
  <c r="L223" i="1"/>
  <c r="P223" i="1"/>
  <c r="M76" i="1"/>
  <c r="N76" i="1"/>
  <c r="O76" i="1"/>
  <c r="Q76" i="1"/>
  <c r="R76" i="1"/>
  <c r="S76" i="1"/>
  <c r="U76" i="1"/>
  <c r="V76" i="1"/>
  <c r="W76" i="1"/>
  <c r="Y76" i="1"/>
  <c r="Z76" i="1"/>
  <c r="AA76" i="1"/>
  <c r="X73" i="1"/>
  <c r="T73" i="1"/>
  <c r="P73" i="1"/>
  <c r="L73" i="1"/>
  <c r="X37" i="1" l="1"/>
  <c r="T37" i="1"/>
  <c r="P37" i="1"/>
  <c r="L37" i="1"/>
  <c r="X33" i="1"/>
  <c r="T33" i="1"/>
  <c r="P33" i="1"/>
  <c r="L33" i="1"/>
  <c r="AA39" i="1"/>
  <c r="Z39" i="1"/>
  <c r="Y39" i="1"/>
  <c r="W39" i="1"/>
  <c r="V39" i="1"/>
  <c r="U39" i="1"/>
  <c r="S39" i="1"/>
  <c r="R39" i="1"/>
  <c r="Q39" i="1"/>
  <c r="O39" i="1"/>
  <c r="N39" i="1"/>
  <c r="M39" i="1"/>
  <c r="X38" i="1"/>
  <c r="T38" i="1"/>
  <c r="P38" i="1"/>
  <c r="L38" i="1"/>
  <c r="X36" i="1"/>
  <c r="T36" i="1"/>
  <c r="P36" i="1"/>
  <c r="L36" i="1"/>
  <c r="AA35" i="1"/>
  <c r="Z35" i="1"/>
  <c r="Y35" i="1"/>
  <c r="W35" i="1"/>
  <c r="V35" i="1"/>
  <c r="U35" i="1"/>
  <c r="S35" i="1"/>
  <c r="R35" i="1"/>
  <c r="Q35" i="1"/>
  <c r="O35" i="1"/>
  <c r="N35" i="1"/>
  <c r="M35" i="1"/>
  <c r="X34" i="1"/>
  <c r="T34" i="1"/>
  <c r="P34" i="1"/>
  <c r="L34" i="1"/>
  <c r="X32" i="1"/>
  <c r="T32" i="1"/>
  <c r="P32" i="1"/>
  <c r="L32" i="1"/>
  <c r="AA31" i="1"/>
  <c r="Z31" i="1"/>
  <c r="Y31" i="1"/>
  <c r="W31" i="1"/>
  <c r="V31" i="1"/>
  <c r="U31" i="1"/>
  <c r="S31" i="1"/>
  <c r="R31" i="1"/>
  <c r="Q31" i="1"/>
  <c r="O31" i="1"/>
  <c r="N31" i="1"/>
  <c r="M31" i="1"/>
  <c r="X30" i="1"/>
  <c r="T30" i="1"/>
  <c r="P30" i="1"/>
  <c r="L30" i="1"/>
  <c r="X29" i="1"/>
  <c r="T29" i="1"/>
  <c r="P29" i="1"/>
  <c r="L29" i="1"/>
  <c r="X31" i="1" l="1"/>
  <c r="P35" i="1"/>
  <c r="L35" i="1"/>
  <c r="X39" i="1"/>
  <c r="T35" i="1"/>
  <c r="T31" i="1"/>
  <c r="L31" i="1"/>
  <c r="P31" i="1"/>
  <c r="X35" i="1"/>
  <c r="T39" i="1"/>
  <c r="P39" i="1"/>
  <c r="L39" i="1"/>
  <c r="AA43" i="1" l="1"/>
  <c r="Z43" i="1"/>
  <c r="Y43" i="1"/>
  <c r="W43" i="1"/>
  <c r="V43" i="1"/>
  <c r="U43" i="1"/>
  <c r="S43" i="1"/>
  <c r="R43" i="1"/>
  <c r="Q43" i="1"/>
  <c r="O43" i="1"/>
  <c r="N43" i="1"/>
  <c r="M43" i="1"/>
  <c r="X42" i="1"/>
  <c r="T42" i="1"/>
  <c r="P42" i="1"/>
  <c r="L42" i="1"/>
  <c r="X40" i="1"/>
  <c r="T40" i="1"/>
  <c r="P40" i="1"/>
  <c r="L40" i="1"/>
  <c r="P43" i="1" l="1"/>
  <c r="X43" i="1"/>
  <c r="T43" i="1"/>
  <c r="L43" i="1"/>
  <c r="AA133" i="1"/>
  <c r="Z133" i="1"/>
  <c r="Y133" i="1"/>
  <c r="W133" i="1"/>
  <c r="V133" i="1"/>
  <c r="U133" i="1"/>
  <c r="S133" i="1"/>
  <c r="R133" i="1"/>
  <c r="Q133" i="1"/>
  <c r="O133" i="1"/>
  <c r="N133" i="1"/>
  <c r="M133" i="1"/>
  <c r="X132" i="1"/>
  <c r="T132" i="1"/>
  <c r="P132" i="1"/>
  <c r="L132" i="1"/>
  <c r="X131" i="1"/>
  <c r="T131" i="1"/>
  <c r="P131" i="1"/>
  <c r="L131" i="1"/>
  <c r="X130" i="1"/>
  <c r="T130" i="1"/>
  <c r="P130" i="1"/>
  <c r="L130" i="1"/>
  <c r="X129" i="1"/>
  <c r="T129" i="1"/>
  <c r="P129" i="1"/>
  <c r="L129" i="1"/>
  <c r="L133" i="1" l="1"/>
  <c r="P133" i="1"/>
  <c r="T133" i="1"/>
  <c r="X133" i="1"/>
  <c r="AA161" i="1" l="1"/>
  <c r="Z161" i="1"/>
  <c r="Y161" i="1"/>
  <c r="W161" i="1"/>
  <c r="V161" i="1"/>
  <c r="U161" i="1"/>
  <c r="S161" i="1"/>
  <c r="R161" i="1"/>
  <c r="Q161" i="1"/>
  <c r="O161" i="1"/>
  <c r="N161" i="1"/>
  <c r="M161" i="1"/>
  <c r="X160" i="1"/>
  <c r="T160" i="1"/>
  <c r="P160" i="1"/>
  <c r="L160" i="1"/>
  <c r="X159" i="1"/>
  <c r="T159" i="1"/>
  <c r="P159" i="1"/>
  <c r="L159" i="1"/>
  <c r="L161" i="1" l="1"/>
  <c r="X161" i="1"/>
  <c r="T161" i="1"/>
  <c r="P161" i="1"/>
  <c r="AA213" i="1"/>
  <c r="Z213" i="1"/>
  <c r="Y213" i="1"/>
  <c r="W213" i="1"/>
  <c r="V213" i="1"/>
  <c r="U213" i="1"/>
  <c r="S213" i="1"/>
  <c r="R213" i="1"/>
  <c r="Q213" i="1"/>
  <c r="O213" i="1"/>
  <c r="N213" i="1"/>
  <c r="M213" i="1"/>
  <c r="X212" i="1"/>
  <c r="T212" i="1"/>
  <c r="P212" i="1"/>
  <c r="L212" i="1"/>
  <c r="X211" i="1"/>
  <c r="T211" i="1"/>
  <c r="T213" i="1" s="1"/>
  <c r="P211" i="1"/>
  <c r="L211" i="1"/>
  <c r="P213" i="1" l="1"/>
  <c r="L213" i="1"/>
  <c r="X213" i="1"/>
  <c r="M289" i="1"/>
  <c r="N289" i="1"/>
  <c r="O289" i="1"/>
  <c r="Q289" i="1"/>
  <c r="R289" i="1"/>
  <c r="S289" i="1"/>
  <c r="U289" i="1"/>
  <c r="V289" i="1"/>
  <c r="W289" i="1"/>
  <c r="Y289" i="1"/>
  <c r="Z289" i="1"/>
  <c r="AA289" i="1"/>
  <c r="X288" i="1"/>
  <c r="T288" i="1"/>
  <c r="P288" i="1"/>
  <c r="L288" i="1"/>
  <c r="X95" i="1"/>
  <c r="T95" i="1"/>
  <c r="P95" i="1"/>
  <c r="L95" i="1"/>
  <c r="X57" i="1"/>
  <c r="T57" i="1"/>
  <c r="P57" i="1"/>
  <c r="L57" i="1"/>
  <c r="AA190" i="1" l="1"/>
  <c r="Z190" i="1"/>
  <c r="Y190" i="1"/>
  <c r="W190" i="1"/>
  <c r="V190" i="1"/>
  <c r="U190" i="1"/>
  <c r="S190" i="1"/>
  <c r="R190" i="1"/>
  <c r="Q190" i="1"/>
  <c r="O190" i="1"/>
  <c r="N190" i="1"/>
  <c r="M190" i="1"/>
  <c r="X189" i="1"/>
  <c r="T189" i="1"/>
  <c r="P189" i="1"/>
  <c r="L189" i="1"/>
  <c r="X188" i="1"/>
  <c r="T188" i="1"/>
  <c r="P188" i="1"/>
  <c r="L188" i="1"/>
  <c r="X187" i="1"/>
  <c r="T187" i="1"/>
  <c r="P187" i="1"/>
  <c r="L187" i="1"/>
  <c r="T190" i="1" l="1"/>
  <c r="P190" i="1"/>
  <c r="X190" i="1"/>
  <c r="L190" i="1"/>
  <c r="AA320" i="1" l="1"/>
  <c r="Z320" i="1"/>
  <c r="Y320" i="1"/>
  <c r="W320" i="1"/>
  <c r="V320" i="1"/>
  <c r="U320" i="1"/>
  <c r="S320" i="1"/>
  <c r="R320" i="1"/>
  <c r="Q320" i="1"/>
  <c r="O320" i="1"/>
  <c r="N320" i="1"/>
  <c r="M320" i="1"/>
  <c r="X319" i="1"/>
  <c r="T319" i="1"/>
  <c r="P319" i="1"/>
  <c r="L319" i="1"/>
  <c r="X318" i="1"/>
  <c r="X320" i="1" s="1"/>
  <c r="T318" i="1"/>
  <c r="T320" i="1" s="1"/>
  <c r="P318" i="1"/>
  <c r="P320" i="1" s="1"/>
  <c r="L318" i="1"/>
  <c r="L320" i="1" s="1"/>
  <c r="M256" i="1" l="1"/>
  <c r="N256" i="1"/>
  <c r="O256" i="1"/>
  <c r="Q256" i="1"/>
  <c r="R256" i="1"/>
  <c r="S256" i="1"/>
  <c r="U256" i="1"/>
  <c r="V256" i="1"/>
  <c r="W256" i="1"/>
  <c r="Y256" i="1"/>
  <c r="Z256" i="1"/>
  <c r="AA256" i="1"/>
  <c r="AA220" i="1"/>
  <c r="Z220" i="1"/>
  <c r="Y220" i="1"/>
  <c r="W220" i="1"/>
  <c r="V220" i="1"/>
  <c r="U220" i="1"/>
  <c r="S220" i="1"/>
  <c r="R220" i="1"/>
  <c r="Q220" i="1"/>
  <c r="O220" i="1"/>
  <c r="N220" i="1"/>
  <c r="M220" i="1"/>
  <c r="X219" i="1"/>
  <c r="T219" i="1"/>
  <c r="P219" i="1"/>
  <c r="L219" i="1"/>
  <c r="X217" i="1"/>
  <c r="T217" i="1"/>
  <c r="P217" i="1"/>
  <c r="L217" i="1"/>
  <c r="L220" i="1" l="1"/>
  <c r="X220" i="1"/>
  <c r="T220" i="1"/>
  <c r="P220" i="1"/>
  <c r="X84" i="1" l="1"/>
  <c r="T84" i="1"/>
  <c r="P84" i="1"/>
  <c r="L84" i="1"/>
  <c r="X372" i="1" l="1"/>
  <c r="T372" i="1"/>
  <c r="P372" i="1"/>
  <c r="L372" i="1"/>
  <c r="AA138" i="1" l="1"/>
  <c r="Z138" i="1"/>
  <c r="Y138" i="1"/>
  <c r="W138" i="1"/>
  <c r="V138" i="1"/>
  <c r="U138" i="1"/>
  <c r="S138" i="1"/>
  <c r="R138" i="1"/>
  <c r="Q138" i="1"/>
  <c r="O138" i="1"/>
  <c r="N138" i="1"/>
  <c r="M138" i="1"/>
  <c r="X137" i="1"/>
  <c r="T137" i="1"/>
  <c r="P137" i="1"/>
  <c r="L137" i="1"/>
  <c r="X136" i="1"/>
  <c r="T136" i="1"/>
  <c r="P136" i="1"/>
  <c r="L136" i="1"/>
  <c r="X135" i="1"/>
  <c r="T135" i="1"/>
  <c r="P135" i="1"/>
  <c r="L135" i="1"/>
  <c r="X134" i="1"/>
  <c r="T134" i="1"/>
  <c r="P134" i="1"/>
  <c r="L134" i="1"/>
  <c r="AA81" i="1"/>
  <c r="Z81" i="1"/>
  <c r="Y81" i="1"/>
  <c r="W81" i="1"/>
  <c r="V81" i="1"/>
  <c r="U81" i="1"/>
  <c r="S81" i="1"/>
  <c r="R81" i="1"/>
  <c r="Q81" i="1"/>
  <c r="O81" i="1"/>
  <c r="N81" i="1"/>
  <c r="M81" i="1"/>
  <c r="X80" i="1"/>
  <c r="T80" i="1"/>
  <c r="P80" i="1"/>
  <c r="L80" i="1"/>
  <c r="X79" i="1"/>
  <c r="T79" i="1"/>
  <c r="P79" i="1"/>
  <c r="L79" i="1"/>
  <c r="X78" i="1"/>
  <c r="T78" i="1"/>
  <c r="P78" i="1"/>
  <c r="L78" i="1"/>
  <c r="X77" i="1"/>
  <c r="T77" i="1"/>
  <c r="P77" i="1"/>
  <c r="L77" i="1"/>
  <c r="T138" i="1" l="1"/>
  <c r="P81" i="1"/>
  <c r="X81" i="1"/>
  <c r="X138" i="1"/>
  <c r="L138" i="1"/>
  <c r="T81" i="1"/>
  <c r="P138" i="1"/>
  <c r="L81" i="1"/>
  <c r="AA64" i="1" l="1"/>
  <c r="Z64" i="1"/>
  <c r="Y64" i="1"/>
  <c r="W64" i="1"/>
  <c r="V64" i="1"/>
  <c r="U64" i="1"/>
  <c r="S64" i="1"/>
  <c r="R64" i="1"/>
  <c r="Q64" i="1"/>
  <c r="O64" i="1"/>
  <c r="N64" i="1"/>
  <c r="M64" i="1"/>
  <c r="X63" i="1"/>
  <c r="T63" i="1"/>
  <c r="P63" i="1"/>
  <c r="L63" i="1"/>
  <c r="X62" i="1"/>
  <c r="T62" i="1"/>
  <c r="P62" i="1"/>
  <c r="L62" i="1"/>
  <c r="X61" i="1"/>
  <c r="T61" i="1"/>
  <c r="P61" i="1"/>
  <c r="L61" i="1"/>
  <c r="X60" i="1"/>
  <c r="T60" i="1"/>
  <c r="P60" i="1"/>
  <c r="L60" i="1"/>
  <c r="P64" i="1" l="1"/>
  <c r="X64" i="1"/>
  <c r="T64" i="1"/>
  <c r="L64" i="1"/>
  <c r="X255" i="1" l="1"/>
  <c r="T255" i="1"/>
  <c r="P255" i="1"/>
  <c r="L255" i="1"/>
  <c r="X305" i="1" l="1"/>
  <c r="T305" i="1"/>
  <c r="P305" i="1"/>
  <c r="L305" i="1"/>
  <c r="X301" i="1" l="1"/>
  <c r="T301" i="1"/>
  <c r="P301" i="1"/>
  <c r="L301" i="1"/>
  <c r="AA148" i="1"/>
  <c r="Z148" i="1"/>
  <c r="Y148" i="1"/>
  <c r="W148" i="1"/>
  <c r="V148" i="1"/>
  <c r="U148" i="1"/>
  <c r="S148" i="1"/>
  <c r="R148" i="1"/>
  <c r="Q148" i="1"/>
  <c r="O148" i="1"/>
  <c r="N148" i="1"/>
  <c r="M148" i="1"/>
  <c r="X147" i="1"/>
  <c r="T147" i="1"/>
  <c r="P147" i="1"/>
  <c r="L147" i="1"/>
  <c r="X146" i="1"/>
  <c r="T146" i="1"/>
  <c r="P146" i="1"/>
  <c r="L146" i="1"/>
  <c r="X145" i="1"/>
  <c r="T145" i="1"/>
  <c r="P145" i="1"/>
  <c r="L145" i="1"/>
  <c r="X144" i="1"/>
  <c r="T144" i="1"/>
  <c r="P144" i="1"/>
  <c r="L144" i="1"/>
  <c r="X148" i="1" l="1"/>
  <c r="P148" i="1"/>
  <c r="T148" i="1"/>
  <c r="L148" i="1"/>
  <c r="P202" i="1" l="1"/>
  <c r="S118" i="1" l="1"/>
  <c r="AA317" i="1" l="1"/>
  <c r="Z317" i="1"/>
  <c r="Y317" i="1"/>
  <c r="W317" i="1"/>
  <c r="V317" i="1"/>
  <c r="U317" i="1"/>
  <c r="S317" i="1"/>
  <c r="R317" i="1"/>
  <c r="Q317" i="1"/>
  <c r="O317" i="1"/>
  <c r="N317" i="1"/>
  <c r="M317" i="1"/>
  <c r="X316" i="1"/>
  <c r="X317" i="1" s="1"/>
  <c r="T316" i="1"/>
  <c r="T317" i="1" s="1"/>
  <c r="P316" i="1"/>
  <c r="P317" i="1" s="1"/>
  <c r="L316" i="1"/>
  <c r="L317" i="1" s="1"/>
  <c r="M340" i="1" l="1"/>
  <c r="N340" i="1"/>
  <c r="O340" i="1"/>
  <c r="Q340" i="1"/>
  <c r="R340" i="1"/>
  <c r="S340" i="1"/>
  <c r="U340" i="1"/>
  <c r="V340" i="1"/>
  <c r="W340" i="1"/>
  <c r="Y340" i="1"/>
  <c r="Z340" i="1"/>
  <c r="AA340" i="1"/>
  <c r="L265" i="1" l="1"/>
  <c r="L198" i="1"/>
  <c r="AA315" i="1" l="1"/>
  <c r="Z315" i="1"/>
  <c r="Y315" i="1"/>
  <c r="W315" i="1"/>
  <c r="V315" i="1"/>
  <c r="U315" i="1"/>
  <c r="S315" i="1"/>
  <c r="R315" i="1"/>
  <c r="Q315" i="1"/>
  <c r="O315" i="1"/>
  <c r="N315" i="1"/>
  <c r="M315" i="1"/>
  <c r="X314" i="1"/>
  <c r="X315" i="1" s="1"/>
  <c r="T314" i="1"/>
  <c r="T315" i="1" s="1"/>
  <c r="P314" i="1"/>
  <c r="P315" i="1" s="1"/>
  <c r="L314" i="1"/>
  <c r="L315" i="1" s="1"/>
  <c r="AA207" i="1" l="1"/>
  <c r="Z207" i="1"/>
  <c r="Y207" i="1"/>
  <c r="W207" i="1"/>
  <c r="V207" i="1"/>
  <c r="U207" i="1"/>
  <c r="S207" i="1"/>
  <c r="R207" i="1"/>
  <c r="Q207" i="1"/>
  <c r="O207" i="1"/>
  <c r="N207" i="1"/>
  <c r="M207" i="1"/>
  <c r="X206" i="1"/>
  <c r="T206" i="1"/>
  <c r="P206" i="1"/>
  <c r="L206" i="1"/>
  <c r="X205" i="1"/>
  <c r="T205" i="1"/>
  <c r="P205" i="1"/>
  <c r="L205" i="1"/>
  <c r="X207" i="1" l="1"/>
  <c r="T207" i="1"/>
  <c r="P207" i="1"/>
  <c r="L207" i="1"/>
  <c r="AA204" i="1"/>
  <c r="Z204" i="1"/>
  <c r="Y204" i="1"/>
  <c r="W204" i="1"/>
  <c r="V204" i="1"/>
  <c r="U204" i="1"/>
  <c r="S204" i="1"/>
  <c r="R204" i="1"/>
  <c r="Q204" i="1"/>
  <c r="O204" i="1"/>
  <c r="N204" i="1"/>
  <c r="M204" i="1"/>
  <c r="X203" i="1"/>
  <c r="T203" i="1"/>
  <c r="P203" i="1"/>
  <c r="L203" i="1"/>
  <c r="X202" i="1"/>
  <c r="T202" i="1"/>
  <c r="L202" i="1"/>
  <c r="X204" i="1" l="1"/>
  <c r="L204" i="1"/>
  <c r="T204" i="1"/>
  <c r="P204" i="1"/>
  <c r="L309" i="1" l="1"/>
  <c r="M286" i="1"/>
  <c r="O286" i="1"/>
  <c r="X285" i="1"/>
  <c r="T285" i="1"/>
  <c r="P285" i="1"/>
  <c r="L285" i="1"/>
  <c r="L260" i="1"/>
  <c r="AA313" i="1" l="1"/>
  <c r="Z313" i="1"/>
  <c r="Y313" i="1"/>
  <c r="W313" i="1"/>
  <c r="V313" i="1"/>
  <c r="U313" i="1"/>
  <c r="S313" i="1"/>
  <c r="R313" i="1"/>
  <c r="Q313" i="1"/>
  <c r="O313" i="1"/>
  <c r="N313" i="1"/>
  <c r="M313" i="1"/>
  <c r="X312" i="1"/>
  <c r="T312" i="1"/>
  <c r="P312" i="1"/>
  <c r="X311" i="1"/>
  <c r="T311" i="1"/>
  <c r="P311" i="1"/>
  <c r="L311" i="1"/>
  <c r="L313" i="1" s="1"/>
  <c r="P313" i="1" l="1"/>
  <c r="X313" i="1"/>
  <c r="T313" i="1"/>
  <c r="AA338" i="1" l="1"/>
  <c r="Z338" i="1"/>
  <c r="Y338" i="1"/>
  <c r="W338" i="1"/>
  <c r="V338" i="1"/>
  <c r="U338" i="1"/>
  <c r="S338" i="1"/>
  <c r="R338" i="1"/>
  <c r="Q338" i="1"/>
  <c r="O338" i="1"/>
  <c r="N338" i="1"/>
  <c r="M338" i="1"/>
  <c r="X337" i="1"/>
  <c r="T337" i="1"/>
  <c r="P337" i="1"/>
  <c r="L337" i="1"/>
  <c r="X336" i="1"/>
  <c r="T336" i="1"/>
  <c r="P336" i="1"/>
  <c r="L336" i="1"/>
  <c r="T338" i="1" l="1"/>
  <c r="X338" i="1"/>
  <c r="P338" i="1"/>
  <c r="L338" i="1"/>
  <c r="AA201" i="1"/>
  <c r="Z201" i="1"/>
  <c r="Y201" i="1"/>
  <c r="W201" i="1"/>
  <c r="V201" i="1"/>
  <c r="U201" i="1"/>
  <c r="S201" i="1"/>
  <c r="Q201" i="1"/>
  <c r="O201" i="1"/>
  <c r="N201" i="1"/>
  <c r="M201" i="1"/>
  <c r="X200" i="1"/>
  <c r="X201" i="1" s="1"/>
  <c r="T200" i="1"/>
  <c r="T201" i="1" s="1"/>
  <c r="P200" i="1"/>
  <c r="L200" i="1"/>
  <c r="L201" i="1" s="1"/>
  <c r="P201" i="1" l="1"/>
  <c r="P46" i="1" l="1"/>
  <c r="P197" i="1" l="1"/>
  <c r="AA310" i="1" l="1"/>
  <c r="Z310" i="1"/>
  <c r="Y310" i="1"/>
  <c r="W310" i="1"/>
  <c r="V310" i="1"/>
  <c r="U310" i="1"/>
  <c r="S310" i="1"/>
  <c r="R310" i="1"/>
  <c r="Q310" i="1"/>
  <c r="O310" i="1"/>
  <c r="N310" i="1"/>
  <c r="M310" i="1"/>
  <c r="X309" i="1"/>
  <c r="T309" i="1"/>
  <c r="P309" i="1"/>
  <c r="X308" i="1"/>
  <c r="T308" i="1"/>
  <c r="P308" i="1"/>
  <c r="L308" i="1"/>
  <c r="L310" i="1" s="1"/>
  <c r="AA199" i="1"/>
  <c r="Z199" i="1"/>
  <c r="Y199" i="1"/>
  <c r="W199" i="1"/>
  <c r="V199" i="1"/>
  <c r="U199" i="1"/>
  <c r="S199" i="1"/>
  <c r="R199" i="1"/>
  <c r="Q199" i="1"/>
  <c r="O199" i="1"/>
  <c r="N199" i="1"/>
  <c r="M199" i="1"/>
  <c r="X198" i="1"/>
  <c r="T198" i="1"/>
  <c r="P198" i="1"/>
  <c r="X197" i="1"/>
  <c r="T197" i="1"/>
  <c r="L197" i="1"/>
  <c r="X199" i="1" l="1"/>
  <c r="T199" i="1"/>
  <c r="P310" i="1"/>
  <c r="L199" i="1"/>
  <c r="X310" i="1"/>
  <c r="T310" i="1"/>
  <c r="P199" i="1"/>
  <c r="AA158" i="1" l="1"/>
  <c r="Z158" i="1"/>
  <c r="Y158" i="1"/>
  <c r="W158" i="1"/>
  <c r="V158" i="1"/>
  <c r="U158" i="1"/>
  <c r="S158" i="1"/>
  <c r="R158" i="1"/>
  <c r="Q158" i="1"/>
  <c r="O158" i="1"/>
  <c r="N158" i="1"/>
  <c r="M158" i="1"/>
  <c r="X157" i="1"/>
  <c r="T157" i="1"/>
  <c r="P157" i="1"/>
  <c r="L157" i="1"/>
  <c r="X156" i="1"/>
  <c r="T156" i="1"/>
  <c r="P156" i="1"/>
  <c r="L156" i="1"/>
  <c r="X155" i="1"/>
  <c r="T155" i="1"/>
  <c r="P155" i="1"/>
  <c r="L155" i="1"/>
  <c r="X154" i="1"/>
  <c r="T154" i="1"/>
  <c r="P154" i="1"/>
  <c r="L154" i="1"/>
  <c r="X158" i="1" l="1"/>
  <c r="P158" i="1"/>
  <c r="L158" i="1"/>
  <c r="T158" i="1"/>
  <c r="O373" i="1" l="1"/>
  <c r="N373" i="1"/>
  <c r="M373" i="1"/>
  <c r="L343" i="1"/>
  <c r="O326" i="1"/>
  <c r="N326" i="1"/>
  <c r="M326" i="1"/>
  <c r="L325" i="1"/>
  <c r="O307" i="1"/>
  <c r="N307" i="1"/>
  <c r="M307" i="1"/>
  <c r="L306" i="1"/>
  <c r="L304" i="1"/>
  <c r="O303" i="1"/>
  <c r="N303" i="1"/>
  <c r="M303" i="1"/>
  <c r="L302" i="1"/>
  <c r="L300" i="1"/>
  <c r="O299" i="1"/>
  <c r="N299" i="1"/>
  <c r="M299" i="1"/>
  <c r="L298" i="1"/>
  <c r="L297" i="1"/>
  <c r="O296" i="1"/>
  <c r="N296" i="1"/>
  <c r="M296" i="1"/>
  <c r="L295" i="1"/>
  <c r="L294" i="1"/>
  <c r="L293" i="1"/>
  <c r="O292" i="1"/>
  <c r="N292" i="1"/>
  <c r="M292" i="1"/>
  <c r="L291" i="1"/>
  <c r="L290" i="1"/>
  <c r="L287" i="1"/>
  <c r="L289" i="1" s="1"/>
  <c r="L284" i="1"/>
  <c r="L286" i="1" s="1"/>
  <c r="O283" i="1"/>
  <c r="N283" i="1"/>
  <c r="M283" i="1"/>
  <c r="L282" i="1"/>
  <c r="L283" i="1" s="1"/>
  <c r="O281" i="1"/>
  <c r="N281" i="1"/>
  <c r="M281" i="1"/>
  <c r="L280" i="1"/>
  <c r="L279" i="1"/>
  <c r="O278" i="1"/>
  <c r="N278" i="1"/>
  <c r="M278" i="1"/>
  <c r="L277" i="1"/>
  <c r="O275" i="1"/>
  <c r="N275" i="1"/>
  <c r="M275" i="1"/>
  <c r="L274" i="1"/>
  <c r="L273" i="1"/>
  <c r="L272" i="1"/>
  <c r="T265" i="1"/>
  <c r="T260" i="1"/>
  <c r="O268" i="1"/>
  <c r="N268" i="1"/>
  <c r="M268" i="1"/>
  <c r="L267" i="1"/>
  <c r="L268" i="1" s="1"/>
  <c r="O266" i="1"/>
  <c r="N266" i="1"/>
  <c r="M266" i="1"/>
  <c r="L264" i="1"/>
  <c r="L263" i="1"/>
  <c r="O262" i="1"/>
  <c r="N262" i="1"/>
  <c r="M262" i="1"/>
  <c r="L261" i="1"/>
  <c r="B7" i="2" s="1"/>
  <c r="L259" i="1"/>
  <c r="P151" i="1"/>
  <c r="P149" i="1"/>
  <c r="L254" i="1"/>
  <c r="O186" i="1"/>
  <c r="N186" i="1"/>
  <c r="M186" i="1"/>
  <c r="L185" i="1"/>
  <c r="L184" i="1"/>
  <c r="L183" i="1"/>
  <c r="L182" i="1"/>
  <c r="O181" i="1"/>
  <c r="N181" i="1"/>
  <c r="M181" i="1"/>
  <c r="L180" i="1"/>
  <c r="L179" i="1"/>
  <c r="L178" i="1"/>
  <c r="L177" i="1"/>
  <c r="O176" i="1"/>
  <c r="N176" i="1"/>
  <c r="M176" i="1"/>
  <c r="L175" i="1"/>
  <c r="L174" i="1"/>
  <c r="L173" i="1"/>
  <c r="L172" i="1"/>
  <c r="O171" i="1"/>
  <c r="N171" i="1"/>
  <c r="M171" i="1"/>
  <c r="L170" i="1"/>
  <c r="L169" i="1"/>
  <c r="L168" i="1"/>
  <c r="L167" i="1"/>
  <c r="O166" i="1"/>
  <c r="N166" i="1"/>
  <c r="M166" i="1"/>
  <c r="L165" i="1"/>
  <c r="L164" i="1"/>
  <c r="L163" i="1"/>
  <c r="L162" i="1"/>
  <c r="O153" i="1"/>
  <c r="N153" i="1"/>
  <c r="M153" i="1"/>
  <c r="L152" i="1"/>
  <c r="L151" i="1"/>
  <c r="L150" i="1"/>
  <c r="L149" i="1"/>
  <c r="O143" i="1"/>
  <c r="N143" i="1"/>
  <c r="M143" i="1"/>
  <c r="L142" i="1"/>
  <c r="L141" i="1"/>
  <c r="L140" i="1"/>
  <c r="L139" i="1"/>
  <c r="O128" i="1"/>
  <c r="N128" i="1"/>
  <c r="M128" i="1"/>
  <c r="L127" i="1"/>
  <c r="L126" i="1"/>
  <c r="L125" i="1"/>
  <c r="L124" i="1"/>
  <c r="O123" i="1"/>
  <c r="N123" i="1"/>
  <c r="M123" i="1"/>
  <c r="L122" i="1"/>
  <c r="L121" i="1"/>
  <c r="L120" i="1"/>
  <c r="L119" i="1"/>
  <c r="O118" i="1"/>
  <c r="N118" i="1"/>
  <c r="M118" i="1"/>
  <c r="L117" i="1"/>
  <c r="L116" i="1"/>
  <c r="L115" i="1"/>
  <c r="L114" i="1"/>
  <c r="O113" i="1"/>
  <c r="N113" i="1"/>
  <c r="M113" i="1"/>
  <c r="L112" i="1"/>
  <c r="L111" i="1"/>
  <c r="L110" i="1"/>
  <c r="L109" i="1"/>
  <c r="O103" i="1"/>
  <c r="N103" i="1"/>
  <c r="M103" i="1"/>
  <c r="L102" i="1"/>
  <c r="L101" i="1"/>
  <c r="L100" i="1"/>
  <c r="L99" i="1"/>
  <c r="O98" i="1"/>
  <c r="N98" i="1"/>
  <c r="M98" i="1"/>
  <c r="L97" i="1"/>
  <c r="L96" i="1"/>
  <c r="L94" i="1"/>
  <c r="L93" i="1"/>
  <c r="O92" i="1"/>
  <c r="N92" i="1"/>
  <c r="M92" i="1"/>
  <c r="L91" i="1"/>
  <c r="L90" i="1"/>
  <c r="L89" i="1"/>
  <c r="L88" i="1"/>
  <c r="O87" i="1"/>
  <c r="N87" i="1"/>
  <c r="M87" i="1"/>
  <c r="L86" i="1"/>
  <c r="L85" i="1"/>
  <c r="L83" i="1"/>
  <c r="L82" i="1"/>
  <c r="L75" i="1"/>
  <c r="L74" i="1"/>
  <c r="B21" i="4" s="1"/>
  <c r="C21" i="4" s="1"/>
  <c r="D21" i="4" s="1"/>
  <c r="L72" i="1"/>
  <c r="L71" i="1"/>
  <c r="O59" i="1"/>
  <c r="N59" i="1"/>
  <c r="M59" i="1"/>
  <c r="L58" i="1"/>
  <c r="L56" i="1"/>
  <c r="L55" i="1"/>
  <c r="L54" i="1"/>
  <c r="O53" i="1"/>
  <c r="N53" i="1"/>
  <c r="M53" i="1"/>
  <c r="L52" i="1"/>
  <c r="L51" i="1"/>
  <c r="S47" i="1"/>
  <c r="O50" i="1"/>
  <c r="N50" i="1"/>
  <c r="M50" i="1"/>
  <c r="L49" i="1"/>
  <c r="L48" i="1"/>
  <c r="O47" i="1"/>
  <c r="N47" i="1"/>
  <c r="M47" i="1"/>
  <c r="L46" i="1"/>
  <c r="L45" i="1"/>
  <c r="L44" i="1"/>
  <c r="B11" i="2" l="1"/>
  <c r="L76" i="1"/>
  <c r="L326" i="1"/>
  <c r="L256" i="1"/>
  <c r="L87" i="1"/>
  <c r="L373" i="1"/>
  <c r="L275" i="1"/>
  <c r="L103" i="1"/>
  <c r="L123" i="1"/>
  <c r="L166" i="1"/>
  <c r="L176" i="1"/>
  <c r="L50" i="1"/>
  <c r="L53" i="1"/>
  <c r="L262" i="1"/>
  <c r="L278" i="1"/>
  <c r="L118" i="1"/>
  <c r="L171" i="1"/>
  <c r="L186" i="1"/>
  <c r="L153" i="1"/>
  <c r="L181" i="1"/>
  <c r="L266" i="1"/>
  <c r="L296" i="1"/>
  <c r="L299" i="1"/>
  <c r="L128" i="1"/>
  <c r="L143" i="1"/>
  <c r="L281" i="1"/>
  <c r="L292" i="1"/>
  <c r="L303" i="1"/>
  <c r="L92" i="1"/>
  <c r="L113" i="1"/>
  <c r="L47" i="1"/>
  <c r="L59" i="1"/>
  <c r="L98" i="1"/>
  <c r="L307" i="1"/>
  <c r="B24" i="4" l="1"/>
  <c r="C24" i="4" s="1"/>
  <c r="B23" i="4"/>
  <c r="C23" i="4" s="1"/>
  <c r="D23" i="4" s="1"/>
  <c r="B28" i="2"/>
  <c r="B27" i="2" s="1"/>
  <c r="B22" i="4"/>
  <c r="C22" i="4" s="1"/>
  <c r="B24" i="2"/>
  <c r="U266" i="1"/>
  <c r="V266" i="1"/>
  <c r="W266" i="1"/>
  <c r="AA266" i="1"/>
  <c r="X265" i="1"/>
  <c r="Z266" i="1"/>
  <c r="Y266" i="1"/>
  <c r="S266" i="1"/>
  <c r="P265" i="1"/>
  <c r="R266" i="1"/>
  <c r="Q266" i="1"/>
  <c r="X339" i="1" l="1"/>
  <c r="X340" i="1" s="1"/>
  <c r="T339" i="1"/>
  <c r="T340" i="1" s="1"/>
  <c r="P339" i="1"/>
  <c r="P340" i="1" s="1"/>
  <c r="L339" i="1"/>
  <c r="L340" i="1" s="1"/>
  <c r="AA299" i="1" l="1"/>
  <c r="Z299" i="1"/>
  <c r="Y299" i="1"/>
  <c r="W299" i="1"/>
  <c r="V299" i="1"/>
  <c r="U299" i="1"/>
  <c r="S299" i="1"/>
  <c r="R299" i="1"/>
  <c r="Q299" i="1"/>
  <c r="X298" i="1"/>
  <c r="T298" i="1"/>
  <c r="P298" i="1"/>
  <c r="X297" i="1"/>
  <c r="T297" i="1"/>
  <c r="P297" i="1"/>
  <c r="T299" i="1" l="1"/>
  <c r="X299" i="1"/>
  <c r="P299" i="1"/>
  <c r="P88" i="1"/>
  <c r="S92" i="1"/>
  <c r="T287" i="1" l="1"/>
  <c r="T289" i="1" s="1"/>
  <c r="T284" i="1"/>
  <c r="T282" i="1"/>
  <c r="P287" i="1" l="1"/>
  <c r="P289" i="1" s="1"/>
  <c r="P284" i="1"/>
  <c r="P282" i="1"/>
  <c r="Q347" i="1" l="1"/>
  <c r="R347" i="1"/>
  <c r="S347" i="1"/>
  <c r="P346" i="1"/>
  <c r="P347" i="1" s="1"/>
  <c r="L346" i="1"/>
  <c r="L347" i="1" s="1"/>
  <c r="L348" i="1"/>
  <c r="L350" i="1"/>
  <c r="L351" i="1"/>
  <c r="M347" i="1"/>
  <c r="N347" i="1"/>
  <c r="O347" i="1"/>
  <c r="P91" i="1" l="1"/>
  <c r="P90" i="1"/>
  <c r="P89" i="1"/>
  <c r="P75" i="1"/>
  <c r="P74" i="1"/>
  <c r="P72" i="1"/>
  <c r="P71" i="1"/>
  <c r="P45" i="1"/>
  <c r="P44" i="1"/>
  <c r="P76" i="1" l="1"/>
  <c r="P47" i="1"/>
  <c r="Q92" i="1" l="1"/>
  <c r="R92" i="1"/>
  <c r="P92" i="1"/>
  <c r="Q373" i="1" l="1"/>
  <c r="R373" i="1"/>
  <c r="S373" i="1"/>
  <c r="U373" i="1"/>
  <c r="V373" i="1"/>
  <c r="W373" i="1"/>
  <c r="Y373" i="1"/>
  <c r="Z373" i="1"/>
  <c r="AA373" i="1"/>
  <c r="AA87" i="1" l="1"/>
  <c r="Z87" i="1"/>
  <c r="Y87" i="1"/>
  <c r="W87" i="1"/>
  <c r="V87" i="1"/>
  <c r="U87" i="1"/>
  <c r="S87" i="1"/>
  <c r="R87" i="1"/>
  <c r="Q87" i="1"/>
  <c r="X86" i="1"/>
  <c r="T86" i="1"/>
  <c r="P86" i="1"/>
  <c r="X85" i="1"/>
  <c r="T85" i="1"/>
  <c r="P85" i="1"/>
  <c r="X83" i="1"/>
  <c r="T83" i="1"/>
  <c r="P83" i="1"/>
  <c r="X82" i="1"/>
  <c r="T82" i="1"/>
  <c r="P82" i="1"/>
  <c r="AA98" i="1"/>
  <c r="Z98" i="1"/>
  <c r="Y98" i="1"/>
  <c r="W98" i="1"/>
  <c r="V98" i="1"/>
  <c r="U98" i="1"/>
  <c r="S98" i="1"/>
  <c r="R98" i="1"/>
  <c r="Q98" i="1"/>
  <c r="X97" i="1"/>
  <c r="T97" i="1"/>
  <c r="P97" i="1"/>
  <c r="X96" i="1"/>
  <c r="T96" i="1"/>
  <c r="P96" i="1"/>
  <c r="X94" i="1"/>
  <c r="T94" i="1"/>
  <c r="P94" i="1"/>
  <c r="X93" i="1"/>
  <c r="T93" i="1"/>
  <c r="P93" i="1"/>
  <c r="T98" i="1" l="1"/>
  <c r="X87" i="1"/>
  <c r="X98" i="1"/>
  <c r="T87" i="1"/>
  <c r="P98" i="1"/>
  <c r="P87" i="1"/>
  <c r="AA352" i="1"/>
  <c r="Z352" i="1"/>
  <c r="Y352" i="1"/>
  <c r="X352" i="1"/>
  <c r="W352" i="1"/>
  <c r="V352" i="1"/>
  <c r="U352" i="1"/>
  <c r="S352" i="1"/>
  <c r="R352" i="1"/>
  <c r="Q352" i="1"/>
  <c r="P352" i="1"/>
  <c r="O352" i="1"/>
  <c r="N352" i="1"/>
  <c r="M352" i="1"/>
  <c r="T351" i="1"/>
  <c r="T350" i="1"/>
  <c r="AA349" i="1"/>
  <c r="Z349" i="1"/>
  <c r="Y349" i="1"/>
  <c r="W349" i="1"/>
  <c r="V349" i="1"/>
  <c r="U349" i="1"/>
  <c r="S349" i="1"/>
  <c r="R349" i="1"/>
  <c r="Q349" i="1"/>
  <c r="O349" i="1"/>
  <c r="N349" i="1"/>
  <c r="M349" i="1"/>
  <c r="X348" i="1"/>
  <c r="X349" i="1" s="1"/>
  <c r="T348" i="1"/>
  <c r="T349" i="1" s="1"/>
  <c r="P348" i="1"/>
  <c r="P349" i="1" s="1"/>
  <c r="L349" i="1"/>
  <c r="T346" i="1"/>
  <c r="T347" i="1" s="1"/>
  <c r="AA345" i="1"/>
  <c r="Z345" i="1"/>
  <c r="Y345" i="1"/>
  <c r="W345" i="1"/>
  <c r="V345" i="1"/>
  <c r="U345" i="1"/>
  <c r="S345" i="1"/>
  <c r="R345" i="1"/>
  <c r="Q345" i="1"/>
  <c r="O345" i="1"/>
  <c r="N345" i="1"/>
  <c r="M345" i="1"/>
  <c r="X344" i="1"/>
  <c r="T344" i="1"/>
  <c r="P344" i="1"/>
  <c r="L344" i="1"/>
  <c r="X343" i="1"/>
  <c r="T343" i="1"/>
  <c r="P343" i="1"/>
  <c r="AA335" i="1"/>
  <c r="Z335" i="1"/>
  <c r="Y335" i="1"/>
  <c r="W335" i="1"/>
  <c r="V335" i="1"/>
  <c r="U335" i="1"/>
  <c r="S335" i="1"/>
  <c r="R335" i="1"/>
  <c r="Q335" i="1"/>
  <c r="O335" i="1"/>
  <c r="N335" i="1"/>
  <c r="M335" i="1"/>
  <c r="X334" i="1"/>
  <c r="T334" i="1"/>
  <c r="P334" i="1"/>
  <c r="L334" i="1"/>
  <c r="X333" i="1"/>
  <c r="T333" i="1"/>
  <c r="P333" i="1"/>
  <c r="L333" i="1"/>
  <c r="AA332" i="1"/>
  <c r="Z332" i="1"/>
  <c r="Y332" i="1"/>
  <c r="W332" i="1"/>
  <c r="V332" i="1"/>
  <c r="U332" i="1"/>
  <c r="S332" i="1"/>
  <c r="R332" i="1"/>
  <c r="Q332" i="1"/>
  <c r="O332" i="1"/>
  <c r="N332" i="1"/>
  <c r="M332" i="1"/>
  <c r="X331" i="1"/>
  <c r="T331" i="1"/>
  <c r="P331" i="1"/>
  <c r="L331" i="1"/>
  <c r="X330" i="1"/>
  <c r="T330" i="1"/>
  <c r="P330" i="1"/>
  <c r="L330" i="1"/>
  <c r="X329" i="1"/>
  <c r="T329" i="1"/>
  <c r="P329" i="1"/>
  <c r="L329" i="1"/>
  <c r="AA326" i="1"/>
  <c r="Z326" i="1"/>
  <c r="Y326" i="1"/>
  <c r="W326" i="1"/>
  <c r="V326" i="1"/>
  <c r="U326" i="1"/>
  <c r="S326" i="1"/>
  <c r="R326" i="1"/>
  <c r="Q326" i="1"/>
  <c r="X325" i="1"/>
  <c r="T325" i="1"/>
  <c r="P325" i="1"/>
  <c r="AA307" i="1"/>
  <c r="Z307" i="1"/>
  <c r="Y307" i="1"/>
  <c r="W307" i="1"/>
  <c r="V307" i="1"/>
  <c r="U307" i="1"/>
  <c r="S307" i="1"/>
  <c r="R307" i="1"/>
  <c r="Q307" i="1"/>
  <c r="X306" i="1"/>
  <c r="T306" i="1"/>
  <c r="P306" i="1"/>
  <c r="X304" i="1"/>
  <c r="T304" i="1"/>
  <c r="P304" i="1"/>
  <c r="AA303" i="1"/>
  <c r="Z303" i="1"/>
  <c r="Y303" i="1"/>
  <c r="W303" i="1"/>
  <c r="V303" i="1"/>
  <c r="U303" i="1"/>
  <c r="S303" i="1"/>
  <c r="R303" i="1"/>
  <c r="Q303" i="1"/>
  <c r="X302" i="1"/>
  <c r="T302" i="1"/>
  <c r="P302" i="1"/>
  <c r="X300" i="1"/>
  <c r="T300" i="1"/>
  <c r="P300" i="1"/>
  <c r="AA296" i="1"/>
  <c r="Z296" i="1"/>
  <c r="Y296" i="1"/>
  <c r="W296" i="1"/>
  <c r="V296" i="1"/>
  <c r="U296" i="1"/>
  <c r="S296" i="1"/>
  <c r="R296" i="1"/>
  <c r="Q296" i="1"/>
  <c r="X295" i="1"/>
  <c r="T295" i="1"/>
  <c r="P295" i="1"/>
  <c r="X294" i="1"/>
  <c r="T294" i="1"/>
  <c r="P294" i="1"/>
  <c r="X293" i="1"/>
  <c r="T293" i="1"/>
  <c r="P293" i="1"/>
  <c r="AA292" i="1"/>
  <c r="Z292" i="1"/>
  <c r="Y292" i="1"/>
  <c r="W292" i="1"/>
  <c r="V292" i="1"/>
  <c r="U292" i="1"/>
  <c r="S292" i="1"/>
  <c r="R292" i="1"/>
  <c r="Q292" i="1"/>
  <c r="X291" i="1"/>
  <c r="T291" i="1"/>
  <c r="P291" i="1"/>
  <c r="X290" i="1"/>
  <c r="T290" i="1"/>
  <c r="P290" i="1"/>
  <c r="X287" i="1"/>
  <c r="X289" i="1" s="1"/>
  <c r="AA286" i="1"/>
  <c r="Z286" i="1"/>
  <c r="Y286" i="1"/>
  <c r="W286" i="1"/>
  <c r="V286" i="1"/>
  <c r="U286" i="1"/>
  <c r="S286" i="1"/>
  <c r="R286" i="1"/>
  <c r="Q286" i="1"/>
  <c r="N286" i="1"/>
  <c r="X284" i="1"/>
  <c r="X286" i="1" s="1"/>
  <c r="T286" i="1"/>
  <c r="P286" i="1"/>
  <c r="AA283" i="1"/>
  <c r="Z283" i="1"/>
  <c r="Y283" i="1"/>
  <c r="W283" i="1"/>
  <c r="V283" i="1"/>
  <c r="U283" i="1"/>
  <c r="S283" i="1"/>
  <c r="R283" i="1"/>
  <c r="Q283" i="1"/>
  <c r="X282" i="1"/>
  <c r="X283" i="1" s="1"/>
  <c r="T283" i="1"/>
  <c r="P283" i="1"/>
  <c r="AA281" i="1"/>
  <c r="Z281" i="1"/>
  <c r="Y281" i="1"/>
  <c r="W281" i="1"/>
  <c r="V281" i="1"/>
  <c r="U281" i="1"/>
  <c r="S281" i="1"/>
  <c r="R281" i="1"/>
  <c r="Q281" i="1"/>
  <c r="T280" i="1"/>
  <c r="P280" i="1"/>
  <c r="X279" i="1"/>
  <c r="X281" i="1" s="1"/>
  <c r="T279" i="1"/>
  <c r="P279" i="1"/>
  <c r="AA278" i="1"/>
  <c r="Z278" i="1"/>
  <c r="Y278" i="1"/>
  <c r="W278" i="1"/>
  <c r="V278" i="1"/>
  <c r="U278" i="1"/>
  <c r="S278" i="1"/>
  <c r="R278" i="1"/>
  <c r="Q278" i="1"/>
  <c r="T277" i="1"/>
  <c r="P277" i="1"/>
  <c r="X276" i="1"/>
  <c r="X278" i="1" s="1"/>
  <c r="T276" i="1"/>
  <c r="P276" i="1"/>
  <c r="AA275" i="1"/>
  <c r="Z275" i="1"/>
  <c r="Y275" i="1"/>
  <c r="W275" i="1"/>
  <c r="V275" i="1"/>
  <c r="U275" i="1"/>
  <c r="S275" i="1"/>
  <c r="R275" i="1"/>
  <c r="Q275" i="1"/>
  <c r="X274" i="1"/>
  <c r="T274" i="1"/>
  <c r="P274" i="1"/>
  <c r="X273" i="1"/>
  <c r="T273" i="1"/>
  <c r="P273" i="1"/>
  <c r="X272" i="1"/>
  <c r="T272" i="1"/>
  <c r="P272" i="1"/>
  <c r="AA268" i="1"/>
  <c r="Z268" i="1"/>
  <c r="Y268" i="1"/>
  <c r="W268" i="1"/>
  <c r="V268" i="1"/>
  <c r="U268" i="1"/>
  <c r="S268" i="1"/>
  <c r="Q268" i="1"/>
  <c r="X267" i="1"/>
  <c r="X268" i="1" s="1"/>
  <c r="T267" i="1"/>
  <c r="T268" i="1" s="1"/>
  <c r="P267" i="1"/>
  <c r="P268" i="1" s="1"/>
  <c r="X264" i="1"/>
  <c r="T264" i="1"/>
  <c r="P264" i="1"/>
  <c r="X263" i="1"/>
  <c r="P263" i="1"/>
  <c r="AA262" i="1"/>
  <c r="Z262" i="1"/>
  <c r="Y262" i="1"/>
  <c r="W262" i="1"/>
  <c r="V262" i="1"/>
  <c r="U262" i="1"/>
  <c r="S262" i="1"/>
  <c r="R262" i="1"/>
  <c r="Q262" i="1"/>
  <c r="X261" i="1"/>
  <c r="T261" i="1"/>
  <c r="P261" i="1"/>
  <c r="X260" i="1"/>
  <c r="P260" i="1"/>
  <c r="X259" i="1"/>
  <c r="T259" i="1"/>
  <c r="P259" i="1"/>
  <c r="X254" i="1"/>
  <c r="X256" i="1" s="1"/>
  <c r="T254" i="1"/>
  <c r="T256" i="1" s="1"/>
  <c r="P254" i="1"/>
  <c r="AA186" i="1"/>
  <c r="Z186" i="1"/>
  <c r="Y186" i="1"/>
  <c r="W186" i="1"/>
  <c r="V186" i="1"/>
  <c r="U186" i="1"/>
  <c r="S186" i="1"/>
  <c r="R186" i="1"/>
  <c r="Q186" i="1"/>
  <c r="X185" i="1"/>
  <c r="T185" i="1"/>
  <c r="P185" i="1"/>
  <c r="X184" i="1"/>
  <c r="T184" i="1"/>
  <c r="P184" i="1"/>
  <c r="X183" i="1"/>
  <c r="T183" i="1"/>
  <c r="P183" i="1"/>
  <c r="X182" i="1"/>
  <c r="T182" i="1"/>
  <c r="P182" i="1"/>
  <c r="AA181" i="1"/>
  <c r="Z181" i="1"/>
  <c r="Y181" i="1"/>
  <c r="W181" i="1"/>
  <c r="V181" i="1"/>
  <c r="U181" i="1"/>
  <c r="S181" i="1"/>
  <c r="R181" i="1"/>
  <c r="Q181" i="1"/>
  <c r="X180" i="1"/>
  <c r="T180" i="1"/>
  <c r="P180" i="1"/>
  <c r="X179" i="1"/>
  <c r="T179" i="1"/>
  <c r="P179" i="1"/>
  <c r="X178" i="1"/>
  <c r="T178" i="1"/>
  <c r="P178" i="1"/>
  <c r="X177" i="1"/>
  <c r="T177" i="1"/>
  <c r="P177" i="1"/>
  <c r="AA176" i="1"/>
  <c r="Z176" i="1"/>
  <c r="Y176" i="1"/>
  <c r="W176" i="1"/>
  <c r="V176" i="1"/>
  <c r="U176" i="1"/>
  <c r="S176" i="1"/>
  <c r="R176" i="1"/>
  <c r="Q176" i="1"/>
  <c r="X175" i="1"/>
  <c r="T175" i="1"/>
  <c r="P175" i="1"/>
  <c r="X174" i="1"/>
  <c r="T174" i="1"/>
  <c r="P174" i="1"/>
  <c r="X173" i="1"/>
  <c r="T173" i="1"/>
  <c r="P173" i="1"/>
  <c r="X172" i="1"/>
  <c r="T172" i="1"/>
  <c r="P172" i="1"/>
  <c r="AA171" i="1"/>
  <c r="Z171" i="1"/>
  <c r="Y171" i="1"/>
  <c r="W171" i="1"/>
  <c r="V171" i="1"/>
  <c r="U171" i="1"/>
  <c r="S171" i="1"/>
  <c r="R171" i="1"/>
  <c r="Q171" i="1"/>
  <c r="X170" i="1"/>
  <c r="T170" i="1"/>
  <c r="P170" i="1"/>
  <c r="X169" i="1"/>
  <c r="T169" i="1"/>
  <c r="P169" i="1"/>
  <c r="X168" i="1"/>
  <c r="T168" i="1"/>
  <c r="P168" i="1"/>
  <c r="X167" i="1"/>
  <c r="T167" i="1"/>
  <c r="P167" i="1"/>
  <c r="AA166" i="1"/>
  <c r="Z166" i="1"/>
  <c r="Y166" i="1"/>
  <c r="W166" i="1"/>
  <c r="V166" i="1"/>
  <c r="U166" i="1"/>
  <c r="S166" i="1"/>
  <c r="R166" i="1"/>
  <c r="Q166" i="1"/>
  <c r="X165" i="1"/>
  <c r="T165" i="1"/>
  <c r="P165" i="1"/>
  <c r="X164" i="1"/>
  <c r="T164" i="1"/>
  <c r="P164" i="1"/>
  <c r="X163" i="1"/>
  <c r="T163" i="1"/>
  <c r="P163" i="1"/>
  <c r="X162" i="1"/>
  <c r="T162" i="1"/>
  <c r="P162" i="1"/>
  <c r="AA153" i="1"/>
  <c r="Z153" i="1"/>
  <c r="Y153" i="1"/>
  <c r="W153" i="1"/>
  <c r="V153" i="1"/>
  <c r="U153" i="1"/>
  <c r="S153" i="1"/>
  <c r="R153" i="1"/>
  <c r="Q153" i="1"/>
  <c r="X152" i="1"/>
  <c r="T152" i="1"/>
  <c r="P152" i="1"/>
  <c r="X151" i="1"/>
  <c r="T151" i="1"/>
  <c r="X150" i="1"/>
  <c r="T150" i="1"/>
  <c r="P150" i="1"/>
  <c r="X149" i="1"/>
  <c r="T149" i="1"/>
  <c r="AA143" i="1"/>
  <c r="Z143" i="1"/>
  <c r="Y143" i="1"/>
  <c r="W143" i="1"/>
  <c r="V143" i="1"/>
  <c r="U143" i="1"/>
  <c r="S143" i="1"/>
  <c r="R143" i="1"/>
  <c r="Q143" i="1"/>
  <c r="X142" i="1"/>
  <c r="T142" i="1"/>
  <c r="P142" i="1"/>
  <c r="X141" i="1"/>
  <c r="T141" i="1"/>
  <c r="P141" i="1"/>
  <c r="X140" i="1"/>
  <c r="T140" i="1"/>
  <c r="P140" i="1"/>
  <c r="X139" i="1"/>
  <c r="T139" i="1"/>
  <c r="P139" i="1"/>
  <c r="AA128" i="1"/>
  <c r="Z128" i="1"/>
  <c r="Y128" i="1"/>
  <c r="W128" i="1"/>
  <c r="V128" i="1"/>
  <c r="U128" i="1"/>
  <c r="S128" i="1"/>
  <c r="R128" i="1"/>
  <c r="Q128" i="1"/>
  <c r="X127" i="1"/>
  <c r="T127" i="1"/>
  <c r="P127" i="1"/>
  <c r="X126" i="1"/>
  <c r="T126" i="1"/>
  <c r="P126" i="1"/>
  <c r="X125" i="1"/>
  <c r="T125" i="1"/>
  <c r="P125" i="1"/>
  <c r="X124" i="1"/>
  <c r="T124" i="1"/>
  <c r="P124" i="1"/>
  <c r="AA123" i="1"/>
  <c r="Z123" i="1"/>
  <c r="Y123" i="1"/>
  <c r="W123" i="1"/>
  <c r="V123" i="1"/>
  <c r="U123" i="1"/>
  <c r="S123" i="1"/>
  <c r="R123" i="1"/>
  <c r="Q123" i="1"/>
  <c r="X122" i="1"/>
  <c r="T122" i="1"/>
  <c r="P122" i="1"/>
  <c r="X121" i="1"/>
  <c r="T121" i="1"/>
  <c r="P121" i="1"/>
  <c r="X120" i="1"/>
  <c r="T120" i="1"/>
  <c r="P120" i="1"/>
  <c r="X119" i="1"/>
  <c r="T119" i="1"/>
  <c r="P119" i="1"/>
  <c r="AA118" i="1"/>
  <c r="Z118" i="1"/>
  <c r="Y118" i="1"/>
  <c r="W118" i="1"/>
  <c r="V118" i="1"/>
  <c r="U118" i="1"/>
  <c r="R118" i="1"/>
  <c r="Q118" i="1"/>
  <c r="X117" i="1"/>
  <c r="T117" i="1"/>
  <c r="P117" i="1"/>
  <c r="X116" i="1"/>
  <c r="T116" i="1"/>
  <c r="P116" i="1"/>
  <c r="X115" i="1"/>
  <c r="T115" i="1"/>
  <c r="P115" i="1"/>
  <c r="X114" i="1"/>
  <c r="T114" i="1"/>
  <c r="P114" i="1"/>
  <c r="AA113" i="1"/>
  <c r="Z113" i="1"/>
  <c r="Y113" i="1"/>
  <c r="W113" i="1"/>
  <c r="V113" i="1"/>
  <c r="U113" i="1"/>
  <c r="S113" i="1"/>
  <c r="R113" i="1"/>
  <c r="Q113" i="1"/>
  <c r="X112" i="1"/>
  <c r="T112" i="1"/>
  <c r="P112" i="1"/>
  <c r="X111" i="1"/>
  <c r="T111" i="1"/>
  <c r="P111" i="1"/>
  <c r="X110" i="1"/>
  <c r="T110" i="1"/>
  <c r="P110" i="1"/>
  <c r="X109" i="1"/>
  <c r="T109" i="1"/>
  <c r="P109" i="1"/>
  <c r="AA103" i="1"/>
  <c r="Z103" i="1"/>
  <c r="Y103" i="1"/>
  <c r="W103" i="1"/>
  <c r="V103" i="1"/>
  <c r="U103" i="1"/>
  <c r="S103" i="1"/>
  <c r="R103" i="1"/>
  <c r="Q103" i="1"/>
  <c r="X102" i="1"/>
  <c r="T102" i="1"/>
  <c r="P102" i="1"/>
  <c r="X101" i="1"/>
  <c r="T101" i="1"/>
  <c r="P101" i="1"/>
  <c r="X100" i="1"/>
  <c r="T100" i="1"/>
  <c r="P100" i="1"/>
  <c r="X99" i="1"/>
  <c r="T99" i="1"/>
  <c r="P99" i="1"/>
  <c r="AA92" i="1"/>
  <c r="Z92" i="1"/>
  <c r="Y92" i="1"/>
  <c r="W92" i="1"/>
  <c r="V92" i="1"/>
  <c r="U92" i="1"/>
  <c r="X91" i="1"/>
  <c r="T91" i="1"/>
  <c r="X90" i="1"/>
  <c r="T90" i="1"/>
  <c r="X89" i="1"/>
  <c r="T89" i="1"/>
  <c r="X88" i="1"/>
  <c r="T88" i="1"/>
  <c r="X75" i="1"/>
  <c r="T75" i="1"/>
  <c r="X74" i="1"/>
  <c r="T74" i="1"/>
  <c r="D13" i="2" s="1"/>
  <c r="X72" i="1"/>
  <c r="T72" i="1"/>
  <c r="X71" i="1"/>
  <c r="T71" i="1"/>
  <c r="AA59" i="1"/>
  <c r="Z59" i="1"/>
  <c r="Y59" i="1"/>
  <c r="W59" i="1"/>
  <c r="V59" i="1"/>
  <c r="U59" i="1"/>
  <c r="S59" i="1"/>
  <c r="R59" i="1"/>
  <c r="Q59" i="1"/>
  <c r="X58" i="1"/>
  <c r="T58" i="1"/>
  <c r="P58" i="1"/>
  <c r="X56" i="1"/>
  <c r="T56" i="1"/>
  <c r="P56" i="1"/>
  <c r="X55" i="1"/>
  <c r="T55" i="1"/>
  <c r="P55" i="1"/>
  <c r="X54" i="1"/>
  <c r="T54" i="1"/>
  <c r="P54" i="1"/>
  <c r="AA53" i="1"/>
  <c r="Z53" i="1"/>
  <c r="Y53" i="1"/>
  <c r="W53" i="1"/>
  <c r="V53" i="1"/>
  <c r="U53" i="1"/>
  <c r="S53" i="1"/>
  <c r="R53" i="1"/>
  <c r="Q53" i="1"/>
  <c r="X52" i="1"/>
  <c r="T52" i="1"/>
  <c r="P52" i="1"/>
  <c r="X51" i="1"/>
  <c r="T51" i="1"/>
  <c r="P51" i="1"/>
  <c r="AA50" i="1"/>
  <c r="Z50" i="1"/>
  <c r="Y50" i="1"/>
  <c r="W50" i="1"/>
  <c r="V50" i="1"/>
  <c r="U50" i="1"/>
  <c r="S50" i="1"/>
  <c r="R50" i="1"/>
  <c r="Q50" i="1"/>
  <c r="X49" i="1"/>
  <c r="T49" i="1"/>
  <c r="P49" i="1"/>
  <c r="X48" i="1"/>
  <c r="T48" i="1"/>
  <c r="P48" i="1"/>
  <c r="AA47" i="1"/>
  <c r="Z47" i="1"/>
  <c r="Y47" i="1"/>
  <c r="W47" i="1"/>
  <c r="V47" i="1"/>
  <c r="U47" i="1"/>
  <c r="R47" i="1"/>
  <c r="Q47" i="1"/>
  <c r="X46" i="1"/>
  <c r="T46" i="1"/>
  <c r="X45" i="1"/>
  <c r="T45" i="1"/>
  <c r="X44" i="1"/>
  <c r="T44" i="1"/>
  <c r="T345" i="1" l="1"/>
  <c r="G24" i="4"/>
  <c r="E9" i="2"/>
  <c r="X345" i="1"/>
  <c r="X353" i="1" s="1"/>
  <c r="B25" i="2"/>
  <c r="B20" i="4"/>
  <c r="D11" i="2"/>
  <c r="X76" i="1"/>
  <c r="T76" i="1"/>
  <c r="T326" i="1"/>
  <c r="D15" i="2"/>
  <c r="P256" i="1"/>
  <c r="P345" i="1"/>
  <c r="P353" i="1" s="1"/>
  <c r="M341" i="1"/>
  <c r="R341" i="1"/>
  <c r="N341" i="1"/>
  <c r="Y341" i="1"/>
  <c r="W341" i="1"/>
  <c r="S341" i="1"/>
  <c r="L332" i="1"/>
  <c r="T303" i="1"/>
  <c r="X50" i="1"/>
  <c r="X303" i="1"/>
  <c r="T307" i="1"/>
  <c r="P326" i="1"/>
  <c r="O341" i="1"/>
  <c r="U341" i="1"/>
  <c r="Z341" i="1"/>
  <c r="P292" i="1"/>
  <c r="Q341" i="1"/>
  <c r="V341" i="1"/>
  <c r="AA341" i="1"/>
  <c r="T50" i="1"/>
  <c r="T53" i="1"/>
  <c r="X275" i="1"/>
  <c r="T103" i="1"/>
  <c r="T123" i="1"/>
  <c r="X128" i="1"/>
  <c r="T166" i="1"/>
  <c r="X176" i="1"/>
  <c r="T181" i="1"/>
  <c r="X186" i="1"/>
  <c r="T292" i="1"/>
  <c r="X307" i="1"/>
  <c r="X53" i="1"/>
  <c r="T59" i="1"/>
  <c r="X123" i="1"/>
  <c r="X166" i="1"/>
  <c r="T171" i="1"/>
  <c r="X181" i="1"/>
  <c r="T266" i="1"/>
  <c r="P275" i="1"/>
  <c r="P278" i="1"/>
  <c r="P281" i="1"/>
  <c r="X292" i="1"/>
  <c r="X59" i="1"/>
  <c r="T113" i="1"/>
  <c r="X171" i="1"/>
  <c r="T278" i="1"/>
  <c r="T281" i="1"/>
  <c r="X296" i="1"/>
  <c r="P307" i="1"/>
  <c r="X113" i="1"/>
  <c r="T128" i="1"/>
  <c r="T143" i="1"/>
  <c r="T176" i="1"/>
  <c r="T186" i="1"/>
  <c r="P296" i="1"/>
  <c r="P186" i="1"/>
  <c r="P176" i="1"/>
  <c r="P171" i="1"/>
  <c r="P166" i="1"/>
  <c r="P143" i="1"/>
  <c r="P128" i="1"/>
  <c r="P123" i="1"/>
  <c r="P118" i="1"/>
  <c r="P103" i="1"/>
  <c r="P59" i="1"/>
  <c r="P50" i="1"/>
  <c r="X332" i="1"/>
  <c r="X326" i="1"/>
  <c r="P332" i="1"/>
  <c r="X103" i="1"/>
  <c r="P181" i="1"/>
  <c r="T275" i="1"/>
  <c r="P113" i="1"/>
  <c r="T118" i="1"/>
  <c r="P303" i="1"/>
  <c r="T296" i="1"/>
  <c r="L345" i="1"/>
  <c r="P53" i="1"/>
  <c r="X335" i="1"/>
  <c r="P335" i="1"/>
  <c r="X143" i="1"/>
  <c r="T332" i="1"/>
  <c r="X118" i="1"/>
  <c r="L335" i="1"/>
  <c r="P153" i="1"/>
  <c r="M353" i="1"/>
  <c r="L352" i="1"/>
  <c r="AA353" i="1"/>
  <c r="R353" i="1"/>
  <c r="W353" i="1"/>
  <c r="T335" i="1"/>
  <c r="Q353" i="1"/>
  <c r="V353" i="1"/>
  <c r="X373" i="1"/>
  <c r="X47" i="1"/>
  <c r="X153" i="1"/>
  <c r="X262" i="1"/>
  <c r="P266" i="1"/>
  <c r="N353" i="1"/>
  <c r="S353" i="1"/>
  <c r="Y353" i="1"/>
  <c r="T352" i="1"/>
  <c r="T353" i="1" s="1"/>
  <c r="P373" i="1"/>
  <c r="X266" i="1"/>
  <c r="X92" i="1"/>
  <c r="O353" i="1"/>
  <c r="U353" i="1"/>
  <c r="Z353" i="1"/>
  <c r="T373" i="1"/>
  <c r="T47" i="1"/>
  <c r="T262" i="1"/>
  <c r="T92" i="1"/>
  <c r="T153" i="1"/>
  <c r="P262" i="1"/>
  <c r="M376" i="1" l="1"/>
  <c r="B20" i="2"/>
  <c r="B29" i="2" s="1"/>
  <c r="B32" i="2" s="1"/>
  <c r="Z376" i="1"/>
  <c r="O376" i="1"/>
  <c r="N376" i="1"/>
  <c r="Y376" i="1"/>
  <c r="V376" i="1"/>
  <c r="U376" i="1"/>
  <c r="S376" i="1"/>
  <c r="E11" i="4" s="1"/>
  <c r="W376" i="1"/>
  <c r="AA376" i="1"/>
  <c r="Q376" i="1"/>
  <c r="E9" i="4" s="1"/>
  <c r="R376" i="1"/>
  <c r="E10" i="4" s="1"/>
  <c r="E24" i="2"/>
  <c r="G22" i="4"/>
  <c r="G18" i="4" s="1"/>
  <c r="E24" i="4"/>
  <c r="D24" i="4" s="1"/>
  <c r="E22" i="4"/>
  <c r="C24" i="2"/>
  <c r="D24" i="2"/>
  <c r="F22" i="4"/>
  <c r="F24" i="4"/>
  <c r="C20" i="4"/>
  <c r="B18" i="4"/>
  <c r="E16" i="2"/>
  <c r="L341" i="1"/>
  <c r="B16" i="2"/>
  <c r="X341" i="1"/>
  <c r="P341" i="1"/>
  <c r="T341" i="1"/>
  <c r="C16" i="2"/>
  <c r="L353" i="1"/>
  <c r="D16" i="2"/>
  <c r="B31" i="2" l="1"/>
  <c r="C20" i="2"/>
  <c r="C29" i="2" s="1"/>
  <c r="C31" i="2" s="1"/>
  <c r="E20" i="2"/>
  <c r="E29" i="2" s="1"/>
  <c r="E32" i="2" s="1"/>
  <c r="F18" i="4"/>
  <c r="T376" i="1"/>
  <c r="N6" i="3" s="1"/>
  <c r="X376" i="1"/>
  <c r="R6" i="3" s="1"/>
  <c r="R7" i="3" s="1"/>
  <c r="P376" i="1"/>
  <c r="D20" i="2"/>
  <c r="D29" i="2" s="1"/>
  <c r="L376" i="1"/>
  <c r="F6" i="3" s="1"/>
  <c r="F7" i="3" s="1"/>
  <c r="Q6" i="3"/>
  <c r="Q7" i="3" s="1"/>
  <c r="F11" i="4"/>
  <c r="G10" i="4"/>
  <c r="T6" i="3"/>
  <c r="T7" i="3" s="1"/>
  <c r="G11" i="4"/>
  <c r="U6" i="3"/>
  <c r="U7" i="3" s="1"/>
  <c r="D22" i="4"/>
  <c r="E18" i="4"/>
  <c r="G9" i="4"/>
  <c r="S6" i="3"/>
  <c r="S7" i="3" s="1"/>
  <c r="G6" i="3"/>
  <c r="G7" i="3" s="1"/>
  <c r="B9" i="4"/>
  <c r="H6" i="3"/>
  <c r="H7" i="3" s="1"/>
  <c r="B10" i="4"/>
  <c r="C10" i="4" s="1"/>
  <c r="D10" i="4" s="1"/>
  <c r="P6" i="3"/>
  <c r="P7" i="3" s="1"/>
  <c r="F10" i="4"/>
  <c r="D20" i="4"/>
  <c r="C18" i="4"/>
  <c r="I6" i="3"/>
  <c r="I7" i="3" s="1"/>
  <c r="B11" i="4"/>
  <c r="C11" i="4" s="1"/>
  <c r="D11" i="4" s="1"/>
  <c r="O6" i="3"/>
  <c r="O7" i="3" s="1"/>
  <c r="F9" i="4"/>
  <c r="E8" i="4"/>
  <c r="L6" i="3"/>
  <c r="L7" i="3" s="1"/>
  <c r="K6" i="3"/>
  <c r="K7" i="3" s="1"/>
  <c r="M6" i="3"/>
  <c r="M7" i="3" s="1"/>
  <c r="E31" i="2" l="1"/>
  <c r="F8" i="4"/>
  <c r="F13" i="4" s="1"/>
  <c r="F12" i="4" s="1"/>
  <c r="C32" i="2"/>
  <c r="D31" i="2"/>
  <c r="D32" i="2"/>
  <c r="D18" i="4"/>
  <c r="G8" i="4"/>
  <c r="G13" i="4" s="1"/>
  <c r="G12" i="4" s="1"/>
  <c r="C9" i="4"/>
  <c r="D9" i="4" s="1"/>
  <c r="B8" i="4"/>
  <c r="E13" i="4"/>
  <c r="E12" i="4" s="1"/>
  <c r="J6" i="3"/>
  <c r="J7" i="3" s="1"/>
  <c r="N7" i="3"/>
  <c r="B12" i="4" l="1"/>
  <c r="B13" i="4"/>
  <c r="C13" i="4" s="1"/>
  <c r="C12" i="4" s="1"/>
  <c r="D12" i="4" s="1"/>
  <c r="C8" i="4"/>
  <c r="D8" i="4" s="1"/>
  <c r="D13" i="4" s="1"/>
</calcChain>
</file>

<file path=xl/sharedStrings.xml><?xml version="1.0" encoding="utf-8"?>
<sst xmlns="http://schemas.openxmlformats.org/spreadsheetml/2006/main" count="1480" uniqueCount="382">
  <si>
    <t>INVESTICIJŲ PRITRAUKIMO IR VERSLO VYSTYMO PROGRAMOS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</si>
  <si>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</si>
  <si>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</si>
  <si>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</si>
  <si>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</si>
  <si>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</si>
  <si>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</si>
  <si>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</si>
  <si>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</si>
  <si>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</si>
  <si>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</si>
  <si>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</si>
  <si>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</si>
  <si>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03. Infrastruktūros gerinimas/plėtojimas ir žemės ūkio verslo plėtra</t>
  </si>
  <si>
    <t>08 Investicijų pritraukimo ir verslo vystymo programa</t>
  </si>
  <si>
    <t>08</t>
  </si>
  <si>
    <t>01</t>
  </si>
  <si>
    <t xml:space="preserve"> Gerinti infrastruktūrą darnoje su gamtine aplinka</t>
  </si>
  <si>
    <t>Užtikrinti kuo didesnį parengtų ir įgyvendinamų projektų skaičių</t>
  </si>
  <si>
    <t>188723322</t>
  </si>
  <si>
    <t>12</t>
  </si>
  <si>
    <t>VL</t>
  </si>
  <si>
    <t>SL</t>
  </si>
  <si>
    <t>ES</t>
  </si>
  <si>
    <t>Iš viso:</t>
  </si>
  <si>
    <t>02</t>
  </si>
  <si>
    <t>SB</t>
  </si>
  <si>
    <t>04</t>
  </si>
  <si>
    <t>03</t>
  </si>
  <si>
    <t>05</t>
  </si>
  <si>
    <t>09</t>
  </si>
  <si>
    <t>16</t>
  </si>
  <si>
    <t>KTL</t>
  </si>
  <si>
    <t>31</t>
  </si>
  <si>
    <t>14</t>
  </si>
  <si>
    <t>33</t>
  </si>
  <si>
    <t>18</t>
  </si>
  <si>
    <t>Šilutės r. savivaldybės gatvių apšvietimo sistemos modernizavimas</t>
  </si>
  <si>
    <t>34</t>
  </si>
  <si>
    <t>19</t>
  </si>
  <si>
    <t>21</t>
  </si>
  <si>
    <t>Projekto įgyvendinimo metu sukurto turto draudimas</t>
  </si>
  <si>
    <t>36</t>
  </si>
  <si>
    <t>37</t>
  </si>
  <si>
    <t>39</t>
  </si>
  <si>
    <t>40</t>
  </si>
  <si>
    <t>26</t>
  </si>
  <si>
    <t>Rezervas įgyvendinamiems projektams</t>
  </si>
  <si>
    <t>29</t>
  </si>
  <si>
    <t>32</t>
  </si>
  <si>
    <t>35</t>
  </si>
  <si>
    <t>41</t>
  </si>
  <si>
    <t>42</t>
  </si>
  <si>
    <t>43</t>
  </si>
  <si>
    <t>Vaizdo stebėjimo sistemos ir bevielio internetinio ryšio įrengimas ir priežiūra Šilutės mieste</t>
  </si>
  <si>
    <t>44</t>
  </si>
  <si>
    <t>45</t>
  </si>
  <si>
    <t>46</t>
  </si>
  <si>
    <t>47</t>
  </si>
  <si>
    <t>48</t>
  </si>
  <si>
    <t>49</t>
  </si>
  <si>
    <t>50</t>
  </si>
  <si>
    <t>57</t>
  </si>
  <si>
    <t>65</t>
  </si>
  <si>
    <t>68</t>
  </si>
  <si>
    <t>73</t>
  </si>
  <si>
    <t>75</t>
  </si>
  <si>
    <t>76</t>
  </si>
  <si>
    <t>Tinkamai naudoti, saugoti, prižiūrėti ir eksploatuoti Savivaldybės turtą</t>
  </si>
  <si>
    <t>Vydūno gimnazijos pastato Šilutėje Atgimimo al., 3, rekonstravimas ir sporto salės statyba</t>
  </si>
  <si>
    <t>188723323</t>
  </si>
  <si>
    <t xml:space="preserve">SB </t>
  </si>
  <si>
    <t>VIP</t>
  </si>
  <si>
    <t>Ūkio skyriaus nenumatytos išlaidos</t>
  </si>
  <si>
    <t>Šilutės rajono savivaldybės nuosavybės teise priklausančio turto remonto darbai</t>
  </si>
  <si>
    <t>Būstų ir pagalbinių ūkio paskirties pastatų dokumentų parengimas pardavimui</t>
  </si>
  <si>
    <t>Išlaidos įgyvendinamiems projektams</t>
  </si>
  <si>
    <t>01.03.02.09</t>
  </si>
  <si>
    <t>Švėkšnos sinagogos sutvarkymas</t>
  </si>
  <si>
    <t>Šilutės r. Usėnų pagrindinės mokyklos atnaujinimas</t>
  </si>
  <si>
    <t>Šilutės pirmosios gimnazijos pastato K. Kalinausko g. 2, atnaujinimas</t>
  </si>
  <si>
    <t>Lopšelių darželių sutvarkymas</t>
  </si>
  <si>
    <t>Šilutės dvaro sodybos, vadinamos H. Šojaus darbininkų namo pritaikymas jaunimo nakvynės namams</t>
  </si>
  <si>
    <t>Modernizuoti sporto infrastruktūrą</t>
  </si>
  <si>
    <t>Gerinti Šilutės rajono savivaldybės socialinio būsto kokybę, vykdyti jo priežiūrą</t>
  </si>
  <si>
    <t>Būsto pritaikymas specifiniams neįgaliųjų poreikiams</t>
  </si>
  <si>
    <t>06.01.01.01</t>
  </si>
  <si>
    <t>Daugiabučių gyvenamųjų namų esančių Šilutės rajono savivaldybėje, modernizavimo programa(soc.)</t>
  </si>
  <si>
    <t>Daugiabučių gyvenamųjų namų esančių Šilutės rajono savivaldybėje, modernizavimo programa(gyv.)</t>
  </si>
  <si>
    <t>Pritaikyti šeimų, auginančių vaikus su sunkia negalia, gyvenamąją aplinką</t>
  </si>
  <si>
    <t>10.01.02.01</t>
  </si>
  <si>
    <t>Modernizuoti gyvenviečių gatves, privažiavimus, stovėjimo aikšteles, pagerinti eismą</t>
  </si>
  <si>
    <t>Šilutės miesto ir rajono gatvių apšvietimo įrengimas</t>
  </si>
  <si>
    <t>04.05.01.02</t>
  </si>
  <si>
    <t>KPPP</t>
  </si>
  <si>
    <t xml:space="preserve">Seniūnijų vietinės reikšmės kelių priežiūra </t>
  </si>
  <si>
    <t>Potvynių sugadintų vietinės reikšmės kelių remontas</t>
  </si>
  <si>
    <t>Finansavimo šaltiniai</t>
  </si>
  <si>
    <t>Šilutės kultūros ir pramogų centro modernizavimas, siekiant didinti kultūrinių paslaugų prieinamumą</t>
  </si>
  <si>
    <t>Šilutės kultūros ir pramogų centro ir bibliotekos pastato, esančio Tilžės g. 12, pritaikymas bendruomenės poreikiams</t>
  </si>
  <si>
    <t>04.07.04.01</t>
  </si>
  <si>
    <t>Vandens transporto priemonių nuleidimo vietų įrengimas</t>
  </si>
  <si>
    <t>Šilutės miesto stadiono sutvarkymas</t>
  </si>
  <si>
    <t>Strateginio tikslo kodas</t>
  </si>
  <si>
    <t>Programos pavadinimas</t>
  </si>
  <si>
    <t>Iš jų darbo užmokesčiui</t>
  </si>
  <si>
    <t>IŠ VISO: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</si>
  <si>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</si>
  <si>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</si>
  <si>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</si>
  <si>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</si>
  <si>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</si>
  <si>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</si>
  <si>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</si>
  <si>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</si>
  <si>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</si>
  <si>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</si>
  <si>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</si>
  <si>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</si>
  <si>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Investicijų pritraukimo ir verslo vystymosi programa</t>
  </si>
  <si>
    <t>60</t>
  </si>
  <si>
    <t>87</t>
  </si>
  <si>
    <t>09.01.01.01</t>
  </si>
  <si>
    <t>88</t>
  </si>
  <si>
    <t>Bevielio interneto diegimas viešosiose Šilutės rajono savivaldybės erdvėse</t>
  </si>
  <si>
    <t>04.06.01.01</t>
  </si>
  <si>
    <t>Naujų sporto aikštynų įrengimas</t>
  </si>
  <si>
    <t>Šilutės rajono savivaldybės seniūnijų administracinių pastatų sutvarkymas</t>
  </si>
  <si>
    <t>04.03.07.01</t>
  </si>
  <si>
    <t>89</t>
  </si>
  <si>
    <t>08.06.01.01</t>
  </si>
  <si>
    <t>91</t>
  </si>
  <si>
    <t>01.03.02.01</t>
  </si>
  <si>
    <t>05.06.01.01</t>
  </si>
  <si>
    <t>Šilutės Šv.Kryžiaus bažnyčios pastato, Katalikų bažnyčios g. 3, Šilutėje, sutvarkymas</t>
  </si>
  <si>
    <t>Šilutės miesto Šilokarčemos kvartalo kompleksinis sutvarkymas</t>
  </si>
  <si>
    <t>Šilutės miesto istorinio parko infrastruktūros sutvarkymas, sukuriant sąlygas aktyviam poilsiui, sveikatingumo renginiams</t>
  </si>
  <si>
    <t xml:space="preserve">Šilutės miesto Lietuvininkų, Tilžės gatvių eismo saugos gerinimas ir P. Jakšto, H. Zudermano, Knygnešių, M. Jankaus, Lauko, Miško gatvių rekonstravimas </t>
  </si>
  <si>
    <t xml:space="preserve">Rusnės miestelio infrastruktūros atnaujinimas  </t>
  </si>
  <si>
    <t xml:space="preserve">Žemaičių Naumiesčio miestelio infrastruktūros atnaujinimas  </t>
  </si>
  <si>
    <t xml:space="preserve">Socialinių būstų įsigijimas Šilutės rajono savivaldybėje </t>
  </si>
  <si>
    <t xml:space="preserve">Komunalinių atliekų rūšiuojamojo surinkimo infrastruktūros plėtra Šilutės rajono savivaldybėje </t>
  </si>
  <si>
    <t xml:space="preserve">Ramučių gatvės Šilutės mieste pėsčiųjų ir dviračių tako rekonstravimas  </t>
  </si>
  <si>
    <t xml:space="preserve">Paslaugų teikimo ir asmenų aptarnavimo kokybės gerinimas Šilutės rajono savivaldybėje  </t>
  </si>
  <si>
    <t>Šilutės meno mokyklos pastato rekonstrukcija, pritaikant patalpas ugdymui</t>
  </si>
  <si>
    <t>Buvusios katilinės teritorijos Šilutės m., Tulpių g. 14, sutvarkymas</t>
  </si>
  <si>
    <t>Edukacinių erdvių sukūrimas Šilutės r. Vainuto gimnazijoje</t>
  </si>
  <si>
    <t>Šilutės r. Saugų Jurgio Mikšo pagrindinės mokyklos patalpų pritaikymas ikimokyklinio ir priešmokyklinio ugdymo grupėms</t>
  </si>
  <si>
    <t>Žuvininkystės produktų iškrovimo vietos infrastruktūros gerinimas Kintų prieplaukoje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</si>
  <si>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</si>
  <si>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</si>
  <si>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</si>
  <si>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</si>
  <si>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Turtui įsigyti ir finansiniams įsipareigojimams vykdyti</t>
  </si>
  <si>
    <t>tūkst. Eur</t>
  </si>
  <si>
    <t>Macikų lagerio objektų komplekso teritorijos sutvarkymas</t>
  </si>
  <si>
    <t>Sporto aikštelių įrengimas</t>
  </si>
  <si>
    <t>Seniūnijų vietinės reikšmės kelių remontas ir rekonstravimas</t>
  </si>
  <si>
    <t>08.02.01.07</t>
  </si>
  <si>
    <t>56</t>
  </si>
  <si>
    <t>Juknaičių savarankiško gyvenimo namų pastato dalies sutvarkymas</t>
  </si>
  <si>
    <t xml:space="preserve">Šilutės H.Šojaus dvaro pastatų komplekso įveiklinimas, pritaikant viešiems kultūros poreikiams </t>
  </si>
  <si>
    <t>98</t>
  </si>
  <si>
    <t>2014-2020 metų INTERREG  Lietuvos ir Latvijos bendradarbiavimo per sieną programos projektas "Regioninis bendradarbiavimas darniam, integruotam ir sumaniam planavimui"</t>
  </si>
  <si>
    <t>09.08.01.02</t>
  </si>
  <si>
    <t>Šilutės ir Slavsko miestų kultūros paveldo objektų pritaikymas turistiniams bei kultūriniams poreikiams"</t>
  </si>
  <si>
    <t>104</t>
  </si>
  <si>
    <t>06.04.01.01</t>
  </si>
  <si>
    <t>Šilutės rajono savivaldybės seniūnijų apšvietimo modernizavimas</t>
  </si>
  <si>
    <t>30</t>
  </si>
  <si>
    <t xml:space="preserve">Šilutės H. Šojaus dvaro parko teritorijos sutvarkymas ir pritaikymas rekreacijai   </t>
  </si>
  <si>
    <t xml:space="preserve">Daugiabučių gyvenamųjų namų kvartalo, esančio Šilutės mieste, tarp Parko g., Lietuvininkų g. ir Liepų g., kompleksinis sutvarkymas </t>
  </si>
  <si>
    <t>Šilutės miesto istorinės dalies kraštovaizdžio tvarkymas</t>
  </si>
  <si>
    <t>09.02.01.01</t>
  </si>
  <si>
    <t>106</t>
  </si>
  <si>
    <t>EEE</t>
  </si>
  <si>
    <t>Projektas "Kultūros skūnė"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</si>
  <si>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</si>
  <si>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Žuvininkystės produktų iškrovimo vietos infrastruktūros gerinimas Uostadvario kaimo krantinėje</t>
  </si>
  <si>
    <t>52</t>
  </si>
  <si>
    <t>Pastato, esančio Tulpių g. 10, Šilutės m., sutvarkymas</t>
  </si>
  <si>
    <t>SB(ŠIMP)</t>
  </si>
  <si>
    <t xml:space="preserve"> VIP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</si>
  <si>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</si>
  <si>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</si>
  <si>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Švietimo įstaigų modernizavimo programa </t>
    </r>
    <r>
      <rPr>
        <b/>
        <sz val="10"/>
        <rFont val="Times New Roman"/>
        <family val="1"/>
        <charset val="186"/>
      </rPr>
      <t>SB(ŠIMP)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</si>
  <si>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</si>
  <si>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  <charset val="186"/>
      </rPr>
      <t>VIP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</si>
  <si>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</si>
  <si>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>2.1.4. iš jo: pajamos už suteiktas paslaugas</t>
  </si>
  <si>
    <t>2.2.5. Valstybės lėšos</t>
  </si>
  <si>
    <t>2.2.6. Kelių priežiūros ir plėtros programos lėšos</t>
  </si>
  <si>
    <t>77</t>
  </si>
  <si>
    <t>Šilutės lopšelio-darželio "Gintarėlis" infrastruktūros modernizavimas</t>
  </si>
  <si>
    <t>PATVIRTINTA</t>
  </si>
  <si>
    <t>VIPA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</si>
  <si>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</si>
  <si>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61</t>
  </si>
  <si>
    <t>Ikimokyklinio ir mokyklinio ugdymo įstaigų sveikatos kabinetų aprūpinimas metodinėmis priemonėmis</t>
  </si>
  <si>
    <t>301791595</t>
  </si>
  <si>
    <t>19.1</t>
  </si>
  <si>
    <t>Vandens tiekimo ir nuotekų tvarkymo sistemų renovavimas ir plėtra Šilutės rajono savivaldybėje</t>
  </si>
  <si>
    <t>Pamario progimnazijos  pastato ir stadiono atnaujinimo darbai</t>
  </si>
  <si>
    <t>Smulkiojo ir vidutinio verslo rėmimas</t>
  </si>
  <si>
    <t>17</t>
  </si>
  <si>
    <t>Šilutės miesto stadiono infrastruktūros gerinimas</t>
  </si>
  <si>
    <t>15</t>
  </si>
  <si>
    <t>Bekontakčiai atsiskaitymai Šilutės rajono savivaldybės mokyklose</t>
  </si>
  <si>
    <t>Geresnis gyvenimas mažuose ir vidutinio dydžio miestuose: veiksmai, gerinantys strategijas („A better life in small and mid-sized cities: from Interregional actions to improved Revitalisation strategies“)</t>
  </si>
  <si>
    <t>Atvirų duomenų prieinamumo didinimas, siekiant pagerinti teikiamas viešąsias paslaugas („Strengthening the availability and processing of Open Data to support local growth and urban transformation“)</t>
  </si>
  <si>
    <t xml:space="preserve">04.07.03.01     06.04.01.01   01.03.02.09  04.07.04.01   08.02.01.02      08.06.01.01  08.02.01.08  08.02.01.01  04.05.01.02  10.06.01.01  05.06.01.01   10.02.01.03                09.05.01.01    05.02.01.01 09.02.02.01   09.01.01.01   07.06.01.06   04.06.01.01   01.03.02.01   01.06.01.02   09.08.01.02   09.02.01.01   09.01.02.01  08.01.01.02   06.01.01.01    10.01.02.01  06.02.01.01    01.03.02.01   </t>
  </si>
  <si>
    <t>08.02.01.02</t>
  </si>
  <si>
    <t>08.02.01.08; 08.02.01.01</t>
  </si>
  <si>
    <t>08.02.01.08</t>
  </si>
  <si>
    <t>10.06.01.01</t>
  </si>
  <si>
    <t>05.02.01.01</t>
  </si>
  <si>
    <t>10.02.01.03</t>
  </si>
  <si>
    <t>Atsinaujinančių energijos išteklių (saulės, vėjo, geoterminės energijos ar kitų, išskyrus biokuro) panaudojimas visuomeninės ir gyvenamosios (įvairių socialinių grupių asmenims) paskirties pastatuose</t>
  </si>
  <si>
    <t>07.06.01.06</t>
  </si>
  <si>
    <t>09.05.01.01</t>
  </si>
  <si>
    <t>09.02.02.01</t>
  </si>
  <si>
    <t>08.01.01.02</t>
  </si>
  <si>
    <t>Apsauginių, gaisro signalizacijų, vaizdo stebėjimo sistemų  įrengimas ir priežiūra</t>
  </si>
  <si>
    <t>107</t>
  </si>
  <si>
    <t>Tarptautinių projektų paraiškų koncepcija</t>
  </si>
  <si>
    <t>Šilutės Martyno Jankaus pagrindinės mokyklos pastato ir stadiono atnaujinimo darbai</t>
  </si>
  <si>
    <t>108</t>
  </si>
  <si>
    <t>Socialinio būsto plėtra Šilutės rajono savivaldybėje</t>
  </si>
  <si>
    <t>109</t>
  </si>
  <si>
    <t>Šilutės rajono savivaldybės bendrojo ugdymo mokyklų aplinkos pritaikymas įtraukiajam ugdymui (neįgaliesiems)</t>
  </si>
  <si>
    <t>110</t>
  </si>
  <si>
    <t>Visos dienos mokyklos paslaugų sukūrimas ir užtikrinimas (12 ugdymo įstaigų)</t>
  </si>
  <si>
    <t>111</t>
  </si>
  <si>
    <t>10.09.01.01</t>
  </si>
  <si>
    <t>Nestacionarių socialinių paslaugų, grupinio gyvenimo namų asmenims, turintiems intelekto ir (ar) psichikos negalią, modernizavimas ir plėtra Šilutės rajono savivaldybėje</t>
  </si>
  <si>
    <t>112</t>
  </si>
  <si>
    <t>Šilutės socialinės globos namų plėtra ir modernizavimas, atitinkantys socialinės globos namų gyventojų poreikius</t>
  </si>
  <si>
    <t>10.01.02.02</t>
  </si>
  <si>
    <t>113</t>
  </si>
  <si>
    <t>Laikino apnakvindinimo paslaugų plėtra Šilutės rajono savivaldybėje</t>
  </si>
  <si>
    <t>10.07.01.02</t>
  </si>
  <si>
    <t>114</t>
  </si>
  <si>
    <t>Šilutės atviro jaunimo centro atnaujinimas ir įveiklinimas</t>
  </si>
  <si>
    <t>115</t>
  </si>
  <si>
    <t>Krantinės / prieplaukos įrengimas Šilutės rajono savivaldybėje</t>
  </si>
  <si>
    <t>53</t>
  </si>
  <si>
    <t>Šilutės rajono savivaldybės teritorijoje esančių kapinių tvarkymo darbai</t>
  </si>
  <si>
    <t>04.09.01.01</t>
  </si>
  <si>
    <t>116</t>
  </si>
  <si>
    <t>117</t>
  </si>
  <si>
    <t>Elektromobilių įkrovimo stotelės įrengimas adresu Dariaus ir Girėno g. 1, Šilutėje</t>
  </si>
  <si>
    <t>Vandens telkinių atkūrimas pasitelkiant tarpsienį bendradarbiavimą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</si>
  <si>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</si>
  <si>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</si>
  <si>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</si>
  <si>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</si>
  <si>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</si>
  <si>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</si>
  <si>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Šilutės socialinės globos namų pastato ir teritorijos sutvarkymas</t>
  </si>
  <si>
    <t>Sporto paskirties pastato statyba  Rusnės 10A, Šilutė</t>
  </si>
  <si>
    <t>Iš viso tikslui</t>
  </si>
  <si>
    <t>PP</t>
  </si>
  <si>
    <t>TP</t>
  </si>
  <si>
    <t>-</t>
  </si>
  <si>
    <t>4.1.1.2.</t>
  </si>
  <si>
    <t>RP</t>
  </si>
  <si>
    <t>2.1.1.2</t>
  </si>
  <si>
    <t>1.1.1.11</t>
  </si>
  <si>
    <t>1.1.1.11 2.1.1.2  2.1.1.3</t>
  </si>
  <si>
    <t>4.1.1.3  4.1.1.6</t>
  </si>
  <si>
    <t>3.1.4.3</t>
  </si>
  <si>
    <t>1.2.1.1</t>
  </si>
  <si>
    <t>1.2.1.1 1.2.7.6</t>
  </si>
  <si>
    <t>1.2.1.1  1.2.6.1</t>
  </si>
  <si>
    <t>3.1.1.14</t>
  </si>
  <si>
    <t>4.4.2.1  4.4.2.4  4.4.2.3</t>
  </si>
  <si>
    <t>1.2.1.1  1.2.7.6</t>
  </si>
  <si>
    <t>3.1.1.10  3.1.1.11  3.1.1.12</t>
  </si>
  <si>
    <t>3.1.1.15  3.1.3.1  3.1.5.1</t>
  </si>
  <si>
    <t>4.3.2.2</t>
  </si>
  <si>
    <t>3.1.5.4</t>
  </si>
  <si>
    <t>3.1.4.1</t>
  </si>
  <si>
    <t>3.1.1.17</t>
  </si>
  <si>
    <t>3.1.3.1</t>
  </si>
  <si>
    <t>4.3.1.2  4.3.1.3</t>
  </si>
  <si>
    <t>2.1.1.3  2.1.1.2</t>
  </si>
  <si>
    <t>3.1.4.5</t>
  </si>
  <si>
    <t>4.2.2.3</t>
  </si>
  <si>
    <t>4.1.1.2</t>
  </si>
  <si>
    <t>1.1.3.1</t>
  </si>
  <si>
    <t>3.1.2.1</t>
  </si>
  <si>
    <t>1.2.1.7  1.2.7.10</t>
  </si>
  <si>
    <t>1.2.8.6  1.2.1.7</t>
  </si>
  <si>
    <t>4.3.2.1  4.3.2.2</t>
  </si>
  <si>
    <t>4.1.2.1  4.1.1.2</t>
  </si>
  <si>
    <t>4.3.1.2</t>
  </si>
  <si>
    <t>4.3.1.3</t>
  </si>
  <si>
    <t>4.1.2.3  4.3.1.3</t>
  </si>
  <si>
    <t>1.2.1.5  3.1.2.1</t>
  </si>
  <si>
    <t>1.2.4.2</t>
  </si>
  <si>
    <t>4.1.1.2  4.1.1.3</t>
  </si>
  <si>
    <t>4.1.1.2  4.1.1.4</t>
  </si>
  <si>
    <t>1.2.7.10  1.2.7.14</t>
  </si>
  <si>
    <t>4.4.2.1</t>
  </si>
  <si>
    <t>1.2.7.6</t>
  </si>
  <si>
    <t>1.2.7.13</t>
  </si>
  <si>
    <t>4.1.1.2  4.1.1.5</t>
  </si>
  <si>
    <t>4.1.1.6</t>
  </si>
  <si>
    <t>4.1.1.3  4.1.1.5  4.1.1.6</t>
  </si>
  <si>
    <t>4.3.1.4</t>
  </si>
  <si>
    <t>3.1.1.15</t>
  </si>
  <si>
    <t>3.1.5.5</t>
  </si>
  <si>
    <t>4.1.1.4</t>
  </si>
  <si>
    <t>08. Investicijų pritraukimo ir verslo vystymo programos lėšų poreikis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</si>
  <si>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</si>
  <si>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</si>
  <si>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</si>
  <si>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</si>
  <si>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</si>
  <si>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</si>
  <si>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</si>
  <si>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</si>
  <si>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</si>
  <si>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</si>
  <si>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</si>
  <si>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</si>
  <si>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</si>
  <si>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</si>
  <si>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</t>
  </si>
  <si>
    <t>2023 m. asignavimai</t>
  </si>
  <si>
    <t xml:space="preserve">2.2.1. švietimo įstaigų modernizavimo programa </t>
  </si>
  <si>
    <t>2.2.2. skolintos lėšos</t>
  </si>
  <si>
    <t xml:space="preserve">2.2.4.Užsienio valstybių, tarptautinių organizacijų ir Europos Sąjungos lėšos </t>
  </si>
  <si>
    <t>2.2.7. kitos lėšos</t>
  </si>
  <si>
    <t>2.2.3. Valstybės investicijų plėtros agentūros lėšos</t>
  </si>
  <si>
    <t>08. Investicijų pritraukimo ir verslo vystymosi programos bendras lėšų poreikis ir numatomi finansavimo šaltiniai</t>
  </si>
  <si>
    <t>TIKSLŲ, PROGRAMŲ, UŽDAVINIŲ, PRIEMONIŲ IR PRIEMONIŲ IŠLAIDŲ SUVESTINĖ</t>
  </si>
  <si>
    <t>Iš viso 08 programai</t>
  </si>
  <si>
    <t>RP - regiono pažangos priemonė (projektas), PP - pažangos priemonė (projektas), TP - tęstinės veiklos priemonė, NF - nefinansinė priemonė</t>
  </si>
  <si>
    <t>Šilutės kultūros ir pramogų pastato Lietuvininkų g. 6, Šilutėje, rekonstravimas</t>
  </si>
  <si>
    <t>sprendimo Nr. T1-1222 redakcija)</t>
  </si>
  <si>
    <t>Šilutės rajono savivaldybės tarybos 2022 m. gruodžio 22 d.</t>
  </si>
  <si>
    <t>sprendimu Nr. T1-1169</t>
  </si>
  <si>
    <t>(Šilutės rajono savivaldybės tarybos 2023 m. sausio 26 d.</t>
  </si>
  <si>
    <t>sprendimo Nr. T1-1200 redakcija)</t>
  </si>
  <si>
    <t>(Šilutės rajono savivaldybės tarybos 2023 m. vasario 23 d.</t>
  </si>
  <si>
    <t>(Šilutės rajono savivaldybės tarybos 2023 m. gegužės 25 d.</t>
  </si>
  <si>
    <t>sprendimo Nr. T1-5 redakcija)</t>
  </si>
  <si>
    <t>(Šilutės rajono savivaldybės tarybos 2023 m. rugsėjo 28 d.</t>
  </si>
  <si>
    <t>sprendimo Nr. T1-120 redakcija)</t>
  </si>
  <si>
    <t>(Šilutės rajono savivaldybės tarybos 2023 m. lapkričio 30 d.</t>
  </si>
  <si>
    <t>sprendimo Nr. T1-155 redakcija)</t>
  </si>
  <si>
    <t>(Šilutės rajono savivaldybės tarybos 2023 m. gruodžio 21 d.</t>
  </si>
  <si>
    <t>sprendimo Nr. T1-183 redakcija)</t>
  </si>
  <si>
    <t>(Šilutės rajono savivaldybės tarybos 2024 m. kovo 28 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</si>
  <si>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2023–2025 ŠILUTĖS RAJONO SAVIVALDYBĖS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</si>
  <si>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2023 m. poreikis</t>
  </si>
  <si>
    <t>Šilutės miesto Lietuvininkų g. ir Tilžės g. gretutinių teritorijų viešųjų erdvių sutvarkymas, suformuojant rekreacijai ir aktyviai miestiečių veiklai patrauklias erdves</t>
  </si>
  <si>
    <t>38</t>
  </si>
  <si>
    <t xml:space="preserve">Švėkšnos miestelio infrastruktūros atnaujinimas  </t>
  </si>
  <si>
    <t>83</t>
  </si>
  <si>
    <t>04.07.03.01</t>
  </si>
  <si>
    <t>2014-2020 metų INTERREG V-A Pietų Baltijos bendradarbiavimo abipus sienos programos projektas "Baltic for all" ("Baltija visiems")</t>
  </si>
  <si>
    <t>85</t>
  </si>
  <si>
    <t>Pažink Pamario kraštą keliaudamas paukščių keliu</t>
  </si>
  <si>
    <t>94</t>
  </si>
  <si>
    <t>Šilutės lopšelio-darželio "Ąžuoliukas" infrastruktūros modernizavimas</t>
  </si>
  <si>
    <t>51</t>
  </si>
  <si>
    <t>Šilutės meno mokyklos atnaujinimas</t>
  </si>
  <si>
    <t>SB(VB)</t>
  </si>
  <si>
    <t>102</t>
  </si>
  <si>
    <t>Projektas "Mokomės. Dalijamės. Augame"</t>
  </si>
  <si>
    <t>Ž. Naumiesčio gimnazijos sutvarkymas</t>
  </si>
  <si>
    <t>06</t>
  </si>
  <si>
    <t>Inžineriniai magistraliniai tinklai</t>
  </si>
  <si>
    <t>06.02.01.01</t>
  </si>
  <si>
    <t>Modernizuoti inžinerinio aprūpinimo sistemų infrastruktūrą</t>
  </si>
  <si>
    <t>sprendimo Nr. T1-     redakcija)</t>
  </si>
  <si>
    <t>1.2.1.12 1.2.8.5</t>
  </si>
  <si>
    <t>1.2.8.4 1.2.8.6</t>
  </si>
  <si>
    <t>3.1.4.1 3.1.4.3 3.1.4.4 3.1.4.5</t>
  </si>
  <si>
    <t>Šilutės rajono savivaldybės administracijos 2023–2025 m. Investicijų pritraukimo ir verslo vystymosi programos išlaidų 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</si>
</sst>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  <charset val="186"/>
    </font>
    <font>
      <i/>
      <sz val="10"/>
      <name val="Arial"/>
      <family val="2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8080"/>
        <bgColor rgb="FFFF99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B2B2B2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969696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7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3" fillId="2" borderId="1" applyProtection="0"/>
  </cellStyleXfs>
  <cellXfs count="1044">
    <xf numFmtId="0" fontId="0" fillId="0" borderId="0" xfId="0"/>
    <xf numFmtId="164" fontId="2" fillId="11" borderId="13" xfId="0" applyNumberFormat="1" applyFont="1" applyFill="1" applyBorder="1" applyAlignment="1">
      <alignment horizontal="center" vertical="top"/>
    </xf>
    <xf numFmtId="164" fontId="2" fillId="11" borderId="14" xfId="0" applyNumberFormat="1" applyFont="1" applyFill="1" applyBorder="1" applyAlignment="1">
      <alignment horizontal="center" vertical="top"/>
    </xf>
    <xf numFmtId="164" fontId="2" fillId="9" borderId="14" xfId="0" applyNumberFormat="1" applyFont="1" applyFill="1" applyBorder="1" applyAlignment="1">
      <alignment horizontal="center" vertical="top"/>
    </xf>
    <xf numFmtId="164" fontId="2" fillId="11" borderId="20" xfId="0" applyNumberFormat="1" applyFont="1" applyFill="1" applyBorder="1" applyAlignment="1">
      <alignment horizontal="center" vertical="top"/>
    </xf>
    <xf numFmtId="164" fontId="2" fillId="11" borderId="18" xfId="0" applyNumberFormat="1" applyFont="1" applyFill="1" applyBorder="1" applyAlignment="1">
      <alignment horizontal="center" vertical="top"/>
    </xf>
    <xf numFmtId="164" fontId="2" fillId="11" borderId="51" xfId="0" applyNumberFormat="1" applyFont="1" applyFill="1" applyBorder="1" applyAlignment="1">
      <alignment horizontal="center" vertical="top"/>
    </xf>
    <xf numFmtId="164" fontId="2" fillId="11" borderId="40" xfId="0" applyNumberFormat="1" applyFont="1" applyFill="1" applyBorder="1" applyAlignment="1">
      <alignment horizontal="center" vertical="top"/>
    </xf>
    <xf numFmtId="164" fontId="2" fillId="11" borderId="37" xfId="0" applyNumberFormat="1" applyFont="1" applyFill="1" applyBorder="1" applyAlignment="1">
      <alignment horizontal="center" vertical="top"/>
    </xf>
    <xf numFmtId="164" fontId="2" fillId="5" borderId="37" xfId="0" applyNumberFormat="1" applyFont="1" applyFill="1" applyBorder="1" applyAlignment="1">
      <alignment horizontal="center" vertical="top"/>
    </xf>
    <xf numFmtId="164" fontId="2" fillId="11" borderId="24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2" fillId="20" borderId="51" xfId="0" applyNumberFormat="1" applyFont="1" applyFill="1" applyBorder="1" applyAlignment="1">
      <alignment horizontal="center" vertical="top"/>
    </xf>
    <xf numFmtId="164" fontId="2" fillId="20" borderId="14" xfId="0" applyNumberFormat="1" applyFont="1" applyFill="1" applyBorder="1" applyAlignment="1">
      <alignment horizontal="center" vertical="top"/>
    </xf>
    <xf numFmtId="164" fontId="2" fillId="20" borderId="24" xfId="0" applyNumberFormat="1" applyFont="1" applyFill="1" applyBorder="1" applyAlignment="1">
      <alignment horizontal="center" vertical="top"/>
    </xf>
    <xf numFmtId="164" fontId="2" fillId="9" borderId="37" xfId="0" applyNumberFormat="1" applyFont="1" applyFill="1" applyBorder="1" applyAlignment="1">
      <alignment horizontal="center" vertical="top"/>
    </xf>
    <xf numFmtId="164" fontId="2" fillId="9" borderId="40" xfId="0" applyNumberFormat="1" applyFont="1" applyFill="1" applyBorder="1" applyAlignment="1">
      <alignment horizontal="center" vertical="top"/>
    </xf>
    <xf numFmtId="164" fontId="2" fillId="9" borderId="13" xfId="0" applyNumberFormat="1" applyFont="1" applyFill="1" applyBorder="1" applyAlignment="1">
      <alignment horizontal="center" vertical="top"/>
    </xf>
    <xf numFmtId="164" fontId="2" fillId="9" borderId="24" xfId="0" applyNumberFormat="1" applyFont="1" applyFill="1" applyBorder="1" applyAlignment="1">
      <alignment horizontal="center" vertical="top"/>
    </xf>
    <xf numFmtId="164" fontId="2" fillId="6" borderId="37" xfId="0" applyNumberFormat="1" applyFont="1" applyFill="1" applyBorder="1" applyAlignment="1">
      <alignment horizontal="center" vertical="top"/>
    </xf>
    <xf numFmtId="164" fontId="2" fillId="6" borderId="14" xfId="0" applyNumberFormat="1" applyFont="1" applyFill="1" applyBorder="1" applyAlignment="1">
      <alignment horizontal="center" vertical="top"/>
    </xf>
    <xf numFmtId="164" fontId="2" fillId="6" borderId="13" xfId="0" applyNumberFormat="1" applyFont="1" applyFill="1" applyBorder="1" applyAlignment="1">
      <alignment horizontal="center" vertical="top"/>
    </xf>
    <xf numFmtId="164" fontId="2" fillId="6" borderId="24" xfId="0" applyNumberFormat="1" applyFont="1" applyFill="1" applyBorder="1" applyAlignment="1">
      <alignment horizontal="center" vertical="top"/>
    </xf>
    <xf numFmtId="164" fontId="2" fillId="5" borderId="14" xfId="0" applyNumberFormat="1" applyFont="1" applyFill="1" applyBorder="1" applyAlignment="1">
      <alignment horizontal="center" vertical="top"/>
    </xf>
    <xf numFmtId="164" fontId="1" fillId="6" borderId="18" xfId="0" applyNumberFormat="1" applyFont="1" applyFill="1" applyBorder="1" applyAlignment="1">
      <alignment horizontal="center" vertical="top" wrapText="1"/>
    </xf>
    <xf numFmtId="49" fontId="2" fillId="5" borderId="13" xfId="0" applyNumberFormat="1" applyFont="1" applyFill="1" applyBorder="1" applyAlignment="1">
      <alignment horizontal="center" vertical="top"/>
    </xf>
    <xf numFmtId="164" fontId="2" fillId="6" borderId="37" xfId="0" applyNumberFormat="1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2" fillId="6" borderId="40" xfId="0" applyNumberFormat="1" applyFont="1" applyFill="1" applyBorder="1" applyAlignment="1">
      <alignment horizontal="center" vertical="center"/>
    </xf>
    <xf numFmtId="49" fontId="2" fillId="6" borderId="18" xfId="0" applyNumberFormat="1" applyFont="1" applyFill="1" applyBorder="1" applyAlignment="1">
      <alignment horizontal="center" vertical="top"/>
    </xf>
    <xf numFmtId="164" fontId="2" fillId="6" borderId="13" xfId="0" applyNumberFormat="1" applyFont="1" applyFill="1" applyBorder="1" applyAlignment="1">
      <alignment horizontal="center" vertical="center"/>
    </xf>
    <xf numFmtId="164" fontId="2" fillId="6" borderId="24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3" borderId="0" xfId="0" applyFont="1" applyFill="1"/>
    <xf numFmtId="0" fontId="2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7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2" fillId="3" borderId="0" xfId="0" applyFont="1" applyFill="1"/>
    <xf numFmtId="164" fontId="1" fillId="0" borderId="0" xfId="0" applyNumberFormat="1" applyFont="1"/>
    <xf numFmtId="0" fontId="1" fillId="14" borderId="0" xfId="0" applyFont="1" applyFill="1"/>
    <xf numFmtId="0" fontId="2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2" fillId="16" borderId="0" xfId="0" applyFont="1" applyFill="1"/>
    <xf numFmtId="0" fontId="2" fillId="15" borderId="0" xfId="0" applyFont="1" applyFill="1"/>
    <xf numFmtId="0" fontId="1" fillId="7" borderId="0" xfId="0" applyFont="1" applyFill="1"/>
    <xf numFmtId="0" fontId="1" fillId="4" borderId="0" xfId="0" applyFont="1" applyFill="1"/>
    <xf numFmtId="0" fontId="1" fillId="12" borderId="0" xfId="0" applyFont="1" applyFill="1"/>
    <xf numFmtId="0" fontId="2" fillId="12" borderId="0" xfId="0" applyFont="1" applyFill="1"/>
    <xf numFmtId="0" fontId="1" fillId="10" borderId="0" xfId="0" applyFont="1" applyFill="1"/>
    <xf numFmtId="0" fontId="2" fillId="10" borderId="0" xfId="0" applyFont="1" applyFill="1"/>
    <xf numFmtId="164" fontId="1" fillId="3" borderId="0" xfId="0" applyNumberFormat="1" applyFont="1" applyFill="1"/>
    <xf numFmtId="164" fontId="1" fillId="15" borderId="0" xfId="0" applyNumberFormat="1" applyFont="1" applyFill="1"/>
    <xf numFmtId="164" fontId="2" fillId="15" borderId="0" xfId="0" applyNumberFormat="1" applyFont="1" applyFill="1"/>
    <xf numFmtId="164" fontId="1" fillId="14" borderId="0" xfId="0" applyNumberFormat="1" applyFont="1" applyFill="1"/>
    <xf numFmtId="164" fontId="2" fillId="14" borderId="0" xfId="0" applyNumberFormat="1" applyFont="1" applyFill="1"/>
    <xf numFmtId="164" fontId="1" fillId="8" borderId="0" xfId="0" applyNumberFormat="1" applyFont="1" applyFill="1"/>
    <xf numFmtId="164" fontId="1" fillId="10" borderId="0" xfId="0" applyNumberFormat="1" applyFont="1" applyFill="1"/>
    <xf numFmtId="164" fontId="2" fillId="10" borderId="0" xfId="0" applyNumberFormat="1" applyFont="1" applyFill="1"/>
    <xf numFmtId="0" fontId="1" fillId="8" borderId="0" xfId="0" applyFont="1" applyFill="1"/>
    <xf numFmtId="165" fontId="1" fillId="6" borderId="0" xfId="0" applyNumberFormat="1" applyFont="1" applyFill="1"/>
    <xf numFmtId="165" fontId="1" fillId="0" borderId="0" xfId="0" applyNumberFormat="1" applyFont="1"/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14" borderId="30" xfId="0" applyNumberFormat="1" applyFont="1" applyFill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53" xfId="0" applyNumberFormat="1" applyFont="1" applyBorder="1" applyAlignment="1" applyProtection="1">
      <alignment horizontal="center" vertical="center"/>
      <protection locked="0"/>
    </xf>
    <xf numFmtId="164" fontId="2" fillId="9" borderId="51" xfId="0" applyNumberFormat="1" applyFont="1" applyFill="1" applyBorder="1" applyAlignment="1">
      <alignment horizontal="center" vertical="top"/>
    </xf>
    <xf numFmtId="164" fontId="2" fillId="9" borderId="20" xfId="0" applyNumberFormat="1" applyFont="1" applyFill="1" applyBorder="1" applyAlignment="1">
      <alignment horizontal="center" vertical="top"/>
    </xf>
    <xf numFmtId="164" fontId="1" fillId="0" borderId="46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64" xfId="0" applyNumberFormat="1" applyFont="1" applyBorder="1" applyAlignment="1" applyProtection="1">
      <alignment horizontal="center" vertical="center"/>
      <protection locked="0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7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top" wrapText="1"/>
    </xf>
    <xf numFmtId="164" fontId="1" fillId="3" borderId="67" xfId="0" applyNumberFormat="1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top" wrapText="1"/>
    </xf>
    <xf numFmtId="164" fontId="2" fillId="9" borderId="44" xfId="0" applyNumberFormat="1" applyFont="1" applyFill="1" applyBorder="1" applyAlignment="1">
      <alignment horizontal="center" vertical="top"/>
    </xf>
    <xf numFmtId="164" fontId="2" fillId="9" borderId="21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83" xfId="0" applyNumberFormat="1" applyFont="1" applyBorder="1" applyAlignment="1">
      <alignment horizontal="center" vertical="center"/>
    </xf>
    <xf numFmtId="164" fontId="1" fillId="0" borderId="85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164" fontId="1" fillId="3" borderId="30" xfId="0" applyNumberFormat="1" applyFont="1" applyFill="1" applyBorder="1" applyAlignment="1">
      <alignment horizontal="center" vertical="center"/>
    </xf>
    <xf numFmtId="164" fontId="1" fillId="3" borderId="78" xfId="0" applyNumberFormat="1" applyFont="1" applyFill="1" applyBorder="1" applyAlignment="1">
      <alignment horizontal="center" vertical="center"/>
    </xf>
    <xf numFmtId="164" fontId="1" fillId="3" borderId="46" xfId="0" applyNumberFormat="1" applyFont="1" applyFill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78" xfId="0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64" fontId="1" fillId="3" borderId="45" xfId="0" applyNumberFormat="1" applyFont="1" applyFill="1" applyBorder="1" applyAlignment="1">
      <alignment horizontal="center" vertical="center"/>
    </xf>
    <xf numFmtId="164" fontId="1" fillId="3" borderId="74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3" borderId="75" xfId="0" applyNumberFormat="1" applyFont="1" applyFill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 vertical="center"/>
    </xf>
    <xf numFmtId="164" fontId="1" fillId="3" borderId="41" xfId="0" applyNumberFormat="1" applyFont="1" applyFill="1" applyBorder="1" applyAlignment="1">
      <alignment horizontal="center" vertical="center"/>
    </xf>
    <xf numFmtId="164" fontId="1" fillId="3" borderId="81" xfId="0" applyNumberFormat="1" applyFont="1" applyFill="1" applyBorder="1" applyAlignment="1">
      <alignment horizontal="center" vertical="center"/>
    </xf>
    <xf numFmtId="49" fontId="2" fillId="5" borderId="25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center"/>
    </xf>
    <xf numFmtId="164" fontId="2" fillId="21" borderId="14" xfId="0" applyNumberFormat="1" applyFont="1" applyFill="1" applyBorder="1" applyAlignment="1">
      <alignment horizontal="center" vertical="top"/>
    </xf>
    <xf numFmtId="164" fontId="2" fillId="9" borderId="18" xfId="0" applyNumberFormat="1" applyFont="1" applyFill="1" applyBorder="1" applyAlignment="1">
      <alignment horizontal="center" vertical="top"/>
    </xf>
    <xf numFmtId="164" fontId="2" fillId="21" borderId="13" xfId="0" applyNumberFormat="1" applyFont="1" applyFill="1" applyBorder="1" applyAlignment="1">
      <alignment horizontal="center" vertical="top"/>
    </xf>
    <xf numFmtId="164" fontId="1" fillId="0" borderId="22" xfId="0" applyNumberFormat="1" applyFont="1" applyBorder="1" applyAlignment="1" applyProtection="1">
      <alignment horizontal="center" vertical="center"/>
      <protection locked="0"/>
    </xf>
    <xf numFmtId="164" fontId="1" fillId="0" borderId="80" xfId="0" applyNumberFormat="1" applyFont="1" applyBorder="1" applyAlignment="1">
      <alignment horizontal="center" vertical="center"/>
    </xf>
    <xf numFmtId="164" fontId="1" fillId="0" borderId="69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3" borderId="52" xfId="0" applyNumberFormat="1" applyFont="1" applyFill="1" applyBorder="1" applyAlignment="1">
      <alignment horizontal="center" vertical="center"/>
    </xf>
    <xf numFmtId="164" fontId="1" fillId="3" borderId="80" xfId="0" applyNumberFormat="1" applyFont="1" applyFill="1" applyBorder="1" applyAlignment="1">
      <alignment horizontal="center" vertical="center"/>
    </xf>
    <xf numFmtId="164" fontId="1" fillId="3" borderId="69" xfId="0" applyNumberFormat="1" applyFont="1" applyFill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 vertical="center"/>
    </xf>
    <xf numFmtId="164" fontId="1" fillId="0" borderId="83" xfId="0" applyNumberFormat="1" applyFont="1" applyBorder="1" applyAlignment="1" applyProtection="1">
      <alignment horizontal="center" vertical="center"/>
      <protection locked="0"/>
    </xf>
    <xf numFmtId="164" fontId="1" fillId="0" borderId="85" xfId="0" applyNumberFormat="1" applyFont="1" applyBorder="1" applyAlignment="1" applyProtection="1">
      <alignment horizontal="center" vertical="center"/>
      <protection locked="0"/>
    </xf>
    <xf numFmtId="164" fontId="1" fillId="0" borderId="84" xfId="0" applyNumberFormat="1" applyFont="1" applyBorder="1" applyAlignment="1" applyProtection="1">
      <alignment horizontal="center" vertical="center"/>
      <protection locked="0"/>
    </xf>
    <xf numFmtId="164" fontId="2" fillId="21" borderId="51" xfId="0" applyNumberFormat="1" applyFont="1" applyFill="1" applyBorder="1" applyAlignment="1">
      <alignment horizontal="center" vertical="top"/>
    </xf>
    <xf numFmtId="164" fontId="2" fillId="21" borderId="40" xfId="0" applyNumberFormat="1" applyFont="1" applyFill="1" applyBorder="1" applyAlignment="1">
      <alignment horizontal="center" vertical="top"/>
    </xf>
    <xf numFmtId="164" fontId="1" fillId="14" borderId="3" xfId="0" applyNumberFormat="1" applyFont="1" applyFill="1" applyBorder="1" applyAlignment="1" applyProtection="1">
      <alignment horizontal="center" vertical="center"/>
      <protection locked="0"/>
    </xf>
    <xf numFmtId="164" fontId="2" fillId="11" borderId="21" xfId="0" applyNumberFormat="1" applyFont="1" applyFill="1" applyBorder="1" applyAlignment="1">
      <alignment horizontal="center" vertical="top"/>
    </xf>
    <xf numFmtId="164" fontId="2" fillId="11" borderId="56" xfId="0" applyNumberFormat="1" applyFont="1" applyFill="1" applyBorder="1" applyAlignment="1">
      <alignment horizontal="center" vertical="top"/>
    </xf>
    <xf numFmtId="164" fontId="2" fillId="11" borderId="71" xfId="0" applyNumberFormat="1" applyFont="1" applyFill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center" vertical="top"/>
    </xf>
    <xf numFmtId="164" fontId="1" fillId="14" borderId="14" xfId="0" applyNumberFormat="1" applyFont="1" applyFill="1" applyBorder="1" applyAlignment="1">
      <alignment horizontal="center" vertical="top"/>
    </xf>
    <xf numFmtId="164" fontId="1" fillId="14" borderId="40" xfId="0" applyNumberFormat="1" applyFont="1" applyFill="1" applyBorder="1" applyAlignment="1">
      <alignment horizontal="center" vertical="top"/>
    </xf>
    <xf numFmtId="164" fontId="1" fillId="14" borderId="37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center" wrapText="1"/>
    </xf>
    <xf numFmtId="164" fontId="1" fillId="0" borderId="73" xfId="0" applyNumberFormat="1" applyFont="1" applyBorder="1" applyAlignment="1" applyProtection="1">
      <alignment horizontal="center" vertical="center"/>
      <protection locked="0"/>
    </xf>
    <xf numFmtId="164" fontId="1" fillId="0" borderId="43" xfId="0" applyNumberFormat="1" applyFont="1" applyBorder="1" applyAlignment="1" applyProtection="1">
      <alignment horizontal="center" vertical="center"/>
      <protection locked="0"/>
    </xf>
    <xf numFmtId="164" fontId="1" fillId="3" borderId="46" xfId="0" applyNumberFormat="1" applyFont="1" applyFill="1" applyBorder="1" applyAlignment="1" applyProtection="1">
      <alignment horizontal="center" vertical="center"/>
      <protection locked="0"/>
    </xf>
    <xf numFmtId="164" fontId="1" fillId="0" borderId="67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14" borderId="29" xfId="0" applyNumberFormat="1" applyFont="1" applyFill="1" applyBorder="1" applyAlignment="1" applyProtection="1">
      <alignment horizontal="center" vertical="center"/>
      <protection locked="0"/>
    </xf>
    <xf numFmtId="164" fontId="1" fillId="0" borderId="58" xfId="0" applyNumberFormat="1" applyFont="1" applyBorder="1" applyAlignment="1">
      <alignment horizontal="center" vertical="center"/>
    </xf>
    <xf numFmtId="164" fontId="1" fillId="14" borderId="45" xfId="0" applyNumberFormat="1" applyFont="1" applyFill="1" applyBorder="1" applyAlignment="1">
      <alignment horizontal="center" vertical="center"/>
    </xf>
    <xf numFmtId="164" fontId="1" fillId="14" borderId="74" xfId="0" applyNumberFormat="1" applyFont="1" applyFill="1" applyBorder="1" applyAlignment="1" applyProtection="1">
      <alignment horizontal="center" vertical="center"/>
      <protection locked="0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 wrapText="1"/>
    </xf>
    <xf numFmtId="0" fontId="1" fillId="12" borderId="34" xfId="0" applyFont="1" applyFill="1" applyBorder="1" applyAlignment="1" applyProtection="1">
      <alignment horizontal="center" vertical="center" textRotation="90" wrapText="1"/>
      <protection locked="0"/>
    </xf>
    <xf numFmtId="0" fontId="1" fillId="3" borderId="34" xfId="0" applyFont="1" applyFill="1" applyBorder="1" applyAlignment="1" applyProtection="1">
      <alignment horizontal="center" vertical="center" textRotation="90" wrapText="1"/>
      <protection locked="0"/>
    </xf>
    <xf numFmtId="0" fontId="1" fillId="0" borderId="34" xfId="0" applyFont="1" applyBorder="1" applyAlignment="1" applyProtection="1">
      <alignment horizontal="center" vertical="center" textRotation="90" wrapText="1"/>
      <protection locked="0"/>
    </xf>
    <xf numFmtId="49" fontId="2" fillId="5" borderId="20" xfId="0" applyNumberFormat="1" applyFont="1" applyFill="1" applyBorder="1" applyAlignment="1" applyProtection="1">
      <alignment horizontal="center" vertical="top"/>
      <protection locked="0"/>
    </xf>
    <xf numFmtId="164" fontId="1" fillId="0" borderId="88" xfId="0" applyNumberFormat="1" applyFont="1" applyBorder="1" applyAlignment="1" applyProtection="1">
      <alignment horizontal="center" vertical="center"/>
      <protection locked="0"/>
    </xf>
    <xf numFmtId="49" fontId="2" fillId="5" borderId="13" xfId="0" applyNumberFormat="1" applyFont="1" applyFill="1" applyBorder="1" applyAlignment="1" applyProtection="1">
      <alignment horizontal="center" vertical="top"/>
      <protection locked="0"/>
    </xf>
    <xf numFmtId="49" fontId="2" fillId="6" borderId="14" xfId="0" applyNumberFormat="1" applyFont="1" applyFill="1" applyBorder="1" applyAlignment="1" applyProtection="1">
      <alignment horizontal="center" vertical="top"/>
      <protection locked="0"/>
    </xf>
    <xf numFmtId="0" fontId="1" fillId="0" borderId="8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164" fontId="1" fillId="0" borderId="50" xfId="0" applyNumberFormat="1" applyFont="1" applyBorder="1" applyAlignment="1" applyProtection="1">
      <alignment horizontal="center" vertical="center"/>
      <protection locked="0"/>
    </xf>
    <xf numFmtId="164" fontId="1" fillId="3" borderId="50" xfId="0" applyNumberFormat="1" applyFont="1" applyFill="1" applyBorder="1" applyAlignment="1" applyProtection="1">
      <alignment horizontal="center" vertical="center"/>
      <protection locked="0"/>
    </xf>
    <xf numFmtId="164" fontId="1" fillId="3" borderId="84" xfId="0" applyNumberFormat="1" applyFont="1" applyFill="1" applyBorder="1" applyAlignment="1" applyProtection="1">
      <alignment horizontal="center" vertical="center"/>
      <protection locked="0"/>
    </xf>
    <xf numFmtId="164" fontId="1" fillId="3" borderId="67" xfId="0" applyNumberFormat="1" applyFont="1" applyFill="1" applyBorder="1" applyAlignment="1" applyProtection="1">
      <alignment horizontal="center" vertical="center"/>
      <protection locked="0"/>
    </xf>
    <xf numFmtId="164" fontId="1" fillId="3" borderId="43" xfId="0" applyNumberFormat="1" applyFont="1" applyFill="1" applyBorder="1" applyAlignment="1" applyProtection="1">
      <alignment horizontal="center" vertical="center"/>
      <protection locked="0"/>
    </xf>
    <xf numFmtId="164" fontId="1" fillId="0" borderId="74" xfId="0" applyNumberFormat="1" applyFont="1" applyBorder="1" applyAlignment="1" applyProtection="1">
      <alignment horizontal="center" vertical="center"/>
      <protection locked="0"/>
    </xf>
    <xf numFmtId="164" fontId="1" fillId="3" borderId="48" xfId="0" applyNumberFormat="1" applyFont="1" applyFill="1" applyBorder="1" applyAlignment="1">
      <alignment horizontal="center" vertical="center"/>
    </xf>
    <xf numFmtId="164" fontId="1" fillId="3" borderId="64" xfId="0" applyNumberFormat="1" applyFont="1" applyFill="1" applyBorder="1" applyAlignment="1" applyProtection="1">
      <alignment horizontal="center" vertical="center"/>
      <protection locked="0"/>
    </xf>
    <xf numFmtId="0" fontId="1" fillId="0" borderId="70" xfId="0" applyFont="1" applyBorder="1" applyAlignment="1">
      <alignment horizontal="center" vertical="center" wrapText="1"/>
    </xf>
    <xf numFmtId="164" fontId="1" fillId="0" borderId="102" xfId="0" applyNumberFormat="1" applyFont="1" applyBorder="1" applyAlignment="1" applyProtection="1">
      <alignment horizontal="center" vertical="center"/>
      <protection locked="0"/>
    </xf>
    <xf numFmtId="164" fontId="1" fillId="0" borderId="75" xfId="0" applyNumberFormat="1" applyFont="1" applyBorder="1" applyAlignment="1" applyProtection="1">
      <alignment horizontal="center" vertical="center"/>
      <protection locked="0"/>
    </xf>
    <xf numFmtId="164" fontId="1" fillId="0" borderId="39" xfId="0" applyNumberFormat="1" applyFont="1" applyBorder="1" applyAlignment="1" applyProtection="1">
      <alignment horizontal="center" vertical="center"/>
      <protection locked="0"/>
    </xf>
    <xf numFmtId="0" fontId="1" fillId="14" borderId="86" xfId="0" applyFont="1" applyFill="1" applyBorder="1" applyAlignment="1">
      <alignment horizontal="center" vertical="center" wrapText="1"/>
    </xf>
    <xf numFmtId="164" fontId="1" fillId="0" borderId="77" xfId="0" applyNumberFormat="1" applyFont="1" applyBorder="1" applyAlignment="1" applyProtection="1">
      <alignment horizontal="center" vertical="center"/>
      <protection locked="0"/>
    </xf>
    <xf numFmtId="164" fontId="1" fillId="0" borderId="36" xfId="0" applyNumberFormat="1" applyFont="1" applyBorder="1" applyAlignment="1" applyProtection="1">
      <alignment horizontal="center" vertical="center"/>
      <protection locked="0"/>
    </xf>
    <xf numFmtId="164" fontId="1" fillId="14" borderId="80" xfId="0" applyNumberFormat="1" applyFont="1" applyFill="1" applyBorder="1" applyAlignment="1">
      <alignment horizontal="center" vertical="center"/>
    </xf>
    <xf numFmtId="0" fontId="1" fillId="14" borderId="31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86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 applyProtection="1">
      <alignment horizontal="center" vertical="center"/>
      <protection locked="0"/>
    </xf>
    <xf numFmtId="164" fontId="1" fillId="3" borderId="74" xfId="0" applyNumberFormat="1" applyFont="1" applyFill="1" applyBorder="1" applyAlignment="1" applyProtection="1">
      <alignment horizontal="center" vertical="center"/>
      <protection locked="0"/>
    </xf>
    <xf numFmtId="164" fontId="1" fillId="3" borderId="77" xfId="0" applyNumberFormat="1" applyFont="1" applyFill="1" applyBorder="1" applyAlignment="1" applyProtection="1">
      <alignment horizontal="center" vertical="center"/>
      <protection locked="0"/>
    </xf>
    <xf numFmtId="164" fontId="1" fillId="3" borderId="85" xfId="0" applyNumberFormat="1" applyFont="1" applyFill="1" applyBorder="1" applyAlignment="1" applyProtection="1">
      <alignment horizontal="center" vertical="center"/>
      <protection locked="0"/>
    </xf>
    <xf numFmtId="0" fontId="2" fillId="20" borderId="12" xfId="0" applyFont="1" applyFill="1" applyBorder="1" applyAlignment="1">
      <alignment horizontal="center" vertical="top" wrapText="1"/>
    </xf>
    <xf numFmtId="0" fontId="2" fillId="11" borderId="61" xfId="0" applyFont="1" applyFill="1" applyBorder="1" applyAlignment="1">
      <alignment horizontal="center" vertical="top" wrapText="1"/>
    </xf>
    <xf numFmtId="164" fontId="2" fillId="9" borderId="71" xfId="0" applyNumberFormat="1" applyFont="1" applyFill="1" applyBorder="1" applyAlignment="1">
      <alignment horizontal="center" vertical="top"/>
    </xf>
    <xf numFmtId="164" fontId="2" fillId="9" borderId="56" xfId="0" applyNumberFormat="1" applyFont="1" applyFill="1" applyBorder="1" applyAlignment="1">
      <alignment horizontal="center" vertical="top"/>
    </xf>
    <xf numFmtId="164" fontId="1" fillId="15" borderId="80" xfId="0" applyNumberFormat="1" applyFont="1" applyFill="1" applyBorder="1" applyAlignment="1">
      <alignment horizontal="center" vertical="center"/>
    </xf>
    <xf numFmtId="164" fontId="1" fillId="14" borderId="83" xfId="0" applyNumberFormat="1" applyFont="1" applyFill="1" applyBorder="1" applyAlignment="1">
      <alignment horizontal="center" vertical="center"/>
    </xf>
    <xf numFmtId="164" fontId="1" fillId="14" borderId="85" xfId="0" applyNumberFormat="1" applyFont="1" applyFill="1" applyBorder="1" applyAlignment="1">
      <alignment horizontal="center" vertical="center"/>
    </xf>
    <xf numFmtId="0" fontId="1" fillId="14" borderId="49" xfId="0" applyFont="1" applyFill="1" applyBorder="1" applyAlignment="1">
      <alignment horizontal="center" vertical="center" wrapText="1"/>
    </xf>
    <xf numFmtId="0" fontId="1" fillId="14" borderId="57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/>
    </xf>
    <xf numFmtId="164" fontId="1" fillId="3" borderId="40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3" borderId="34" xfId="0" applyNumberFormat="1" applyFont="1" applyFill="1" applyBorder="1" applyAlignment="1" applyProtection="1">
      <alignment horizontal="center" vertical="center"/>
      <protection locked="0"/>
    </xf>
    <xf numFmtId="164" fontId="1" fillId="3" borderId="73" xfId="0" applyNumberFormat="1" applyFont="1" applyFill="1" applyBorder="1" applyAlignment="1" applyProtection="1">
      <alignment horizontal="center" vertical="center"/>
      <protection locked="0"/>
    </xf>
    <xf numFmtId="164" fontId="2" fillId="9" borderId="54" xfId="0" applyNumberFormat="1" applyFont="1" applyFill="1" applyBorder="1" applyAlignment="1">
      <alignment horizontal="center" vertical="top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164" fontId="1" fillId="3" borderId="40" xfId="0" applyNumberFormat="1" applyFont="1" applyFill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40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49" fontId="2" fillId="6" borderId="26" xfId="0" applyNumberFormat="1" applyFont="1" applyFill="1" applyBorder="1" applyAlignment="1">
      <alignment horizontal="center" vertical="top"/>
    </xf>
    <xf numFmtId="0" fontId="1" fillId="17" borderId="31" xfId="0" applyFont="1" applyFill="1" applyBorder="1" applyAlignment="1">
      <alignment horizontal="center" vertical="center" wrapText="1"/>
    </xf>
    <xf numFmtId="0" fontId="1" fillId="17" borderId="70" xfId="0" applyFont="1" applyFill="1" applyBorder="1" applyAlignment="1">
      <alignment horizontal="center" vertical="center" wrapText="1"/>
    </xf>
    <xf numFmtId="164" fontId="2" fillId="5" borderId="44" xfId="0" applyNumberFormat="1" applyFont="1" applyFill="1" applyBorder="1" applyAlignment="1">
      <alignment horizontal="center" vertical="top"/>
    </xf>
    <xf numFmtId="164" fontId="1" fillId="5" borderId="36" xfId="0" applyNumberFormat="1" applyFont="1" applyFill="1" applyBorder="1" applyAlignment="1">
      <alignment horizontal="center" vertical="top" wrapText="1"/>
    </xf>
    <xf numFmtId="0" fontId="1" fillId="0" borderId="26" xfId="0" applyFont="1" applyBorder="1" applyAlignment="1" applyProtection="1">
      <alignment horizontal="center" vertical="center" textRotation="90"/>
      <protection locked="0"/>
    </xf>
    <xf numFmtId="0" fontId="1" fillId="0" borderId="26" xfId="0" applyFont="1" applyBorder="1" applyAlignment="1" applyProtection="1">
      <alignment horizontal="center" vertical="center" textRotation="90" wrapText="1"/>
      <protection locked="0"/>
    </xf>
    <xf numFmtId="0" fontId="1" fillId="0" borderId="37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 indent="1"/>
    </xf>
    <xf numFmtId="0" fontId="1" fillId="0" borderId="18" xfId="0" applyFont="1" applyBorder="1" applyAlignment="1">
      <alignment horizontal="center" vertical="center" textRotation="90" wrapText="1"/>
    </xf>
    <xf numFmtId="164" fontId="1" fillId="0" borderId="14" xfId="0" applyNumberFormat="1" applyFont="1" applyBorder="1" applyAlignment="1">
      <alignment horizontal="center" vertical="top"/>
    </xf>
    <xf numFmtId="164" fontId="1" fillId="0" borderId="40" xfId="0" applyNumberFormat="1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2" fillId="11" borderId="14" xfId="0" applyFont="1" applyFill="1" applyBorder="1" applyAlignment="1">
      <alignment horizontal="center" vertical="center" wrapText="1"/>
    </xf>
    <xf numFmtId="0" fontId="2" fillId="11" borderId="51" xfId="0" applyFont="1" applyFill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/>
    </xf>
    <xf numFmtId="164" fontId="1" fillId="3" borderId="55" xfId="0" applyNumberFormat="1" applyFont="1" applyFill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60" xfId="0" applyNumberFormat="1" applyFont="1" applyBorder="1" applyAlignment="1">
      <alignment horizontal="center" vertical="center"/>
    </xf>
    <xf numFmtId="49" fontId="2" fillId="22" borderId="37" xfId="0" applyNumberFormat="1" applyFont="1" applyFill="1" applyBorder="1" applyAlignment="1" applyProtection="1">
      <alignment horizontal="center" vertical="top"/>
      <protection locked="0"/>
    </xf>
    <xf numFmtId="0" fontId="1" fillId="0" borderId="109" xfId="0" applyFont="1" applyBorder="1" applyAlignment="1">
      <alignment horizontal="center" vertical="center" wrapText="1"/>
    </xf>
    <xf numFmtId="49" fontId="2" fillId="22" borderId="17" xfId="0" applyNumberFormat="1" applyFont="1" applyFill="1" applyBorder="1" applyAlignment="1">
      <alignment horizontal="center" vertical="top"/>
    </xf>
    <xf numFmtId="49" fontId="2" fillId="22" borderId="87" xfId="0" applyNumberFormat="1" applyFont="1" applyFill="1" applyBorder="1" applyAlignment="1">
      <alignment horizontal="center" vertical="top"/>
    </xf>
    <xf numFmtId="49" fontId="2" fillId="24" borderId="51" xfId="0" applyNumberFormat="1" applyFont="1" applyFill="1" applyBorder="1" applyAlignment="1">
      <alignment horizontal="center" vertical="top" wrapText="1"/>
    </xf>
    <xf numFmtId="164" fontId="2" fillId="24" borderId="26" xfId="0" applyNumberFormat="1" applyFont="1" applyFill="1" applyBorder="1" applyAlignment="1">
      <alignment horizontal="center" vertical="top"/>
    </xf>
    <xf numFmtId="164" fontId="2" fillId="24" borderId="22" xfId="0" applyNumberFormat="1" applyFont="1" applyFill="1" applyBorder="1" applyAlignment="1">
      <alignment horizontal="center" vertical="top"/>
    </xf>
    <xf numFmtId="164" fontId="2" fillId="24" borderId="75" xfId="0" applyNumberFormat="1" applyFont="1" applyFill="1" applyBorder="1" applyAlignment="1">
      <alignment horizontal="center" vertical="top"/>
    </xf>
    <xf numFmtId="164" fontId="2" fillId="24" borderId="41" xfId="0" applyNumberFormat="1" applyFont="1" applyFill="1" applyBorder="1" applyAlignment="1">
      <alignment horizontal="center" vertical="top"/>
    </xf>
    <xf numFmtId="49" fontId="2" fillId="5" borderId="21" xfId="0" applyNumberFormat="1" applyFont="1" applyFill="1" applyBorder="1" applyAlignment="1">
      <alignment horizontal="center" vertical="top"/>
    </xf>
    <xf numFmtId="49" fontId="2" fillId="22" borderId="71" xfId="0" applyNumberFormat="1" applyFont="1" applyFill="1" applyBorder="1" applyAlignment="1">
      <alignment horizontal="center" vertical="top"/>
    </xf>
    <xf numFmtId="49" fontId="2" fillId="22" borderId="37" xfId="0" applyNumberFormat="1" applyFont="1" applyFill="1" applyBorder="1" applyAlignment="1">
      <alignment horizontal="center" vertical="top"/>
    </xf>
    <xf numFmtId="49" fontId="2" fillId="6" borderId="14" xfId="0" applyNumberFormat="1" applyFont="1" applyFill="1" applyBorder="1" applyAlignment="1">
      <alignment horizontal="center" vertical="top"/>
    </xf>
    <xf numFmtId="49" fontId="2" fillId="6" borderId="21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0" fontId="1" fillId="0" borderId="104" xfId="0" applyFont="1" applyBorder="1" applyAlignment="1">
      <alignment horizontal="center" vertical="center" wrapText="1"/>
    </xf>
    <xf numFmtId="0" fontId="2" fillId="9" borderId="51" xfId="0" applyFont="1" applyFill="1" applyBorder="1" applyAlignment="1">
      <alignment horizontal="center" vertical="top" wrapText="1"/>
    </xf>
    <xf numFmtId="0" fontId="5" fillId="14" borderId="32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40" xfId="0" applyFont="1" applyFill="1" applyBorder="1" applyAlignment="1">
      <alignment horizontal="center" vertical="center" wrapText="1"/>
    </xf>
    <xf numFmtId="164" fontId="2" fillId="6" borderId="71" xfId="0" applyNumberFormat="1" applyFont="1" applyFill="1" applyBorder="1" applyAlignment="1">
      <alignment horizontal="center" vertical="top"/>
    </xf>
    <xf numFmtId="164" fontId="2" fillId="6" borderId="21" xfId="0" applyNumberFormat="1" applyFont="1" applyFill="1" applyBorder="1" applyAlignment="1">
      <alignment horizontal="center" vertical="top"/>
    </xf>
    <xf numFmtId="164" fontId="2" fillId="6" borderId="56" xfId="0" applyNumberFormat="1" applyFont="1" applyFill="1" applyBorder="1" applyAlignment="1">
      <alignment horizontal="center" vertical="top"/>
    </xf>
    <xf numFmtId="0" fontId="4" fillId="0" borderId="0" xfId="0" applyFont="1"/>
    <xf numFmtId="164" fontId="1" fillId="0" borderId="108" xfId="0" applyNumberFormat="1" applyFont="1" applyBorder="1" applyAlignment="1">
      <alignment wrapText="1"/>
    </xf>
    <xf numFmtId="0" fontId="2" fillId="11" borderId="37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164" fontId="1" fillId="0" borderId="110" xfId="0" applyNumberFormat="1" applyFont="1" applyBorder="1" applyAlignment="1">
      <alignment horizontal="center"/>
    </xf>
    <xf numFmtId="164" fontId="1" fillId="0" borderId="111" xfId="0" applyNumberFormat="1" applyFont="1" applyBorder="1"/>
    <xf numFmtId="164" fontId="1" fillId="3" borderId="112" xfId="0" applyNumberFormat="1" applyFont="1" applyFill="1" applyBorder="1" applyAlignment="1">
      <alignment horizontal="center"/>
    </xf>
    <xf numFmtId="164" fontId="1" fillId="0" borderId="112" xfId="0" applyNumberFormat="1" applyFont="1" applyBorder="1" applyAlignment="1">
      <alignment horizontal="center"/>
    </xf>
    <xf numFmtId="164" fontId="1" fillId="0" borderId="113" xfId="0" applyNumberFormat="1" applyFont="1" applyBorder="1" applyAlignment="1">
      <alignment horizontal="center"/>
    </xf>
    <xf numFmtId="164" fontId="1" fillId="0" borderId="106" xfId="0" applyNumberFormat="1" applyFont="1" applyBorder="1"/>
    <xf numFmtId="164" fontId="1" fillId="3" borderId="110" xfId="0" applyNumberFormat="1" applyFont="1" applyFill="1" applyBorder="1" applyAlignment="1">
      <alignment horizontal="center"/>
    </xf>
    <xf numFmtId="164" fontId="1" fillId="0" borderId="107" xfId="0" applyNumberFormat="1" applyFont="1" applyBorder="1" applyAlignment="1">
      <alignment horizontal="center"/>
    </xf>
    <xf numFmtId="164" fontId="1" fillId="0" borderId="105" xfId="0" applyNumberFormat="1" applyFont="1" applyBorder="1" applyAlignment="1">
      <alignment horizontal="center"/>
    </xf>
    <xf numFmtId="164" fontId="1" fillId="0" borderId="106" xfId="0" applyNumberFormat="1" applyFont="1" applyBorder="1" applyAlignment="1">
      <alignment wrapText="1"/>
    </xf>
    <xf numFmtId="164" fontId="1" fillId="3" borderId="110" xfId="0" applyNumberFormat="1" applyFont="1" applyFill="1" applyBorder="1" applyAlignment="1">
      <alignment horizontal="center" vertical="top"/>
    </xf>
    <xf numFmtId="164" fontId="1" fillId="0" borderId="110" xfId="0" applyNumberFormat="1" applyFont="1" applyBorder="1" applyAlignment="1">
      <alignment horizontal="center" vertical="top"/>
    </xf>
    <xf numFmtId="0" fontId="1" fillId="0" borderId="114" xfId="0" applyFont="1" applyBorder="1"/>
    <xf numFmtId="164" fontId="1" fillId="0" borderId="115" xfId="0" applyNumberFormat="1" applyFont="1" applyBorder="1" applyAlignment="1">
      <alignment horizontal="center"/>
    </xf>
    <xf numFmtId="164" fontId="1" fillId="0" borderId="116" xfId="0" applyNumberFormat="1" applyFont="1" applyBorder="1"/>
    <xf numFmtId="164" fontId="1" fillId="0" borderId="117" xfId="0" applyNumberFormat="1" applyFont="1" applyBorder="1" applyAlignment="1">
      <alignment horizontal="center"/>
    </xf>
    <xf numFmtId="164" fontId="1" fillId="0" borderId="118" xfId="0" applyNumberFormat="1" applyFont="1" applyBorder="1"/>
    <xf numFmtId="164" fontId="2" fillId="11" borderId="119" xfId="0" applyNumberFormat="1" applyFont="1" applyFill="1" applyBorder="1" applyAlignment="1">
      <alignment horizontal="right"/>
    </xf>
    <xf numFmtId="164" fontId="2" fillId="11" borderId="120" xfId="0" applyNumberFormat="1" applyFont="1" applyFill="1" applyBorder="1" applyAlignment="1">
      <alignment horizontal="center"/>
    </xf>
    <xf numFmtId="164" fontId="2" fillId="11" borderId="121" xfId="0" applyNumberFormat="1" applyFont="1" applyFill="1" applyBorder="1" applyAlignment="1">
      <alignment horizontal="center"/>
    </xf>
    <xf numFmtId="164" fontId="2" fillId="11" borderId="122" xfId="0" applyNumberFormat="1" applyFont="1" applyFill="1" applyBorder="1" applyAlignment="1">
      <alignment horizontal="center"/>
    </xf>
    <xf numFmtId="0" fontId="2" fillId="9" borderId="51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25" borderId="58" xfId="0" applyFont="1" applyFill="1" applyBorder="1" applyAlignment="1">
      <alignment horizontal="left" vertical="top" wrapText="1"/>
    </xf>
    <xf numFmtId="164" fontId="2" fillId="25" borderId="31" xfId="0" applyNumberFormat="1" applyFont="1" applyFill="1" applyBorder="1" applyAlignment="1">
      <alignment horizontal="center" vertical="top" wrapText="1"/>
    </xf>
    <xf numFmtId="0" fontId="1" fillId="0" borderId="123" xfId="0" applyFont="1" applyBorder="1" applyAlignment="1">
      <alignment vertical="top" wrapText="1"/>
    </xf>
    <xf numFmtId="164" fontId="1" fillId="0" borderId="103" xfId="0" applyNumberFormat="1" applyFont="1" applyBorder="1" applyAlignment="1">
      <alignment horizontal="center" vertical="top" wrapText="1"/>
    </xf>
    <xf numFmtId="0" fontId="1" fillId="0" borderId="124" xfId="0" applyFont="1" applyBorder="1" applyAlignment="1">
      <alignment vertical="top" wrapText="1"/>
    </xf>
    <xf numFmtId="164" fontId="1" fillId="0" borderId="125" xfId="0" applyNumberFormat="1" applyFont="1" applyBorder="1" applyAlignment="1">
      <alignment horizontal="center" vertical="top" wrapText="1"/>
    </xf>
    <xf numFmtId="0" fontId="2" fillId="26" borderId="51" xfId="0" applyFont="1" applyFill="1" applyBorder="1" applyAlignment="1">
      <alignment horizontal="left" vertical="top" wrapText="1"/>
    </xf>
    <xf numFmtId="164" fontId="2" fillId="26" borderId="12" xfId="0" applyNumberFormat="1" applyFont="1" applyFill="1" applyBorder="1" applyAlignment="1">
      <alignment horizontal="center" vertical="top" wrapText="1"/>
    </xf>
    <xf numFmtId="0" fontId="1" fillId="0" borderId="126" xfId="0" applyFont="1" applyBorder="1" applyAlignment="1">
      <alignment horizontal="left" vertical="top" wrapText="1"/>
    </xf>
    <xf numFmtId="164" fontId="1" fillId="0" borderId="127" xfId="0" applyNumberFormat="1" applyFont="1" applyBorder="1" applyAlignment="1">
      <alignment horizontal="center" vertical="top" wrapText="1"/>
    </xf>
    <xf numFmtId="0" fontId="2" fillId="27" borderId="128" xfId="0" applyFont="1" applyFill="1" applyBorder="1" applyAlignment="1">
      <alignment horizontal="right" vertical="top" wrapText="1"/>
    </xf>
    <xf numFmtId="164" fontId="2" fillId="27" borderId="129" xfId="0" applyNumberFormat="1" applyFont="1" applyFill="1" applyBorder="1" applyAlignment="1">
      <alignment horizontal="center" vertical="top" wrapText="1"/>
    </xf>
    <xf numFmtId="0" fontId="2" fillId="9" borderId="144" xfId="0" applyFont="1" applyFill="1" applyBorder="1" applyAlignment="1">
      <alignment vertical="top" wrapText="1"/>
    </xf>
    <xf numFmtId="164" fontId="2" fillId="9" borderId="145" xfId="0" applyNumberFormat="1" applyFont="1" applyFill="1" applyBorder="1" applyAlignment="1">
      <alignment horizontal="center" vertical="top" wrapText="1"/>
    </xf>
    <xf numFmtId="164" fontId="2" fillId="9" borderId="88" xfId="0" applyNumberFormat="1" applyFont="1" applyFill="1" applyBorder="1" applyAlignment="1">
      <alignment horizontal="center" vertical="top" wrapText="1"/>
    </xf>
    <xf numFmtId="164" fontId="2" fillId="9" borderId="146" xfId="0" applyNumberFormat="1" applyFont="1" applyFill="1" applyBorder="1" applyAlignment="1">
      <alignment horizontal="center" vertical="top" wrapText="1"/>
    </xf>
    <xf numFmtId="164" fontId="2" fillId="9" borderId="104" xfId="0" applyNumberFormat="1" applyFont="1" applyFill="1" applyBorder="1" applyAlignment="1">
      <alignment horizontal="center" vertical="top" wrapText="1"/>
    </xf>
    <xf numFmtId="0" fontId="2" fillId="9" borderId="134" xfId="0" applyFont="1" applyFill="1" applyBorder="1" applyAlignment="1">
      <alignment vertical="top" wrapText="1"/>
    </xf>
    <xf numFmtId="164" fontId="2" fillId="9" borderId="152" xfId="0" applyNumberFormat="1" applyFont="1" applyFill="1" applyBorder="1" applyAlignment="1">
      <alignment horizontal="center" vertical="top" wrapText="1"/>
    </xf>
    <xf numFmtId="164" fontId="2" fillId="9" borderId="153" xfId="0" applyNumberFormat="1" applyFont="1" applyFill="1" applyBorder="1" applyAlignment="1">
      <alignment horizontal="center" vertical="top" wrapText="1"/>
    </xf>
    <xf numFmtId="164" fontId="2" fillId="9" borderId="154" xfId="0" applyNumberFormat="1" applyFont="1" applyFill="1" applyBorder="1" applyAlignment="1">
      <alignment horizontal="center" vertical="top" wrapText="1"/>
    </xf>
    <xf numFmtId="164" fontId="2" fillId="9" borderId="155" xfId="0" applyNumberFormat="1" applyFont="1" applyFill="1" applyBorder="1" applyAlignment="1">
      <alignment horizontal="center" vertical="top" wrapText="1"/>
    </xf>
    <xf numFmtId="164" fontId="2" fillId="9" borderId="156" xfId="0" applyNumberFormat="1" applyFont="1" applyFill="1" applyBorder="1" applyAlignment="1">
      <alignment horizontal="center" vertical="top" wrapText="1"/>
    </xf>
    <xf numFmtId="164" fontId="2" fillId="0" borderId="88" xfId="0" applyNumberFormat="1" applyFont="1" applyBorder="1" applyAlignment="1">
      <alignment horizontal="center" vertical="top" wrapText="1"/>
    </xf>
    <xf numFmtId="0" fontId="2" fillId="0" borderId="144" xfId="0" applyFont="1" applyBorder="1" applyAlignment="1">
      <alignment horizontal="left" vertical="top" wrapText="1" indent="1"/>
    </xf>
    <xf numFmtId="164" fontId="1" fillId="0" borderId="145" xfId="0" applyNumberFormat="1" applyFont="1" applyBorder="1" applyAlignment="1">
      <alignment horizontal="center" vertical="top" wrapText="1"/>
    </xf>
    <xf numFmtId="164" fontId="1" fillId="0" borderId="147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1" fillId="0" borderId="88" xfId="0" applyNumberFormat="1" applyFont="1" applyBorder="1" applyAlignment="1">
      <alignment horizontal="center" vertical="top" wrapText="1"/>
    </xf>
    <xf numFmtId="164" fontId="1" fillId="0" borderId="104" xfId="0" applyNumberFormat="1" applyFont="1" applyBorder="1" applyAlignment="1">
      <alignment horizontal="center" vertical="top" wrapText="1"/>
    </xf>
    <xf numFmtId="0" fontId="1" fillId="0" borderId="144" xfId="0" applyFont="1" applyBorder="1" applyAlignment="1">
      <alignment horizontal="left" vertical="top" wrapText="1" indent="2"/>
    </xf>
    <xf numFmtId="164" fontId="1" fillId="0" borderId="148" xfId="0" applyNumberFormat="1" applyFont="1" applyBorder="1" applyAlignment="1">
      <alignment horizontal="center" vertical="top" wrapText="1"/>
    </xf>
    <xf numFmtId="164" fontId="1" fillId="0" borderId="149" xfId="0" applyNumberFormat="1" applyFont="1" applyBorder="1" applyAlignment="1">
      <alignment horizontal="center" vertical="top" wrapText="1"/>
    </xf>
    <xf numFmtId="164" fontId="1" fillId="0" borderId="109" xfId="0" applyNumberFormat="1" applyFont="1" applyBorder="1" applyAlignment="1">
      <alignment horizontal="center" vertical="top" wrapText="1"/>
    </xf>
    <xf numFmtId="0" fontId="2" fillId="0" borderId="139" xfId="0" applyFont="1" applyBorder="1" applyAlignment="1">
      <alignment horizontal="left" vertical="top" wrapText="1" indent="1"/>
    </xf>
    <xf numFmtId="164" fontId="1" fillId="0" borderId="150" xfId="0" applyNumberFormat="1" applyFont="1" applyBorder="1" applyAlignment="1">
      <alignment horizontal="center" vertical="top" wrapText="1"/>
    </xf>
    <xf numFmtId="164" fontId="1" fillId="0" borderId="138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51" xfId="0" applyNumberFormat="1" applyFont="1" applyBorder="1" applyAlignment="1">
      <alignment horizontal="center" vertical="top" wrapText="1"/>
    </xf>
    <xf numFmtId="0" fontId="2" fillId="0" borderId="134" xfId="0" applyFont="1" applyBorder="1" applyAlignment="1">
      <alignment vertical="top" wrapText="1"/>
    </xf>
    <xf numFmtId="0" fontId="2" fillId="0" borderId="157" xfId="0" applyFont="1" applyBorder="1" applyAlignment="1">
      <alignment horizontal="left" vertical="top" wrapText="1" indent="1"/>
    </xf>
    <xf numFmtId="164" fontId="2" fillId="0" borderId="108" xfId="0" applyNumberFormat="1" applyFont="1" applyBorder="1" applyAlignment="1">
      <alignment horizontal="center" vertical="top" wrapText="1"/>
    </xf>
    <xf numFmtId="164" fontId="2" fillId="0" borderId="105" xfId="0" applyNumberFormat="1" applyFont="1" applyBorder="1" applyAlignment="1">
      <alignment horizontal="center" vertical="top" wrapText="1"/>
    </xf>
    <xf numFmtId="164" fontId="2" fillId="0" borderId="158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0" fontId="1" fillId="0" borderId="157" xfId="0" applyFont="1" applyBorder="1" applyAlignment="1">
      <alignment horizontal="left" vertical="top" wrapText="1" indent="2"/>
    </xf>
    <xf numFmtId="164" fontId="1" fillId="0" borderId="108" xfId="0" applyNumberFormat="1" applyFont="1" applyBorder="1" applyAlignment="1">
      <alignment horizontal="center" vertical="top" wrapText="1"/>
    </xf>
    <xf numFmtId="164" fontId="1" fillId="0" borderId="106" xfId="0" applyNumberFormat="1" applyFont="1" applyBorder="1" applyAlignment="1">
      <alignment horizontal="center" vertical="top" wrapText="1"/>
    </xf>
    <xf numFmtId="164" fontId="1" fillId="0" borderId="105" xfId="0" applyNumberFormat="1" applyFont="1" applyBorder="1" applyAlignment="1">
      <alignment horizontal="center" vertical="top" wrapText="1"/>
    </xf>
    <xf numFmtId="164" fontId="1" fillId="0" borderId="158" xfId="0" applyNumberFormat="1" applyFont="1" applyBorder="1" applyAlignment="1">
      <alignment horizontal="center" vertical="top" wrapText="1"/>
    </xf>
    <xf numFmtId="0" fontId="1" fillId="0" borderId="134" xfId="0" applyFont="1" applyBorder="1" applyAlignment="1">
      <alignment horizontal="left" vertical="top" wrapText="1" indent="2"/>
    </xf>
    <xf numFmtId="164" fontId="1" fillId="0" borderId="79" xfId="0" applyNumberFormat="1" applyFont="1" applyBorder="1" applyAlignment="1">
      <alignment horizontal="center" vertical="top" wrapText="1"/>
    </xf>
    <xf numFmtId="164" fontId="1" fillId="0" borderId="80" xfId="0" applyNumberFormat="1" applyFont="1" applyBorder="1" applyAlignment="1">
      <alignment horizontal="center" vertical="top" wrapText="1"/>
    </xf>
    <xf numFmtId="164" fontId="1" fillId="0" borderId="86" xfId="0" applyNumberFormat="1" applyFont="1" applyBorder="1" applyAlignment="1">
      <alignment horizontal="center" vertical="top" wrapText="1"/>
    </xf>
    <xf numFmtId="164" fontId="1" fillId="0" borderId="79" xfId="0" applyNumberFormat="1" applyFont="1" applyBorder="1" applyAlignment="1">
      <alignment horizontal="center" vertical="top"/>
    </xf>
    <xf numFmtId="164" fontId="1" fillId="0" borderId="80" xfId="0" applyNumberFormat="1" applyFont="1" applyBorder="1" applyAlignment="1">
      <alignment horizontal="center" vertical="top"/>
    </xf>
    <xf numFmtId="164" fontId="1" fillId="0" borderId="88" xfId="0" applyNumberFormat="1" applyFont="1" applyBorder="1" applyAlignment="1">
      <alignment horizontal="center" vertical="top"/>
    </xf>
    <xf numFmtId="164" fontId="1" fillId="0" borderId="86" xfId="0" applyNumberFormat="1" applyFont="1" applyBorder="1" applyAlignment="1">
      <alignment horizontal="center" vertical="top"/>
    </xf>
    <xf numFmtId="164" fontId="2" fillId="0" borderId="79" xfId="0" applyNumberFormat="1" applyFont="1" applyBorder="1" applyAlignment="1">
      <alignment horizontal="center" vertical="top" wrapText="1"/>
    </xf>
    <xf numFmtId="164" fontId="2" fillId="0" borderId="106" xfId="0" applyNumberFormat="1" applyFont="1" applyBorder="1" applyAlignment="1">
      <alignment horizontal="center" vertical="top" wrapText="1"/>
    </xf>
    <xf numFmtId="164" fontId="2" fillId="0" borderId="159" xfId="0" applyNumberFormat="1" applyFont="1" applyBorder="1" applyAlignment="1">
      <alignment horizontal="center" vertical="top" wrapText="1"/>
    </xf>
    <xf numFmtId="164" fontId="2" fillId="0" borderId="86" xfId="0" applyNumberFormat="1" applyFont="1" applyBorder="1" applyAlignment="1">
      <alignment horizontal="center" vertical="top" wrapText="1"/>
    </xf>
    <xf numFmtId="0" fontId="1" fillId="0" borderId="79" xfId="0" applyFont="1" applyBorder="1" applyAlignment="1">
      <alignment horizontal="left" vertical="top" wrapText="1" indent="2"/>
    </xf>
    <xf numFmtId="164" fontId="1" fillId="0" borderId="79" xfId="0" applyNumberFormat="1" applyFont="1" applyBorder="1" applyAlignment="1">
      <alignment horizontal="center" wrapText="1"/>
    </xf>
    <xf numFmtId="164" fontId="1" fillId="0" borderId="80" xfId="0" applyNumberFormat="1" applyFont="1" applyBorder="1" applyAlignment="1">
      <alignment horizontal="center" wrapText="1"/>
    </xf>
    <xf numFmtId="164" fontId="1" fillId="0" borderId="76" xfId="0" applyNumberFormat="1" applyFont="1" applyBorder="1" applyAlignment="1">
      <alignment horizontal="center" wrapText="1"/>
    </xf>
    <xf numFmtId="164" fontId="1" fillId="0" borderId="88" xfId="0" applyNumberFormat="1" applyFont="1" applyBorder="1" applyAlignment="1">
      <alignment horizontal="center" wrapText="1"/>
    </xf>
    <xf numFmtId="164" fontId="1" fillId="0" borderId="86" xfId="0" applyNumberFormat="1" applyFont="1" applyBorder="1" applyAlignment="1">
      <alignment horizontal="center" wrapText="1"/>
    </xf>
    <xf numFmtId="0" fontId="1" fillId="0" borderId="108" xfId="0" applyFont="1" applyBorder="1" applyAlignment="1">
      <alignment horizontal="left" vertical="top" wrapText="1" indent="2"/>
    </xf>
    <xf numFmtId="164" fontId="1" fillId="0" borderId="160" xfId="0" applyNumberFormat="1" applyFont="1" applyBorder="1" applyAlignment="1">
      <alignment horizontal="center" vertical="top" wrapText="1"/>
    </xf>
    <xf numFmtId="164" fontId="1" fillId="0" borderId="161" xfId="0" applyNumberFormat="1" applyFont="1" applyBorder="1" applyAlignment="1">
      <alignment horizontal="center" vertical="top" wrapText="1"/>
    </xf>
    <xf numFmtId="0" fontId="1" fillId="0" borderId="65" xfId="0" applyFont="1" applyBorder="1" applyAlignment="1">
      <alignment horizontal="left" vertical="top" wrapText="1" indent="2"/>
    </xf>
    <xf numFmtId="164" fontId="1" fillId="0" borderId="65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162" xfId="0" applyNumberFormat="1" applyFont="1" applyBorder="1" applyAlignment="1">
      <alignment horizontal="center" vertical="top" wrapText="1"/>
    </xf>
    <xf numFmtId="164" fontId="1" fillId="0" borderId="32" xfId="0" applyNumberFormat="1" applyFont="1" applyBorder="1" applyAlignment="1">
      <alignment horizontal="center" vertical="top" wrapText="1"/>
    </xf>
    <xf numFmtId="0" fontId="1" fillId="14" borderId="70" xfId="0" applyFont="1" applyFill="1" applyBorder="1" applyAlignment="1">
      <alignment horizontal="center" vertical="center" wrapText="1"/>
    </xf>
    <xf numFmtId="0" fontId="1" fillId="14" borderId="109" xfId="0" applyFont="1" applyFill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 applyProtection="1">
      <alignment horizontal="center" vertical="center"/>
      <protection locked="0"/>
    </xf>
    <xf numFmtId="164" fontId="7" fillId="0" borderId="46" xfId="0" applyNumberFormat="1" applyFont="1" applyBorder="1" applyAlignment="1" applyProtection="1">
      <alignment horizontal="center" vertical="center"/>
      <protection locked="0"/>
    </xf>
    <xf numFmtId="164" fontId="7" fillId="0" borderId="78" xfId="0" applyNumberFormat="1" applyFont="1" applyBorder="1" applyAlignment="1" applyProtection="1">
      <alignment horizontal="center" vertical="center"/>
      <protection locked="0"/>
    </xf>
    <xf numFmtId="164" fontId="7" fillId="0" borderId="43" xfId="0" applyNumberFormat="1" applyFont="1" applyBorder="1" applyAlignment="1" applyProtection="1">
      <alignment horizontal="center" vertical="center"/>
      <protection locked="0"/>
    </xf>
    <xf numFmtId="164" fontId="7" fillId="0" borderId="48" xfId="0" applyNumberFormat="1" applyFont="1" applyBorder="1" applyAlignment="1">
      <alignment horizontal="center" vertical="center"/>
    </xf>
    <xf numFmtId="164" fontId="7" fillId="0" borderId="34" xfId="0" applyNumberFormat="1" applyFont="1" applyBorder="1" applyAlignment="1" applyProtection="1">
      <alignment horizontal="center" vertical="center"/>
      <protection locked="0"/>
    </xf>
    <xf numFmtId="164" fontId="7" fillId="0" borderId="64" xfId="0" applyNumberFormat="1" applyFont="1" applyBorder="1" applyAlignment="1" applyProtection="1">
      <alignment horizontal="center" vertical="center"/>
      <protection locked="0"/>
    </xf>
    <xf numFmtId="164" fontId="7" fillId="0" borderId="41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 applyProtection="1">
      <alignment horizontal="center" vertical="center"/>
      <protection locked="0"/>
    </xf>
    <xf numFmtId="164" fontId="7" fillId="0" borderId="63" xfId="0" applyNumberFormat="1" applyFont="1" applyBorder="1" applyAlignment="1" applyProtection="1">
      <alignment horizontal="center" vertical="center"/>
      <protection locked="0"/>
    </xf>
    <xf numFmtId="164" fontId="7" fillId="0" borderId="106" xfId="0" applyNumberFormat="1" applyFont="1" applyBorder="1" applyAlignment="1">
      <alignment horizontal="center" vertical="center"/>
    </xf>
    <xf numFmtId="164" fontId="7" fillId="0" borderId="105" xfId="0" applyNumberFormat="1" applyFont="1" applyBorder="1" applyAlignment="1" applyProtection="1">
      <alignment horizontal="center" vertical="center"/>
      <protection locked="0"/>
    </xf>
    <xf numFmtId="164" fontId="7" fillId="0" borderId="107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164" fontId="7" fillId="0" borderId="50" xfId="0" applyNumberFormat="1" applyFont="1" applyBorder="1" applyAlignment="1" applyProtection="1">
      <alignment horizontal="center" vertical="center"/>
      <protection locked="0"/>
    </xf>
    <xf numFmtId="164" fontId="7" fillId="0" borderId="47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22" xfId="0" applyNumberFormat="1" applyFont="1" applyBorder="1" applyAlignment="1" applyProtection="1">
      <alignment horizontal="center" vertical="center"/>
      <protection locked="0"/>
    </xf>
    <xf numFmtId="164" fontId="7" fillId="0" borderId="75" xfId="0" applyNumberFormat="1" applyFont="1" applyBorder="1" applyAlignment="1" applyProtection="1">
      <alignment horizontal="center" vertical="center"/>
      <protection locked="0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102" xfId="0" applyNumberFormat="1" applyFont="1" applyBorder="1" applyAlignment="1" applyProtection="1">
      <alignment horizontal="center" vertical="center"/>
      <protection locked="0"/>
    </xf>
    <xf numFmtId="164" fontId="7" fillId="0" borderId="159" xfId="0" applyNumberFormat="1" applyFont="1" applyBorder="1" applyAlignment="1" applyProtection="1">
      <alignment horizontal="center" vertical="center"/>
      <protection locked="0"/>
    </xf>
    <xf numFmtId="164" fontId="7" fillId="0" borderId="169" xfId="0" applyNumberFormat="1" applyFont="1" applyBorder="1" applyAlignment="1" applyProtection="1">
      <alignment horizontal="center" vertical="center"/>
      <protection locked="0"/>
    </xf>
    <xf numFmtId="164" fontId="7" fillId="3" borderId="45" xfId="0" applyNumberFormat="1" applyFont="1" applyFill="1" applyBorder="1" applyAlignment="1">
      <alignment horizontal="center" vertical="center"/>
    </xf>
    <xf numFmtId="164" fontId="7" fillId="3" borderId="47" xfId="0" applyNumberFormat="1" applyFont="1" applyFill="1" applyBorder="1" applyAlignment="1">
      <alignment horizontal="center" vertical="center"/>
    </xf>
    <xf numFmtId="164" fontId="7" fillId="0" borderId="80" xfId="0" applyNumberFormat="1" applyFont="1" applyBorder="1" applyAlignment="1">
      <alignment horizontal="center" vertical="center"/>
    </xf>
    <xf numFmtId="164" fontId="7" fillId="3" borderId="48" xfId="0" applyNumberFormat="1" applyFont="1" applyFill="1" applyBorder="1" applyAlignment="1">
      <alignment horizontal="center" vertical="center"/>
    </xf>
    <xf numFmtId="164" fontId="7" fillId="0" borderId="73" xfId="0" applyNumberFormat="1" applyFont="1" applyBorder="1" applyAlignment="1" applyProtection="1">
      <alignment horizontal="center" vertical="center"/>
      <protection locked="0"/>
    </xf>
    <xf numFmtId="164" fontId="7" fillId="3" borderId="102" xfId="0" applyNumberFormat="1" applyFont="1" applyFill="1" applyBorder="1" applyAlignment="1" applyProtection="1">
      <alignment horizontal="center" vertical="center"/>
      <protection locked="0"/>
    </xf>
    <xf numFmtId="164" fontId="7" fillId="0" borderId="39" xfId="0" applyNumberFormat="1" applyFont="1" applyBorder="1" applyAlignment="1" applyProtection="1">
      <alignment horizontal="center" vertical="center"/>
      <protection locked="0"/>
    </xf>
    <xf numFmtId="164" fontId="7" fillId="0" borderId="52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164" fontId="7" fillId="0" borderId="53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164" fontId="7" fillId="0" borderId="67" xfId="0" applyNumberFormat="1" applyFont="1" applyBorder="1" applyAlignment="1" applyProtection="1">
      <alignment horizontal="center" vertical="center"/>
      <protection locked="0"/>
    </xf>
    <xf numFmtId="164" fontId="7" fillId="3" borderId="52" xfId="0" applyNumberFormat="1" applyFont="1" applyFill="1" applyBorder="1" applyAlignment="1">
      <alignment horizontal="center" vertical="center"/>
    </xf>
    <xf numFmtId="164" fontId="7" fillId="0" borderId="6" xfId="0" applyNumberFormat="1" applyFont="1" applyBorder="1" applyAlignment="1" applyProtection="1">
      <alignment horizontal="center" vertical="center"/>
      <protection locked="0"/>
    </xf>
    <xf numFmtId="164" fontId="7" fillId="0" borderId="88" xfId="0" applyNumberFormat="1" applyFont="1" applyBorder="1" applyAlignment="1" applyProtection="1">
      <alignment horizontal="center" vertical="center"/>
      <protection locked="0"/>
    </xf>
    <xf numFmtId="164" fontId="7" fillId="0" borderId="85" xfId="0" applyNumberFormat="1" applyFont="1" applyBorder="1" applyAlignment="1" applyProtection="1">
      <alignment horizontal="center" vertical="center"/>
      <protection locked="0"/>
    </xf>
    <xf numFmtId="164" fontId="7" fillId="0" borderId="83" xfId="0" applyNumberFormat="1" applyFont="1" applyBorder="1" applyAlignment="1" applyProtection="1">
      <alignment horizontal="center" vertical="center"/>
      <protection locked="0"/>
    </xf>
    <xf numFmtId="164" fontId="7" fillId="0" borderId="84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3" borderId="41" xfId="0" applyNumberFormat="1" applyFont="1" applyFill="1" applyBorder="1" applyAlignment="1">
      <alignment horizontal="center" vertical="center"/>
    </xf>
    <xf numFmtId="164" fontId="7" fillId="0" borderId="19" xfId="0" applyNumberFormat="1" applyFont="1" applyBorder="1" applyAlignment="1" applyProtection="1">
      <alignment horizontal="center" vertical="center"/>
      <protection locked="0"/>
    </xf>
    <xf numFmtId="164" fontId="7" fillId="0" borderId="69" xfId="0" applyNumberFormat="1" applyFont="1" applyBorder="1" applyAlignment="1">
      <alignment horizontal="center" vertical="center"/>
    </xf>
    <xf numFmtId="164" fontId="7" fillId="0" borderId="58" xfId="0" applyNumberFormat="1" applyFont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164" fontId="7" fillId="0" borderId="79" xfId="0" applyNumberFormat="1" applyFont="1" applyBorder="1" applyAlignment="1">
      <alignment horizontal="center" vertical="center"/>
    </xf>
    <xf numFmtId="164" fontId="7" fillId="0" borderId="50" xfId="0" applyNumberFormat="1" applyFont="1" applyBorder="1" applyAlignment="1">
      <alignment horizontal="center" vertical="center"/>
    </xf>
    <xf numFmtId="164" fontId="7" fillId="0" borderId="72" xfId="0" applyNumberFormat="1" applyFont="1" applyBorder="1" applyAlignment="1">
      <alignment horizontal="center" vertical="center"/>
    </xf>
    <xf numFmtId="164" fontId="7" fillId="0" borderId="64" xfId="0" applyNumberFormat="1" applyFont="1" applyBorder="1" applyAlignment="1">
      <alignment horizontal="center" vertical="center"/>
    </xf>
    <xf numFmtId="164" fontId="7" fillId="15" borderId="47" xfId="0" applyNumberFormat="1" applyFont="1" applyFill="1" applyBorder="1" applyAlignment="1">
      <alignment horizontal="center" vertical="center"/>
    </xf>
    <xf numFmtId="164" fontId="7" fillId="14" borderId="83" xfId="0" applyNumberFormat="1" applyFont="1" applyFill="1" applyBorder="1" applyAlignment="1" applyProtection="1">
      <alignment horizontal="center" vertical="center"/>
      <protection locked="0"/>
    </xf>
    <xf numFmtId="164" fontId="7" fillId="14" borderId="88" xfId="0" applyNumberFormat="1" applyFont="1" applyFill="1" applyBorder="1" applyAlignment="1" applyProtection="1">
      <alignment horizontal="center" vertical="center"/>
      <protection locked="0"/>
    </xf>
    <xf numFmtId="164" fontId="7" fillId="14" borderId="85" xfId="0" applyNumberFormat="1" applyFont="1" applyFill="1" applyBorder="1" applyAlignment="1" applyProtection="1">
      <alignment horizontal="center" vertical="center"/>
      <protection locked="0"/>
    </xf>
    <xf numFmtId="164" fontId="7" fillId="14" borderId="47" xfId="0" applyNumberFormat="1" applyFont="1" applyFill="1" applyBorder="1" applyAlignment="1">
      <alignment horizontal="center" vertical="center"/>
    </xf>
    <xf numFmtId="164" fontId="7" fillId="14" borderId="84" xfId="0" applyNumberFormat="1" applyFont="1" applyFill="1" applyBorder="1" applyAlignment="1" applyProtection="1">
      <alignment horizontal="center" vertical="center"/>
      <protection locked="0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77" xfId="0" applyNumberFormat="1" applyFont="1" applyBorder="1" applyAlignment="1" applyProtection="1">
      <alignment horizontal="center" vertical="center"/>
      <protection locked="0"/>
    </xf>
    <xf numFmtId="164" fontId="7" fillId="14" borderId="45" xfId="0" applyNumberFormat="1" applyFont="1" applyFill="1" applyBorder="1" applyAlignment="1">
      <alignment horizontal="center" vertical="center"/>
    </xf>
    <xf numFmtId="164" fontId="7" fillId="14" borderId="43" xfId="0" applyNumberFormat="1" applyFont="1" applyFill="1" applyBorder="1" applyAlignment="1" applyProtection="1">
      <alignment horizontal="center" vertical="center"/>
      <protection locked="0"/>
    </xf>
    <xf numFmtId="164" fontId="7" fillId="14" borderId="30" xfId="0" applyNumberFormat="1" applyFont="1" applyFill="1" applyBorder="1" applyAlignment="1" applyProtection="1">
      <alignment horizontal="center" vertical="center"/>
      <protection locked="0"/>
    </xf>
    <xf numFmtId="164" fontId="7" fillId="14" borderId="74" xfId="0" applyNumberFormat="1" applyFont="1" applyFill="1" applyBorder="1" applyAlignment="1" applyProtection="1">
      <alignment horizontal="center" vertical="center"/>
      <protection locked="0"/>
    </xf>
    <xf numFmtId="164" fontId="7" fillId="14" borderId="46" xfId="0" applyNumberFormat="1" applyFont="1" applyFill="1" applyBorder="1" applyAlignment="1" applyProtection="1">
      <alignment horizontal="center" vertical="center"/>
      <protection locked="0"/>
    </xf>
    <xf numFmtId="164" fontId="7" fillId="14" borderId="3" xfId="0" applyNumberFormat="1" applyFont="1" applyFill="1" applyBorder="1" applyAlignment="1" applyProtection="1">
      <alignment horizontal="center" vertical="center"/>
      <protection locked="0"/>
    </xf>
    <xf numFmtId="164" fontId="7" fillId="14" borderId="77" xfId="0" applyNumberFormat="1" applyFont="1" applyFill="1" applyBorder="1" applyAlignment="1" applyProtection="1">
      <alignment horizontal="center" vertical="center"/>
      <protection locked="0"/>
    </xf>
    <xf numFmtId="164" fontId="7" fillId="14" borderId="48" xfId="0" applyNumberFormat="1" applyFont="1" applyFill="1" applyBorder="1" applyAlignment="1">
      <alignment horizontal="center" vertical="center"/>
    </xf>
    <xf numFmtId="164" fontId="7" fillId="14" borderId="102" xfId="0" applyNumberFormat="1" applyFont="1" applyFill="1" applyBorder="1" applyAlignment="1" applyProtection="1">
      <alignment horizontal="center" vertical="center"/>
      <protection locked="0"/>
    </xf>
    <xf numFmtId="164" fontId="7" fillId="14" borderId="34" xfId="0" applyNumberFormat="1" applyFont="1" applyFill="1" applyBorder="1" applyAlignment="1" applyProtection="1">
      <alignment horizontal="center" vertical="center"/>
      <protection locked="0"/>
    </xf>
    <xf numFmtId="164" fontId="7" fillId="14" borderId="81" xfId="0" applyNumberFormat="1" applyFont="1" applyFill="1" applyBorder="1" applyAlignment="1" applyProtection="1">
      <alignment horizontal="center" vertical="center"/>
      <protection locked="0"/>
    </xf>
    <xf numFmtId="164" fontId="7" fillId="14" borderId="75" xfId="0" applyNumberFormat="1" applyFont="1" applyFill="1" applyBorder="1" applyAlignment="1" applyProtection="1">
      <alignment horizontal="center" vertical="center"/>
      <protection locked="0"/>
    </xf>
    <xf numFmtId="164" fontId="7" fillId="0" borderId="74" xfId="0" applyNumberFormat="1" applyFont="1" applyBorder="1" applyAlignment="1" applyProtection="1">
      <alignment horizontal="center" vertical="center"/>
      <protection locked="0"/>
    </xf>
    <xf numFmtId="164" fontId="7" fillId="0" borderId="81" xfId="0" applyNumberFormat="1" applyFont="1" applyBorder="1" applyAlignment="1" applyProtection="1">
      <alignment horizontal="center" vertical="center"/>
      <protection locked="0"/>
    </xf>
    <xf numFmtId="164" fontId="7" fillId="3" borderId="6" xfId="0" applyNumberFormat="1" applyFont="1" applyFill="1" applyBorder="1" applyAlignment="1" applyProtection="1">
      <alignment horizontal="center" vertical="center"/>
      <protection locked="0"/>
    </xf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164" fontId="7" fillId="3" borderId="55" xfId="0" applyNumberFormat="1" applyFont="1" applyFill="1" applyBorder="1" applyAlignment="1" applyProtection="1">
      <alignment horizontal="center" vertical="center"/>
      <protection locked="0"/>
    </xf>
    <xf numFmtId="164" fontId="7" fillId="0" borderId="55" xfId="0" applyNumberFormat="1" applyFont="1" applyBorder="1" applyAlignment="1" applyProtection="1">
      <alignment horizontal="center" vertical="center"/>
      <protection locked="0"/>
    </xf>
    <xf numFmtId="164" fontId="7" fillId="3" borderId="53" xfId="0" applyNumberFormat="1" applyFont="1" applyFill="1" applyBorder="1" applyAlignment="1" applyProtection="1">
      <alignment horizontal="center" vertical="center"/>
      <protection locked="0"/>
    </xf>
    <xf numFmtId="164" fontId="7" fillId="0" borderId="76" xfId="0" applyNumberFormat="1" applyFont="1" applyBorder="1" applyAlignment="1" applyProtection="1">
      <alignment horizontal="center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7" fillId="14" borderId="41" xfId="0" applyNumberFormat="1" applyFont="1" applyFill="1" applyBorder="1" applyAlignment="1">
      <alignment horizontal="center" vertical="center"/>
    </xf>
    <xf numFmtId="164" fontId="7" fillId="14" borderId="22" xfId="0" applyNumberFormat="1" applyFont="1" applyFill="1" applyBorder="1" applyAlignment="1" applyProtection="1">
      <alignment horizontal="center" vertical="center"/>
      <protection locked="0"/>
    </xf>
    <xf numFmtId="164" fontId="7" fillId="15" borderId="45" xfId="0" applyNumberFormat="1" applyFont="1" applyFill="1" applyBorder="1" applyAlignment="1">
      <alignment horizontal="center" vertical="center"/>
    </xf>
    <xf numFmtId="164" fontId="7" fillId="14" borderId="30" xfId="0" applyNumberFormat="1" applyFont="1" applyFill="1" applyBorder="1" applyAlignment="1">
      <alignment horizontal="center" vertical="center"/>
    </xf>
    <xf numFmtId="164" fontId="7" fillId="14" borderId="46" xfId="0" applyNumberFormat="1" applyFont="1" applyFill="1" applyBorder="1" applyAlignment="1">
      <alignment horizontal="center" vertical="center"/>
    </xf>
    <xf numFmtId="164" fontId="7" fillId="14" borderId="34" xfId="0" applyNumberFormat="1" applyFont="1" applyFill="1" applyBorder="1" applyAlignment="1">
      <alignment horizontal="center" vertical="center"/>
    </xf>
    <xf numFmtId="164" fontId="7" fillId="14" borderId="64" xfId="0" applyNumberFormat="1" applyFont="1" applyFill="1" applyBorder="1" applyAlignment="1">
      <alignment horizontal="center" vertical="center"/>
    </xf>
    <xf numFmtId="164" fontId="8" fillId="20" borderId="51" xfId="0" applyNumberFormat="1" applyFont="1" applyFill="1" applyBorder="1" applyAlignment="1">
      <alignment horizontal="center" vertical="top"/>
    </xf>
    <xf numFmtId="164" fontId="8" fillId="20" borderId="14" xfId="0" applyNumberFormat="1" applyFont="1" applyFill="1" applyBorder="1" applyAlignment="1">
      <alignment horizontal="center" vertical="top"/>
    </xf>
    <xf numFmtId="164" fontId="8" fillId="20" borderId="24" xfId="0" applyNumberFormat="1" applyFont="1" applyFill="1" applyBorder="1" applyAlignment="1">
      <alignment horizontal="center" vertical="top"/>
    </xf>
    <xf numFmtId="164" fontId="7" fillId="0" borderId="71" xfId="0" applyNumberFormat="1" applyFont="1" applyBorder="1" applyAlignment="1">
      <alignment horizontal="center" vertical="center"/>
    </xf>
    <xf numFmtId="164" fontId="7" fillId="3" borderId="21" xfId="0" applyNumberFormat="1" applyFont="1" applyFill="1" applyBorder="1" applyAlignment="1" applyProtection="1">
      <alignment horizontal="center" vertical="center"/>
      <protection locked="0"/>
    </xf>
    <xf numFmtId="164" fontId="7" fillId="0" borderId="21" xfId="0" applyNumberFormat="1" applyFont="1" applyBorder="1" applyAlignment="1" applyProtection="1">
      <alignment horizontal="center" vertical="center"/>
      <protection locked="0"/>
    </xf>
    <xf numFmtId="164" fontId="7" fillId="3" borderId="56" xfId="0" applyNumberFormat="1" applyFont="1" applyFill="1" applyBorder="1" applyAlignment="1" applyProtection="1">
      <alignment horizontal="center" vertical="center"/>
      <protection locked="0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3" borderId="71" xfId="0" applyNumberFormat="1" applyFont="1" applyFill="1" applyBorder="1" applyAlignment="1">
      <alignment horizontal="center" vertical="center"/>
    </xf>
    <xf numFmtId="164" fontId="8" fillId="11" borderId="37" xfId="0" applyNumberFormat="1" applyFont="1" applyFill="1" applyBorder="1" applyAlignment="1">
      <alignment horizontal="center" vertical="top"/>
    </xf>
    <xf numFmtId="164" fontId="8" fillId="11" borderId="14" xfId="0" applyNumberFormat="1" applyFont="1" applyFill="1" applyBorder="1" applyAlignment="1">
      <alignment horizontal="center" vertical="top"/>
    </xf>
    <xf numFmtId="164" fontId="8" fillId="11" borderId="24" xfId="0" applyNumberFormat="1" applyFont="1" applyFill="1" applyBorder="1" applyAlignment="1">
      <alignment horizontal="center" vertical="top"/>
    </xf>
    <xf numFmtId="164" fontId="8" fillId="9" borderId="37" xfId="0" applyNumberFormat="1" applyFont="1" applyFill="1" applyBorder="1" applyAlignment="1">
      <alignment horizontal="center" vertical="top"/>
    </xf>
    <xf numFmtId="164" fontId="8" fillId="9" borderId="14" xfId="0" applyNumberFormat="1" applyFont="1" applyFill="1" applyBorder="1" applyAlignment="1">
      <alignment horizontal="center" vertical="top"/>
    </xf>
    <xf numFmtId="164" fontId="8" fillId="9" borderId="40" xfId="0" applyNumberFormat="1" applyFont="1" applyFill="1" applyBorder="1" applyAlignment="1">
      <alignment horizontal="center" vertical="top"/>
    </xf>
    <xf numFmtId="164" fontId="7" fillId="14" borderId="80" xfId="0" applyNumberFormat="1" applyFont="1" applyFill="1" applyBorder="1" applyAlignment="1">
      <alignment horizontal="center" vertical="center"/>
    </xf>
    <xf numFmtId="164" fontId="7" fillId="14" borderId="52" xfId="0" applyNumberFormat="1" applyFont="1" applyFill="1" applyBorder="1" applyAlignment="1">
      <alignment horizontal="center" vertical="center"/>
    </xf>
    <xf numFmtId="164" fontId="7" fillId="14" borderId="19" xfId="0" applyNumberFormat="1" applyFont="1" applyFill="1" applyBorder="1" applyAlignment="1" applyProtection="1">
      <alignment horizontal="center" vertical="center"/>
      <protection locked="0"/>
    </xf>
    <xf numFmtId="164" fontId="7" fillId="14" borderId="4" xfId="0" applyNumberFormat="1" applyFont="1" applyFill="1" applyBorder="1" applyAlignment="1" applyProtection="1">
      <alignment horizontal="center" vertical="center"/>
      <protection locked="0"/>
    </xf>
    <xf numFmtId="164" fontId="7" fillId="14" borderId="55" xfId="0" applyNumberFormat="1" applyFont="1" applyFill="1" applyBorder="1" applyAlignment="1" applyProtection="1">
      <alignment horizontal="center" vertical="center"/>
      <protection locked="0"/>
    </xf>
    <xf numFmtId="164" fontId="7" fillId="14" borderId="69" xfId="0" applyNumberFormat="1" applyFont="1" applyFill="1" applyBorder="1" applyAlignment="1">
      <alignment horizontal="center" vertical="center"/>
    </xf>
    <xf numFmtId="164" fontId="7" fillId="14" borderId="106" xfId="0" applyNumberFormat="1" applyFont="1" applyFill="1" applyBorder="1" applyAlignment="1">
      <alignment horizontal="center" vertical="center"/>
    </xf>
    <xf numFmtId="164" fontId="7" fillId="14" borderId="105" xfId="0" applyNumberFormat="1" applyFont="1" applyFill="1" applyBorder="1" applyAlignment="1" applyProtection="1">
      <alignment horizontal="center" vertical="center"/>
      <protection locked="0"/>
    </xf>
    <xf numFmtId="164" fontId="7" fillId="14" borderId="164" xfId="0" applyNumberFormat="1" applyFont="1" applyFill="1" applyBorder="1" applyAlignment="1" applyProtection="1">
      <alignment horizontal="center" vertical="center"/>
      <protection locked="0"/>
    </xf>
    <xf numFmtId="164" fontId="2" fillId="6" borderId="105" xfId="0" applyNumberFormat="1" applyFont="1" applyFill="1" applyBorder="1" applyAlignment="1">
      <alignment horizontal="center" vertical="center"/>
    </xf>
    <xf numFmtId="164" fontId="2" fillId="6" borderId="159" xfId="0" applyNumberFormat="1" applyFont="1" applyFill="1" applyBorder="1" applyAlignment="1">
      <alignment horizontal="center" vertical="center"/>
    </xf>
    <xf numFmtId="164" fontId="7" fillId="3" borderId="30" xfId="0" applyNumberFormat="1" applyFont="1" applyFill="1" applyBorder="1" applyAlignment="1" applyProtection="1">
      <alignment horizontal="center" vertical="center"/>
      <protection locked="0"/>
    </xf>
    <xf numFmtId="164" fontId="7" fillId="3" borderId="46" xfId="0" applyNumberFormat="1" applyFont="1" applyFill="1" applyBorder="1" applyAlignment="1" applyProtection="1">
      <alignment horizontal="center" vertical="center"/>
      <protection locked="0"/>
    </xf>
    <xf numFmtId="164" fontId="7" fillId="3" borderId="3" xfId="0" applyNumberFormat="1" applyFont="1" applyFill="1" applyBorder="1" applyAlignment="1" applyProtection="1">
      <alignment horizontal="center" vertical="center"/>
      <protection locked="0"/>
    </xf>
    <xf numFmtId="164" fontId="7" fillId="3" borderId="50" xfId="0" applyNumberFormat="1" applyFont="1" applyFill="1" applyBorder="1" applyAlignment="1" applyProtection="1">
      <alignment horizontal="center" vertical="center"/>
      <protection locked="0"/>
    </xf>
    <xf numFmtId="164" fontId="7" fillId="15" borderId="80" xfId="0" applyNumberFormat="1" applyFont="1" applyFill="1" applyBorder="1" applyAlignment="1">
      <alignment horizontal="center" vertical="center"/>
    </xf>
    <xf numFmtId="164" fontId="7" fillId="15" borderId="83" xfId="0" applyNumberFormat="1" applyFont="1" applyFill="1" applyBorder="1" applyAlignment="1" applyProtection="1">
      <alignment horizontal="center" vertical="center"/>
      <protection locked="0"/>
    </xf>
    <xf numFmtId="164" fontId="7" fillId="15" borderId="85" xfId="0" applyNumberFormat="1" applyFont="1" applyFill="1" applyBorder="1" applyAlignment="1" applyProtection="1">
      <alignment horizontal="center" vertical="center"/>
      <protection locked="0"/>
    </xf>
    <xf numFmtId="164" fontId="7" fillId="14" borderId="67" xfId="0" applyNumberFormat="1" applyFont="1" applyFill="1" applyBorder="1" applyAlignment="1" applyProtection="1">
      <alignment horizontal="center" vertical="center"/>
      <protection locked="0"/>
    </xf>
    <xf numFmtId="164" fontId="7" fillId="15" borderId="52" xfId="0" applyNumberFormat="1" applyFont="1" applyFill="1" applyBorder="1" applyAlignment="1">
      <alignment horizontal="center" vertical="center"/>
    </xf>
    <xf numFmtId="164" fontId="7" fillId="14" borderId="66" xfId="0" applyNumberFormat="1" applyFont="1" applyFill="1" applyBorder="1" applyAlignment="1" applyProtection="1">
      <alignment horizontal="center" vertical="center"/>
      <protection locked="0"/>
    </xf>
    <xf numFmtId="164" fontId="7" fillId="14" borderId="33" xfId="0" applyNumberFormat="1" applyFont="1" applyFill="1" applyBorder="1" applyAlignment="1" applyProtection="1">
      <alignment horizontal="center" vertical="center"/>
      <protection locked="0"/>
    </xf>
    <xf numFmtId="164" fontId="7" fillId="14" borderId="64" xfId="0" applyNumberFormat="1" applyFont="1" applyFill="1" applyBorder="1" applyAlignment="1" applyProtection="1">
      <alignment horizontal="center" vertical="center"/>
      <protection locked="0"/>
    </xf>
    <xf numFmtId="164" fontId="7" fillId="15" borderId="48" xfId="0" applyNumberFormat="1" applyFont="1" applyFill="1" applyBorder="1" applyAlignment="1">
      <alignment horizontal="center" vertical="center"/>
    </xf>
    <xf numFmtId="164" fontId="7" fillId="14" borderId="62" xfId="0" applyNumberFormat="1" applyFont="1" applyFill="1" applyBorder="1" applyAlignment="1" applyProtection="1">
      <alignment horizontal="center" vertical="center"/>
      <protection locked="0"/>
    </xf>
    <xf numFmtId="164" fontId="7" fillId="3" borderId="75" xfId="0" applyNumberFormat="1" applyFont="1" applyFill="1" applyBorder="1" applyAlignment="1" applyProtection="1">
      <alignment horizontal="center" vertical="center"/>
      <protection locked="0"/>
    </xf>
    <xf numFmtId="164" fontId="7" fillId="3" borderId="80" xfId="0" applyNumberFormat="1" applyFont="1" applyFill="1" applyBorder="1" applyAlignment="1">
      <alignment horizontal="center" vertical="center"/>
    </xf>
    <xf numFmtId="164" fontId="7" fillId="3" borderId="84" xfId="0" applyNumberFormat="1" applyFont="1" applyFill="1" applyBorder="1" applyAlignment="1" applyProtection="1">
      <alignment horizontal="center" vertical="center"/>
      <protection locked="0"/>
    </xf>
    <xf numFmtId="164" fontId="7" fillId="3" borderId="85" xfId="0" applyNumberFormat="1" applyFont="1" applyFill="1" applyBorder="1" applyAlignment="1" applyProtection="1">
      <alignment horizontal="center" vertical="center"/>
      <protection locked="0"/>
    </xf>
    <xf numFmtId="164" fontId="8" fillId="11" borderId="51" xfId="0" applyNumberFormat="1" applyFont="1" applyFill="1" applyBorder="1" applyAlignment="1">
      <alignment horizontal="center" vertical="top"/>
    </xf>
    <xf numFmtId="164" fontId="8" fillId="11" borderId="18" xfId="0" applyNumberFormat="1" applyFont="1" applyFill="1" applyBorder="1" applyAlignment="1">
      <alignment horizontal="center" vertical="top"/>
    </xf>
    <xf numFmtId="164" fontId="8" fillId="11" borderId="40" xfId="0" applyNumberFormat="1" applyFont="1" applyFill="1" applyBorder="1" applyAlignment="1">
      <alignment horizontal="center" vertical="top"/>
    </xf>
    <xf numFmtId="164" fontId="8" fillId="9" borderId="51" xfId="0" applyNumberFormat="1" applyFont="1" applyFill="1" applyBorder="1" applyAlignment="1">
      <alignment horizontal="center" vertical="top"/>
    </xf>
    <xf numFmtId="164" fontId="7" fillId="3" borderId="37" xfId="0" applyNumberFormat="1" applyFont="1" applyFill="1" applyBorder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 vertical="center"/>
    </xf>
    <xf numFmtId="164" fontId="7" fillId="3" borderId="40" xfId="0" applyNumberFormat="1" applyFont="1" applyFill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3" borderId="21" xfId="0" applyNumberFormat="1" applyFont="1" applyFill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82" xfId="0" applyNumberFormat="1" applyFont="1" applyBorder="1" applyAlignment="1">
      <alignment horizontal="center" vertical="center"/>
    </xf>
    <xf numFmtId="164" fontId="7" fillId="0" borderId="54" xfId="0" applyNumberFormat="1" applyFont="1" applyBorder="1" applyAlignment="1">
      <alignment horizontal="center" vertical="center"/>
    </xf>
    <xf numFmtId="164" fontId="7" fillId="3" borderId="34" xfId="0" applyNumberFormat="1" applyFont="1" applyFill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7" fillId="3" borderId="73" xfId="0" applyNumberFormat="1" applyFont="1" applyFill="1" applyBorder="1" applyAlignment="1" applyProtection="1">
      <alignment horizontal="center" vertical="center"/>
      <protection locked="0"/>
    </xf>
    <xf numFmtId="164" fontId="7" fillId="3" borderId="10" xfId="0" applyNumberFormat="1" applyFont="1" applyFill="1" applyBorder="1" applyAlignment="1" applyProtection="1">
      <alignment horizontal="center" vertical="center"/>
      <protection locked="0"/>
    </xf>
    <xf numFmtId="164" fontId="7" fillId="14" borderId="73" xfId="0" applyNumberFormat="1" applyFont="1" applyFill="1" applyBorder="1" applyAlignment="1" applyProtection="1">
      <alignment horizontal="center" vertical="center"/>
      <protection locked="0"/>
    </xf>
    <xf numFmtId="164" fontId="8" fillId="9" borderId="54" xfId="0" applyNumberFormat="1" applyFont="1" applyFill="1" applyBorder="1" applyAlignment="1">
      <alignment horizontal="center" vertical="top"/>
    </xf>
    <xf numFmtId="164" fontId="8" fillId="9" borderId="44" xfId="0" applyNumberFormat="1" applyFont="1" applyFill="1" applyBorder="1" applyAlignment="1">
      <alignment horizontal="center" vertical="top"/>
    </xf>
    <xf numFmtId="164" fontId="8" fillId="9" borderId="56" xfId="0" applyNumberFormat="1" applyFont="1" applyFill="1" applyBorder="1" applyAlignment="1">
      <alignment horizontal="center" vertical="top"/>
    </xf>
    <xf numFmtId="164" fontId="8" fillId="9" borderId="21" xfId="0" applyNumberFormat="1" applyFont="1" applyFill="1" applyBorder="1" applyAlignment="1">
      <alignment horizontal="center" vertical="top"/>
    </xf>
    <xf numFmtId="164" fontId="8" fillId="9" borderId="71" xfId="0" applyNumberFormat="1" applyFont="1" applyFill="1" applyBorder="1" applyAlignment="1">
      <alignment horizontal="center" vertical="top"/>
    </xf>
    <xf numFmtId="164" fontId="7" fillId="0" borderId="30" xfId="0" applyNumberFormat="1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67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14" borderId="83" xfId="0" applyNumberFormat="1" applyFont="1" applyFill="1" applyBorder="1" applyAlignment="1">
      <alignment horizontal="center" vertical="center"/>
    </xf>
    <xf numFmtId="164" fontId="7" fillId="14" borderId="85" xfId="0" applyNumberFormat="1" applyFont="1" applyFill="1" applyBorder="1" applyAlignment="1">
      <alignment horizontal="center" vertical="center"/>
    </xf>
    <xf numFmtId="164" fontId="7" fillId="14" borderId="16" xfId="0" applyNumberFormat="1" applyFont="1" applyFill="1" applyBorder="1" applyAlignment="1">
      <alignment horizontal="center" vertical="center"/>
    </xf>
    <xf numFmtId="164" fontId="7" fillId="14" borderId="67" xfId="0" applyNumberFormat="1" applyFont="1" applyFill="1" applyBorder="1" applyAlignment="1">
      <alignment horizontal="center" vertical="center"/>
    </xf>
    <xf numFmtId="164" fontId="7" fillId="14" borderId="4" xfId="0" applyNumberFormat="1" applyFont="1" applyFill="1" applyBorder="1" applyAlignment="1">
      <alignment horizontal="center" vertical="center"/>
    </xf>
    <xf numFmtId="164" fontId="7" fillId="15" borderId="4" xfId="0" applyNumberFormat="1" applyFont="1" applyFill="1" applyBorder="1" applyAlignment="1">
      <alignment horizontal="center" vertical="center"/>
    </xf>
    <xf numFmtId="164" fontId="7" fillId="15" borderId="16" xfId="0" applyNumberFormat="1" applyFont="1" applyFill="1" applyBorder="1" applyAlignment="1">
      <alignment horizontal="center" vertical="center"/>
    </xf>
    <xf numFmtId="164" fontId="7" fillId="15" borderId="67" xfId="0" applyNumberFormat="1" applyFont="1" applyFill="1" applyBorder="1" applyAlignment="1">
      <alignment horizontal="center" vertical="center"/>
    </xf>
    <xf numFmtId="164" fontId="2" fillId="6" borderId="163" xfId="0" applyNumberFormat="1" applyFont="1" applyFill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164" fontId="7" fillId="3" borderId="30" xfId="0" applyNumberFormat="1" applyFont="1" applyFill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67" xfId="0" applyNumberFormat="1" applyFont="1" applyFill="1" applyBorder="1" applyAlignment="1">
      <alignment horizontal="center" vertical="center"/>
    </xf>
    <xf numFmtId="164" fontId="8" fillId="11" borderId="13" xfId="0" applyNumberFormat="1" applyFont="1" applyFill="1" applyBorder="1" applyAlignment="1">
      <alignment horizontal="center" vertical="top"/>
    </xf>
    <xf numFmtId="164" fontId="8" fillId="11" borderId="20" xfId="0" applyNumberFormat="1" applyFont="1" applyFill="1" applyBorder="1" applyAlignment="1">
      <alignment horizontal="center" vertical="top"/>
    </xf>
    <xf numFmtId="164" fontId="7" fillId="3" borderId="56" xfId="0" applyNumberFormat="1" applyFont="1" applyFill="1" applyBorder="1" applyAlignment="1">
      <alignment horizontal="center" vertical="center"/>
    </xf>
    <xf numFmtId="164" fontId="8" fillId="9" borderId="13" xfId="0" applyNumberFormat="1" applyFont="1" applyFill="1" applyBorder="1" applyAlignment="1">
      <alignment horizontal="center" vertical="top"/>
    </xf>
    <xf numFmtId="164" fontId="8" fillId="9" borderId="20" xfId="0" applyNumberFormat="1" applyFont="1" applyFill="1" applyBorder="1" applyAlignment="1">
      <alignment horizontal="center" vertical="top"/>
    </xf>
    <xf numFmtId="164" fontId="7" fillId="3" borderId="22" xfId="0" applyNumberFormat="1" applyFont="1" applyFill="1" applyBorder="1" applyAlignment="1">
      <alignment horizontal="center" vertical="center"/>
    </xf>
    <xf numFmtId="164" fontId="7" fillId="3" borderId="75" xfId="0" applyNumberFormat="1" applyFont="1" applyFill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75" xfId="0" applyNumberFormat="1" applyFont="1" applyBorder="1" applyAlignment="1">
      <alignment horizontal="center" vertical="center"/>
    </xf>
    <xf numFmtId="164" fontId="7" fillId="3" borderId="46" xfId="0" applyNumberFormat="1" applyFont="1" applyFill="1" applyBorder="1" applyAlignment="1">
      <alignment horizontal="center" vertical="center"/>
    </xf>
    <xf numFmtId="164" fontId="7" fillId="3" borderId="28" xfId="0" applyNumberFormat="1" applyFont="1" applyFill="1" applyBorder="1" applyAlignment="1">
      <alignment horizontal="center" vertical="center"/>
    </xf>
    <xf numFmtId="164" fontId="7" fillId="3" borderId="66" xfId="0" applyNumberFormat="1" applyFont="1" applyFill="1" applyBorder="1" applyAlignment="1">
      <alignment horizontal="center" vertical="center"/>
    </xf>
    <xf numFmtId="164" fontId="7" fillId="3" borderId="63" xfId="0" applyNumberFormat="1" applyFont="1" applyFill="1" applyBorder="1" applyAlignment="1">
      <alignment horizontal="center" vertical="center"/>
    </xf>
    <xf numFmtId="164" fontId="7" fillId="3" borderId="62" xfId="0" applyNumberFormat="1" applyFont="1" applyFill="1" applyBorder="1" applyAlignment="1">
      <alignment horizontal="center" vertical="center"/>
    </xf>
    <xf numFmtId="164" fontId="7" fillId="3" borderId="72" xfId="0" applyNumberFormat="1" applyFont="1" applyFill="1" applyBorder="1" applyAlignment="1">
      <alignment horizontal="center" vertical="center"/>
    </xf>
    <xf numFmtId="164" fontId="2" fillId="11" borderId="25" xfId="0" applyNumberFormat="1" applyFont="1" applyFill="1" applyBorder="1" applyAlignment="1">
      <alignment horizontal="center" vertical="top"/>
    </xf>
    <xf numFmtId="164" fontId="2" fillId="11" borderId="170" xfId="0" applyNumberFormat="1" applyFont="1" applyFill="1" applyBorder="1" applyAlignment="1">
      <alignment horizontal="center" vertical="top"/>
    </xf>
    <xf numFmtId="164" fontId="2" fillId="11" borderId="171" xfId="0" applyNumberFormat="1" applyFont="1" applyFill="1" applyBorder="1" applyAlignment="1">
      <alignment horizontal="center" vertical="top"/>
    </xf>
    <xf numFmtId="164" fontId="2" fillId="6" borderId="171" xfId="0" applyNumberFormat="1" applyFont="1" applyFill="1" applyBorder="1" applyAlignment="1">
      <alignment horizontal="center" vertical="top"/>
    </xf>
    <xf numFmtId="164" fontId="2" fillId="6" borderId="172" xfId="0" applyNumberFormat="1" applyFont="1" applyFill="1" applyBorder="1" applyAlignment="1">
      <alignment horizontal="center" vertical="top"/>
    </xf>
    <xf numFmtId="164" fontId="2" fillId="6" borderId="173" xfId="0" applyNumberFormat="1" applyFont="1" applyFill="1" applyBorder="1" applyAlignment="1">
      <alignment horizontal="center" vertical="top"/>
    </xf>
    <xf numFmtId="49" fontId="6" fillId="3" borderId="36" xfId="0" applyNumberFormat="1" applyFont="1" applyFill="1" applyBorder="1" applyAlignment="1">
      <alignment horizontal="left" vertical="top"/>
    </xf>
    <xf numFmtId="0" fontId="1" fillId="14" borderId="14" xfId="0" applyFont="1" applyFill="1" applyBorder="1" applyAlignment="1">
      <alignment horizontal="center" vertical="top" wrapText="1"/>
    </xf>
    <xf numFmtId="0" fontId="1" fillId="14" borderId="34" xfId="0" applyFont="1" applyFill="1" applyBorder="1" applyAlignment="1">
      <alignment horizontal="center" vertical="top" wrapText="1"/>
    </xf>
    <xf numFmtId="49" fontId="1" fillId="0" borderId="61" xfId="0" applyNumberFormat="1" applyFont="1" applyBorder="1" applyAlignment="1">
      <alignment horizontal="center" vertical="top" wrapText="1"/>
    </xf>
    <xf numFmtId="49" fontId="1" fillId="0" borderId="57" xfId="0" applyNumberFormat="1" applyFont="1" applyBorder="1" applyAlignment="1">
      <alignment horizontal="center" vertical="top" wrapText="1"/>
    </xf>
    <xf numFmtId="49" fontId="1" fillId="0" borderId="70" xfId="0" applyNumberFormat="1" applyFont="1" applyBorder="1" applyAlignment="1">
      <alignment horizontal="center" vertical="top" wrapText="1"/>
    </xf>
    <xf numFmtId="49" fontId="1" fillId="0" borderId="61" xfId="0" applyNumberFormat="1" applyFont="1" applyBorder="1" applyAlignment="1">
      <alignment horizontal="center" vertical="top"/>
    </xf>
    <xf numFmtId="49" fontId="1" fillId="0" borderId="57" xfId="0" applyNumberFormat="1" applyFont="1" applyBorder="1" applyAlignment="1">
      <alignment horizontal="center" vertical="top"/>
    </xf>
    <xf numFmtId="49" fontId="1" fillId="0" borderId="70" xfId="0" applyNumberFormat="1" applyFont="1" applyBorder="1" applyAlignment="1">
      <alignment horizontal="center" vertical="top"/>
    </xf>
    <xf numFmtId="49" fontId="1" fillId="14" borderId="61" xfId="0" applyNumberFormat="1" applyFont="1" applyFill="1" applyBorder="1" applyAlignment="1">
      <alignment horizontal="center" vertical="top" wrapText="1"/>
    </xf>
    <xf numFmtId="49" fontId="1" fillId="14" borderId="57" xfId="0" applyNumberFormat="1" applyFont="1" applyFill="1" applyBorder="1" applyAlignment="1">
      <alignment horizontal="center" vertical="top" wrapText="1"/>
    </xf>
    <xf numFmtId="49" fontId="1" fillId="14" borderId="70" xfId="0" applyNumberFormat="1" applyFont="1" applyFill="1" applyBorder="1" applyAlignment="1">
      <alignment horizontal="center" vertical="top" wrapText="1"/>
    </xf>
    <xf numFmtId="49" fontId="1" fillId="14" borderId="61" xfId="0" applyNumberFormat="1" applyFont="1" applyFill="1" applyBorder="1" applyAlignment="1">
      <alignment horizontal="center" vertical="top"/>
    </xf>
    <xf numFmtId="49" fontId="1" fillId="14" borderId="57" xfId="0" applyNumberFormat="1" applyFont="1" applyFill="1" applyBorder="1" applyAlignment="1">
      <alignment horizontal="center" vertical="top"/>
    </xf>
    <xf numFmtId="49" fontId="1" fillId="14" borderId="70" xfId="0" applyNumberFormat="1" applyFont="1" applyFill="1" applyBorder="1" applyAlignment="1">
      <alignment horizontal="center" vertical="top"/>
    </xf>
    <xf numFmtId="49" fontId="1" fillId="3" borderId="31" xfId="0" applyNumberFormat="1" applyFont="1" applyFill="1" applyBorder="1" applyAlignment="1">
      <alignment horizontal="center" vertical="top" textRotation="90"/>
    </xf>
    <xf numFmtId="49" fontId="1" fillId="3" borderId="49" xfId="0" applyNumberFormat="1" applyFont="1" applyFill="1" applyBorder="1" applyAlignment="1">
      <alignment horizontal="center" vertical="top" textRotation="90"/>
    </xf>
    <xf numFmtId="49" fontId="1" fillId="3" borderId="32" xfId="0" applyNumberFormat="1" applyFont="1" applyFill="1" applyBorder="1" applyAlignment="1">
      <alignment horizontal="center" vertical="top" textRotation="90"/>
    </xf>
    <xf numFmtId="49" fontId="1" fillId="0" borderId="74" xfId="0" applyNumberFormat="1" applyFont="1" applyBorder="1" applyAlignment="1">
      <alignment horizontal="center" vertical="top" textRotation="90"/>
    </xf>
    <xf numFmtId="49" fontId="1" fillId="0" borderId="77" xfId="0" applyNumberFormat="1" applyFont="1" applyBorder="1" applyAlignment="1">
      <alignment horizontal="center" vertical="top" textRotation="90"/>
    </xf>
    <xf numFmtId="49" fontId="1" fillId="0" borderId="29" xfId="0" applyNumberFormat="1" applyFont="1" applyBorder="1" applyAlignment="1">
      <alignment horizontal="center" vertical="top" textRotation="90"/>
    </xf>
    <xf numFmtId="49" fontId="1" fillId="0" borderId="62" xfId="0" applyNumberFormat="1" applyFont="1" applyBorder="1" applyAlignment="1">
      <alignment horizontal="center" vertical="top" textRotation="90"/>
    </xf>
    <xf numFmtId="49" fontId="1" fillId="0" borderId="31" xfId="0" applyNumberFormat="1" applyFont="1" applyBorder="1" applyAlignment="1">
      <alignment horizontal="center" vertical="top" textRotation="90"/>
    </xf>
    <xf numFmtId="49" fontId="1" fillId="0" borderId="86" xfId="0" applyNumberFormat="1" applyFont="1" applyBorder="1" applyAlignment="1">
      <alignment horizontal="center" vertical="top" textRotation="90"/>
    </xf>
    <xf numFmtId="49" fontId="1" fillId="0" borderId="49" xfId="0" applyNumberFormat="1" applyFont="1" applyBorder="1" applyAlignment="1">
      <alignment horizontal="center" vertical="top" textRotation="90"/>
    </xf>
    <xf numFmtId="49" fontId="1" fillId="0" borderId="32" xfId="0" applyNumberFormat="1" applyFont="1" applyBorder="1" applyAlignment="1">
      <alignment horizontal="center" vertical="top" textRotation="90"/>
    </xf>
    <xf numFmtId="49" fontId="1" fillId="0" borderId="31" xfId="0" applyNumberFormat="1" applyFont="1" applyBorder="1" applyAlignment="1">
      <alignment horizontal="center" vertical="top"/>
    </xf>
    <xf numFmtId="49" fontId="1" fillId="0" borderId="86" xfId="0" applyNumberFormat="1" applyFont="1" applyBorder="1" applyAlignment="1">
      <alignment horizontal="center" vertical="top"/>
    </xf>
    <xf numFmtId="49" fontId="1" fillId="0" borderId="49" xfId="0" applyNumberFormat="1" applyFont="1" applyBorder="1" applyAlignment="1">
      <alignment horizontal="center" vertical="top"/>
    </xf>
    <xf numFmtId="49" fontId="1" fillId="0" borderId="32" xfId="0" applyNumberFormat="1" applyFont="1" applyBorder="1" applyAlignment="1">
      <alignment horizontal="center" vertical="top"/>
    </xf>
    <xf numFmtId="49" fontId="1" fillId="0" borderId="168" xfId="0" applyNumberFormat="1" applyFont="1" applyBorder="1" applyAlignment="1">
      <alignment horizontal="center" vertical="top"/>
    </xf>
    <xf numFmtId="49" fontId="1" fillId="0" borderId="109" xfId="0" applyNumberFormat="1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14" borderId="22" xfId="0" applyFont="1" applyFill="1" applyBorder="1" applyAlignment="1">
      <alignment horizontal="center" vertical="top" wrapText="1"/>
    </xf>
    <xf numFmtId="49" fontId="1" fillId="0" borderId="61" xfId="0" applyNumberFormat="1" applyFont="1" applyBorder="1" applyAlignment="1">
      <alignment horizontal="center" vertical="top" textRotation="90"/>
    </xf>
    <xf numFmtId="49" fontId="1" fillId="0" borderId="68" xfId="0" applyNumberFormat="1" applyFont="1" applyBorder="1" applyAlignment="1">
      <alignment horizontal="center" vertical="top" textRotation="90"/>
    </xf>
    <xf numFmtId="49" fontId="1" fillId="0" borderId="68" xfId="0" applyNumberFormat="1" applyFont="1" applyBorder="1" applyAlignment="1">
      <alignment horizontal="center" vertical="top"/>
    </xf>
    <xf numFmtId="49" fontId="7" fillId="0" borderId="61" xfId="0" applyNumberFormat="1" applyFont="1" applyBorder="1" applyAlignment="1">
      <alignment horizontal="center" vertical="top" wrapText="1"/>
    </xf>
    <xf numFmtId="49" fontId="7" fillId="0" borderId="57" xfId="0" applyNumberFormat="1" applyFont="1" applyBorder="1" applyAlignment="1">
      <alignment horizontal="center" vertical="top" wrapText="1"/>
    </xf>
    <xf numFmtId="49" fontId="7" fillId="0" borderId="70" xfId="0" applyNumberFormat="1" applyFont="1" applyBorder="1" applyAlignment="1">
      <alignment horizontal="center" vertical="top" wrapText="1"/>
    </xf>
    <xf numFmtId="49" fontId="1" fillId="3" borderId="31" xfId="0" applyNumberFormat="1" applyFont="1" applyFill="1" applyBorder="1" applyAlignment="1">
      <alignment horizontal="center" vertical="top"/>
    </xf>
    <xf numFmtId="49" fontId="1" fillId="3" borderId="49" xfId="0" applyNumberFormat="1" applyFont="1" applyFill="1" applyBorder="1" applyAlignment="1">
      <alignment horizontal="center" vertical="top"/>
    </xf>
    <xf numFmtId="49" fontId="1" fillId="3" borderId="32" xfId="0" applyNumberFormat="1" applyFont="1" applyFill="1" applyBorder="1" applyAlignment="1">
      <alignment horizontal="center" vertical="top"/>
    </xf>
    <xf numFmtId="49" fontId="1" fillId="3" borderId="74" xfId="0" applyNumberFormat="1" applyFont="1" applyFill="1" applyBorder="1" applyAlignment="1">
      <alignment horizontal="center" vertical="top" textRotation="90"/>
    </xf>
    <xf numFmtId="49" fontId="1" fillId="3" borderId="29" xfId="0" applyNumberFormat="1" applyFont="1" applyFill="1" applyBorder="1" applyAlignment="1">
      <alignment horizontal="center" vertical="top" textRotation="90"/>
    </xf>
    <xf numFmtId="49" fontId="1" fillId="3" borderId="62" xfId="0" applyNumberFormat="1" applyFont="1" applyFill="1" applyBorder="1" applyAlignment="1">
      <alignment horizontal="center" vertical="top" textRotation="90"/>
    </xf>
    <xf numFmtId="49" fontId="1" fillId="14" borderId="12" xfId="0" applyNumberFormat="1" applyFont="1" applyFill="1" applyBorder="1" applyAlignment="1">
      <alignment horizontal="center" vertical="top"/>
    </xf>
    <xf numFmtId="49" fontId="1" fillId="14" borderId="32" xfId="0" applyNumberFormat="1" applyFont="1" applyFill="1" applyBorder="1" applyAlignment="1">
      <alignment horizontal="center" vertical="top"/>
    </xf>
    <xf numFmtId="49" fontId="1" fillId="14" borderId="24" xfId="0" applyNumberFormat="1" applyFont="1" applyFill="1" applyBorder="1" applyAlignment="1">
      <alignment horizontal="center" vertical="top" textRotation="90"/>
    </xf>
    <xf numFmtId="49" fontId="1" fillId="14" borderId="81" xfId="0" applyNumberFormat="1" applyFont="1" applyFill="1" applyBorder="1" applyAlignment="1">
      <alignment horizontal="center" vertical="top" textRotation="90"/>
    </xf>
    <xf numFmtId="49" fontId="1" fillId="14" borderId="62" xfId="0" applyNumberFormat="1" applyFont="1" applyFill="1" applyBorder="1" applyAlignment="1">
      <alignment horizontal="center" vertical="top" textRotation="90"/>
    </xf>
    <xf numFmtId="49" fontId="1" fillId="14" borderId="12" xfId="0" applyNumberFormat="1" applyFont="1" applyFill="1" applyBorder="1" applyAlignment="1">
      <alignment horizontal="center" vertical="top" textRotation="90"/>
    </xf>
    <xf numFmtId="49" fontId="1" fillId="14" borderId="70" xfId="0" applyNumberFormat="1" applyFont="1" applyFill="1" applyBorder="1" applyAlignment="1">
      <alignment horizontal="center" vertical="top" textRotation="90"/>
    </xf>
    <xf numFmtId="49" fontId="1" fillId="14" borderId="32" xfId="0" applyNumberFormat="1" applyFont="1" applyFill="1" applyBorder="1" applyAlignment="1">
      <alignment horizontal="center" vertical="top" textRotation="90"/>
    </xf>
    <xf numFmtId="0" fontId="1" fillId="0" borderId="3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3" borderId="61" xfId="0" applyNumberFormat="1" applyFont="1" applyFill="1" applyBorder="1" applyAlignment="1">
      <alignment horizontal="center" vertical="top"/>
    </xf>
    <xf numFmtId="49" fontId="1" fillId="3" borderId="57" xfId="0" applyNumberFormat="1" applyFont="1" applyFill="1" applyBorder="1" applyAlignment="1">
      <alignment horizontal="center" vertical="top"/>
    </xf>
    <xf numFmtId="49" fontId="1" fillId="3" borderId="70" xfId="0" applyNumberFormat="1" applyFont="1" applyFill="1" applyBorder="1" applyAlignment="1">
      <alignment horizontal="center" vertical="top"/>
    </xf>
    <xf numFmtId="49" fontId="2" fillId="5" borderId="14" xfId="0" applyNumberFormat="1" applyFont="1" applyFill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2" fillId="6" borderId="14" xfId="0" applyNumberFormat="1" applyFont="1" applyFill="1" applyBorder="1" applyAlignment="1">
      <alignment horizontal="center" vertical="top"/>
    </xf>
    <xf numFmtId="49" fontId="2" fillId="6" borderId="34" xfId="0" applyNumberFormat="1" applyFont="1" applyFill="1" applyBorder="1" applyAlignment="1">
      <alignment horizontal="center" vertical="top"/>
    </xf>
    <xf numFmtId="49" fontId="2" fillId="22" borderId="37" xfId="0" applyNumberFormat="1" applyFont="1" applyFill="1" applyBorder="1" applyAlignment="1">
      <alignment horizontal="center" vertical="top"/>
    </xf>
    <xf numFmtId="49" fontId="2" fillId="22" borderId="48" xfId="0" applyNumberFormat="1" applyFont="1" applyFill="1" applyBorder="1" applyAlignment="1">
      <alignment horizontal="center" vertical="top"/>
    </xf>
    <xf numFmtId="49" fontId="2" fillId="14" borderId="14" xfId="0" applyNumberFormat="1" applyFont="1" applyFill="1" applyBorder="1" applyAlignment="1">
      <alignment horizontal="center" vertical="top" textRotation="90" wrapText="1"/>
    </xf>
    <xf numFmtId="49" fontId="2" fillId="14" borderId="34" xfId="0" applyNumberFormat="1" applyFont="1" applyFill="1" applyBorder="1" applyAlignment="1">
      <alignment horizontal="center" vertical="top" textRotation="90" wrapText="1"/>
    </xf>
    <xf numFmtId="0" fontId="1" fillId="14" borderId="14" xfId="1" applyFont="1" applyFill="1" applyBorder="1" applyAlignment="1" applyProtection="1">
      <alignment horizontal="left" vertical="top" wrapText="1"/>
    </xf>
    <xf numFmtId="0" fontId="1" fillId="14" borderId="34" xfId="1" applyFont="1" applyFill="1" applyBorder="1" applyAlignment="1" applyProtection="1">
      <alignment horizontal="left" vertical="top" wrapText="1"/>
    </xf>
    <xf numFmtId="49" fontId="1" fillId="0" borderId="70" xfId="0" applyNumberFormat="1" applyFont="1" applyBorder="1" applyAlignment="1">
      <alignment horizontal="center" vertical="top" textRotation="90"/>
    </xf>
    <xf numFmtId="49" fontId="1" fillId="0" borderId="21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2" fillId="22" borderId="45" xfId="0" applyNumberFormat="1" applyFont="1" applyFill="1" applyBorder="1" applyAlignment="1">
      <alignment horizontal="center" vertical="top"/>
    </xf>
    <xf numFmtId="49" fontId="2" fillId="22" borderId="47" xfId="0" applyNumberFormat="1" applyFont="1" applyFill="1" applyBorder="1" applyAlignment="1">
      <alignment horizontal="center" vertical="top"/>
    </xf>
    <xf numFmtId="49" fontId="2" fillId="5" borderId="21" xfId="0" applyNumberFormat="1" applyFont="1" applyFill="1" applyBorder="1" applyAlignment="1">
      <alignment horizontal="center" vertical="top"/>
    </xf>
    <xf numFmtId="49" fontId="2" fillId="5" borderId="19" xfId="0" applyNumberFormat="1" applyFont="1" applyFill="1" applyBorder="1" applyAlignment="1">
      <alignment horizontal="center" vertical="top"/>
    </xf>
    <xf numFmtId="49" fontId="2" fillId="5" borderId="22" xfId="0" applyNumberFormat="1" applyFont="1" applyFill="1" applyBorder="1" applyAlignment="1">
      <alignment horizontal="center" vertical="top"/>
    </xf>
    <xf numFmtId="49" fontId="2" fillId="6" borderId="30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14" borderId="21" xfId="0" applyFont="1" applyFill="1" applyBorder="1" applyAlignment="1">
      <alignment horizontal="left" vertical="top" wrapText="1"/>
    </xf>
    <xf numFmtId="0" fontId="1" fillId="14" borderId="34" xfId="0" applyFont="1" applyFill="1" applyBorder="1" applyAlignment="1">
      <alignment horizontal="left" vertical="top" wrapText="1"/>
    </xf>
    <xf numFmtId="0" fontId="1" fillId="14" borderId="21" xfId="0" applyFont="1" applyFill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textRotation="90" wrapText="1"/>
    </xf>
    <xf numFmtId="49" fontId="2" fillId="0" borderId="34" xfId="0" applyNumberFormat="1" applyFont="1" applyBorder="1" applyAlignment="1">
      <alignment horizontal="center" vertical="top" textRotation="90" wrapText="1"/>
    </xf>
    <xf numFmtId="0" fontId="1" fillId="0" borderId="14" xfId="1" applyFont="1" applyFill="1" applyBorder="1" applyAlignment="1" applyProtection="1">
      <alignment horizontal="left" vertical="top" wrapText="1"/>
    </xf>
    <xf numFmtId="0" fontId="1" fillId="0" borderId="34" xfId="1" applyFont="1" applyFill="1" applyBorder="1" applyAlignment="1" applyProtection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49" fontId="2" fillId="22" borderId="71" xfId="0" applyNumberFormat="1" applyFont="1" applyFill="1" applyBorder="1" applyAlignment="1">
      <alignment horizontal="center" vertical="top"/>
    </xf>
    <xf numFmtId="49" fontId="2" fillId="22" borderId="69" xfId="0" applyNumberFormat="1" applyFont="1" applyFill="1" applyBorder="1" applyAlignment="1">
      <alignment horizontal="center" vertical="top"/>
    </xf>
    <xf numFmtId="49" fontId="2" fillId="22" borderId="41" xfId="0" applyNumberFormat="1" applyFont="1" applyFill="1" applyBorder="1" applyAlignment="1">
      <alignment horizontal="center" vertical="top"/>
    </xf>
    <xf numFmtId="49" fontId="2" fillId="6" borderId="21" xfId="0" applyNumberFormat="1" applyFont="1" applyFill="1" applyBorder="1" applyAlignment="1">
      <alignment horizontal="center" vertical="top"/>
    </xf>
    <xf numFmtId="49" fontId="2" fillId="6" borderId="4" xfId="0" applyNumberFormat="1" applyFont="1" applyFill="1" applyBorder="1" applyAlignment="1">
      <alignment horizontal="center" vertical="top"/>
    </xf>
    <xf numFmtId="49" fontId="2" fillId="3" borderId="43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2" fillId="3" borderId="63" xfId="0" applyNumberFormat="1" applyFont="1" applyFill="1" applyBorder="1" applyAlignment="1">
      <alignment horizontal="center" vertical="top"/>
    </xf>
    <xf numFmtId="49" fontId="2" fillId="22" borderId="58" xfId="0" applyNumberFormat="1" applyFont="1" applyFill="1" applyBorder="1" applyAlignment="1">
      <alignment horizontal="center" vertical="top"/>
    </xf>
    <xf numFmtId="49" fontId="2" fillId="22" borderId="65" xfId="0" applyNumberFormat="1" applyFont="1" applyFill="1" applyBorder="1" applyAlignment="1">
      <alignment horizontal="center" vertical="top"/>
    </xf>
    <xf numFmtId="49" fontId="2" fillId="5" borderId="30" xfId="0" applyNumberFormat="1" applyFont="1" applyFill="1" applyBorder="1" applyAlignment="1">
      <alignment horizontal="center" vertical="top"/>
    </xf>
    <xf numFmtId="49" fontId="2" fillId="5" borderId="3" xfId="0" applyNumberFormat="1" applyFont="1" applyFill="1" applyBorder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22" borderId="89" xfId="0" applyFont="1" applyFill="1" applyBorder="1" applyAlignment="1" applyProtection="1">
      <alignment horizontal="center" vertical="center" textRotation="90" wrapText="1"/>
      <protection locked="0"/>
    </xf>
    <xf numFmtId="0" fontId="1" fillId="22" borderId="91" xfId="0" applyFont="1" applyFill="1" applyBorder="1" applyAlignment="1" applyProtection="1">
      <alignment horizontal="center" vertical="center" textRotation="90" wrapText="1"/>
      <protection locked="0"/>
    </xf>
    <xf numFmtId="0" fontId="1" fillId="22" borderId="93" xfId="0" applyFont="1" applyFill="1" applyBorder="1" applyAlignment="1" applyProtection="1">
      <alignment horizontal="center" vertical="center" textRotation="90" wrapText="1"/>
      <protection locked="0"/>
    </xf>
    <xf numFmtId="0" fontId="1" fillId="5" borderId="35" xfId="0" applyFont="1" applyFill="1" applyBorder="1" applyAlignment="1" applyProtection="1">
      <alignment horizontal="center" vertical="center" textRotation="90" wrapText="1"/>
      <protection locked="0"/>
    </xf>
    <xf numFmtId="0" fontId="1" fillId="5" borderId="2" xfId="0" applyFont="1" applyFill="1" applyBorder="1" applyAlignment="1" applyProtection="1">
      <alignment horizontal="center" vertical="center" textRotation="90" wrapText="1"/>
      <protection locked="0"/>
    </xf>
    <xf numFmtId="0" fontId="1" fillId="5" borderId="94" xfId="0" applyFont="1" applyFill="1" applyBorder="1" applyAlignment="1" applyProtection="1">
      <alignment horizontal="center" vertical="center" textRotation="90" wrapText="1"/>
      <protection locked="0"/>
    </xf>
    <xf numFmtId="0" fontId="1" fillId="6" borderId="35" xfId="0" applyFont="1" applyFill="1" applyBorder="1" applyAlignment="1" applyProtection="1">
      <alignment horizontal="center" vertical="center" textRotation="90" wrapText="1"/>
      <protection locked="0"/>
    </xf>
    <xf numFmtId="0" fontId="1" fillId="6" borderId="2" xfId="0" applyFont="1" applyFill="1" applyBorder="1" applyAlignment="1" applyProtection="1">
      <alignment horizontal="center" vertical="center" textRotation="90" wrapText="1"/>
      <protection locked="0"/>
    </xf>
    <xf numFmtId="0" fontId="1" fillId="6" borderId="94" xfId="0" applyFont="1" applyFill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 textRotation="90" wrapText="1"/>
      <protection locked="0"/>
    </xf>
    <xf numFmtId="0" fontId="1" fillId="0" borderId="94" xfId="0" applyFont="1" applyBorder="1" applyAlignment="1" applyProtection="1">
      <alignment horizontal="center" vertical="center" textRotation="90" wrapText="1"/>
      <protection locked="0"/>
    </xf>
    <xf numFmtId="0" fontId="1" fillId="3" borderId="90" xfId="0" applyFont="1" applyFill="1" applyBorder="1" applyAlignment="1" applyProtection="1">
      <alignment horizontal="center" vertical="center" wrapText="1"/>
      <protection locked="0"/>
    </xf>
    <xf numFmtId="0" fontId="1" fillId="3" borderId="92" xfId="0" applyFont="1" applyFill="1" applyBorder="1" applyAlignment="1" applyProtection="1">
      <alignment horizontal="center" vertical="center" wrapText="1"/>
      <protection locked="0"/>
    </xf>
    <xf numFmtId="0" fontId="1" fillId="3" borderId="95" xfId="0" applyFont="1" applyFill="1" applyBorder="1" applyAlignment="1" applyProtection="1">
      <alignment horizontal="center" vertical="center" wrapText="1"/>
      <protection locked="0"/>
    </xf>
    <xf numFmtId="0" fontId="1" fillId="3" borderId="96" xfId="0" applyFont="1" applyFill="1" applyBorder="1" applyAlignment="1" applyProtection="1">
      <alignment horizontal="center" vertical="center" textRotation="90" wrapText="1"/>
      <protection locked="0"/>
    </xf>
    <xf numFmtId="0" fontId="1" fillId="3" borderId="97" xfId="0" applyFont="1" applyFill="1" applyBorder="1" applyAlignment="1" applyProtection="1">
      <alignment horizontal="center" vertical="center" textRotation="90" wrapText="1"/>
      <protection locked="0"/>
    </xf>
    <xf numFmtId="0" fontId="1" fillId="3" borderId="98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1" fillId="0" borderId="101" xfId="0" applyFont="1" applyBorder="1" applyAlignment="1" applyProtection="1">
      <alignment horizontal="center" vertical="center" textRotation="90" wrapText="1"/>
      <protection locked="0"/>
    </xf>
    <xf numFmtId="0" fontId="1" fillId="0" borderId="64" xfId="0" applyFont="1" applyBorder="1" applyAlignment="1" applyProtection="1">
      <alignment horizontal="center" vertical="center" textRotation="90" wrapText="1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2" fillId="0" borderId="99" xfId="0" applyFont="1" applyBorder="1" applyAlignment="1" applyProtection="1">
      <alignment horizontal="center" vertical="top" wrapText="1"/>
      <protection locked="0"/>
    </xf>
    <xf numFmtId="0" fontId="1" fillId="0" borderId="100" xfId="0" applyFont="1" applyBorder="1" applyAlignment="1" applyProtection="1">
      <alignment horizontal="center" vertical="center" textRotation="90" wrapText="1"/>
      <protection locked="0"/>
    </xf>
    <xf numFmtId="0" fontId="1" fillId="0" borderId="48" xfId="0" applyFont="1" applyBorder="1" applyAlignment="1" applyProtection="1">
      <alignment horizontal="center" vertical="center" textRotation="90" wrapText="1"/>
      <protection locked="0"/>
    </xf>
    <xf numFmtId="0" fontId="1" fillId="3" borderId="89" xfId="0" applyFont="1" applyFill="1" applyBorder="1" applyAlignment="1" applyProtection="1">
      <alignment horizontal="center" vertical="center" textRotation="90" wrapText="1"/>
      <protection locked="0"/>
    </xf>
    <xf numFmtId="0" fontId="1" fillId="3" borderId="91" xfId="0" applyFont="1" applyFill="1" applyBorder="1" applyAlignment="1" applyProtection="1">
      <alignment horizontal="center" vertical="center" textRotation="90" wrapText="1"/>
      <protection locked="0"/>
    </xf>
    <xf numFmtId="0" fontId="1" fillId="3" borderId="93" xfId="0" applyFont="1" applyFill="1" applyBorder="1" applyAlignment="1" applyProtection="1">
      <alignment horizontal="center" vertical="center" textRotation="90" wrapText="1"/>
      <protection locked="0"/>
    </xf>
    <xf numFmtId="0" fontId="2" fillId="12" borderId="42" xfId="0" applyFont="1" applyFill="1" applyBorder="1" applyAlignment="1" applyProtection="1">
      <alignment horizontal="center" vertical="top" wrapText="1"/>
      <protection locked="0"/>
    </xf>
    <xf numFmtId="0" fontId="2" fillId="12" borderId="38" xfId="0" applyFont="1" applyFill="1" applyBorder="1" applyAlignment="1" applyProtection="1">
      <alignment horizontal="center" vertical="top" wrapText="1"/>
      <protection locked="0"/>
    </xf>
    <xf numFmtId="0" fontId="2" fillId="12" borderId="99" xfId="0" applyFont="1" applyFill="1" applyBorder="1" applyAlignment="1" applyProtection="1">
      <alignment horizontal="center" vertical="top" wrapText="1"/>
      <protection locked="0"/>
    </xf>
    <xf numFmtId="0" fontId="2" fillId="3" borderId="42" xfId="0" applyFont="1" applyFill="1" applyBorder="1" applyAlignment="1" applyProtection="1">
      <alignment horizontal="center" vertical="top" wrapText="1"/>
      <protection locked="0"/>
    </xf>
    <xf numFmtId="0" fontId="2" fillId="3" borderId="38" xfId="0" applyFont="1" applyFill="1" applyBorder="1" applyAlignment="1" applyProtection="1">
      <alignment horizontal="center" vertical="top" wrapText="1"/>
      <protection locked="0"/>
    </xf>
    <xf numFmtId="0" fontId="2" fillId="3" borderId="99" xfId="0" applyFont="1" applyFill="1" applyBorder="1" applyAlignment="1" applyProtection="1">
      <alignment horizontal="center" vertical="top" wrapText="1"/>
      <protection locked="0"/>
    </xf>
    <xf numFmtId="0" fontId="1" fillId="12" borderId="100" xfId="0" applyFont="1" applyFill="1" applyBorder="1" applyAlignment="1" applyProtection="1">
      <alignment horizontal="center" vertical="center" textRotation="90" wrapText="1"/>
      <protection locked="0"/>
    </xf>
    <xf numFmtId="0" fontId="1" fillId="12" borderId="48" xfId="0" applyFont="1" applyFill="1" applyBorder="1" applyAlignment="1" applyProtection="1">
      <alignment horizontal="center" vertical="center" textRotation="90" wrapText="1"/>
      <protection locked="0"/>
    </xf>
    <xf numFmtId="0" fontId="1" fillId="12" borderId="3" xfId="0" applyFont="1" applyFill="1" applyBorder="1" applyAlignment="1" applyProtection="1">
      <alignment horizontal="center" vertical="center"/>
      <protection locked="0"/>
    </xf>
    <xf numFmtId="0" fontId="1" fillId="12" borderId="101" xfId="0" applyFont="1" applyFill="1" applyBorder="1" applyAlignment="1" applyProtection="1">
      <alignment horizontal="center" vertical="center" textRotation="90" wrapText="1"/>
      <protection locked="0"/>
    </xf>
    <xf numFmtId="0" fontId="1" fillId="12" borderId="64" xfId="0" applyFont="1" applyFill="1" applyBorder="1" applyAlignment="1" applyProtection="1">
      <alignment horizontal="center" vertical="center" textRotation="90" wrapText="1"/>
      <protection locked="0"/>
    </xf>
    <xf numFmtId="0" fontId="1" fillId="3" borderId="100" xfId="0" applyFont="1" applyFill="1" applyBorder="1" applyAlignment="1" applyProtection="1">
      <alignment horizontal="center" vertical="center" textRotation="90" wrapText="1"/>
      <protection locked="0"/>
    </xf>
    <xf numFmtId="0" fontId="1" fillId="3" borderId="48" xfId="0" applyFont="1" applyFill="1" applyBorder="1" applyAlignment="1" applyProtection="1">
      <alignment horizontal="center" vertical="center" textRotation="90" wrapText="1"/>
      <protection locked="0"/>
    </xf>
    <xf numFmtId="49" fontId="2" fillId="0" borderId="51" xfId="0" applyNumberFormat="1" applyFont="1" applyBorder="1" applyAlignment="1" applyProtection="1">
      <alignment horizontal="left" vertical="top" wrapText="1"/>
      <protection locked="0"/>
    </xf>
    <xf numFmtId="49" fontId="2" fillId="0" borderId="20" xfId="0" applyNumberFormat="1" applyFont="1" applyBorder="1" applyAlignment="1" applyProtection="1">
      <alignment horizontal="left" vertical="top" wrapText="1"/>
      <protection locked="0"/>
    </xf>
    <xf numFmtId="49" fontId="2" fillId="0" borderId="24" xfId="0" applyNumberFormat="1" applyFont="1" applyBorder="1" applyAlignment="1" applyProtection="1">
      <alignment horizontal="left" vertical="top" wrapText="1"/>
      <protection locked="0"/>
    </xf>
    <xf numFmtId="49" fontId="2" fillId="22" borderId="51" xfId="0" applyNumberFormat="1" applyFont="1" applyFill="1" applyBorder="1" applyAlignment="1" applyProtection="1">
      <alignment horizontal="left" vertical="top" wrapText="1"/>
      <protection locked="0"/>
    </xf>
    <xf numFmtId="49" fontId="2" fillId="22" borderId="20" xfId="0" applyNumberFormat="1" applyFont="1" applyFill="1" applyBorder="1" applyAlignment="1" applyProtection="1">
      <alignment horizontal="left" vertical="top" wrapText="1"/>
      <protection locked="0"/>
    </xf>
    <xf numFmtId="49" fontId="2" fillId="22" borderId="24" xfId="0" applyNumberFormat="1" applyFont="1" applyFill="1" applyBorder="1" applyAlignment="1" applyProtection="1">
      <alignment horizontal="left" vertical="top" wrapText="1"/>
      <protection locked="0"/>
    </xf>
    <xf numFmtId="49" fontId="1" fillId="0" borderId="167" xfId="0" applyNumberFormat="1" applyFont="1" applyBorder="1" applyAlignment="1">
      <alignment horizontal="center" vertical="top" textRotation="90"/>
    </xf>
    <xf numFmtId="49" fontId="1" fillId="0" borderId="168" xfId="0" applyNumberFormat="1" applyFont="1" applyBorder="1" applyAlignment="1">
      <alignment horizontal="center" vertical="top" textRotation="90"/>
    </xf>
    <xf numFmtId="49" fontId="2" fillId="22" borderId="165" xfId="0" applyNumberFormat="1" applyFont="1" applyFill="1" applyBorder="1" applyAlignment="1">
      <alignment horizontal="center" vertical="top"/>
    </xf>
    <xf numFmtId="49" fontId="2" fillId="6" borderId="166" xfId="0" applyNumberFormat="1" applyFont="1" applyFill="1" applyBorder="1" applyAlignment="1">
      <alignment horizontal="center" vertical="top"/>
    </xf>
    <xf numFmtId="49" fontId="2" fillId="0" borderId="83" xfId="0" applyNumberFormat="1" applyFont="1" applyBorder="1" applyAlignment="1">
      <alignment horizontal="center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83" xfId="0" applyFont="1" applyBorder="1" applyAlignment="1">
      <alignment horizontal="center" vertical="top" wrapText="1"/>
    </xf>
    <xf numFmtId="49" fontId="2" fillId="22" borderId="80" xfId="0" applyNumberFormat="1" applyFont="1" applyFill="1" applyBorder="1" applyAlignment="1">
      <alignment horizontal="center" vertical="top"/>
    </xf>
    <xf numFmtId="49" fontId="2" fillId="6" borderId="83" xfId="0" applyNumberFormat="1" applyFont="1" applyFill="1" applyBorder="1" applyAlignment="1">
      <alignment horizontal="center" vertical="top"/>
    </xf>
    <xf numFmtId="0" fontId="1" fillId="0" borderId="83" xfId="0" applyFont="1" applyBorder="1" applyAlignment="1">
      <alignment horizontal="left" vertical="top" wrapText="1"/>
    </xf>
    <xf numFmtId="49" fontId="2" fillId="6" borderId="19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1" fillId="0" borderId="61" xfId="0" applyNumberFormat="1" applyFont="1" applyBorder="1" applyAlignment="1">
      <alignment horizontal="center" vertical="top" textRotation="90" wrapText="1" shrinkToFit="1"/>
    </xf>
    <xf numFmtId="49" fontId="1" fillId="0" borderId="57" xfId="0" applyNumberFormat="1" applyFont="1" applyBorder="1" applyAlignment="1">
      <alignment horizontal="center" vertical="top" textRotation="90" wrapText="1" shrinkToFit="1"/>
    </xf>
    <xf numFmtId="49" fontId="1" fillId="0" borderId="32" xfId="0" applyNumberFormat="1" applyFont="1" applyBorder="1" applyAlignment="1">
      <alignment horizontal="center" vertical="top" textRotation="90" wrapText="1" shrinkToFit="1"/>
    </xf>
    <xf numFmtId="49" fontId="1" fillId="0" borderId="31" xfId="0" applyNumberFormat="1" applyFont="1" applyBorder="1" applyAlignment="1">
      <alignment horizontal="center" vertical="top" wrapText="1"/>
    </xf>
    <xf numFmtId="49" fontId="1" fillId="0" borderId="86" xfId="0" applyNumberFormat="1" applyFont="1" applyBorder="1" applyAlignment="1">
      <alignment horizontal="center" vertical="top" wrapText="1"/>
    </xf>
    <xf numFmtId="49" fontId="2" fillId="6" borderId="44" xfId="0" applyNumberFormat="1" applyFont="1" applyFill="1" applyBorder="1" applyAlignment="1">
      <alignment horizontal="center" vertical="top"/>
    </xf>
    <xf numFmtId="49" fontId="2" fillId="6" borderId="6" xfId="0" applyNumberFormat="1" applyFont="1" applyFill="1" applyBorder="1" applyAlignment="1">
      <alignment horizontal="center" vertical="top"/>
    </xf>
    <xf numFmtId="49" fontId="2" fillId="6" borderId="63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top" textRotation="90" wrapText="1"/>
    </xf>
    <xf numFmtId="0" fontId="1" fillId="0" borderId="49" xfId="0" applyFont="1" applyBorder="1" applyAlignment="1">
      <alignment horizontal="center" vertical="top" textRotation="90" wrapText="1"/>
    </xf>
    <xf numFmtId="0" fontId="1" fillId="0" borderId="32" xfId="0" applyFont="1" applyBorder="1" applyAlignment="1">
      <alignment horizontal="center" vertical="top" textRotation="90" wrapText="1"/>
    </xf>
    <xf numFmtId="49" fontId="2" fillId="5" borderId="15" xfId="0" applyNumberFormat="1" applyFont="1" applyFill="1" applyBorder="1" applyAlignment="1" applyProtection="1">
      <alignment horizontal="left" vertical="top"/>
      <protection locked="0"/>
    </xf>
    <xf numFmtId="49" fontId="2" fillId="5" borderId="40" xfId="0" applyNumberFormat="1" applyFont="1" applyFill="1" applyBorder="1" applyAlignment="1" applyProtection="1">
      <alignment horizontal="left" vertical="top"/>
      <protection locked="0"/>
    </xf>
    <xf numFmtId="49" fontId="2" fillId="6" borderId="15" xfId="0" applyNumberFormat="1" applyFont="1" applyFill="1" applyBorder="1" applyAlignment="1" applyProtection="1">
      <alignment horizontal="left" vertical="top"/>
      <protection locked="0"/>
    </xf>
    <xf numFmtId="49" fontId="2" fillId="6" borderId="40" xfId="0" applyNumberFormat="1" applyFont="1" applyFill="1" applyBorder="1" applyAlignment="1" applyProtection="1">
      <alignment horizontal="left" vertical="top"/>
      <protection locked="0"/>
    </xf>
    <xf numFmtId="49" fontId="2" fillId="0" borderId="166" xfId="0" applyNumberFormat="1" applyFont="1" applyBorder="1" applyAlignment="1">
      <alignment horizontal="center" vertical="top" wrapText="1"/>
    </xf>
    <xf numFmtId="0" fontId="1" fillId="0" borderId="166" xfId="0" applyFont="1" applyBorder="1" applyAlignment="1">
      <alignment horizontal="left" vertical="top" wrapText="1"/>
    </xf>
    <xf numFmtId="0" fontId="1" fillId="0" borderId="166" xfId="0" applyFont="1" applyBorder="1" applyAlignment="1">
      <alignment horizontal="center" vertical="top" wrapText="1"/>
    </xf>
    <xf numFmtId="49" fontId="2" fillId="19" borderId="21" xfId="0" applyNumberFormat="1" applyFont="1" applyFill="1" applyBorder="1" applyAlignment="1">
      <alignment horizontal="center" vertical="top"/>
    </xf>
    <xf numFmtId="49" fontId="2" fillId="19" borderId="19" xfId="0" applyNumberFormat="1" applyFont="1" applyFill="1" applyBorder="1" applyAlignment="1">
      <alignment horizontal="center" vertical="top"/>
    </xf>
    <xf numFmtId="49" fontId="2" fillId="19" borderId="22" xfId="0" applyNumberFormat="1" applyFont="1" applyFill="1" applyBorder="1" applyAlignment="1">
      <alignment horizontal="center" vertical="top"/>
    </xf>
    <xf numFmtId="0" fontId="1" fillId="0" borderId="7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61" xfId="0" applyFont="1" applyBorder="1" applyAlignment="1">
      <alignment horizontal="center" vertical="top" textRotation="90" wrapText="1"/>
    </xf>
    <xf numFmtId="0" fontId="1" fillId="0" borderId="68" xfId="0" applyFont="1" applyBorder="1" applyAlignment="1">
      <alignment horizontal="center" vertical="top" textRotation="90" wrapText="1"/>
    </xf>
    <xf numFmtId="49" fontId="1" fillId="0" borderId="31" xfId="0" applyNumberFormat="1" applyFont="1" applyBorder="1" applyAlignment="1">
      <alignment horizontal="center" vertical="top" textRotation="90" wrapText="1" shrinkToFit="1"/>
    </xf>
    <xf numFmtId="49" fontId="1" fillId="0" borderId="49" xfId="0" applyNumberFormat="1" applyFont="1" applyBorder="1" applyAlignment="1">
      <alignment horizontal="center" vertical="top" textRotation="90" wrapText="1" shrinkToFit="1"/>
    </xf>
    <xf numFmtId="49" fontId="1" fillId="14" borderId="31" xfId="0" applyNumberFormat="1" applyFont="1" applyFill="1" applyBorder="1" applyAlignment="1">
      <alignment horizontal="center" vertical="top" textRotation="90"/>
    </xf>
    <xf numFmtId="0" fontId="1" fillId="3" borderId="21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34" xfId="0" applyFont="1" applyFill="1" applyBorder="1" applyAlignment="1">
      <alignment horizontal="left" vertical="top" wrapText="1"/>
    </xf>
    <xf numFmtId="49" fontId="1" fillId="3" borderId="61" xfId="0" applyNumberFormat="1" applyFont="1" applyFill="1" applyBorder="1" applyAlignment="1">
      <alignment horizontal="center" vertical="top" wrapText="1"/>
    </xf>
    <xf numFmtId="49" fontId="1" fillId="3" borderId="70" xfId="0" applyNumberFormat="1" applyFont="1" applyFill="1" applyBorder="1" applyAlignment="1">
      <alignment horizontal="center" vertical="top" wrapText="1"/>
    </xf>
    <xf numFmtId="49" fontId="2" fillId="14" borderId="21" xfId="0" applyNumberFormat="1" applyFont="1" applyFill="1" applyBorder="1" applyAlignment="1">
      <alignment horizontal="center" vertical="top"/>
    </xf>
    <xf numFmtId="49" fontId="2" fillId="14" borderId="22" xfId="0" applyNumberFormat="1" applyFont="1" applyFill="1" applyBorder="1" applyAlignment="1">
      <alignment horizontal="center" vertical="top"/>
    </xf>
    <xf numFmtId="49" fontId="2" fillId="6" borderId="18" xfId="0" applyNumberFormat="1" applyFont="1" applyFill="1" applyBorder="1" applyAlignment="1">
      <alignment horizontal="right" vertical="top"/>
    </xf>
    <xf numFmtId="49" fontId="2" fillId="6" borderId="20" xfId="0" applyNumberFormat="1" applyFont="1" applyFill="1" applyBorder="1" applyAlignment="1">
      <alignment horizontal="right" vertical="top"/>
    </xf>
    <xf numFmtId="49" fontId="2" fillId="6" borderId="24" xfId="0" applyNumberFormat="1" applyFont="1" applyFill="1" applyBorder="1" applyAlignment="1">
      <alignment horizontal="right" vertical="top"/>
    </xf>
    <xf numFmtId="49" fontId="1" fillId="15" borderId="74" xfId="0" applyNumberFormat="1" applyFont="1" applyFill="1" applyBorder="1" applyAlignment="1">
      <alignment horizontal="center" vertical="top" textRotation="90"/>
    </xf>
    <xf numFmtId="49" fontId="1" fillId="15" borderId="29" xfId="0" applyNumberFormat="1" applyFont="1" applyFill="1" applyBorder="1" applyAlignment="1">
      <alignment horizontal="center" vertical="top" textRotation="90"/>
    </xf>
    <xf numFmtId="49" fontId="1" fillId="15" borderId="62" xfId="0" applyNumberFormat="1" applyFont="1" applyFill="1" applyBorder="1" applyAlignment="1">
      <alignment horizontal="center" vertical="top" textRotation="90"/>
    </xf>
    <xf numFmtId="49" fontId="1" fillId="0" borderId="82" xfId="0" applyNumberFormat="1" applyFont="1" applyBorder="1" applyAlignment="1">
      <alignment horizontal="center" vertical="top" textRotation="90"/>
    </xf>
    <xf numFmtId="49" fontId="1" fillId="0" borderId="61" xfId="0" applyNumberFormat="1" applyFont="1" applyBorder="1" applyAlignment="1">
      <alignment horizontal="left" vertical="top" textRotation="90"/>
    </xf>
    <xf numFmtId="49" fontId="1" fillId="0" borderId="32" xfId="0" applyNumberFormat="1" applyFont="1" applyBorder="1" applyAlignment="1">
      <alignment horizontal="left" vertical="top" textRotation="90"/>
    </xf>
    <xf numFmtId="49" fontId="1" fillId="0" borderId="74" xfId="0" applyNumberFormat="1" applyFont="1" applyBorder="1" applyAlignment="1">
      <alignment horizontal="center" vertical="top" textRotation="90" wrapText="1"/>
    </xf>
    <xf numFmtId="49" fontId="1" fillId="0" borderId="29" xfId="0" applyNumberFormat="1" applyFont="1" applyBorder="1" applyAlignment="1">
      <alignment horizontal="center" vertical="top" textRotation="90" wrapText="1"/>
    </xf>
    <xf numFmtId="49" fontId="1" fillId="0" borderId="62" xfId="0" applyNumberFormat="1" applyFont="1" applyBorder="1" applyAlignment="1">
      <alignment horizontal="center" vertical="top" textRotation="90" wrapText="1"/>
    </xf>
    <xf numFmtId="49" fontId="2" fillId="3" borderId="21" xfId="0" applyNumberFormat="1" applyFont="1" applyFill="1" applyBorder="1" applyAlignment="1">
      <alignment horizontal="center" vertical="top"/>
    </xf>
    <xf numFmtId="49" fontId="2" fillId="3" borderId="19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1" xfId="0" applyNumberFormat="1" applyFont="1" applyFill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15" borderId="21" xfId="0" applyFont="1" applyFill="1" applyBorder="1" applyAlignment="1">
      <alignment horizontal="left" vertical="top" wrapText="1"/>
    </xf>
    <xf numFmtId="0" fontId="1" fillId="15" borderId="4" xfId="0" applyFont="1" applyFill="1" applyBorder="1" applyAlignment="1">
      <alignment horizontal="left" vertical="top" wrapText="1"/>
    </xf>
    <xf numFmtId="0" fontId="1" fillId="15" borderId="34" xfId="0" applyFont="1" applyFill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center" vertical="top" textRotation="90"/>
    </xf>
    <xf numFmtId="49" fontId="1" fillId="0" borderId="12" xfId="0" applyNumberFormat="1" applyFont="1" applyBorder="1" applyAlignment="1">
      <alignment horizontal="left" vertical="top" textRotation="90"/>
    </xf>
    <xf numFmtId="49" fontId="2" fillId="0" borderId="21" xfId="0" applyNumberFormat="1" applyFont="1" applyBorder="1" applyAlignment="1">
      <alignment horizontal="center" vertical="top"/>
    </xf>
    <xf numFmtId="49" fontId="2" fillId="0" borderId="22" xfId="0" applyNumberFormat="1" applyFont="1" applyBorder="1" applyAlignment="1">
      <alignment horizontal="center" vertical="top"/>
    </xf>
    <xf numFmtId="0" fontId="1" fillId="3" borderId="78" xfId="0" applyFont="1" applyFill="1" applyBorder="1" applyAlignment="1">
      <alignment horizontal="left" vertical="top" wrapText="1"/>
    </xf>
    <xf numFmtId="0" fontId="1" fillId="3" borderId="76" xfId="0" applyFont="1" applyFill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2" fillId="23" borderId="58" xfId="0" applyNumberFormat="1" applyFont="1" applyFill="1" applyBorder="1" applyAlignment="1">
      <alignment horizontal="center" vertical="top"/>
    </xf>
    <xf numFmtId="49" fontId="2" fillId="23" borderId="59" xfId="0" applyNumberFormat="1" applyFont="1" applyFill="1" applyBorder="1" applyAlignment="1">
      <alignment horizontal="center" vertical="top"/>
    </xf>
    <xf numFmtId="49" fontId="2" fillId="23" borderId="65" xfId="0" applyNumberFormat="1" applyFont="1" applyFill="1" applyBorder="1" applyAlignment="1">
      <alignment horizontal="center" vertical="top"/>
    </xf>
    <xf numFmtId="0" fontId="1" fillId="15" borderId="78" xfId="0" applyFont="1" applyFill="1" applyBorder="1" applyAlignment="1">
      <alignment horizontal="left" vertical="top" wrapText="1"/>
    </xf>
    <xf numFmtId="0" fontId="1" fillId="15" borderId="26" xfId="0" applyFont="1" applyFill="1" applyBorder="1" applyAlignment="1">
      <alignment horizontal="left" vertical="top" wrapText="1"/>
    </xf>
    <xf numFmtId="49" fontId="1" fillId="14" borderId="74" xfId="0" applyNumberFormat="1" applyFont="1" applyFill="1" applyBorder="1" applyAlignment="1">
      <alignment horizontal="center" vertical="top" textRotation="90"/>
    </xf>
    <xf numFmtId="0" fontId="1" fillId="3" borderId="43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63" xfId="0" applyFont="1" applyFill="1" applyBorder="1" applyAlignment="1">
      <alignment horizontal="left" vertical="top" wrapText="1"/>
    </xf>
    <xf numFmtId="0" fontId="1" fillId="3" borderId="30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34" xfId="0" applyFont="1" applyFill="1" applyBorder="1" applyAlignment="1">
      <alignment vertical="top" wrapText="1"/>
    </xf>
    <xf numFmtId="49" fontId="2" fillId="3" borderId="30" xfId="0" applyNumberFormat="1" applyFont="1" applyFill="1" applyBorder="1" applyAlignment="1">
      <alignment horizontal="center" vertical="top"/>
    </xf>
    <xf numFmtId="49" fontId="2" fillId="3" borderId="34" xfId="0" applyNumberFormat="1" applyFont="1" applyFill="1" applyBorder="1" applyAlignment="1">
      <alignment horizontal="center" vertical="top"/>
    </xf>
    <xf numFmtId="49" fontId="2" fillId="3" borderId="14" xfId="0" applyNumberFormat="1" applyFont="1" applyFill="1" applyBorder="1" applyAlignment="1">
      <alignment horizontal="center" vertical="top" wrapText="1"/>
    </xf>
    <xf numFmtId="49" fontId="2" fillId="3" borderId="34" xfId="0" applyNumberFormat="1" applyFont="1" applyFill="1" applyBorder="1" applyAlignment="1">
      <alignment horizontal="center" vertical="top" wrapText="1"/>
    </xf>
    <xf numFmtId="49" fontId="2" fillId="6" borderId="25" xfId="0" applyNumberFormat="1" applyFont="1" applyFill="1" applyBorder="1" applyAlignment="1">
      <alignment horizontal="center" vertical="top"/>
    </xf>
    <xf numFmtId="49" fontId="2" fillId="6" borderId="16" xfId="0" applyNumberFormat="1" applyFont="1" applyFill="1" applyBorder="1" applyAlignment="1">
      <alignment horizontal="center" vertical="top"/>
    </xf>
    <xf numFmtId="49" fontId="2" fillId="6" borderId="33" xfId="0" applyNumberFormat="1" applyFont="1" applyFill="1" applyBorder="1" applyAlignment="1">
      <alignment horizontal="center" vertical="top"/>
    </xf>
    <xf numFmtId="49" fontId="2" fillId="18" borderId="25" xfId="0" applyNumberFormat="1" applyFont="1" applyFill="1" applyBorder="1" applyAlignment="1">
      <alignment horizontal="center" vertical="top"/>
    </xf>
    <xf numFmtId="49" fontId="2" fillId="18" borderId="16" xfId="0" applyNumberFormat="1" applyFont="1" applyFill="1" applyBorder="1" applyAlignment="1">
      <alignment horizontal="center" vertical="top"/>
    </xf>
    <xf numFmtId="49" fontId="2" fillId="18" borderId="33" xfId="0" applyNumberFormat="1" applyFont="1" applyFill="1" applyBorder="1" applyAlignment="1">
      <alignment horizontal="center" vertical="top"/>
    </xf>
    <xf numFmtId="49" fontId="2" fillId="3" borderId="44" xfId="0" applyNumberFormat="1" applyFont="1" applyFill="1" applyBorder="1" applyAlignment="1">
      <alignment horizontal="center" vertical="top" wrapText="1"/>
    </xf>
    <xf numFmtId="49" fontId="2" fillId="3" borderId="28" xfId="0" applyNumberFormat="1" applyFont="1" applyFill="1" applyBorder="1" applyAlignment="1">
      <alignment horizontal="center" vertical="top" wrapText="1"/>
    </xf>
    <xf numFmtId="49" fontId="2" fillId="3" borderId="63" xfId="0" applyNumberFormat="1" applyFont="1" applyFill="1" applyBorder="1" applyAlignment="1">
      <alignment horizontal="center" vertical="top" wrapText="1"/>
    </xf>
    <xf numFmtId="49" fontId="2" fillId="0" borderId="44" xfId="0" applyNumberFormat="1" applyFont="1" applyBorder="1" applyAlignment="1">
      <alignment horizontal="center" vertical="top" wrapText="1"/>
    </xf>
    <xf numFmtId="49" fontId="2" fillId="0" borderId="28" xfId="0" applyNumberFormat="1" applyFont="1" applyBorder="1" applyAlignment="1">
      <alignment horizontal="center" vertical="top" wrapText="1"/>
    </xf>
    <xf numFmtId="49" fontId="2" fillId="0" borderId="63" xfId="0" applyNumberFormat="1" applyFont="1" applyBorder="1" applyAlignment="1">
      <alignment horizontal="center" vertical="top" wrapText="1"/>
    </xf>
    <xf numFmtId="49" fontId="2" fillId="5" borderId="4" xfId="0" applyNumberFormat="1" applyFont="1" applyFill="1" applyBorder="1" applyAlignment="1">
      <alignment horizontal="center" vertical="top"/>
    </xf>
    <xf numFmtId="49" fontId="2" fillId="23" borderId="71" xfId="0" applyNumberFormat="1" applyFont="1" applyFill="1" applyBorder="1" applyAlignment="1">
      <alignment horizontal="center" vertical="top"/>
    </xf>
    <xf numFmtId="49" fontId="2" fillId="23" borderId="69" xfId="0" applyNumberFormat="1" applyFont="1" applyFill="1" applyBorder="1" applyAlignment="1">
      <alignment horizontal="center" vertical="top"/>
    </xf>
    <xf numFmtId="49" fontId="2" fillId="23" borderId="41" xfId="0" applyNumberFormat="1" applyFont="1" applyFill="1" applyBorder="1" applyAlignment="1">
      <alignment horizontal="center" vertical="top"/>
    </xf>
    <xf numFmtId="0" fontId="1" fillId="14" borderId="22" xfId="1" applyFont="1" applyFill="1" applyBorder="1" applyAlignment="1" applyProtection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34" xfId="0" applyFont="1" applyFill="1" applyBorder="1" applyAlignment="1">
      <alignment horizontal="center" vertical="top" wrapText="1"/>
    </xf>
    <xf numFmtId="0" fontId="1" fillId="14" borderId="30" xfId="0" applyFont="1" applyFill="1" applyBorder="1" applyAlignment="1">
      <alignment horizontal="center" vertical="top" wrapText="1"/>
    </xf>
    <xf numFmtId="0" fontId="1" fillId="14" borderId="3" xfId="0" applyFont="1" applyFill="1" applyBorder="1" applyAlignment="1">
      <alignment horizontal="center" vertical="top" wrapText="1"/>
    </xf>
    <xf numFmtId="0" fontId="1" fillId="13" borderId="30" xfId="0" applyFont="1" applyFill="1" applyBorder="1" applyAlignment="1">
      <alignment horizontal="left" vertical="top" wrapText="1"/>
    </xf>
    <xf numFmtId="0" fontId="1" fillId="13" borderId="3" xfId="0" applyFont="1" applyFill="1" applyBorder="1" applyAlignment="1">
      <alignment horizontal="left" vertical="top" wrapText="1"/>
    </xf>
    <xf numFmtId="0" fontId="1" fillId="13" borderId="3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49" fontId="2" fillId="15" borderId="21" xfId="0" applyNumberFormat="1" applyFont="1" applyFill="1" applyBorder="1" applyAlignment="1">
      <alignment horizontal="center" vertical="top" wrapText="1"/>
    </xf>
    <xf numFmtId="49" fontId="2" fillId="15" borderId="4" xfId="0" applyNumberFormat="1" applyFont="1" applyFill="1" applyBorder="1" applyAlignment="1">
      <alignment horizontal="center" vertical="top" wrapText="1"/>
    </xf>
    <xf numFmtId="49" fontId="2" fillId="15" borderId="34" xfId="0" applyNumberFormat="1" applyFont="1" applyFill="1" applyBorder="1" applyAlignment="1">
      <alignment horizontal="center" vertical="top" wrapText="1"/>
    </xf>
    <xf numFmtId="49" fontId="2" fillId="19" borderId="4" xfId="0" applyNumberFormat="1" applyFont="1" applyFill="1" applyBorder="1" applyAlignment="1">
      <alignment horizontal="center" vertical="top"/>
    </xf>
    <xf numFmtId="49" fontId="2" fillId="19" borderId="34" xfId="0" applyNumberFormat="1" applyFont="1" applyFill="1" applyBorder="1" applyAlignment="1">
      <alignment horizontal="center" vertical="top"/>
    </xf>
    <xf numFmtId="0" fontId="1" fillId="0" borderId="21" xfId="1" applyFont="1" applyFill="1" applyBorder="1" applyAlignment="1" applyProtection="1">
      <alignment horizontal="left" vertical="top" wrapText="1"/>
    </xf>
    <xf numFmtId="0" fontId="1" fillId="0" borderId="4" xfId="1" applyFont="1" applyFill="1" applyBorder="1" applyAlignment="1" applyProtection="1">
      <alignment horizontal="left" vertical="top" wrapText="1"/>
    </xf>
    <xf numFmtId="49" fontId="2" fillId="3" borderId="19" xfId="0" applyNumberFormat="1" applyFont="1" applyFill="1" applyBorder="1" applyAlignment="1">
      <alignment horizontal="center" vertical="top" wrapText="1"/>
    </xf>
    <xf numFmtId="49" fontId="1" fillId="0" borderId="109" xfId="0" applyNumberFormat="1" applyFont="1" applyBorder="1" applyAlignment="1">
      <alignment horizontal="center" vertical="top" textRotation="90"/>
    </xf>
    <xf numFmtId="0" fontId="1" fillId="14" borderId="4" xfId="0" applyFont="1" applyFill="1" applyBorder="1" applyAlignment="1">
      <alignment horizontal="left" vertical="top" wrapText="1"/>
    </xf>
    <xf numFmtId="0" fontId="1" fillId="13" borderId="21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left" vertical="top" wrapText="1"/>
    </xf>
    <xf numFmtId="49" fontId="2" fillId="18" borderId="21" xfId="0" applyNumberFormat="1" applyFont="1" applyFill="1" applyBorder="1" applyAlignment="1">
      <alignment horizontal="center" vertical="top"/>
    </xf>
    <xf numFmtId="49" fontId="2" fillId="18" borderId="4" xfId="0" applyNumberFormat="1" applyFont="1" applyFill="1" applyBorder="1" applyAlignment="1">
      <alignment horizontal="center" vertical="top"/>
    </xf>
    <xf numFmtId="49" fontId="2" fillId="18" borderId="34" xfId="0" applyNumberFormat="1" applyFont="1" applyFill="1" applyBorder="1" applyAlignment="1">
      <alignment horizontal="center" vertical="top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01" xfId="0" applyFont="1" applyFill="1" applyBorder="1" applyAlignment="1" applyProtection="1">
      <alignment horizontal="center" vertical="center" textRotation="90" wrapText="1"/>
      <protection locked="0"/>
    </xf>
    <xf numFmtId="0" fontId="1" fillId="3" borderId="64" xfId="0" applyFont="1" applyFill="1" applyBorder="1" applyAlignment="1" applyProtection="1">
      <alignment horizontal="center" vertical="center" textRotation="90" wrapText="1"/>
      <protection locked="0"/>
    </xf>
    <xf numFmtId="0" fontId="1" fillId="13" borderId="19" xfId="0" applyFont="1" applyFill="1" applyBorder="1" applyAlignment="1">
      <alignment horizontal="left" vertical="top" wrapText="1"/>
    </xf>
    <xf numFmtId="0" fontId="1" fillId="13" borderId="22" xfId="0" applyFont="1" applyFill="1" applyBorder="1" applyAlignment="1">
      <alignment horizontal="left" vertical="top" wrapText="1"/>
    </xf>
    <xf numFmtId="49" fontId="2" fillId="15" borderId="14" xfId="0" applyNumberFormat="1" applyFont="1" applyFill="1" applyBorder="1" applyAlignment="1">
      <alignment horizontal="center" vertical="top" wrapText="1"/>
    </xf>
    <xf numFmtId="0" fontId="1" fillId="13" borderId="21" xfId="1" applyFont="1" applyFill="1" applyBorder="1" applyAlignment="1" applyProtection="1">
      <alignment horizontal="left" vertical="top" wrapText="1"/>
    </xf>
    <xf numFmtId="0" fontId="1" fillId="13" borderId="4" xfId="1" applyFont="1" applyFill="1" applyBorder="1" applyAlignment="1" applyProtection="1">
      <alignment horizontal="left" vertical="top" wrapText="1"/>
    </xf>
    <xf numFmtId="0" fontId="1" fillId="13" borderId="34" xfId="1" applyFont="1" applyFill="1" applyBorder="1" applyAlignment="1" applyProtection="1">
      <alignment horizontal="left" vertical="top" wrapText="1"/>
    </xf>
    <xf numFmtId="49" fontId="1" fillId="0" borderId="66" xfId="0" applyNumberFormat="1" applyFont="1" applyBorder="1" applyAlignment="1">
      <alignment horizontal="center" vertical="top" textRotation="90"/>
    </xf>
    <xf numFmtId="0" fontId="1" fillId="14" borderId="30" xfId="0" applyFont="1" applyFill="1" applyBorder="1" applyAlignment="1">
      <alignment horizontal="left" vertical="top" wrapText="1"/>
    </xf>
    <xf numFmtId="0" fontId="1" fillId="14" borderId="3" xfId="0" applyFont="1" applyFill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center" vertical="top"/>
    </xf>
    <xf numFmtId="0" fontId="1" fillId="12" borderId="21" xfId="1" applyFont="1" applyFill="1" applyBorder="1" applyAlignment="1" applyProtection="1">
      <alignment horizontal="left" vertical="top" wrapText="1"/>
    </xf>
    <xf numFmtId="0" fontId="1" fillId="12" borderId="19" xfId="1" applyFont="1" applyFill="1" applyBorder="1" applyAlignment="1" applyProtection="1">
      <alignment horizontal="left" vertical="top" wrapText="1"/>
    </xf>
    <xf numFmtId="0" fontId="1" fillId="12" borderId="34" xfId="1" applyFont="1" applyFill="1" applyBorder="1" applyAlignment="1" applyProtection="1">
      <alignment horizontal="left" vertical="top" wrapText="1"/>
    </xf>
    <xf numFmtId="49" fontId="2" fillId="3" borderId="44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horizontal="center" vertical="top" wrapText="1"/>
    </xf>
    <xf numFmtId="49" fontId="1" fillId="0" borderId="55" xfId="0" applyNumberFormat="1" applyFont="1" applyBorder="1" applyAlignment="1">
      <alignment horizontal="center" vertical="top" textRotation="90"/>
    </xf>
    <xf numFmtId="49" fontId="2" fillId="14" borderId="21" xfId="0" applyNumberFormat="1" applyFont="1" applyFill="1" applyBorder="1" applyAlignment="1">
      <alignment horizontal="center" vertical="top" wrapText="1"/>
    </xf>
    <xf numFmtId="49" fontId="2" fillId="14" borderId="34" xfId="0" applyNumberFormat="1" applyFont="1" applyFill="1" applyBorder="1" applyAlignment="1">
      <alignment horizontal="center" vertical="top" wrapText="1"/>
    </xf>
    <xf numFmtId="49" fontId="1" fillId="14" borderId="31" xfId="0" applyNumberFormat="1" applyFont="1" applyFill="1" applyBorder="1" applyAlignment="1">
      <alignment horizontal="center" vertical="top"/>
    </xf>
    <xf numFmtId="49" fontId="1" fillId="0" borderId="31" xfId="0" applyNumberFormat="1" applyFont="1" applyBorder="1" applyAlignment="1">
      <alignment horizontal="left" vertical="top" textRotation="90"/>
    </xf>
    <xf numFmtId="49" fontId="1" fillId="0" borderId="86" xfId="0" applyNumberFormat="1" applyFont="1" applyBorder="1" applyAlignment="1">
      <alignment horizontal="left" vertical="top" textRotation="90"/>
    </xf>
    <xf numFmtId="49" fontId="1" fillId="0" borderId="70" xfId="0" applyNumberFormat="1" applyFont="1" applyBorder="1" applyAlignment="1">
      <alignment horizontal="left" vertical="top" textRotation="90"/>
    </xf>
    <xf numFmtId="164" fontId="2" fillId="6" borderId="11" xfId="0" applyNumberFormat="1" applyFont="1" applyFill="1" applyBorder="1" applyAlignment="1">
      <alignment horizontal="right" vertical="center" wrapText="1"/>
    </xf>
    <xf numFmtId="164" fontId="2" fillId="6" borderId="20" xfId="0" applyNumberFormat="1" applyFont="1" applyFill="1" applyBorder="1" applyAlignment="1">
      <alignment horizontal="right" vertical="center" wrapText="1"/>
    </xf>
    <xf numFmtId="0" fontId="2" fillId="6" borderId="18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top" wrapText="1"/>
    </xf>
    <xf numFmtId="0" fontId="2" fillId="6" borderId="39" xfId="0" applyFont="1" applyFill="1" applyBorder="1" applyAlignment="1">
      <alignment horizontal="left" vertical="top" wrapText="1"/>
    </xf>
    <xf numFmtId="49" fontId="1" fillId="14" borderId="29" xfId="0" applyNumberFormat="1" applyFont="1" applyFill="1" applyBorder="1" applyAlignment="1">
      <alignment horizontal="center" vertical="top" textRotation="90"/>
    </xf>
    <xf numFmtId="49" fontId="1" fillId="14" borderId="49" xfId="0" applyNumberFormat="1" applyFont="1" applyFill="1" applyBorder="1" applyAlignment="1">
      <alignment horizontal="center" vertical="top" textRotation="90"/>
    </xf>
    <xf numFmtId="0" fontId="1" fillId="15" borderId="76" xfId="0" applyFont="1" applyFill="1" applyBorder="1" applyAlignment="1">
      <alignment horizontal="left" vertical="top" wrapText="1"/>
    </xf>
    <xf numFmtId="49" fontId="1" fillId="14" borderId="21" xfId="0" applyNumberFormat="1" applyFont="1" applyFill="1" applyBorder="1" applyAlignment="1">
      <alignment horizontal="center" vertical="top" wrapText="1"/>
    </xf>
    <xf numFmtId="49" fontId="1" fillId="14" borderId="22" xfId="0" applyNumberFormat="1" applyFont="1" applyFill="1" applyBorder="1" applyAlignment="1">
      <alignment horizontal="center" vertical="top" wrapText="1"/>
    </xf>
    <xf numFmtId="164" fontId="2" fillId="24" borderId="20" xfId="0" applyNumberFormat="1" applyFont="1" applyFill="1" applyBorder="1" applyAlignment="1">
      <alignment horizontal="right" vertical="top"/>
    </xf>
    <xf numFmtId="164" fontId="2" fillId="24" borderId="24" xfId="0" applyNumberFormat="1" applyFont="1" applyFill="1" applyBorder="1" applyAlignment="1">
      <alignment horizontal="right" vertical="top"/>
    </xf>
    <xf numFmtId="49" fontId="2" fillId="6" borderId="163" xfId="0" applyNumberFormat="1" applyFont="1" applyFill="1" applyBorder="1" applyAlignment="1">
      <alignment horizontal="right" vertical="top"/>
    </xf>
    <xf numFmtId="49" fontId="2" fillId="0" borderId="14" xfId="0" applyNumberFormat="1" applyFont="1" applyBorder="1" applyAlignment="1">
      <alignment horizontal="center" vertical="top"/>
    </xf>
    <xf numFmtId="0" fontId="1" fillId="3" borderId="20" xfId="0" applyFont="1" applyFill="1" applyBorder="1" applyAlignment="1">
      <alignment horizontal="left" vertical="top" wrapText="1"/>
    </xf>
    <xf numFmtId="0" fontId="1" fillId="3" borderId="39" xfId="0" applyFont="1" applyFill="1" applyBorder="1" applyAlignment="1">
      <alignment horizontal="left" vertical="top" wrapText="1"/>
    </xf>
    <xf numFmtId="49" fontId="1" fillId="0" borderId="81" xfId="0" applyNumberFormat="1" applyFont="1" applyBorder="1" applyAlignment="1">
      <alignment horizontal="center" vertical="top" textRotation="90"/>
    </xf>
    <xf numFmtId="49" fontId="1" fillId="0" borderId="12" xfId="0" applyNumberFormat="1" applyFont="1" applyBorder="1" applyAlignment="1">
      <alignment horizontal="center" vertical="top" textRotation="90"/>
    </xf>
    <xf numFmtId="49" fontId="1" fillId="0" borderId="31" xfId="0" applyNumberFormat="1" applyFont="1" applyBorder="1" applyAlignment="1">
      <alignment horizontal="center" vertical="top" textRotation="90" wrapText="1"/>
    </xf>
    <xf numFmtId="49" fontId="1" fillId="0" borderId="86" xfId="0" applyNumberFormat="1" applyFont="1" applyBorder="1" applyAlignment="1">
      <alignment horizontal="center" vertical="top" textRotation="90" wrapText="1"/>
    </xf>
    <xf numFmtId="49" fontId="1" fillId="0" borderId="32" xfId="0" applyNumberFormat="1" applyFont="1" applyBorder="1" applyAlignment="1">
      <alignment horizontal="center" vertical="top" textRotation="90" wrapText="1"/>
    </xf>
    <xf numFmtId="49" fontId="1" fillId="0" borderId="77" xfId="0" applyNumberFormat="1" applyFont="1" applyBorder="1" applyAlignment="1">
      <alignment horizontal="center" vertical="top" textRotation="90" wrapText="1"/>
    </xf>
    <xf numFmtId="0" fontId="1" fillId="3" borderId="14" xfId="0" applyFont="1" applyFill="1" applyBorder="1" applyAlignment="1">
      <alignment horizontal="left" vertical="top" wrapText="1"/>
    </xf>
    <xf numFmtId="49" fontId="2" fillId="6" borderId="18" xfId="0" applyNumberFormat="1" applyFont="1" applyFill="1" applyBorder="1" applyAlignment="1">
      <alignment horizontal="left" vertical="top"/>
    </xf>
    <xf numFmtId="49" fontId="2" fillId="6" borderId="163" xfId="0" applyNumberFormat="1" applyFont="1" applyFill="1" applyBorder="1" applyAlignment="1">
      <alignment horizontal="left" vertical="top"/>
    </xf>
    <xf numFmtId="49" fontId="2" fillId="6" borderId="24" xfId="0" applyNumberFormat="1" applyFont="1" applyFill="1" applyBorder="1" applyAlignment="1">
      <alignment horizontal="left" vertical="top"/>
    </xf>
    <xf numFmtId="49" fontId="2" fillId="6" borderId="30" xfId="0" applyNumberFormat="1" applyFont="1" applyFill="1" applyBorder="1" applyAlignment="1">
      <alignment horizontal="center" vertical="top" wrapText="1"/>
    </xf>
    <xf numFmtId="49" fontId="2" fillId="6" borderId="83" xfId="0" applyNumberFormat="1" applyFont="1" applyFill="1" applyBorder="1" applyAlignment="1">
      <alignment horizontal="center" vertical="top" wrapText="1"/>
    </xf>
    <xf numFmtId="49" fontId="2" fillId="6" borderId="34" xfId="0" applyNumberFormat="1" applyFont="1" applyFill="1" applyBorder="1" applyAlignment="1">
      <alignment horizontal="center" vertical="top" wrapText="1"/>
    </xf>
    <xf numFmtId="49" fontId="1" fillId="0" borderId="32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right" vertical="top" wrapText="1"/>
    </xf>
    <xf numFmtId="0" fontId="1" fillId="3" borderId="83" xfId="0" applyFont="1" applyFill="1" applyBorder="1" applyAlignment="1">
      <alignment horizontal="left" vertical="top" wrapText="1"/>
    </xf>
    <xf numFmtId="0" fontId="2" fillId="6" borderId="163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horizontal="left" vertical="top" wrapText="1"/>
    </xf>
    <xf numFmtId="49" fontId="2" fillId="0" borderId="30" xfId="0" applyNumberFormat="1" applyFont="1" applyBorder="1" applyAlignment="1">
      <alignment horizontal="center" vertical="top"/>
    </xf>
    <xf numFmtId="49" fontId="2" fillId="0" borderId="83" xfId="0" applyNumberFormat="1" applyFont="1" applyBorder="1" applyAlignment="1">
      <alignment horizontal="center" vertical="top"/>
    </xf>
    <xf numFmtId="165" fontId="2" fillId="6" borderId="18" xfId="0" applyNumberFormat="1" applyFont="1" applyFill="1" applyBorder="1" applyAlignment="1">
      <alignment horizontal="right" vertical="center" wrapText="1"/>
    </xf>
    <xf numFmtId="165" fontId="2" fillId="6" borderId="163" xfId="0" applyNumberFormat="1" applyFont="1" applyFill="1" applyBorder="1" applyAlignment="1">
      <alignment horizontal="right" vertical="center" wrapText="1"/>
    </xf>
    <xf numFmtId="165" fontId="2" fillId="6" borderId="24" xfId="0" applyNumberFormat="1" applyFont="1" applyFill="1" applyBorder="1" applyAlignment="1">
      <alignment horizontal="right" vertical="center" wrapText="1"/>
    </xf>
    <xf numFmtId="0" fontId="2" fillId="6" borderId="18" xfId="0" applyFont="1" applyFill="1" applyBorder="1" applyAlignment="1">
      <alignment horizontal="right" vertical="top" wrapText="1"/>
    </xf>
    <xf numFmtId="0" fontId="2" fillId="6" borderId="20" xfId="0" applyFont="1" applyFill="1" applyBorder="1" applyAlignment="1">
      <alignment horizontal="right" vertical="top" wrapText="1"/>
    </xf>
    <xf numFmtId="0" fontId="2" fillId="6" borderId="24" xfId="0" applyFont="1" applyFill="1" applyBorder="1" applyAlignment="1">
      <alignment horizontal="right" vertical="top" wrapText="1"/>
    </xf>
    <xf numFmtId="49" fontId="1" fillId="14" borderId="19" xfId="0" applyNumberFormat="1" applyFont="1" applyFill="1" applyBorder="1" applyAlignment="1">
      <alignment horizontal="center" vertical="top" wrapText="1"/>
    </xf>
    <xf numFmtId="49" fontId="2" fillId="14" borderId="19" xfId="0" applyNumberFormat="1" applyFont="1" applyFill="1" applyBorder="1" applyAlignment="1">
      <alignment horizontal="center" vertical="top"/>
    </xf>
    <xf numFmtId="49" fontId="2" fillId="15" borderId="21" xfId="0" applyNumberFormat="1" applyFont="1" applyFill="1" applyBorder="1" applyAlignment="1">
      <alignment horizontal="center" vertical="top"/>
    </xf>
    <xf numFmtId="49" fontId="2" fillId="15" borderId="19" xfId="0" applyNumberFormat="1" applyFont="1" applyFill="1" applyBorder="1" applyAlignment="1">
      <alignment horizontal="center" vertical="top"/>
    </xf>
    <xf numFmtId="49" fontId="2" fillId="15" borderId="22" xfId="0" applyNumberFormat="1" applyFont="1" applyFill="1" applyBorder="1" applyAlignment="1">
      <alignment horizontal="center" vertical="top"/>
    </xf>
    <xf numFmtId="49" fontId="2" fillId="22" borderId="59" xfId="0" applyNumberFormat="1" applyFont="1" applyFill="1" applyBorder="1" applyAlignment="1">
      <alignment horizontal="center" vertical="top"/>
    </xf>
    <xf numFmtId="0" fontId="1" fillId="3" borderId="83" xfId="0" applyFont="1" applyFill="1" applyBorder="1" applyAlignment="1">
      <alignment vertical="top" wrapText="1"/>
    </xf>
    <xf numFmtId="0" fontId="1" fillId="3" borderId="22" xfId="0" applyFont="1" applyFill="1" applyBorder="1" applyAlignment="1">
      <alignment vertical="top" wrapText="1"/>
    </xf>
    <xf numFmtId="164" fontId="2" fillId="6" borderId="18" xfId="0" applyNumberFormat="1" applyFont="1" applyFill="1" applyBorder="1" applyAlignment="1">
      <alignment horizontal="right" vertical="center" wrapText="1"/>
    </xf>
    <xf numFmtId="49" fontId="1" fillId="14" borderId="31" xfId="0" applyNumberFormat="1" applyFont="1" applyFill="1" applyBorder="1" applyAlignment="1">
      <alignment horizontal="center" vertical="top" wrapText="1"/>
    </xf>
    <xf numFmtId="49" fontId="1" fillId="14" borderId="86" xfId="0" applyNumberFormat="1" applyFont="1" applyFill="1" applyBorder="1" applyAlignment="1">
      <alignment horizontal="center" vertical="top" wrapText="1"/>
    </xf>
    <xf numFmtId="0" fontId="1" fillId="3" borderId="30" xfId="1" applyFont="1" applyFill="1" applyBorder="1" applyAlignment="1" applyProtection="1">
      <alignment horizontal="left" vertical="top" wrapText="1"/>
    </xf>
    <xf numFmtId="0" fontId="1" fillId="3" borderId="3" xfId="1" applyFont="1" applyFill="1" applyBorder="1" applyAlignment="1" applyProtection="1">
      <alignment horizontal="left" vertical="top" wrapText="1"/>
    </xf>
    <xf numFmtId="0" fontId="1" fillId="3" borderId="34" xfId="1" applyFont="1" applyFill="1" applyBorder="1" applyAlignment="1" applyProtection="1">
      <alignment horizontal="left" vertical="top" wrapText="1"/>
    </xf>
    <xf numFmtId="49" fontId="2" fillId="6" borderId="43" xfId="0" applyNumberFormat="1" applyFont="1" applyFill="1" applyBorder="1" applyAlignment="1">
      <alignment horizontal="center" vertical="top"/>
    </xf>
    <xf numFmtId="49" fontId="2" fillId="6" borderId="10" xfId="0" applyNumberFormat="1" applyFont="1" applyFill="1" applyBorder="1" applyAlignment="1">
      <alignment horizontal="center" vertical="top"/>
    </xf>
    <xf numFmtId="49" fontId="1" fillId="0" borderId="81" xfId="0" applyNumberFormat="1" applyFont="1" applyBorder="1" applyAlignment="1">
      <alignment horizontal="center" vertical="top" textRotation="90" wrapText="1"/>
    </xf>
    <xf numFmtId="0" fontId="1" fillId="14" borderId="31" xfId="0" applyFont="1" applyFill="1" applyBorder="1" applyAlignment="1">
      <alignment horizontal="center" vertical="top" textRotation="90" wrapText="1"/>
    </xf>
    <xf numFmtId="0" fontId="1" fillId="14" borderId="49" xfId="0" applyFont="1" applyFill="1" applyBorder="1" applyAlignment="1">
      <alignment horizontal="center" vertical="top" textRotation="90" wrapText="1"/>
    </xf>
    <xf numFmtId="0" fontId="1" fillId="14" borderId="32" xfId="0" applyFont="1" applyFill="1" applyBorder="1" applyAlignment="1">
      <alignment horizontal="center" vertical="top" textRotation="90" wrapText="1"/>
    </xf>
    <xf numFmtId="49" fontId="2" fillId="6" borderId="15" xfId="0" applyNumberFormat="1" applyFont="1" applyFill="1" applyBorder="1" applyAlignment="1">
      <alignment horizontal="left" vertical="top"/>
    </xf>
    <xf numFmtId="49" fontId="2" fillId="6" borderId="23" xfId="0" applyNumberFormat="1" applyFont="1" applyFill="1" applyBorder="1" applyAlignment="1">
      <alignment horizontal="left" vertical="top"/>
    </xf>
    <xf numFmtId="49" fontId="2" fillId="15" borderId="14" xfId="0" applyNumberFormat="1" applyFont="1" applyFill="1" applyBorder="1" applyAlignment="1">
      <alignment horizontal="center" vertical="top" textRotation="90" wrapText="1"/>
    </xf>
    <xf numFmtId="49" fontId="2" fillId="15" borderId="34" xfId="0" applyNumberFormat="1" applyFont="1" applyFill="1" applyBorder="1" applyAlignment="1">
      <alignment horizontal="center" vertical="top" textRotation="90" wrapText="1"/>
    </xf>
    <xf numFmtId="49" fontId="2" fillId="15" borderId="22" xfId="0" applyNumberFormat="1" applyFont="1" applyFill="1" applyBorder="1" applyAlignment="1">
      <alignment horizontal="center" vertical="top" textRotation="90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61" xfId="0" applyFont="1" applyFill="1" applyBorder="1" applyAlignment="1" applyProtection="1">
      <alignment horizontal="center" vertical="center" textRotation="90" wrapText="1"/>
      <protection locked="0"/>
    </xf>
    <xf numFmtId="0" fontId="1" fillId="3" borderId="57" xfId="0" applyFont="1" applyFill="1" applyBorder="1" applyAlignment="1" applyProtection="1">
      <alignment horizontal="center" vertical="center" textRotation="90" wrapText="1"/>
      <protection locked="0"/>
    </xf>
    <xf numFmtId="0" fontId="1" fillId="3" borderId="70" xfId="0" applyFont="1" applyFill="1" applyBorder="1" applyAlignment="1" applyProtection="1">
      <alignment horizontal="center" vertical="center" textRotation="90" wrapText="1"/>
      <protection locked="0"/>
    </xf>
    <xf numFmtId="49" fontId="1" fillId="14" borderId="49" xfId="0" applyNumberFormat="1" applyFont="1" applyFill="1" applyBorder="1" applyAlignment="1">
      <alignment horizontal="center" vertical="top"/>
    </xf>
    <xf numFmtId="0" fontId="1" fillId="14" borderId="21" xfId="1" applyFont="1" applyFill="1" applyBorder="1" applyAlignment="1" applyProtection="1">
      <alignment horizontal="left" vertical="top" wrapText="1"/>
    </xf>
    <xf numFmtId="0" fontId="1" fillId="14" borderId="19" xfId="1" applyFont="1" applyFill="1" applyBorder="1" applyAlignment="1" applyProtection="1">
      <alignment horizontal="left" vertical="top" wrapText="1"/>
    </xf>
    <xf numFmtId="0" fontId="1" fillId="13" borderId="30" xfId="1" applyFont="1" applyFill="1" applyBorder="1" applyAlignment="1" applyProtection="1">
      <alignment horizontal="left" vertical="top" wrapText="1"/>
    </xf>
    <xf numFmtId="0" fontId="1" fillId="13" borderId="3" xfId="1" applyFont="1" applyFill="1" applyBorder="1" applyAlignment="1" applyProtection="1">
      <alignment horizontal="left" vertical="top" wrapText="1"/>
    </xf>
    <xf numFmtId="49" fontId="7" fillId="0" borderId="61" xfId="0" applyNumberFormat="1" applyFont="1" applyBorder="1" applyAlignment="1">
      <alignment horizontal="center" vertical="top"/>
    </xf>
    <xf numFmtId="49" fontId="7" fillId="0" borderId="57" xfId="0" applyNumberFormat="1" applyFont="1" applyBorder="1" applyAlignment="1">
      <alignment horizontal="center" vertical="top"/>
    </xf>
    <xf numFmtId="49" fontId="7" fillId="0" borderId="70" xfId="0" applyNumberFormat="1" applyFont="1" applyBorder="1" applyAlignment="1">
      <alignment horizontal="center" vertical="top"/>
    </xf>
    <xf numFmtId="49" fontId="1" fillId="0" borderId="49" xfId="0" applyNumberFormat="1" applyFont="1" applyBorder="1" applyAlignment="1">
      <alignment horizontal="center" vertical="top" textRotation="90" wrapText="1"/>
    </xf>
    <xf numFmtId="49" fontId="1" fillId="0" borderId="49" xfId="0" applyNumberFormat="1" applyFont="1" applyBorder="1" applyAlignment="1">
      <alignment horizontal="center" vertical="top" wrapText="1"/>
    </xf>
    <xf numFmtId="49" fontId="7" fillId="14" borderId="61" xfId="0" applyNumberFormat="1" applyFont="1" applyFill="1" applyBorder="1" applyAlignment="1">
      <alignment horizontal="center" vertical="top"/>
    </xf>
    <xf numFmtId="49" fontId="7" fillId="14" borderId="57" xfId="0" applyNumberFormat="1" applyFont="1" applyFill="1" applyBorder="1" applyAlignment="1">
      <alignment horizontal="center" vertical="top"/>
    </xf>
    <xf numFmtId="49" fontId="7" fillId="14" borderId="70" xfId="0" applyNumberFormat="1" applyFont="1" applyFill="1" applyBorder="1" applyAlignment="1">
      <alignment horizontal="center" vertical="top"/>
    </xf>
    <xf numFmtId="0" fontId="1" fillId="15" borderId="30" xfId="0" applyFont="1" applyFill="1" applyBorder="1" applyAlignment="1">
      <alignment horizontal="left" vertical="top" wrapText="1"/>
    </xf>
    <xf numFmtId="0" fontId="1" fillId="15" borderId="3" xfId="0" applyFont="1" applyFill="1" applyBorder="1" applyAlignment="1">
      <alignment horizontal="left" vertical="top" wrapText="1"/>
    </xf>
    <xf numFmtId="49" fontId="2" fillId="6" borderId="20" xfId="0" applyNumberFormat="1" applyFont="1" applyFill="1" applyBorder="1" applyAlignment="1">
      <alignment horizontal="left" vertical="top"/>
    </xf>
    <xf numFmtId="49" fontId="2" fillId="6" borderId="3" xfId="0" applyNumberFormat="1" applyFont="1" applyFill="1" applyBorder="1" applyAlignment="1">
      <alignment horizontal="center" vertical="top" wrapText="1"/>
    </xf>
    <xf numFmtId="49" fontId="2" fillId="3" borderId="30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1" fillId="3" borderId="82" xfId="0" applyNumberFormat="1" applyFont="1" applyFill="1" applyBorder="1" applyAlignment="1">
      <alignment horizontal="center" vertical="top" textRotation="90"/>
    </xf>
    <xf numFmtId="49" fontId="1" fillId="3" borderId="61" xfId="0" applyNumberFormat="1" applyFont="1" applyFill="1" applyBorder="1" applyAlignment="1">
      <alignment horizontal="center" vertical="top" textRotation="90"/>
    </xf>
    <xf numFmtId="0" fontId="4" fillId="0" borderId="0" xfId="0" applyFont="1" applyAlignment="1" applyProtection="1">
      <alignment horizontal="right"/>
      <protection locked="0"/>
    </xf>
    <xf numFmtId="0" fontId="1" fillId="0" borderId="52" xfId="0" applyFont="1" applyBorder="1" applyAlignment="1" applyProtection="1">
      <alignment horizontal="center" vertical="center" textRotation="90" wrapText="1"/>
      <protection locked="0"/>
    </xf>
    <xf numFmtId="0" fontId="1" fillId="0" borderId="41" xfId="0" applyFont="1" applyBorder="1" applyAlignment="1" applyProtection="1">
      <alignment horizontal="center" vertical="center" textRotation="90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 vertical="center" textRotation="90" wrapText="1"/>
      <protection locked="0"/>
    </xf>
    <xf numFmtId="0" fontId="1" fillId="0" borderId="75" xfId="0" applyFont="1" applyBorder="1" applyAlignment="1" applyProtection="1">
      <alignment horizontal="center" vertical="center" textRotation="90" wrapText="1"/>
      <protection locked="0"/>
    </xf>
    <xf numFmtId="0" fontId="2" fillId="9" borderId="51" xfId="0" applyFont="1" applyFill="1" applyBorder="1" applyAlignment="1">
      <alignment horizontal="right" vertical="top"/>
    </xf>
    <xf numFmtId="0" fontId="2" fillId="9" borderId="20" xfId="0" applyFont="1" applyFill="1" applyBorder="1" applyAlignment="1">
      <alignment horizontal="right" vertical="top"/>
    </xf>
    <xf numFmtId="0" fontId="2" fillId="9" borderId="24" xfId="0" applyFont="1" applyFill="1" applyBorder="1" applyAlignment="1">
      <alignment horizontal="right" vertical="top"/>
    </xf>
    <xf numFmtId="0" fontId="2" fillId="0" borderId="58" xfId="0" applyFont="1" applyBorder="1" applyAlignment="1" applyProtection="1">
      <alignment horizontal="center" vertical="top" wrapText="1"/>
      <protection locked="0"/>
    </xf>
    <xf numFmtId="0" fontId="2" fillId="0" borderId="73" xfId="0" applyFont="1" applyBorder="1" applyAlignment="1" applyProtection="1">
      <alignment horizontal="center" vertical="top" wrapText="1"/>
      <protection locked="0"/>
    </xf>
    <xf numFmtId="0" fontId="2" fillId="0" borderId="74" xfId="0" applyFont="1" applyBorder="1" applyAlignment="1" applyProtection="1">
      <alignment horizontal="center" vertical="top" wrapText="1"/>
      <protection locked="0"/>
    </xf>
    <xf numFmtId="0" fontId="1" fillId="0" borderId="52" xfId="0" applyFont="1" applyBorder="1" applyAlignment="1" applyProtection="1">
      <alignment horizontal="center" vertical="center" textRotation="90"/>
      <protection locked="0"/>
    </xf>
    <xf numFmtId="0" fontId="1" fillId="0" borderId="41" xfId="0" applyFont="1" applyBorder="1" applyAlignment="1" applyProtection="1">
      <alignment horizontal="center" vertical="center" textRotation="90"/>
      <protection locked="0"/>
    </xf>
    <xf numFmtId="0" fontId="1" fillId="0" borderId="71" xfId="0" applyFont="1" applyBorder="1" applyAlignment="1" applyProtection="1">
      <alignment horizontal="center" vertical="center" textRotation="90"/>
      <protection locked="0"/>
    </xf>
    <xf numFmtId="0" fontId="1" fillId="0" borderId="69" xfId="0" applyFont="1" applyBorder="1" applyAlignment="1" applyProtection="1">
      <alignment horizontal="center" vertical="center" textRotation="90"/>
      <protection locked="0"/>
    </xf>
    <xf numFmtId="0" fontId="1" fillId="0" borderId="21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56" xfId="0" applyFont="1" applyBorder="1" applyAlignment="1" applyProtection="1">
      <alignment horizontal="center" vertical="center" textRotation="90"/>
      <protection locked="0"/>
    </xf>
    <xf numFmtId="0" fontId="1" fillId="0" borderId="53" xfId="0" applyFont="1" applyBorder="1" applyAlignment="1" applyProtection="1">
      <alignment horizontal="center" vertical="center" textRotation="90"/>
      <protection locked="0"/>
    </xf>
    <xf numFmtId="0" fontId="1" fillId="0" borderId="75" xfId="0" applyFont="1" applyBorder="1" applyAlignment="1" applyProtection="1">
      <alignment horizontal="center" vertical="center" textRotation="90"/>
      <protection locked="0"/>
    </xf>
    <xf numFmtId="0" fontId="2" fillId="0" borderId="58" xfId="0" applyFont="1" applyBorder="1" applyAlignment="1" applyProtection="1">
      <alignment horizontal="center" vertical="top"/>
      <protection locked="0"/>
    </xf>
    <xf numFmtId="0" fontId="2" fillId="0" borderId="73" xfId="0" applyFont="1" applyBorder="1" applyAlignment="1" applyProtection="1">
      <alignment horizontal="center" vertical="top"/>
      <protection locked="0"/>
    </xf>
    <xf numFmtId="0" fontId="2" fillId="0" borderId="74" xfId="0" applyFont="1" applyBorder="1" applyAlignment="1" applyProtection="1">
      <alignment horizontal="center" vertical="top"/>
      <protection locked="0"/>
    </xf>
    <xf numFmtId="0" fontId="2" fillId="0" borderId="130" xfId="0" applyFont="1" applyBorder="1" applyAlignment="1" applyProtection="1">
      <alignment horizontal="center" vertical="center" wrapText="1"/>
      <protection locked="0"/>
    </xf>
    <xf numFmtId="0" fontId="2" fillId="0" borderId="133" xfId="0" applyFont="1" applyBorder="1" applyAlignment="1" applyProtection="1">
      <alignment horizontal="center" vertical="center" wrapText="1"/>
      <protection locked="0"/>
    </xf>
    <xf numFmtId="0" fontId="2" fillId="0" borderId="139" xfId="0" applyFont="1" applyBorder="1" applyAlignment="1" applyProtection="1">
      <alignment horizontal="center" vertical="center" wrapText="1"/>
      <protection locked="0"/>
    </xf>
    <xf numFmtId="0" fontId="2" fillId="0" borderId="130" xfId="0" applyFont="1" applyBorder="1" applyAlignment="1" applyProtection="1">
      <alignment horizontal="center" vertical="center" textRotation="90" wrapText="1"/>
      <protection locked="0"/>
    </xf>
    <xf numFmtId="0" fontId="2" fillId="0" borderId="133" xfId="0" applyFont="1" applyBorder="1" applyAlignment="1" applyProtection="1">
      <alignment horizontal="center" vertical="center" textRotation="90" wrapText="1"/>
      <protection locked="0"/>
    </xf>
    <xf numFmtId="0" fontId="2" fillId="0" borderId="139" xfId="0" applyFont="1" applyBorder="1" applyAlignment="1" applyProtection="1">
      <alignment horizontal="center" vertical="center" textRotation="90" wrapText="1"/>
      <protection locked="0"/>
    </xf>
    <xf numFmtId="0" fontId="2" fillId="0" borderId="131" xfId="0" applyFont="1" applyBorder="1" applyAlignment="1" applyProtection="1">
      <alignment horizontal="center" vertical="center" wrapText="1"/>
      <protection locked="0"/>
    </xf>
    <xf numFmtId="0" fontId="2" fillId="0" borderId="132" xfId="0" applyFont="1" applyBorder="1" applyAlignment="1" applyProtection="1">
      <alignment horizontal="center" vertical="center" wrapText="1"/>
      <protection locked="0"/>
    </xf>
    <xf numFmtId="0" fontId="2" fillId="0" borderId="134" xfId="0" applyFont="1" applyBorder="1" applyAlignment="1" applyProtection="1">
      <alignment horizontal="center" vertical="center" wrapText="1"/>
      <protection locked="0"/>
    </xf>
    <xf numFmtId="0" fontId="2" fillId="0" borderId="88" xfId="0" applyFont="1" applyBorder="1" applyAlignment="1" applyProtection="1">
      <alignment horizontal="center" vertical="center" wrapText="1"/>
      <protection locked="0"/>
    </xf>
    <xf numFmtId="0" fontId="2" fillId="0" borderId="61" xfId="0" applyFont="1" applyBorder="1" applyAlignment="1" applyProtection="1">
      <alignment horizontal="center" vertical="center" textRotation="90" wrapText="1"/>
      <protection locked="0"/>
    </xf>
    <xf numFmtId="0" fontId="2" fillId="0" borderId="57" xfId="0" applyFont="1" applyBorder="1" applyAlignment="1" applyProtection="1">
      <alignment horizontal="center" vertical="center" textRotation="90" wrapText="1"/>
      <protection locked="0"/>
    </xf>
    <xf numFmtId="0" fontId="2" fillId="0" borderId="143" xfId="0" applyFont="1" applyBorder="1" applyAlignment="1" applyProtection="1">
      <alignment horizontal="center" vertical="center" textRotation="90" wrapText="1"/>
      <protection locked="0"/>
    </xf>
    <xf numFmtId="0" fontId="4" fillId="0" borderId="135" xfId="0" applyFont="1" applyBorder="1" applyAlignment="1" applyProtection="1">
      <alignment horizontal="center" vertical="top" wrapText="1"/>
      <protection locked="0"/>
    </xf>
    <xf numFmtId="0" fontId="4" fillId="0" borderId="138" xfId="0" applyFont="1" applyBorder="1" applyAlignment="1" applyProtection="1">
      <alignment horizontal="center" vertical="top" wrapText="1"/>
      <protection locked="0"/>
    </xf>
    <xf numFmtId="0" fontId="4" fillId="0" borderId="140" xfId="0" applyFont="1" applyBorder="1" applyAlignment="1" applyProtection="1">
      <alignment horizontal="center" vertical="top" wrapText="1"/>
      <protection locked="0"/>
    </xf>
    <xf numFmtId="0" fontId="4" fillId="0" borderId="136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141" xfId="0" applyFont="1" applyBorder="1" applyAlignment="1" applyProtection="1">
      <alignment horizontal="center" vertical="top" wrapText="1"/>
      <protection locked="0"/>
    </xf>
    <xf numFmtId="0" fontId="4" fillId="0" borderId="137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142" xfId="0" applyFont="1" applyBorder="1" applyAlignment="1" applyProtection="1">
      <alignment horizontal="center" vertical="top" wrapText="1"/>
      <protection locked="0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66CC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512"/>
  <sheetViews>
    <sheetView tabSelected="1" zoomScale="80" zoomScaleNormal="80" zoomScaleSheetLayoutView="85" zoomScalePageLayoutView="85" workbookViewId="0">
      <pane ySplit="24" topLeftCell="A370" activePane="bottomLeft" state="frozen"/>
      <selection pane="bottomLeft" activeCell="W66" sqref="W66"/>
    </sheetView>
  </sheetViews>
  <sheetFormatPr defaultRowHeight="12.75" x14ac:dyDescent="0.2"/>
  <cols>
    <col min="1" max="1" width="3.28515625" style="36"/>
    <col min="2" max="4" width="3.42578125" style="36" customWidth="1"/>
    <col min="5" max="5" width="31.28515625" style="36" customWidth="1"/>
    <col min="6" max="6" width="5.28515625" style="36" customWidth="1"/>
    <col min="7" max="7" width="3.7109375" style="36" customWidth="1"/>
    <col min="8" max="8" width="3" style="36" customWidth="1"/>
    <col min="9" max="9" width="3.42578125" style="36" customWidth="1"/>
    <col min="10" max="10" width="11.28515625" style="36" customWidth="1"/>
    <col min="11" max="11" width="9.28515625" style="36" customWidth="1"/>
    <col min="12" max="12" width="8.7109375" style="36" customWidth="1"/>
    <col min="13" max="13" width="8.140625" style="36" customWidth="1"/>
    <col min="14" max="14" width="8" style="36"/>
    <col min="15" max="15" width="8.7109375" style="36" customWidth="1"/>
    <col min="16" max="16" width="8" style="35"/>
    <col min="17" max="17" width="7.7109375" style="35"/>
    <col min="18" max="18" width="8" style="35"/>
    <col min="19" max="19" width="8.5703125" style="35" customWidth="1"/>
    <col min="20" max="21" width="8" style="36"/>
    <col min="22" max="22" width="7.7109375" style="36"/>
    <col min="23" max="23" width="8.5703125" style="36" customWidth="1"/>
    <col min="24" max="24" width="9.140625" style="36" customWidth="1"/>
    <col min="25" max="26" width="7.7109375" style="36"/>
    <col min="27" max="27" width="8.7109375" style="36" customWidth="1"/>
    <col min="28" max="34" width="0" style="36" hidden="1" customWidth="1"/>
    <col min="35" max="35" width="0.140625" style="36" customWidth="1"/>
    <col min="36" max="1013" width="9" style="36"/>
    <col min="1014" max="16384" width="9.140625" style="35"/>
  </cols>
  <sheetData>
    <row r="1" spans="1:27" s="40" customFormat="1" ht="11.25" customHeight="1" x14ac:dyDescent="0.2">
      <c r="A1" s="37"/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  <c r="Q1" s="39"/>
      <c r="R1" s="39"/>
      <c r="S1" s="39"/>
      <c r="T1" s="38"/>
      <c r="U1" s="38"/>
      <c r="V1" s="971" t="s">
        <v>194</v>
      </c>
      <c r="W1" s="971"/>
      <c r="X1" s="971"/>
      <c r="Y1" s="971"/>
      <c r="Z1" s="971"/>
      <c r="AA1" s="971"/>
    </row>
    <row r="2" spans="1:27" s="40" customFormat="1" ht="15" customHeight="1" x14ac:dyDescent="0.2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39"/>
      <c r="R2" s="39"/>
      <c r="S2" s="39"/>
      <c r="T2" s="38"/>
      <c r="U2" s="38"/>
      <c r="V2" s="971" t="s">
        <v>341</v>
      </c>
      <c r="W2" s="971"/>
      <c r="X2" s="971"/>
      <c r="Y2" s="971"/>
      <c r="Z2" s="971"/>
      <c r="AA2" s="971"/>
    </row>
    <row r="3" spans="1:27" s="40" customFormat="1" ht="12.75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  <c r="Q3" s="39"/>
      <c r="R3" s="39"/>
      <c r="S3" s="39"/>
      <c r="T3" s="38"/>
      <c r="U3" s="38"/>
      <c r="V3" s="971" t="s">
        <v>342</v>
      </c>
      <c r="W3" s="971"/>
      <c r="X3" s="971"/>
      <c r="Y3" s="971"/>
      <c r="Z3" s="971"/>
      <c r="AA3" s="971"/>
    </row>
    <row r="4" spans="1:27" s="40" customFormat="1" ht="12.75" customHeight="1" x14ac:dyDescent="0.2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9"/>
      <c r="Q4" s="39"/>
      <c r="R4" s="39"/>
      <c r="S4" s="39"/>
      <c r="T4" s="38"/>
      <c r="U4" s="38"/>
      <c r="V4" s="971" t="s">
        <v>343</v>
      </c>
      <c r="W4" s="971"/>
      <c r="X4" s="971"/>
      <c r="Y4" s="971"/>
      <c r="Z4" s="971"/>
      <c r="AA4" s="971"/>
    </row>
    <row r="5" spans="1:27" s="40" customFormat="1" ht="12.75" customHeight="1" x14ac:dyDescent="0.2">
      <c r="A5" s="37"/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39"/>
      <c r="R5" s="39"/>
      <c r="S5" s="39"/>
      <c r="T5" s="38"/>
      <c r="U5" s="38"/>
      <c r="V5" s="971" t="s">
        <v>344</v>
      </c>
      <c r="W5" s="971"/>
      <c r="X5" s="971"/>
      <c r="Y5" s="971"/>
      <c r="Z5" s="971"/>
      <c r="AA5" s="971"/>
    </row>
    <row r="6" spans="1:27" s="40" customFormat="1" ht="12.75" customHeight="1" x14ac:dyDescent="0.2">
      <c r="A6" s="37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  <c r="Q6" s="39"/>
      <c r="R6" s="39"/>
      <c r="S6" s="39"/>
      <c r="T6" s="38"/>
      <c r="U6" s="38"/>
      <c r="V6" s="971" t="s">
        <v>345</v>
      </c>
      <c r="W6" s="971"/>
      <c r="X6" s="971"/>
      <c r="Y6" s="971"/>
      <c r="Z6" s="971"/>
      <c r="AA6" s="971"/>
    </row>
    <row r="7" spans="1:27" s="40" customFormat="1" ht="12.75" customHeight="1" x14ac:dyDescent="0.2">
      <c r="A7" s="37"/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  <c r="Q7" s="39"/>
      <c r="R7" s="39"/>
      <c r="S7" s="39"/>
      <c r="T7" s="38"/>
      <c r="U7" s="38"/>
      <c r="V7" s="971" t="s">
        <v>340</v>
      </c>
      <c r="W7" s="971"/>
      <c r="X7" s="971"/>
      <c r="Y7" s="971"/>
      <c r="Z7" s="971"/>
      <c r="AA7" s="971"/>
    </row>
    <row r="8" spans="1:27" s="40" customFormat="1" ht="12.75" customHeight="1" x14ac:dyDescent="0.2">
      <c r="A8" s="37"/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/>
      <c r="Q8" s="39"/>
      <c r="R8" s="39"/>
      <c r="S8" s="39"/>
      <c r="T8" s="38"/>
      <c r="U8" s="38"/>
      <c r="V8" s="971" t="s">
        <v>346</v>
      </c>
      <c r="W8" s="971"/>
      <c r="X8" s="971"/>
      <c r="Y8" s="971"/>
      <c r="Z8" s="971"/>
      <c r="AA8" s="971"/>
    </row>
    <row r="9" spans="1:27" s="40" customFormat="1" ht="12.75" customHeight="1" x14ac:dyDescent="0.2">
      <c r="A9" s="37"/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  <c r="Q9" s="39"/>
      <c r="R9" s="39"/>
      <c r="S9" s="39"/>
      <c r="T9" s="38"/>
      <c r="U9" s="38"/>
      <c r="V9" s="971" t="s">
        <v>347</v>
      </c>
      <c r="W9" s="971"/>
      <c r="X9" s="971"/>
      <c r="Y9" s="971"/>
      <c r="Z9" s="971"/>
      <c r="AA9" s="971"/>
    </row>
    <row r="10" spans="1:27" s="40" customFormat="1" ht="12.75" customHeight="1" x14ac:dyDescent="0.2">
      <c r="A10" s="37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9"/>
      <c r="Q10" s="39"/>
      <c r="R10" s="39"/>
      <c r="S10" s="39"/>
      <c r="T10" s="38"/>
      <c r="U10" s="38"/>
      <c r="V10" s="971" t="s">
        <v>348</v>
      </c>
      <c r="W10" s="971"/>
      <c r="X10" s="971"/>
      <c r="Y10" s="971"/>
      <c r="Z10" s="971"/>
      <c r="AA10" s="971"/>
    </row>
    <row r="11" spans="1:27" s="40" customFormat="1" ht="12.75" customHeight="1" x14ac:dyDescent="0.2">
      <c r="A11" s="37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39"/>
      <c r="R11" s="39"/>
      <c r="S11" s="39"/>
      <c r="T11" s="38"/>
      <c r="U11" s="38"/>
      <c r="V11" s="971" t="s">
        <v>349</v>
      </c>
      <c r="W11" s="971"/>
      <c r="X11" s="971"/>
      <c r="Y11" s="971"/>
      <c r="Z11" s="971"/>
      <c r="AA11" s="971"/>
    </row>
    <row r="12" spans="1:27" s="40" customFormat="1" ht="12.75" customHeight="1" x14ac:dyDescent="0.2">
      <c r="A12" s="37"/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  <c r="Q12" s="39"/>
      <c r="R12" s="39"/>
      <c r="S12" s="39"/>
      <c r="T12" s="38"/>
      <c r="U12" s="38"/>
      <c r="V12" s="971" t="s">
        <v>350</v>
      </c>
      <c r="W12" s="971"/>
      <c r="X12" s="971"/>
      <c r="Y12" s="971"/>
      <c r="Z12" s="971"/>
      <c r="AA12" s="971"/>
    </row>
    <row r="13" spans="1:27" s="40" customFormat="1" ht="12.75" customHeight="1" x14ac:dyDescent="0.2">
      <c r="A13" s="37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9"/>
      <c r="Q13" s="39"/>
      <c r="R13" s="39"/>
      <c r="S13" s="39"/>
      <c r="T13" s="38"/>
      <c r="U13" s="38"/>
      <c r="V13" s="971" t="s">
        <v>351</v>
      </c>
      <c r="W13" s="971"/>
      <c r="X13" s="971"/>
      <c r="Y13" s="971"/>
      <c r="Z13" s="971"/>
      <c r="AA13" s="971"/>
    </row>
    <row r="14" spans="1:27" s="40" customFormat="1" ht="12.75" customHeight="1" x14ac:dyDescent="0.2">
      <c r="A14" s="37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39"/>
      <c r="R14" s="39"/>
      <c r="S14" s="39"/>
      <c r="T14" s="38"/>
      <c r="U14" s="38"/>
      <c r="V14" s="971" t="s">
        <v>352</v>
      </c>
      <c r="W14" s="971"/>
      <c r="X14" s="971"/>
      <c r="Y14" s="971"/>
      <c r="Z14" s="971"/>
      <c r="AA14" s="971"/>
    </row>
    <row r="15" spans="1:27" s="40" customFormat="1" ht="12.75" customHeight="1" x14ac:dyDescent="0.2">
      <c r="A15" s="37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39"/>
      <c r="R15" s="39"/>
      <c r="S15" s="39"/>
      <c r="T15" s="38"/>
      <c r="U15" s="38"/>
      <c r="V15" s="971" t="s">
        <v>353</v>
      </c>
      <c r="W15" s="971"/>
      <c r="X15" s="971"/>
      <c r="Y15" s="971"/>
      <c r="Z15" s="971"/>
      <c r="AA15" s="971"/>
    </row>
    <row r="16" spans="1:27" s="40" customFormat="1" ht="12.75" customHeight="1" x14ac:dyDescent="0.2">
      <c r="A16" s="37"/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9"/>
      <c r="Q16" s="39"/>
      <c r="R16" s="39"/>
      <c r="S16" s="39"/>
      <c r="T16" s="38"/>
      <c r="U16" s="38"/>
      <c r="V16" s="971" t="s">
        <v>354</v>
      </c>
      <c r="W16" s="971"/>
      <c r="X16" s="971"/>
      <c r="Y16" s="971"/>
      <c r="Z16" s="971"/>
      <c r="AA16" s="971"/>
    </row>
    <row r="17" spans="1:53" s="40" customFormat="1" ht="12.75" customHeight="1" x14ac:dyDescent="0.2">
      <c r="A17" s="37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39"/>
      <c r="R17" s="39"/>
      <c r="S17" s="39"/>
      <c r="T17" s="38"/>
      <c r="U17" s="38"/>
      <c r="V17" s="971" t="s">
        <v>377</v>
      </c>
      <c r="W17" s="971"/>
      <c r="X17" s="971"/>
      <c r="Y17" s="971"/>
      <c r="Z17" s="971"/>
      <c r="AA17" s="971"/>
    </row>
    <row r="18" spans="1:53" ht="15.75" customHeight="1" x14ac:dyDescent="0.2">
      <c r="A18" s="684" t="s">
        <v>355</v>
      </c>
      <c r="B18" s="684"/>
      <c r="C18" s="684"/>
      <c r="D18" s="684"/>
      <c r="E18" s="684"/>
      <c r="F18" s="684"/>
      <c r="G18" s="684"/>
      <c r="H18" s="684"/>
      <c r="I18" s="684"/>
      <c r="J18" s="684"/>
      <c r="K18" s="684"/>
      <c r="L18" s="684"/>
      <c r="M18" s="684"/>
      <c r="N18" s="684"/>
      <c r="O18" s="684"/>
      <c r="P18" s="684"/>
      <c r="Q18" s="684"/>
      <c r="R18" s="684"/>
      <c r="S18" s="684"/>
      <c r="T18" s="684"/>
      <c r="U18" s="684"/>
      <c r="V18" s="684"/>
      <c r="W18" s="684"/>
      <c r="X18" s="684"/>
      <c r="Y18" s="684"/>
      <c r="Z18" s="684"/>
      <c r="AA18" s="684"/>
    </row>
    <row r="19" spans="1:53" ht="13.5" customHeight="1" x14ac:dyDescent="0.2">
      <c r="A19" s="685" t="s">
        <v>0</v>
      </c>
      <c r="B19" s="685"/>
      <c r="C19" s="685"/>
      <c r="D19" s="685"/>
      <c r="E19" s="685"/>
      <c r="F19" s="685"/>
      <c r="G19" s="685"/>
      <c r="H19" s="685"/>
      <c r="I19" s="685"/>
      <c r="J19" s="685"/>
      <c r="K19" s="685"/>
      <c r="L19" s="685"/>
      <c r="M19" s="685"/>
      <c r="N19" s="685"/>
      <c r="O19" s="685"/>
      <c r="P19" s="685"/>
      <c r="Q19" s="685"/>
      <c r="R19" s="685"/>
      <c r="S19" s="685"/>
      <c r="T19" s="685"/>
      <c r="U19" s="685"/>
      <c r="V19" s="685"/>
      <c r="W19" s="685"/>
      <c r="X19" s="685"/>
      <c r="Y19" s="685"/>
      <c r="Z19" s="685"/>
      <c r="AA19" s="685"/>
    </row>
    <row r="20" spans="1:53" ht="13.5" customHeight="1" x14ac:dyDescent="0.2">
      <c r="A20" s="686" t="s">
        <v>336</v>
      </c>
      <c r="B20" s="686"/>
      <c r="C20" s="686"/>
      <c r="D20" s="686"/>
      <c r="E20" s="686"/>
      <c r="F20" s="686"/>
      <c r="G20" s="686"/>
      <c r="H20" s="686"/>
      <c r="I20" s="686"/>
      <c r="J20" s="686"/>
      <c r="K20" s="686"/>
      <c r="L20" s="686"/>
      <c r="M20" s="686"/>
      <c r="N20" s="686"/>
      <c r="O20" s="686"/>
      <c r="P20" s="686"/>
      <c r="Q20" s="686"/>
      <c r="R20" s="686"/>
      <c r="S20" s="686"/>
      <c r="T20" s="686"/>
      <c r="U20" s="686"/>
      <c r="V20" s="686"/>
      <c r="W20" s="686"/>
      <c r="X20" s="686"/>
      <c r="Y20" s="686"/>
      <c r="Z20" s="686"/>
      <c r="AA20" s="686"/>
    </row>
    <row r="21" spans="1:53" ht="14.25" customHeight="1" thickBot="1" x14ac:dyDescent="0.25">
      <c r="A21" s="705" t="s">
        <v>154</v>
      </c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705"/>
    </row>
    <row r="22" spans="1:53" ht="21" customHeight="1" thickBot="1" x14ac:dyDescent="0.25">
      <c r="A22" s="687" t="s">
        <v>1</v>
      </c>
      <c r="B22" s="690" t="s">
        <v>2</v>
      </c>
      <c r="C22" s="693" t="s">
        <v>3</v>
      </c>
      <c r="D22" s="696" t="s">
        <v>4</v>
      </c>
      <c r="E22" s="699" t="s">
        <v>5</v>
      </c>
      <c r="F22" s="702" t="s">
        <v>6</v>
      </c>
      <c r="G22" s="702" t="s">
        <v>7</v>
      </c>
      <c r="H22" s="702" t="s">
        <v>8</v>
      </c>
      <c r="I22" s="713" t="s">
        <v>9</v>
      </c>
      <c r="J22" s="972" t="s">
        <v>252</v>
      </c>
      <c r="K22" s="702" t="s">
        <v>10</v>
      </c>
      <c r="L22" s="716" t="s">
        <v>253</v>
      </c>
      <c r="M22" s="717"/>
      <c r="N22" s="717"/>
      <c r="O22" s="718"/>
      <c r="P22" s="716" t="s">
        <v>356</v>
      </c>
      <c r="Q22" s="717"/>
      <c r="R22" s="717"/>
      <c r="S22" s="718"/>
      <c r="T22" s="719" t="s">
        <v>254</v>
      </c>
      <c r="U22" s="720"/>
      <c r="V22" s="720"/>
      <c r="W22" s="721"/>
      <c r="X22" s="708" t="s">
        <v>255</v>
      </c>
      <c r="Y22" s="709"/>
      <c r="Z22" s="709"/>
      <c r="AA22" s="710"/>
    </row>
    <row r="23" spans="1:53" ht="18" customHeight="1" thickTop="1" thickBot="1" x14ac:dyDescent="0.25">
      <c r="A23" s="688"/>
      <c r="B23" s="691"/>
      <c r="C23" s="694"/>
      <c r="D23" s="697"/>
      <c r="E23" s="700"/>
      <c r="F23" s="703"/>
      <c r="G23" s="703"/>
      <c r="H23" s="703"/>
      <c r="I23" s="714"/>
      <c r="J23" s="973"/>
      <c r="K23" s="703"/>
      <c r="L23" s="722" t="s">
        <v>11</v>
      </c>
      <c r="M23" s="724" t="s">
        <v>12</v>
      </c>
      <c r="N23" s="724"/>
      <c r="O23" s="725" t="s">
        <v>153</v>
      </c>
      <c r="P23" s="722" t="s">
        <v>11</v>
      </c>
      <c r="Q23" s="724" t="s">
        <v>12</v>
      </c>
      <c r="R23" s="724"/>
      <c r="S23" s="725" t="s">
        <v>153</v>
      </c>
      <c r="T23" s="727" t="s">
        <v>11</v>
      </c>
      <c r="U23" s="877" t="s">
        <v>12</v>
      </c>
      <c r="V23" s="877"/>
      <c r="W23" s="878" t="s">
        <v>153</v>
      </c>
      <c r="X23" s="711" t="s">
        <v>11</v>
      </c>
      <c r="Y23" s="876" t="s">
        <v>12</v>
      </c>
      <c r="Z23" s="876"/>
      <c r="AA23" s="706" t="s">
        <v>153</v>
      </c>
    </row>
    <row r="24" spans="1:53" ht="114" customHeight="1" thickTop="1" thickBot="1" x14ac:dyDescent="0.25">
      <c r="A24" s="689"/>
      <c r="B24" s="692"/>
      <c r="C24" s="695"/>
      <c r="D24" s="698"/>
      <c r="E24" s="701"/>
      <c r="F24" s="704"/>
      <c r="G24" s="704"/>
      <c r="H24" s="704"/>
      <c r="I24" s="715"/>
      <c r="J24" s="974"/>
      <c r="K24" s="704"/>
      <c r="L24" s="723"/>
      <c r="M24" s="158" t="s">
        <v>11</v>
      </c>
      <c r="N24" s="158" t="s">
        <v>105</v>
      </c>
      <c r="O24" s="726"/>
      <c r="P24" s="723"/>
      <c r="Q24" s="158" t="s">
        <v>11</v>
      </c>
      <c r="R24" s="158" t="s">
        <v>105</v>
      </c>
      <c r="S24" s="726"/>
      <c r="T24" s="728"/>
      <c r="U24" s="159" t="s">
        <v>11</v>
      </c>
      <c r="V24" s="159" t="s">
        <v>105</v>
      </c>
      <c r="W24" s="879"/>
      <c r="X24" s="712"/>
      <c r="Y24" s="160" t="s">
        <v>11</v>
      </c>
      <c r="Z24" s="160" t="s">
        <v>105</v>
      </c>
      <c r="AA24" s="707"/>
    </row>
    <row r="25" spans="1:53" s="41" customFormat="1" ht="17.25" customHeight="1" thickBot="1" x14ac:dyDescent="0.25">
      <c r="A25" s="729" t="s">
        <v>13</v>
      </c>
      <c r="B25" s="730"/>
      <c r="C25" s="730"/>
      <c r="D25" s="730"/>
      <c r="E25" s="730"/>
      <c r="F25" s="730"/>
      <c r="G25" s="730"/>
      <c r="H25" s="730"/>
      <c r="I25" s="730"/>
      <c r="J25" s="730"/>
      <c r="K25" s="730"/>
      <c r="L25" s="730"/>
      <c r="M25" s="730"/>
      <c r="N25" s="730"/>
      <c r="O25" s="730"/>
      <c r="P25" s="730"/>
      <c r="Q25" s="730"/>
      <c r="R25" s="730"/>
      <c r="S25" s="730"/>
      <c r="T25" s="730"/>
      <c r="U25" s="730"/>
      <c r="V25" s="730"/>
      <c r="W25" s="730"/>
      <c r="X25" s="730"/>
      <c r="Y25" s="730"/>
      <c r="Z25" s="730"/>
      <c r="AA25" s="731"/>
    </row>
    <row r="26" spans="1:53" ht="20.25" customHeight="1" thickBot="1" x14ac:dyDescent="0.25">
      <c r="A26" s="732" t="s">
        <v>14</v>
      </c>
      <c r="B26" s="733"/>
      <c r="C26" s="733"/>
      <c r="D26" s="733"/>
      <c r="E26" s="733"/>
      <c r="F26" s="733"/>
      <c r="G26" s="733"/>
      <c r="H26" s="733"/>
      <c r="I26" s="733"/>
      <c r="J26" s="733"/>
      <c r="K26" s="733"/>
      <c r="L26" s="733"/>
      <c r="M26" s="733"/>
      <c r="N26" s="733"/>
      <c r="O26" s="733"/>
      <c r="P26" s="733"/>
      <c r="Q26" s="733"/>
      <c r="R26" s="733"/>
      <c r="S26" s="733"/>
      <c r="T26" s="733"/>
      <c r="U26" s="733"/>
      <c r="V26" s="733"/>
      <c r="W26" s="733"/>
      <c r="X26" s="733"/>
      <c r="Y26" s="733"/>
      <c r="Z26" s="733"/>
      <c r="AA26" s="734"/>
      <c r="AJ26" s="41"/>
      <c r="BA26" s="42"/>
    </row>
    <row r="27" spans="1:53" s="41" customFormat="1" ht="20.25" customHeight="1" thickBot="1" x14ac:dyDescent="0.25">
      <c r="A27" s="244" t="s">
        <v>15</v>
      </c>
      <c r="B27" s="161" t="s">
        <v>16</v>
      </c>
      <c r="C27" s="762" t="s">
        <v>17</v>
      </c>
      <c r="D27" s="762"/>
      <c r="E27" s="762"/>
      <c r="F27" s="762"/>
      <c r="G27" s="762"/>
      <c r="H27" s="762"/>
      <c r="I27" s="762"/>
      <c r="J27" s="762"/>
      <c r="K27" s="762"/>
      <c r="L27" s="762"/>
      <c r="M27" s="762"/>
      <c r="N27" s="762"/>
      <c r="O27" s="762"/>
      <c r="P27" s="762"/>
      <c r="Q27" s="762"/>
      <c r="R27" s="762"/>
      <c r="S27" s="762"/>
      <c r="T27" s="762"/>
      <c r="U27" s="762"/>
      <c r="V27" s="762"/>
      <c r="W27" s="762"/>
      <c r="X27" s="762"/>
      <c r="Y27" s="762"/>
      <c r="Z27" s="762"/>
      <c r="AA27" s="763"/>
      <c r="AB27" s="43"/>
      <c r="AC27" s="43"/>
      <c r="AD27" s="43"/>
      <c r="AE27" s="43"/>
      <c r="AF27" s="43"/>
      <c r="AG27" s="43"/>
      <c r="AH27" s="43"/>
      <c r="BA27" s="42"/>
    </row>
    <row r="28" spans="1:53" ht="20.25" customHeight="1" thickBot="1" x14ac:dyDescent="0.25">
      <c r="A28" s="244" t="s">
        <v>15</v>
      </c>
      <c r="B28" s="163" t="s">
        <v>16</v>
      </c>
      <c r="C28" s="164" t="s">
        <v>16</v>
      </c>
      <c r="D28" s="764" t="s">
        <v>18</v>
      </c>
      <c r="E28" s="764"/>
      <c r="F28" s="764"/>
      <c r="G28" s="764"/>
      <c r="H28" s="764"/>
      <c r="I28" s="764"/>
      <c r="J28" s="764"/>
      <c r="K28" s="764"/>
      <c r="L28" s="764"/>
      <c r="M28" s="764"/>
      <c r="N28" s="764"/>
      <c r="O28" s="764"/>
      <c r="P28" s="764"/>
      <c r="Q28" s="764"/>
      <c r="R28" s="764"/>
      <c r="S28" s="764"/>
      <c r="T28" s="764"/>
      <c r="U28" s="764"/>
      <c r="V28" s="764"/>
      <c r="W28" s="764"/>
      <c r="X28" s="764"/>
      <c r="Y28" s="764"/>
      <c r="Z28" s="764"/>
      <c r="AA28" s="765"/>
      <c r="AB28" s="41"/>
      <c r="AC28" s="41"/>
      <c r="AD28" s="41"/>
      <c r="AE28" s="41"/>
      <c r="AF28" s="41"/>
      <c r="AG28" s="41"/>
      <c r="AH28" s="41"/>
      <c r="AI28" s="41"/>
      <c r="AJ28" s="41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BA28" s="42"/>
    </row>
    <row r="29" spans="1:53" ht="19.5" customHeight="1" x14ac:dyDescent="0.2">
      <c r="A29" s="651" t="s">
        <v>15</v>
      </c>
      <c r="B29" s="653" t="s">
        <v>16</v>
      </c>
      <c r="C29" s="656" t="s">
        <v>16</v>
      </c>
      <c r="D29" s="658" t="s">
        <v>34</v>
      </c>
      <c r="E29" s="661" t="s">
        <v>207</v>
      </c>
      <c r="F29" s="632" t="s">
        <v>261</v>
      </c>
      <c r="G29" s="594" t="s">
        <v>164</v>
      </c>
      <c r="H29" s="598" t="s">
        <v>19</v>
      </c>
      <c r="I29" s="602" t="s">
        <v>20</v>
      </c>
      <c r="J29" s="582" t="s">
        <v>266</v>
      </c>
      <c r="K29" s="144" t="s">
        <v>26</v>
      </c>
      <c r="L29" s="374">
        <f>+M29+O29</f>
        <v>4.8</v>
      </c>
      <c r="M29" s="375">
        <v>4.8</v>
      </c>
      <c r="N29" s="375">
        <v>0</v>
      </c>
      <c r="O29" s="376">
        <v>0</v>
      </c>
      <c r="P29" s="374">
        <f>+Q29+S29</f>
        <v>10</v>
      </c>
      <c r="Q29" s="377">
        <v>10</v>
      </c>
      <c r="R29" s="378">
        <v>0</v>
      </c>
      <c r="S29" s="376">
        <v>0</v>
      </c>
      <c r="T29" s="374">
        <f>+U29+W29</f>
        <v>24.9</v>
      </c>
      <c r="U29" s="375">
        <v>0</v>
      </c>
      <c r="V29" s="375">
        <v>0</v>
      </c>
      <c r="W29" s="376">
        <v>24.9</v>
      </c>
      <c r="X29" s="374">
        <f>+Y29+AA29</f>
        <v>0</v>
      </c>
      <c r="Y29" s="375">
        <v>0</v>
      </c>
      <c r="Z29" s="375">
        <v>0</v>
      </c>
      <c r="AA29" s="376">
        <v>0</v>
      </c>
      <c r="AB29" s="41"/>
      <c r="AC29" s="41"/>
      <c r="AD29" s="41"/>
      <c r="AE29" s="41"/>
      <c r="AF29" s="41"/>
      <c r="AG29" s="41"/>
      <c r="AH29" s="41"/>
      <c r="AI29" s="41"/>
      <c r="AJ29" s="41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BA29" s="42"/>
    </row>
    <row r="30" spans="1:53" ht="20.25" customHeight="1" thickBot="1" x14ac:dyDescent="0.25">
      <c r="A30" s="652"/>
      <c r="B30" s="654"/>
      <c r="C30" s="657"/>
      <c r="D30" s="659"/>
      <c r="E30" s="662"/>
      <c r="F30" s="633"/>
      <c r="G30" s="596"/>
      <c r="H30" s="600"/>
      <c r="I30" s="604"/>
      <c r="J30" s="583"/>
      <c r="K30" s="176" t="s">
        <v>23</v>
      </c>
      <c r="L30" s="379">
        <f>+M30+O30</f>
        <v>21.6</v>
      </c>
      <c r="M30" s="380">
        <v>21.6</v>
      </c>
      <c r="N30" s="380">
        <v>0</v>
      </c>
      <c r="O30" s="381">
        <v>0</v>
      </c>
      <c r="P30" s="382">
        <f>Q30+S30</f>
        <v>42.4</v>
      </c>
      <c r="Q30" s="383">
        <v>42.4</v>
      </c>
      <c r="R30" s="384">
        <v>0</v>
      </c>
      <c r="S30" s="381">
        <v>0</v>
      </c>
      <c r="T30" s="379">
        <f>+U30+W30</f>
        <v>20.8</v>
      </c>
      <c r="U30" s="380">
        <v>20.8</v>
      </c>
      <c r="V30" s="380">
        <v>0</v>
      </c>
      <c r="W30" s="381">
        <v>0</v>
      </c>
      <c r="X30" s="379">
        <f>+Y30+AA30</f>
        <v>0</v>
      </c>
      <c r="Y30" s="380">
        <v>0</v>
      </c>
      <c r="Z30" s="380">
        <v>0</v>
      </c>
      <c r="AA30" s="381">
        <v>0</v>
      </c>
      <c r="AB30" s="41"/>
      <c r="AC30" s="41"/>
      <c r="AD30" s="41"/>
      <c r="AE30" s="41"/>
      <c r="AF30" s="41"/>
      <c r="AG30" s="41"/>
      <c r="AH30" s="41"/>
      <c r="AI30" s="41"/>
      <c r="AJ30" s="41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BA30" s="42"/>
    </row>
    <row r="31" spans="1:53" ht="20.25" customHeight="1" thickBot="1" x14ac:dyDescent="0.25">
      <c r="A31" s="642"/>
      <c r="B31" s="655"/>
      <c r="C31" s="640"/>
      <c r="D31" s="660"/>
      <c r="E31" s="663"/>
      <c r="F31" s="610"/>
      <c r="G31" s="597"/>
      <c r="H31" s="601"/>
      <c r="I31" s="605"/>
      <c r="J31" s="584"/>
      <c r="K31" s="93" t="s">
        <v>11</v>
      </c>
      <c r="L31" s="18">
        <f t="shared" ref="L31:AA31" si="0">SUM(L29:L30)</f>
        <v>26.400000000000002</v>
      </c>
      <c r="M31" s="3">
        <f t="shared" si="0"/>
        <v>26.400000000000002</v>
      </c>
      <c r="N31" s="3">
        <f t="shared" si="0"/>
        <v>0</v>
      </c>
      <c r="O31" s="19">
        <f t="shared" si="0"/>
        <v>0</v>
      </c>
      <c r="P31" s="77">
        <f t="shared" si="0"/>
        <v>52.4</v>
      </c>
      <c r="Q31" s="3">
        <f t="shared" si="0"/>
        <v>52.4</v>
      </c>
      <c r="R31" s="3">
        <f t="shared" si="0"/>
        <v>0</v>
      </c>
      <c r="S31" s="19">
        <f t="shared" si="0"/>
        <v>0</v>
      </c>
      <c r="T31" s="18">
        <f t="shared" si="0"/>
        <v>45.7</v>
      </c>
      <c r="U31" s="3">
        <f t="shared" si="0"/>
        <v>20.8</v>
      </c>
      <c r="V31" s="3">
        <f t="shared" si="0"/>
        <v>0</v>
      </c>
      <c r="W31" s="19">
        <f t="shared" si="0"/>
        <v>24.9</v>
      </c>
      <c r="X31" s="18">
        <f t="shared" si="0"/>
        <v>0</v>
      </c>
      <c r="Y31" s="3">
        <f t="shared" si="0"/>
        <v>0</v>
      </c>
      <c r="Z31" s="3">
        <f t="shared" si="0"/>
        <v>0</v>
      </c>
      <c r="AA31" s="19">
        <f t="shared" si="0"/>
        <v>0</v>
      </c>
      <c r="AB31" s="41"/>
      <c r="AC31" s="41"/>
      <c r="AD31" s="41"/>
      <c r="AE31" s="41"/>
      <c r="AF31" s="41"/>
      <c r="AG31" s="41"/>
      <c r="AH31" s="41"/>
      <c r="AI31" s="41"/>
      <c r="AJ31" s="41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BA31" s="42"/>
    </row>
    <row r="32" spans="1:53" ht="18.75" customHeight="1" x14ac:dyDescent="0.2">
      <c r="A32" s="651" t="s">
        <v>15</v>
      </c>
      <c r="B32" s="653" t="s">
        <v>16</v>
      </c>
      <c r="C32" s="656" t="s">
        <v>16</v>
      </c>
      <c r="D32" s="658" t="s">
        <v>206</v>
      </c>
      <c r="E32" s="740" t="s">
        <v>208</v>
      </c>
      <c r="F32" s="632" t="s">
        <v>261</v>
      </c>
      <c r="G32" s="594" t="s">
        <v>132</v>
      </c>
      <c r="H32" s="598" t="s">
        <v>19</v>
      </c>
      <c r="I32" s="602" t="s">
        <v>20</v>
      </c>
      <c r="J32" s="582" t="s">
        <v>267</v>
      </c>
      <c r="K32" s="144" t="s">
        <v>26</v>
      </c>
      <c r="L32" s="374">
        <f>+M32+O32</f>
        <v>40.700000000000003</v>
      </c>
      <c r="M32" s="375">
        <v>40.700000000000003</v>
      </c>
      <c r="N32" s="375">
        <v>0</v>
      </c>
      <c r="O32" s="376">
        <v>0</v>
      </c>
      <c r="P32" s="374">
        <f>+Q32+S32</f>
        <v>42</v>
      </c>
      <c r="Q32" s="377">
        <v>42</v>
      </c>
      <c r="R32" s="378">
        <v>0</v>
      </c>
      <c r="S32" s="376">
        <v>0</v>
      </c>
      <c r="T32" s="374">
        <f>+U32+W32</f>
        <v>20</v>
      </c>
      <c r="U32" s="375">
        <v>20</v>
      </c>
      <c r="V32" s="375">
        <v>0</v>
      </c>
      <c r="W32" s="376">
        <v>0</v>
      </c>
      <c r="X32" s="374">
        <f>+Y32+AA32</f>
        <v>5.4</v>
      </c>
      <c r="Y32" s="375">
        <v>5.4</v>
      </c>
      <c r="Z32" s="375">
        <v>0</v>
      </c>
      <c r="AA32" s="376">
        <v>0</v>
      </c>
      <c r="AB32" s="41"/>
      <c r="AC32" s="41"/>
      <c r="AD32" s="41"/>
      <c r="AE32" s="41"/>
      <c r="AF32" s="41"/>
      <c r="AG32" s="41"/>
      <c r="AH32" s="41"/>
      <c r="AI32" s="41"/>
      <c r="AJ32" s="41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BA32" s="42"/>
    </row>
    <row r="33" spans="1:1013" ht="18.75" customHeight="1" x14ac:dyDescent="0.2">
      <c r="A33" s="744"/>
      <c r="B33" s="654"/>
      <c r="C33" s="745"/>
      <c r="D33" s="739"/>
      <c r="E33" s="741"/>
      <c r="F33" s="743"/>
      <c r="G33" s="595"/>
      <c r="H33" s="599"/>
      <c r="I33" s="603"/>
      <c r="J33" s="583"/>
      <c r="K33" s="245" t="s">
        <v>21</v>
      </c>
      <c r="L33" s="385">
        <f>M33+O33</f>
        <v>0</v>
      </c>
      <c r="M33" s="386">
        <v>0</v>
      </c>
      <c r="N33" s="386">
        <v>0</v>
      </c>
      <c r="O33" s="387">
        <v>0</v>
      </c>
      <c r="P33" s="385">
        <f>Q33+S33</f>
        <v>0</v>
      </c>
      <c r="Q33" s="388">
        <v>0</v>
      </c>
      <c r="R33" s="389">
        <v>0</v>
      </c>
      <c r="S33" s="390">
        <v>0</v>
      </c>
      <c r="T33" s="391">
        <f>U33+W33</f>
        <v>0</v>
      </c>
      <c r="U33" s="392">
        <v>0</v>
      </c>
      <c r="V33" s="392">
        <v>0</v>
      </c>
      <c r="W33" s="390">
        <v>0</v>
      </c>
      <c r="X33" s="391">
        <f>Y33+AA33</f>
        <v>0</v>
      </c>
      <c r="Y33" s="392">
        <v>0</v>
      </c>
      <c r="Z33" s="392">
        <v>0</v>
      </c>
      <c r="AA33" s="390">
        <v>0</v>
      </c>
      <c r="AB33" s="41"/>
      <c r="AC33" s="41"/>
      <c r="AD33" s="41"/>
      <c r="AE33" s="41"/>
      <c r="AF33" s="41"/>
      <c r="AG33" s="41"/>
      <c r="AH33" s="41"/>
      <c r="AI33" s="41"/>
      <c r="AJ33" s="41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BA33" s="42"/>
    </row>
    <row r="34" spans="1:1013" ht="21.75" customHeight="1" thickBot="1" x14ac:dyDescent="0.25">
      <c r="A34" s="652"/>
      <c r="B34" s="654"/>
      <c r="C34" s="657"/>
      <c r="D34" s="659"/>
      <c r="E34" s="741"/>
      <c r="F34" s="633"/>
      <c r="G34" s="596"/>
      <c r="H34" s="600"/>
      <c r="I34" s="604"/>
      <c r="J34" s="583"/>
      <c r="K34" s="176" t="s">
        <v>23</v>
      </c>
      <c r="L34" s="382">
        <f>+M34+O34</f>
        <v>0</v>
      </c>
      <c r="M34" s="393">
        <v>0</v>
      </c>
      <c r="N34" s="393">
        <v>0</v>
      </c>
      <c r="O34" s="394">
        <v>0</v>
      </c>
      <c r="P34" s="382">
        <f>Q34+S34</f>
        <v>0</v>
      </c>
      <c r="Q34" s="395">
        <v>0</v>
      </c>
      <c r="R34" s="396">
        <v>0</v>
      </c>
      <c r="S34" s="394">
        <v>0</v>
      </c>
      <c r="T34" s="382">
        <f>+U34+W34</f>
        <v>46</v>
      </c>
      <c r="U34" s="393">
        <v>46</v>
      </c>
      <c r="V34" s="393">
        <v>0</v>
      </c>
      <c r="W34" s="394">
        <v>0</v>
      </c>
      <c r="X34" s="382">
        <f>+Y34+AA34</f>
        <v>46</v>
      </c>
      <c r="Y34" s="393">
        <v>46</v>
      </c>
      <c r="Z34" s="393">
        <v>0</v>
      </c>
      <c r="AA34" s="394">
        <v>0</v>
      </c>
      <c r="AB34" s="41"/>
      <c r="AC34" s="41"/>
      <c r="AD34" s="41"/>
      <c r="AE34" s="41"/>
      <c r="AF34" s="41"/>
      <c r="AG34" s="41"/>
      <c r="AH34" s="41"/>
      <c r="AI34" s="41"/>
      <c r="AJ34" s="41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BA34" s="42"/>
    </row>
    <row r="35" spans="1:1013" ht="26.25" customHeight="1" thickBot="1" x14ac:dyDescent="0.25">
      <c r="A35" s="642"/>
      <c r="B35" s="655"/>
      <c r="C35" s="640"/>
      <c r="D35" s="660"/>
      <c r="E35" s="742"/>
      <c r="F35" s="610"/>
      <c r="G35" s="597"/>
      <c r="H35" s="601"/>
      <c r="I35" s="605"/>
      <c r="J35" s="584"/>
      <c r="K35" s="93" t="s">
        <v>11</v>
      </c>
      <c r="L35" s="18">
        <f t="shared" ref="L35:AA35" si="1">SUM(L32:L34)</f>
        <v>40.700000000000003</v>
      </c>
      <c r="M35" s="3">
        <f t="shared" si="1"/>
        <v>40.700000000000003</v>
      </c>
      <c r="N35" s="3">
        <f t="shared" si="1"/>
        <v>0</v>
      </c>
      <c r="O35" s="19">
        <f t="shared" si="1"/>
        <v>0</v>
      </c>
      <c r="P35" s="77">
        <f t="shared" si="1"/>
        <v>42</v>
      </c>
      <c r="Q35" s="3">
        <f t="shared" si="1"/>
        <v>42</v>
      </c>
      <c r="R35" s="3">
        <f t="shared" si="1"/>
        <v>0</v>
      </c>
      <c r="S35" s="19">
        <f t="shared" si="1"/>
        <v>0</v>
      </c>
      <c r="T35" s="18">
        <f t="shared" si="1"/>
        <v>66</v>
      </c>
      <c r="U35" s="3">
        <f t="shared" si="1"/>
        <v>66</v>
      </c>
      <c r="V35" s="3">
        <f t="shared" si="1"/>
        <v>0</v>
      </c>
      <c r="W35" s="19">
        <f t="shared" si="1"/>
        <v>0</v>
      </c>
      <c r="X35" s="18">
        <f t="shared" si="1"/>
        <v>51.4</v>
      </c>
      <c r="Y35" s="3">
        <f t="shared" si="1"/>
        <v>51.4</v>
      </c>
      <c r="Z35" s="3">
        <f t="shared" si="1"/>
        <v>0</v>
      </c>
      <c r="AA35" s="19">
        <f t="shared" si="1"/>
        <v>0</v>
      </c>
      <c r="AB35" s="41"/>
      <c r="AC35" s="41"/>
      <c r="AD35" s="41"/>
      <c r="AE35" s="41"/>
      <c r="AF35" s="41"/>
      <c r="AG35" s="41"/>
      <c r="AH35" s="41"/>
      <c r="AI35" s="41"/>
      <c r="AJ35" s="41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BA35" s="42"/>
    </row>
    <row r="36" spans="1:1013" ht="21" customHeight="1" x14ac:dyDescent="0.2">
      <c r="A36" s="651" t="s">
        <v>15</v>
      </c>
      <c r="B36" s="653" t="s">
        <v>16</v>
      </c>
      <c r="C36" s="656" t="s">
        <v>16</v>
      </c>
      <c r="D36" s="658" t="s">
        <v>31</v>
      </c>
      <c r="E36" s="661" t="s">
        <v>209</v>
      </c>
      <c r="F36" s="632" t="s">
        <v>261</v>
      </c>
      <c r="G36" s="594" t="s">
        <v>132</v>
      </c>
      <c r="H36" s="598" t="s">
        <v>19</v>
      </c>
      <c r="I36" s="602" t="s">
        <v>20</v>
      </c>
      <c r="J36" s="579" t="s">
        <v>268</v>
      </c>
      <c r="K36" s="144" t="s">
        <v>26</v>
      </c>
      <c r="L36" s="374">
        <f>+M36+O36</f>
        <v>36.200000000000003</v>
      </c>
      <c r="M36" s="375">
        <v>36.200000000000003</v>
      </c>
      <c r="N36" s="375">
        <v>0</v>
      </c>
      <c r="O36" s="376">
        <v>0</v>
      </c>
      <c r="P36" s="374">
        <f>+Q36+S36</f>
        <v>36.200000000000003</v>
      </c>
      <c r="Q36" s="377">
        <v>36.200000000000003</v>
      </c>
      <c r="R36" s="378">
        <v>0</v>
      </c>
      <c r="S36" s="376">
        <v>0</v>
      </c>
      <c r="T36" s="374">
        <f>+U36+W36</f>
        <v>20</v>
      </c>
      <c r="U36" s="375">
        <v>20</v>
      </c>
      <c r="V36" s="375">
        <v>0</v>
      </c>
      <c r="W36" s="376">
        <v>0</v>
      </c>
      <c r="X36" s="374">
        <f>+Y36+AA36</f>
        <v>5.2</v>
      </c>
      <c r="Y36" s="375">
        <v>5.2</v>
      </c>
      <c r="Z36" s="375">
        <v>0</v>
      </c>
      <c r="AA36" s="376">
        <v>0</v>
      </c>
      <c r="AB36" s="41"/>
      <c r="AC36" s="41"/>
      <c r="AD36" s="41"/>
      <c r="AE36" s="41"/>
      <c r="AF36" s="41"/>
      <c r="AG36" s="41"/>
      <c r="AH36" s="41"/>
      <c r="AI36" s="41"/>
      <c r="AJ36" s="41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BA36" s="42"/>
    </row>
    <row r="37" spans="1:1013" ht="20.25" customHeight="1" x14ac:dyDescent="0.2">
      <c r="A37" s="744"/>
      <c r="B37" s="654"/>
      <c r="C37" s="745"/>
      <c r="D37" s="739"/>
      <c r="E37" s="746"/>
      <c r="F37" s="743"/>
      <c r="G37" s="595"/>
      <c r="H37" s="599"/>
      <c r="I37" s="603"/>
      <c r="J37" s="580"/>
      <c r="K37" s="202" t="s">
        <v>21</v>
      </c>
      <c r="L37" s="391">
        <f>M37+O37</f>
        <v>0</v>
      </c>
      <c r="M37" s="392">
        <v>0</v>
      </c>
      <c r="N37" s="392">
        <v>0</v>
      </c>
      <c r="O37" s="390">
        <v>0</v>
      </c>
      <c r="P37" s="391">
        <f>Q37+S37</f>
        <v>0</v>
      </c>
      <c r="Q37" s="388">
        <v>0</v>
      </c>
      <c r="R37" s="389">
        <v>0</v>
      </c>
      <c r="S37" s="390">
        <v>0</v>
      </c>
      <c r="T37" s="391">
        <f>U37+W37</f>
        <v>0</v>
      </c>
      <c r="U37" s="392">
        <v>0</v>
      </c>
      <c r="V37" s="392">
        <v>0</v>
      </c>
      <c r="W37" s="390">
        <v>0</v>
      </c>
      <c r="X37" s="391">
        <f>Y37+AA37</f>
        <v>0</v>
      </c>
      <c r="Y37" s="392">
        <v>0</v>
      </c>
      <c r="Z37" s="392">
        <v>0</v>
      </c>
      <c r="AA37" s="390">
        <v>0</v>
      </c>
      <c r="AB37" s="41"/>
      <c r="AC37" s="41"/>
      <c r="AD37" s="41"/>
      <c r="AE37" s="41"/>
      <c r="AF37" s="41"/>
      <c r="AG37" s="41"/>
      <c r="AH37" s="41"/>
      <c r="AI37" s="41"/>
      <c r="AJ37" s="41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BA37" s="42"/>
    </row>
    <row r="38" spans="1:1013" ht="21.75" customHeight="1" thickBot="1" x14ac:dyDescent="0.25">
      <c r="A38" s="652"/>
      <c r="B38" s="654"/>
      <c r="C38" s="657"/>
      <c r="D38" s="659"/>
      <c r="E38" s="662"/>
      <c r="F38" s="633"/>
      <c r="G38" s="596"/>
      <c r="H38" s="600"/>
      <c r="I38" s="604"/>
      <c r="J38" s="580"/>
      <c r="K38" s="176" t="s">
        <v>23</v>
      </c>
      <c r="L38" s="382">
        <f>+M38+O38</f>
        <v>0</v>
      </c>
      <c r="M38" s="393">
        <v>0</v>
      </c>
      <c r="N38" s="393">
        <v>0</v>
      </c>
      <c r="O38" s="394">
        <v>0</v>
      </c>
      <c r="P38" s="382">
        <f>Q38+S38</f>
        <v>0</v>
      </c>
      <c r="Q38" s="395">
        <v>0</v>
      </c>
      <c r="R38" s="396">
        <v>0</v>
      </c>
      <c r="S38" s="394">
        <v>0</v>
      </c>
      <c r="T38" s="382">
        <f>+U38+W38</f>
        <v>47</v>
      </c>
      <c r="U38" s="393">
        <v>47</v>
      </c>
      <c r="V38" s="393">
        <v>0</v>
      </c>
      <c r="W38" s="394">
        <v>0</v>
      </c>
      <c r="X38" s="382">
        <f>+Y38+AA38</f>
        <v>47</v>
      </c>
      <c r="Y38" s="393">
        <v>47</v>
      </c>
      <c r="Z38" s="393">
        <v>0</v>
      </c>
      <c r="AA38" s="394">
        <v>0</v>
      </c>
      <c r="AB38" s="41"/>
      <c r="AC38" s="41"/>
      <c r="AD38" s="41"/>
      <c r="AE38" s="41"/>
      <c r="AF38" s="41"/>
      <c r="AG38" s="41"/>
      <c r="AH38" s="41"/>
      <c r="AI38" s="41"/>
      <c r="AJ38" s="41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BA38" s="42"/>
    </row>
    <row r="39" spans="1:1013" ht="30" customHeight="1" thickBot="1" x14ac:dyDescent="0.25">
      <c r="A39" s="642"/>
      <c r="B39" s="655"/>
      <c r="C39" s="640"/>
      <c r="D39" s="660"/>
      <c r="E39" s="663"/>
      <c r="F39" s="610"/>
      <c r="G39" s="597"/>
      <c r="H39" s="601"/>
      <c r="I39" s="605"/>
      <c r="J39" s="581"/>
      <c r="K39" s="93" t="s">
        <v>11</v>
      </c>
      <c r="L39" s="18">
        <f t="shared" ref="L39:AA39" si="2">SUM(L36:L38)</f>
        <v>36.200000000000003</v>
      </c>
      <c r="M39" s="3">
        <f t="shared" si="2"/>
        <v>36.200000000000003</v>
      </c>
      <c r="N39" s="3">
        <f t="shared" si="2"/>
        <v>0</v>
      </c>
      <c r="O39" s="19">
        <f t="shared" si="2"/>
        <v>0</v>
      </c>
      <c r="P39" s="77">
        <f t="shared" si="2"/>
        <v>36.200000000000003</v>
      </c>
      <c r="Q39" s="3">
        <f t="shared" si="2"/>
        <v>36.200000000000003</v>
      </c>
      <c r="R39" s="3">
        <f t="shared" si="2"/>
        <v>0</v>
      </c>
      <c r="S39" s="19">
        <f t="shared" si="2"/>
        <v>0</v>
      </c>
      <c r="T39" s="18">
        <f t="shared" si="2"/>
        <v>67</v>
      </c>
      <c r="U39" s="3">
        <f t="shared" si="2"/>
        <v>67</v>
      </c>
      <c r="V39" s="3">
        <f t="shared" si="2"/>
        <v>0</v>
      </c>
      <c r="W39" s="19">
        <f t="shared" si="2"/>
        <v>0</v>
      </c>
      <c r="X39" s="18">
        <f t="shared" si="2"/>
        <v>52.2</v>
      </c>
      <c r="Y39" s="3">
        <f t="shared" si="2"/>
        <v>52.2</v>
      </c>
      <c r="Z39" s="3">
        <f t="shared" si="2"/>
        <v>0</v>
      </c>
      <c r="AA39" s="19">
        <f t="shared" si="2"/>
        <v>0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BA39" s="42"/>
    </row>
    <row r="40" spans="1:1013" ht="20.25" customHeight="1" x14ac:dyDescent="0.2">
      <c r="A40" s="651" t="s">
        <v>15</v>
      </c>
      <c r="B40" s="653" t="s">
        <v>16</v>
      </c>
      <c r="C40" s="656" t="s">
        <v>16</v>
      </c>
      <c r="D40" s="658" t="s">
        <v>204</v>
      </c>
      <c r="E40" s="661" t="s">
        <v>205</v>
      </c>
      <c r="F40" s="632" t="s">
        <v>261</v>
      </c>
      <c r="G40" s="594" t="s">
        <v>130</v>
      </c>
      <c r="H40" s="598" t="s">
        <v>19</v>
      </c>
      <c r="I40" s="602" t="s">
        <v>20</v>
      </c>
      <c r="J40" s="579" t="s">
        <v>269</v>
      </c>
      <c r="K40" s="144" t="s">
        <v>26</v>
      </c>
      <c r="L40" s="374">
        <f>+M40+O40</f>
        <v>100.1</v>
      </c>
      <c r="M40" s="375">
        <v>16</v>
      </c>
      <c r="N40" s="375">
        <v>0</v>
      </c>
      <c r="O40" s="376">
        <v>84.1</v>
      </c>
      <c r="P40" s="374">
        <f>+Q40+S40</f>
        <v>101.3</v>
      </c>
      <c r="Q40" s="377">
        <v>16</v>
      </c>
      <c r="R40" s="378">
        <v>0</v>
      </c>
      <c r="S40" s="376">
        <v>85.3</v>
      </c>
      <c r="T40" s="374">
        <f>+U40+W40</f>
        <v>70</v>
      </c>
      <c r="U40" s="375">
        <v>0</v>
      </c>
      <c r="V40" s="375">
        <v>0</v>
      </c>
      <c r="W40" s="376">
        <v>70</v>
      </c>
      <c r="X40" s="374">
        <f>+Y40+AA40</f>
        <v>0</v>
      </c>
      <c r="Y40" s="375">
        <v>0</v>
      </c>
      <c r="Z40" s="375">
        <v>0</v>
      </c>
      <c r="AA40" s="376">
        <v>0</v>
      </c>
      <c r="AB40" s="41"/>
      <c r="AC40" s="41"/>
      <c r="AD40" s="41"/>
      <c r="AE40" s="41"/>
      <c r="AF40" s="41"/>
      <c r="AG40" s="41"/>
      <c r="AH40" s="41"/>
      <c r="AI40" s="41"/>
      <c r="AJ40" s="41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BA40" s="42"/>
    </row>
    <row r="41" spans="1:1013" ht="20.25" customHeight="1" x14ac:dyDescent="0.2">
      <c r="A41" s="737"/>
      <c r="B41" s="654"/>
      <c r="C41" s="738"/>
      <c r="D41" s="766"/>
      <c r="E41" s="767"/>
      <c r="F41" s="768"/>
      <c r="G41" s="735"/>
      <c r="H41" s="736"/>
      <c r="I41" s="606"/>
      <c r="J41" s="580"/>
      <c r="K41" s="245" t="s">
        <v>22</v>
      </c>
      <c r="L41" s="385">
        <f>M41+O41</f>
        <v>221</v>
      </c>
      <c r="M41" s="386">
        <v>0</v>
      </c>
      <c r="N41" s="386">
        <v>0</v>
      </c>
      <c r="O41" s="387">
        <v>221</v>
      </c>
      <c r="P41" s="385">
        <f>Q41+S41</f>
        <v>221</v>
      </c>
      <c r="Q41" s="397">
        <v>0</v>
      </c>
      <c r="R41" s="398">
        <v>0</v>
      </c>
      <c r="S41" s="387">
        <v>221</v>
      </c>
      <c r="T41" s="385">
        <f>U41+W41</f>
        <v>0</v>
      </c>
      <c r="U41" s="386">
        <v>0</v>
      </c>
      <c r="V41" s="386">
        <v>0</v>
      </c>
      <c r="W41" s="387">
        <v>0</v>
      </c>
      <c r="X41" s="385">
        <f>Y41+AA41</f>
        <v>0</v>
      </c>
      <c r="Y41" s="386">
        <v>0</v>
      </c>
      <c r="Z41" s="386">
        <v>0</v>
      </c>
      <c r="AA41" s="387">
        <v>0</v>
      </c>
      <c r="AB41" s="41"/>
      <c r="AC41" s="41"/>
      <c r="AD41" s="41"/>
      <c r="AE41" s="41"/>
      <c r="AF41" s="41"/>
      <c r="AG41" s="41"/>
      <c r="AH41" s="41"/>
      <c r="AI41" s="41"/>
      <c r="AJ41" s="41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BA41" s="42"/>
    </row>
    <row r="42" spans="1:1013" ht="20.25" customHeight="1" thickBot="1" x14ac:dyDescent="0.25">
      <c r="A42" s="652"/>
      <c r="B42" s="654"/>
      <c r="C42" s="657"/>
      <c r="D42" s="659"/>
      <c r="E42" s="662"/>
      <c r="F42" s="633"/>
      <c r="G42" s="596"/>
      <c r="H42" s="600"/>
      <c r="I42" s="604"/>
      <c r="J42" s="580"/>
      <c r="K42" s="176" t="s">
        <v>23</v>
      </c>
      <c r="L42" s="382">
        <f>+M42+O42</f>
        <v>238.9</v>
      </c>
      <c r="M42" s="393">
        <v>0</v>
      </c>
      <c r="N42" s="393">
        <v>0</v>
      </c>
      <c r="O42" s="394">
        <v>238.9</v>
      </c>
      <c r="P42" s="382">
        <f>Q42+S42</f>
        <v>238.9</v>
      </c>
      <c r="Q42" s="395">
        <v>0</v>
      </c>
      <c r="R42" s="396">
        <v>0</v>
      </c>
      <c r="S42" s="394">
        <v>238.9</v>
      </c>
      <c r="T42" s="382">
        <f>+U42+W42</f>
        <v>164.9</v>
      </c>
      <c r="U42" s="393">
        <v>0</v>
      </c>
      <c r="V42" s="393">
        <v>0</v>
      </c>
      <c r="W42" s="394">
        <v>164.9</v>
      </c>
      <c r="X42" s="382">
        <f>+Y42+AA42</f>
        <v>0</v>
      </c>
      <c r="Y42" s="393">
        <v>0</v>
      </c>
      <c r="Z42" s="393">
        <v>0</v>
      </c>
      <c r="AA42" s="394">
        <v>0</v>
      </c>
      <c r="AB42" s="41"/>
      <c r="AC42" s="41"/>
      <c r="AD42" s="41"/>
      <c r="AE42" s="41"/>
      <c r="AF42" s="41"/>
      <c r="AG42" s="41"/>
      <c r="AH42" s="41"/>
      <c r="AI42" s="41"/>
      <c r="AJ42" s="41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BA42" s="42"/>
    </row>
    <row r="43" spans="1:1013" ht="21.75" customHeight="1" thickBot="1" x14ac:dyDescent="0.25">
      <c r="A43" s="642"/>
      <c r="B43" s="655"/>
      <c r="C43" s="640"/>
      <c r="D43" s="660"/>
      <c r="E43" s="663"/>
      <c r="F43" s="610"/>
      <c r="G43" s="597"/>
      <c r="H43" s="601"/>
      <c r="I43" s="605"/>
      <c r="J43" s="581"/>
      <c r="K43" s="93" t="s">
        <v>11</v>
      </c>
      <c r="L43" s="18">
        <f t="shared" ref="L43:AA43" si="3">SUM(L40:L42)</f>
        <v>560</v>
      </c>
      <c r="M43" s="3">
        <f t="shared" si="3"/>
        <v>16</v>
      </c>
      <c r="N43" s="3">
        <f t="shared" si="3"/>
        <v>0</v>
      </c>
      <c r="O43" s="19">
        <f t="shared" si="3"/>
        <v>544</v>
      </c>
      <c r="P43" s="77">
        <f t="shared" si="3"/>
        <v>561.20000000000005</v>
      </c>
      <c r="Q43" s="3">
        <f t="shared" si="3"/>
        <v>16</v>
      </c>
      <c r="R43" s="3">
        <f t="shared" si="3"/>
        <v>0</v>
      </c>
      <c r="S43" s="19">
        <f t="shared" si="3"/>
        <v>545.20000000000005</v>
      </c>
      <c r="T43" s="18">
        <f t="shared" si="3"/>
        <v>234.9</v>
      </c>
      <c r="U43" s="3">
        <f t="shared" si="3"/>
        <v>0</v>
      </c>
      <c r="V43" s="3">
        <f t="shared" si="3"/>
        <v>0</v>
      </c>
      <c r="W43" s="19">
        <f t="shared" si="3"/>
        <v>234.9</v>
      </c>
      <c r="X43" s="18">
        <f t="shared" si="3"/>
        <v>0</v>
      </c>
      <c r="Y43" s="3">
        <f t="shared" si="3"/>
        <v>0</v>
      </c>
      <c r="Z43" s="3">
        <f t="shared" si="3"/>
        <v>0</v>
      </c>
      <c r="AA43" s="19">
        <f t="shared" si="3"/>
        <v>0</v>
      </c>
      <c r="AB43" s="41"/>
      <c r="AC43" s="41"/>
      <c r="AD43" s="41"/>
      <c r="AE43" s="41"/>
      <c r="AF43" s="41"/>
      <c r="AG43" s="41"/>
      <c r="AH43" s="41"/>
      <c r="AI43" s="41"/>
      <c r="AJ43" s="41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BA43" s="42"/>
    </row>
    <row r="44" spans="1:1013" ht="15.75" customHeight="1" x14ac:dyDescent="0.2">
      <c r="A44" s="651" t="s">
        <v>15</v>
      </c>
      <c r="B44" s="653" t="s">
        <v>16</v>
      </c>
      <c r="C44" s="656" t="s">
        <v>16</v>
      </c>
      <c r="D44" s="658" t="s">
        <v>36</v>
      </c>
      <c r="E44" s="661" t="s">
        <v>37</v>
      </c>
      <c r="F44" s="632" t="s">
        <v>261</v>
      </c>
      <c r="G44" s="594" t="s">
        <v>167</v>
      </c>
      <c r="H44" s="598" t="s">
        <v>19</v>
      </c>
      <c r="I44" s="602" t="s">
        <v>20</v>
      </c>
      <c r="J44" s="582" t="s">
        <v>270</v>
      </c>
      <c r="K44" s="144" t="s">
        <v>22</v>
      </c>
      <c r="L44" s="399">
        <f>+M44+O44</f>
        <v>22.3</v>
      </c>
      <c r="M44" s="375">
        <v>0</v>
      </c>
      <c r="N44" s="375">
        <v>0</v>
      </c>
      <c r="O44" s="376">
        <v>22.3</v>
      </c>
      <c r="P44" s="374">
        <f>+Q44+S44</f>
        <v>22.3</v>
      </c>
      <c r="Q44" s="377">
        <v>0</v>
      </c>
      <c r="R44" s="378">
        <v>0</v>
      </c>
      <c r="S44" s="376">
        <v>22.3</v>
      </c>
      <c r="T44" s="399">
        <f>+U44+W44</f>
        <v>0</v>
      </c>
      <c r="U44" s="375">
        <v>0</v>
      </c>
      <c r="V44" s="375">
        <v>0</v>
      </c>
      <c r="W44" s="376">
        <v>0</v>
      </c>
      <c r="X44" s="399">
        <f>+Y44+AA44</f>
        <v>0</v>
      </c>
      <c r="Y44" s="375">
        <v>0</v>
      </c>
      <c r="Z44" s="375">
        <v>0</v>
      </c>
      <c r="AA44" s="376">
        <v>0</v>
      </c>
      <c r="BA44" s="46"/>
    </row>
    <row r="45" spans="1:1013" ht="15.75" customHeight="1" x14ac:dyDescent="0.2">
      <c r="A45" s="652"/>
      <c r="B45" s="654"/>
      <c r="C45" s="657"/>
      <c r="D45" s="659"/>
      <c r="E45" s="662"/>
      <c r="F45" s="633"/>
      <c r="G45" s="596"/>
      <c r="H45" s="600"/>
      <c r="I45" s="604"/>
      <c r="J45" s="583"/>
      <c r="K45" s="165" t="s">
        <v>26</v>
      </c>
      <c r="L45" s="400">
        <f>+M45+O45</f>
        <v>373.8</v>
      </c>
      <c r="M45" s="392">
        <v>0</v>
      </c>
      <c r="N45" s="392">
        <v>0</v>
      </c>
      <c r="O45" s="390">
        <v>373.8</v>
      </c>
      <c r="P45" s="401">
        <f>+Q45+S45</f>
        <v>377.1</v>
      </c>
      <c r="Q45" s="388">
        <v>0</v>
      </c>
      <c r="R45" s="389">
        <v>0</v>
      </c>
      <c r="S45" s="390">
        <v>377.1</v>
      </c>
      <c r="T45" s="400">
        <f>+U45+W45</f>
        <v>70</v>
      </c>
      <c r="U45" s="392">
        <v>0</v>
      </c>
      <c r="V45" s="392">
        <v>0</v>
      </c>
      <c r="W45" s="390">
        <v>70</v>
      </c>
      <c r="X45" s="400">
        <f>+Y45+AA45</f>
        <v>0</v>
      </c>
      <c r="Y45" s="392">
        <v>0</v>
      </c>
      <c r="Z45" s="392">
        <v>0</v>
      </c>
      <c r="AA45" s="390">
        <v>0</v>
      </c>
      <c r="BA45" s="46"/>
    </row>
    <row r="46" spans="1:1013" ht="15" customHeight="1" thickBot="1" x14ac:dyDescent="0.25">
      <c r="A46" s="652"/>
      <c r="B46" s="654"/>
      <c r="C46" s="657"/>
      <c r="D46" s="659"/>
      <c r="E46" s="662"/>
      <c r="F46" s="633"/>
      <c r="G46" s="596"/>
      <c r="H46" s="600"/>
      <c r="I46" s="604"/>
      <c r="J46" s="583"/>
      <c r="K46" s="176" t="s">
        <v>23</v>
      </c>
      <c r="L46" s="402">
        <f>+M46+O46</f>
        <v>346.9</v>
      </c>
      <c r="M46" s="380">
        <v>0</v>
      </c>
      <c r="N46" s="380">
        <v>0</v>
      </c>
      <c r="O46" s="381">
        <v>346.9</v>
      </c>
      <c r="P46" s="382">
        <f>Q46+S46</f>
        <v>346.9</v>
      </c>
      <c r="Q46" s="383">
        <v>0</v>
      </c>
      <c r="R46" s="384">
        <v>0</v>
      </c>
      <c r="S46" s="381">
        <v>346.9</v>
      </c>
      <c r="T46" s="402">
        <f>+U46+W46</f>
        <v>0</v>
      </c>
      <c r="U46" s="380">
        <v>0</v>
      </c>
      <c r="V46" s="380">
        <v>0</v>
      </c>
      <c r="W46" s="381">
        <v>0</v>
      </c>
      <c r="X46" s="402">
        <f>+Y46+AA46</f>
        <v>0</v>
      </c>
      <c r="Y46" s="380">
        <v>0</v>
      </c>
      <c r="Z46" s="380">
        <v>0</v>
      </c>
      <c r="AA46" s="381">
        <v>0</v>
      </c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4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</row>
    <row r="47" spans="1:1013" ht="22.5" customHeight="1" thickBot="1" x14ac:dyDescent="0.25">
      <c r="A47" s="642"/>
      <c r="B47" s="655"/>
      <c r="C47" s="640"/>
      <c r="D47" s="660"/>
      <c r="E47" s="663"/>
      <c r="F47" s="610"/>
      <c r="G47" s="597"/>
      <c r="H47" s="601"/>
      <c r="I47" s="605"/>
      <c r="J47" s="584"/>
      <c r="K47" s="91" t="s">
        <v>11</v>
      </c>
      <c r="L47" s="8">
        <f t="shared" ref="L47:O47" si="4">SUM(L44:L46)</f>
        <v>743</v>
      </c>
      <c r="M47" s="2">
        <f t="shared" si="4"/>
        <v>0</v>
      </c>
      <c r="N47" s="2">
        <f t="shared" si="4"/>
        <v>0</v>
      </c>
      <c r="O47" s="7">
        <f t="shared" si="4"/>
        <v>743</v>
      </c>
      <c r="P47" s="6">
        <f>SUM(P44:P46)</f>
        <v>746.3</v>
      </c>
      <c r="Q47" s="2">
        <f>SUM(Q44:Q46)</f>
        <v>0</v>
      </c>
      <c r="R47" s="2">
        <f>SUM(R44:R46)</f>
        <v>0</v>
      </c>
      <c r="S47" s="7">
        <f>SUM(S44:S46)</f>
        <v>746.3</v>
      </c>
      <c r="T47" s="8">
        <f t="shared" ref="T47:AA47" si="5">SUM(T44:T46)</f>
        <v>70</v>
      </c>
      <c r="U47" s="2">
        <f t="shared" si="5"/>
        <v>0</v>
      </c>
      <c r="V47" s="2">
        <f t="shared" si="5"/>
        <v>0</v>
      </c>
      <c r="W47" s="7">
        <f t="shared" si="5"/>
        <v>70</v>
      </c>
      <c r="X47" s="8">
        <f t="shared" si="5"/>
        <v>0</v>
      </c>
      <c r="Y47" s="2">
        <f t="shared" si="5"/>
        <v>0</v>
      </c>
      <c r="Z47" s="2">
        <f t="shared" si="5"/>
        <v>0</v>
      </c>
      <c r="AA47" s="7">
        <f t="shared" si="5"/>
        <v>0</v>
      </c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45"/>
    </row>
    <row r="48" spans="1:1013" ht="20.25" customHeight="1" x14ac:dyDescent="0.2">
      <c r="A48" s="672" t="s">
        <v>15</v>
      </c>
      <c r="B48" s="653" t="s">
        <v>16</v>
      </c>
      <c r="C48" s="675" t="s">
        <v>16</v>
      </c>
      <c r="D48" s="749" t="s">
        <v>40</v>
      </c>
      <c r="E48" s="740" t="s">
        <v>41</v>
      </c>
      <c r="F48" s="608" t="s">
        <v>262</v>
      </c>
      <c r="G48" s="594" t="s">
        <v>77</v>
      </c>
      <c r="H48" s="598" t="s">
        <v>19</v>
      </c>
      <c r="I48" s="602" t="s">
        <v>20</v>
      </c>
      <c r="J48" s="582" t="s">
        <v>263</v>
      </c>
      <c r="K48" s="144" t="s">
        <v>23</v>
      </c>
      <c r="L48" s="399">
        <f>+M48+O48</f>
        <v>0</v>
      </c>
      <c r="M48" s="375">
        <v>0</v>
      </c>
      <c r="N48" s="403">
        <v>0</v>
      </c>
      <c r="O48" s="376">
        <v>0</v>
      </c>
      <c r="P48" s="374">
        <f>+Q48+S48</f>
        <v>0</v>
      </c>
      <c r="Q48" s="375">
        <v>0</v>
      </c>
      <c r="R48" s="403">
        <v>0</v>
      </c>
      <c r="S48" s="376">
        <v>0</v>
      </c>
      <c r="T48" s="399">
        <f>+U48+W48</f>
        <v>0</v>
      </c>
      <c r="U48" s="375">
        <v>0</v>
      </c>
      <c r="V48" s="403">
        <v>0</v>
      </c>
      <c r="W48" s="376">
        <v>0</v>
      </c>
      <c r="X48" s="399">
        <f>+Y48+AA48</f>
        <v>0</v>
      </c>
      <c r="Y48" s="378">
        <v>0</v>
      </c>
      <c r="Z48" s="378">
        <v>0</v>
      </c>
      <c r="AA48" s="376">
        <v>0</v>
      </c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45"/>
    </row>
    <row r="49" spans="1:53" ht="20.25" customHeight="1" thickBot="1" x14ac:dyDescent="0.25">
      <c r="A49" s="673"/>
      <c r="B49" s="654"/>
      <c r="C49" s="676"/>
      <c r="D49" s="750"/>
      <c r="E49" s="817"/>
      <c r="F49" s="609"/>
      <c r="G49" s="596"/>
      <c r="H49" s="600"/>
      <c r="I49" s="604"/>
      <c r="J49" s="583"/>
      <c r="K49" s="166" t="s">
        <v>26</v>
      </c>
      <c r="L49" s="402">
        <f>+M49+O49</f>
        <v>5.6</v>
      </c>
      <c r="M49" s="404">
        <v>5.6</v>
      </c>
      <c r="N49" s="396">
        <v>0</v>
      </c>
      <c r="O49" s="394">
        <v>0</v>
      </c>
      <c r="P49" s="379">
        <f>+Q49+S49</f>
        <v>6</v>
      </c>
      <c r="Q49" s="380">
        <v>6</v>
      </c>
      <c r="R49" s="405">
        <v>0</v>
      </c>
      <c r="S49" s="394">
        <v>0</v>
      </c>
      <c r="T49" s="402">
        <f>+U49+W49</f>
        <v>20</v>
      </c>
      <c r="U49" s="404">
        <v>20</v>
      </c>
      <c r="V49" s="396">
        <v>0</v>
      </c>
      <c r="W49" s="394">
        <v>0</v>
      </c>
      <c r="X49" s="402">
        <f>+Y49+AA49</f>
        <v>20</v>
      </c>
      <c r="Y49" s="396">
        <v>20</v>
      </c>
      <c r="Z49" s="396">
        <v>0</v>
      </c>
      <c r="AA49" s="394">
        <v>0</v>
      </c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45"/>
    </row>
    <row r="50" spans="1:53" ht="30" customHeight="1" thickBot="1" x14ac:dyDescent="0.25">
      <c r="A50" s="674"/>
      <c r="B50" s="655"/>
      <c r="C50" s="640"/>
      <c r="D50" s="660"/>
      <c r="E50" s="663"/>
      <c r="F50" s="610"/>
      <c r="G50" s="597"/>
      <c r="H50" s="601"/>
      <c r="I50" s="605"/>
      <c r="J50" s="584"/>
      <c r="K50" s="91" t="s">
        <v>11</v>
      </c>
      <c r="L50" s="6">
        <f t="shared" ref="L50:O50" si="6">SUM(L48:L49)</f>
        <v>5.6</v>
      </c>
      <c r="M50" s="5">
        <f t="shared" si="6"/>
        <v>5.6</v>
      </c>
      <c r="N50" s="5">
        <f t="shared" si="6"/>
        <v>0</v>
      </c>
      <c r="O50" s="7">
        <f t="shared" si="6"/>
        <v>0</v>
      </c>
      <c r="P50" s="134">
        <f t="shared" ref="P50:AA50" si="7">SUM(P48:P49)</f>
        <v>6</v>
      </c>
      <c r="Q50" s="119">
        <f t="shared" si="7"/>
        <v>6</v>
      </c>
      <c r="R50" s="121">
        <f t="shared" si="7"/>
        <v>0</v>
      </c>
      <c r="S50" s="135">
        <f t="shared" si="7"/>
        <v>0</v>
      </c>
      <c r="T50" s="6">
        <f t="shared" si="7"/>
        <v>20</v>
      </c>
      <c r="U50" s="5">
        <f t="shared" si="7"/>
        <v>20</v>
      </c>
      <c r="V50" s="5">
        <f t="shared" si="7"/>
        <v>0</v>
      </c>
      <c r="W50" s="7">
        <f t="shared" si="7"/>
        <v>0</v>
      </c>
      <c r="X50" s="6">
        <f t="shared" si="7"/>
        <v>20</v>
      </c>
      <c r="Y50" s="5">
        <f t="shared" si="7"/>
        <v>20</v>
      </c>
      <c r="Z50" s="5">
        <f t="shared" si="7"/>
        <v>0</v>
      </c>
      <c r="AA50" s="7">
        <f t="shared" si="7"/>
        <v>0</v>
      </c>
      <c r="BA50" s="46"/>
    </row>
    <row r="51" spans="1:53" ht="19.5" customHeight="1" x14ac:dyDescent="0.2">
      <c r="A51" s="672" t="s">
        <v>15</v>
      </c>
      <c r="B51" s="653" t="s">
        <v>16</v>
      </c>
      <c r="C51" s="656" t="s">
        <v>16</v>
      </c>
      <c r="D51" s="658" t="s">
        <v>46</v>
      </c>
      <c r="E51" s="661" t="s">
        <v>47</v>
      </c>
      <c r="F51" s="608" t="s">
        <v>262</v>
      </c>
      <c r="G51" s="594" t="s">
        <v>77</v>
      </c>
      <c r="H51" s="598" t="s">
        <v>19</v>
      </c>
      <c r="I51" s="602" t="s">
        <v>20</v>
      </c>
      <c r="J51" s="582" t="s">
        <v>263</v>
      </c>
      <c r="K51" s="144" t="s">
        <v>23</v>
      </c>
      <c r="L51" s="374">
        <f>+M51+O51</f>
        <v>0</v>
      </c>
      <c r="M51" s="375">
        <v>0</v>
      </c>
      <c r="N51" s="403">
        <v>0</v>
      </c>
      <c r="O51" s="376">
        <v>0</v>
      </c>
      <c r="P51" s="374">
        <f>+Q51+S51</f>
        <v>0</v>
      </c>
      <c r="Q51" s="375">
        <v>0</v>
      </c>
      <c r="R51" s="403">
        <v>0</v>
      </c>
      <c r="S51" s="376">
        <v>0</v>
      </c>
      <c r="T51" s="374">
        <f>+U51+W51</f>
        <v>0</v>
      </c>
      <c r="U51" s="375">
        <v>0</v>
      </c>
      <c r="V51" s="403">
        <v>0</v>
      </c>
      <c r="W51" s="376">
        <v>0</v>
      </c>
      <c r="X51" s="399">
        <f>+Y51+AA51</f>
        <v>0</v>
      </c>
      <c r="Y51" s="378">
        <v>0</v>
      </c>
      <c r="Z51" s="378">
        <v>0</v>
      </c>
      <c r="AA51" s="376">
        <v>0</v>
      </c>
      <c r="BA51" s="46"/>
    </row>
    <row r="52" spans="1:53" ht="20.25" customHeight="1" thickBot="1" x14ac:dyDescent="0.25">
      <c r="A52" s="673"/>
      <c r="B52" s="654"/>
      <c r="C52" s="657"/>
      <c r="D52" s="659"/>
      <c r="E52" s="662"/>
      <c r="F52" s="609"/>
      <c r="G52" s="596"/>
      <c r="H52" s="600"/>
      <c r="I52" s="604"/>
      <c r="J52" s="583"/>
      <c r="K52" s="86" t="s">
        <v>26</v>
      </c>
      <c r="L52" s="406">
        <f>+M52+O52</f>
        <v>36.9</v>
      </c>
      <c r="M52" s="407">
        <v>0</v>
      </c>
      <c r="N52" s="408">
        <v>0</v>
      </c>
      <c r="O52" s="409">
        <v>36.9</v>
      </c>
      <c r="P52" s="406">
        <f>+Q52+S52</f>
        <v>38.9</v>
      </c>
      <c r="Q52" s="407">
        <v>0</v>
      </c>
      <c r="R52" s="410">
        <v>0</v>
      </c>
      <c r="S52" s="411">
        <v>38.9</v>
      </c>
      <c r="T52" s="406">
        <f>+U52+W52</f>
        <v>144</v>
      </c>
      <c r="U52" s="407">
        <v>0</v>
      </c>
      <c r="V52" s="408">
        <v>0</v>
      </c>
      <c r="W52" s="409">
        <v>144</v>
      </c>
      <c r="X52" s="412">
        <f>+Y52+AA52</f>
        <v>200</v>
      </c>
      <c r="Y52" s="413">
        <v>0</v>
      </c>
      <c r="Z52" s="413">
        <v>0</v>
      </c>
      <c r="AA52" s="409">
        <v>200</v>
      </c>
      <c r="BA52" s="46"/>
    </row>
    <row r="53" spans="1:53" ht="21.75" customHeight="1" thickBot="1" x14ac:dyDescent="0.25">
      <c r="A53" s="674"/>
      <c r="B53" s="655"/>
      <c r="C53" s="640"/>
      <c r="D53" s="660"/>
      <c r="E53" s="663"/>
      <c r="F53" s="610"/>
      <c r="G53" s="597"/>
      <c r="H53" s="601"/>
      <c r="I53" s="605"/>
      <c r="J53" s="584"/>
      <c r="K53" s="91" t="s">
        <v>11</v>
      </c>
      <c r="L53" s="6">
        <f t="shared" ref="L53:O53" si="8">SUM(L51:L52)</f>
        <v>36.9</v>
      </c>
      <c r="M53" s="5">
        <f t="shared" si="8"/>
        <v>0</v>
      </c>
      <c r="N53" s="5">
        <f t="shared" si="8"/>
        <v>0</v>
      </c>
      <c r="O53" s="7">
        <f t="shared" si="8"/>
        <v>36.9</v>
      </c>
      <c r="P53" s="77">
        <f t="shared" ref="P53:AA53" si="9">SUM(P51:P52)</f>
        <v>38.9</v>
      </c>
      <c r="Q53" s="3">
        <f t="shared" si="9"/>
        <v>0</v>
      </c>
      <c r="R53" s="3">
        <f t="shared" si="9"/>
        <v>0</v>
      </c>
      <c r="S53" s="19">
        <f t="shared" si="9"/>
        <v>38.9</v>
      </c>
      <c r="T53" s="6">
        <f t="shared" si="9"/>
        <v>144</v>
      </c>
      <c r="U53" s="5">
        <f t="shared" si="9"/>
        <v>0</v>
      </c>
      <c r="V53" s="5">
        <f t="shared" si="9"/>
        <v>0</v>
      </c>
      <c r="W53" s="7">
        <f t="shared" si="9"/>
        <v>144</v>
      </c>
      <c r="X53" s="6">
        <f t="shared" si="9"/>
        <v>200</v>
      </c>
      <c r="Y53" s="5">
        <f t="shared" si="9"/>
        <v>0</v>
      </c>
      <c r="Z53" s="5">
        <f t="shared" si="9"/>
        <v>0</v>
      </c>
      <c r="AA53" s="7">
        <f t="shared" si="9"/>
        <v>200</v>
      </c>
      <c r="BA53" s="46"/>
    </row>
    <row r="54" spans="1:53" ht="15" customHeight="1" x14ac:dyDescent="0.2">
      <c r="A54" s="672" t="s">
        <v>15</v>
      </c>
      <c r="B54" s="653" t="s">
        <v>16</v>
      </c>
      <c r="C54" s="675" t="s">
        <v>16</v>
      </c>
      <c r="D54" s="749" t="s">
        <v>48</v>
      </c>
      <c r="E54" s="740" t="s">
        <v>135</v>
      </c>
      <c r="F54" s="608" t="s">
        <v>261</v>
      </c>
      <c r="G54" s="594" t="s">
        <v>100</v>
      </c>
      <c r="H54" s="598" t="s">
        <v>19</v>
      </c>
      <c r="I54" s="602" t="s">
        <v>20</v>
      </c>
      <c r="J54" s="582" t="s">
        <v>271</v>
      </c>
      <c r="K54" s="144" t="s">
        <v>23</v>
      </c>
      <c r="L54" s="399">
        <f>+M54+O54</f>
        <v>481</v>
      </c>
      <c r="M54" s="375">
        <v>0</v>
      </c>
      <c r="N54" s="403">
        <v>0</v>
      </c>
      <c r="O54" s="376">
        <v>481</v>
      </c>
      <c r="P54" s="374">
        <f>+Q54+S54</f>
        <v>481</v>
      </c>
      <c r="Q54" s="375">
        <v>0</v>
      </c>
      <c r="R54" s="403">
        <v>0</v>
      </c>
      <c r="S54" s="376">
        <v>481</v>
      </c>
      <c r="T54" s="399">
        <f>+U54+W54</f>
        <v>436.3</v>
      </c>
      <c r="U54" s="375">
        <v>0</v>
      </c>
      <c r="V54" s="403">
        <v>0</v>
      </c>
      <c r="W54" s="376">
        <v>436.3</v>
      </c>
      <c r="X54" s="399">
        <f>+Y54+AA54</f>
        <v>0</v>
      </c>
      <c r="Y54" s="378">
        <v>0</v>
      </c>
      <c r="Z54" s="378">
        <v>0</v>
      </c>
      <c r="AA54" s="376">
        <v>0</v>
      </c>
      <c r="BA54" s="46"/>
    </row>
    <row r="55" spans="1:53" ht="15" customHeight="1" x14ac:dyDescent="0.2">
      <c r="A55" s="673"/>
      <c r="B55" s="654"/>
      <c r="C55" s="676"/>
      <c r="D55" s="750"/>
      <c r="E55" s="817"/>
      <c r="F55" s="609"/>
      <c r="G55" s="596"/>
      <c r="H55" s="600"/>
      <c r="I55" s="604"/>
      <c r="J55" s="583"/>
      <c r="K55" s="165" t="s">
        <v>21</v>
      </c>
      <c r="L55" s="400">
        <f>+M55+O55</f>
        <v>0</v>
      </c>
      <c r="M55" s="392">
        <v>0</v>
      </c>
      <c r="N55" s="414">
        <v>0</v>
      </c>
      <c r="O55" s="415">
        <v>0</v>
      </c>
      <c r="P55" s="391">
        <f>+Q55+S55</f>
        <v>0</v>
      </c>
      <c r="Q55" s="416">
        <v>0</v>
      </c>
      <c r="R55" s="414">
        <v>0</v>
      </c>
      <c r="S55" s="415">
        <v>0</v>
      </c>
      <c r="T55" s="400">
        <f>+U55+W55</f>
        <v>0</v>
      </c>
      <c r="U55" s="392">
        <v>0</v>
      </c>
      <c r="V55" s="414">
        <v>0</v>
      </c>
      <c r="W55" s="415">
        <v>0</v>
      </c>
      <c r="X55" s="400">
        <f>+Y55+AA55</f>
        <v>0</v>
      </c>
      <c r="Y55" s="416">
        <v>0</v>
      </c>
      <c r="Z55" s="414">
        <v>0</v>
      </c>
      <c r="AA55" s="415">
        <v>0</v>
      </c>
      <c r="BA55" s="46"/>
    </row>
    <row r="56" spans="1:53" ht="14.25" customHeight="1" x14ac:dyDescent="0.2">
      <c r="A56" s="673"/>
      <c r="B56" s="654"/>
      <c r="C56" s="676"/>
      <c r="D56" s="750"/>
      <c r="E56" s="817"/>
      <c r="F56" s="609"/>
      <c r="G56" s="596"/>
      <c r="H56" s="600"/>
      <c r="I56" s="604"/>
      <c r="J56" s="583"/>
      <c r="K56" s="165" t="s">
        <v>22</v>
      </c>
      <c r="L56" s="400">
        <f>+M56+O56</f>
        <v>0</v>
      </c>
      <c r="M56" s="416">
        <v>0</v>
      </c>
      <c r="N56" s="414">
        <v>0</v>
      </c>
      <c r="O56" s="415">
        <v>0</v>
      </c>
      <c r="P56" s="391">
        <f>+Q56+S56</f>
        <v>0</v>
      </c>
      <c r="Q56" s="416">
        <v>0</v>
      </c>
      <c r="R56" s="414">
        <v>0</v>
      </c>
      <c r="S56" s="415">
        <v>0</v>
      </c>
      <c r="T56" s="400">
        <f>+U56+W56</f>
        <v>0</v>
      </c>
      <c r="U56" s="416">
        <v>0</v>
      </c>
      <c r="V56" s="414">
        <v>0</v>
      </c>
      <c r="W56" s="415">
        <v>0</v>
      </c>
      <c r="X56" s="400">
        <f>+Y56+AA56</f>
        <v>0</v>
      </c>
      <c r="Y56" s="417">
        <v>0</v>
      </c>
      <c r="Z56" s="417">
        <v>0</v>
      </c>
      <c r="AA56" s="415">
        <v>0</v>
      </c>
      <c r="BA56" s="46"/>
    </row>
    <row r="57" spans="1:53" ht="14.25" customHeight="1" x14ac:dyDescent="0.2">
      <c r="A57" s="673"/>
      <c r="B57" s="654"/>
      <c r="C57" s="676"/>
      <c r="D57" s="750"/>
      <c r="E57" s="817"/>
      <c r="F57" s="609"/>
      <c r="G57" s="596"/>
      <c r="H57" s="600"/>
      <c r="I57" s="604"/>
      <c r="J57" s="583"/>
      <c r="K57" s="167" t="s">
        <v>195</v>
      </c>
      <c r="L57" s="412">
        <f>M57+O57</f>
        <v>0</v>
      </c>
      <c r="M57" s="392">
        <v>0</v>
      </c>
      <c r="N57" s="418">
        <v>0</v>
      </c>
      <c r="O57" s="390">
        <v>0</v>
      </c>
      <c r="P57" s="391">
        <f>Q57+S57</f>
        <v>0</v>
      </c>
      <c r="Q57" s="392">
        <v>0</v>
      </c>
      <c r="R57" s="418">
        <v>0</v>
      </c>
      <c r="S57" s="390">
        <v>0</v>
      </c>
      <c r="T57" s="400">
        <f>U57+W57</f>
        <v>0</v>
      </c>
      <c r="U57" s="392">
        <v>0</v>
      </c>
      <c r="V57" s="418">
        <v>0</v>
      </c>
      <c r="W57" s="390">
        <v>0</v>
      </c>
      <c r="X57" s="400">
        <f>Y57+AA57</f>
        <v>0</v>
      </c>
      <c r="Y57" s="389">
        <v>0</v>
      </c>
      <c r="Z57" s="389">
        <v>0</v>
      </c>
      <c r="AA57" s="390">
        <v>0</v>
      </c>
      <c r="BA57" s="46"/>
    </row>
    <row r="58" spans="1:53" ht="16.5" customHeight="1" thickBot="1" x14ac:dyDescent="0.25">
      <c r="A58" s="673"/>
      <c r="B58" s="654"/>
      <c r="C58" s="676"/>
      <c r="D58" s="750"/>
      <c r="E58" s="817"/>
      <c r="F58" s="609"/>
      <c r="G58" s="596"/>
      <c r="H58" s="600"/>
      <c r="I58" s="604"/>
      <c r="J58" s="583"/>
      <c r="K58" s="166" t="s">
        <v>26</v>
      </c>
      <c r="L58" s="402">
        <f>+M58+O58</f>
        <v>2.2999999999999998</v>
      </c>
      <c r="M58" s="393">
        <v>2.2999999999999998</v>
      </c>
      <c r="N58" s="405">
        <v>0</v>
      </c>
      <c r="O58" s="394">
        <v>0</v>
      </c>
      <c r="P58" s="382">
        <f>+Q58+S58</f>
        <v>2.2999999999999998</v>
      </c>
      <c r="Q58" s="393">
        <v>2.2999999999999998</v>
      </c>
      <c r="R58" s="405">
        <v>0</v>
      </c>
      <c r="S58" s="394">
        <v>0</v>
      </c>
      <c r="T58" s="419">
        <f>+U58+W58</f>
        <v>0</v>
      </c>
      <c r="U58" s="393">
        <v>0</v>
      </c>
      <c r="V58" s="405">
        <v>0</v>
      </c>
      <c r="W58" s="394">
        <v>0</v>
      </c>
      <c r="X58" s="419">
        <f>+Y58+AA58</f>
        <v>0</v>
      </c>
      <c r="Y58" s="396">
        <v>0</v>
      </c>
      <c r="Z58" s="396">
        <v>0</v>
      </c>
      <c r="AA58" s="394">
        <v>0</v>
      </c>
      <c r="BA58" s="46"/>
    </row>
    <row r="59" spans="1:53" ht="21.75" customHeight="1" thickBot="1" x14ac:dyDescent="0.25">
      <c r="A59" s="674"/>
      <c r="B59" s="655"/>
      <c r="C59" s="640"/>
      <c r="D59" s="660"/>
      <c r="E59" s="663"/>
      <c r="F59" s="610"/>
      <c r="G59" s="597"/>
      <c r="H59" s="601"/>
      <c r="I59" s="605"/>
      <c r="J59" s="584"/>
      <c r="K59" s="91" t="s">
        <v>24</v>
      </c>
      <c r="L59" s="6">
        <f t="shared" ref="L59:O59" si="10">SUM(L54:L58)</f>
        <v>483.3</v>
      </c>
      <c r="M59" s="2">
        <f t="shared" si="10"/>
        <v>2.2999999999999998</v>
      </c>
      <c r="N59" s="4">
        <f t="shared" si="10"/>
        <v>0</v>
      </c>
      <c r="O59" s="7">
        <f t="shared" si="10"/>
        <v>481</v>
      </c>
      <c r="P59" s="77">
        <f t="shared" ref="P59:AA59" si="11">SUM(P54:P58)</f>
        <v>483.3</v>
      </c>
      <c r="Q59" s="3">
        <f t="shared" si="11"/>
        <v>2.2999999999999998</v>
      </c>
      <c r="R59" s="3">
        <f t="shared" si="11"/>
        <v>0</v>
      </c>
      <c r="S59" s="19">
        <f t="shared" si="11"/>
        <v>481</v>
      </c>
      <c r="T59" s="6">
        <f t="shared" si="11"/>
        <v>436.3</v>
      </c>
      <c r="U59" s="2">
        <f t="shared" si="11"/>
        <v>0</v>
      </c>
      <c r="V59" s="4">
        <f t="shared" si="11"/>
        <v>0</v>
      </c>
      <c r="W59" s="7">
        <f t="shared" si="11"/>
        <v>436.3</v>
      </c>
      <c r="X59" s="6">
        <f t="shared" si="11"/>
        <v>0</v>
      </c>
      <c r="Y59" s="2">
        <f t="shared" si="11"/>
        <v>0</v>
      </c>
      <c r="Z59" s="2">
        <f t="shared" si="11"/>
        <v>0</v>
      </c>
      <c r="AA59" s="7">
        <f t="shared" si="11"/>
        <v>0</v>
      </c>
      <c r="BA59" s="46"/>
    </row>
    <row r="60" spans="1:53" ht="13.5" customHeight="1" x14ac:dyDescent="0.2">
      <c r="A60" s="847" t="s">
        <v>15</v>
      </c>
      <c r="B60" s="769" t="s">
        <v>16</v>
      </c>
      <c r="C60" s="873" t="s">
        <v>16</v>
      </c>
      <c r="D60" s="749" t="s">
        <v>169</v>
      </c>
      <c r="E60" s="871" t="s">
        <v>170</v>
      </c>
      <c r="F60" s="608" t="s">
        <v>261</v>
      </c>
      <c r="G60" s="594" t="s">
        <v>211</v>
      </c>
      <c r="H60" s="598" t="s">
        <v>19</v>
      </c>
      <c r="I60" s="602" t="s">
        <v>20</v>
      </c>
      <c r="J60" s="579" t="s">
        <v>272</v>
      </c>
      <c r="K60" s="144" t="s">
        <v>23</v>
      </c>
      <c r="L60" s="105">
        <f>+M60+O60</f>
        <v>0</v>
      </c>
      <c r="M60" s="11">
        <v>0</v>
      </c>
      <c r="N60" s="145">
        <v>0</v>
      </c>
      <c r="O60" s="79">
        <v>0</v>
      </c>
      <c r="P60" s="105">
        <f>+Q60+S60</f>
        <v>0</v>
      </c>
      <c r="Q60" s="11">
        <v>0</v>
      </c>
      <c r="R60" s="145">
        <v>0</v>
      </c>
      <c r="S60" s="79">
        <v>0</v>
      </c>
      <c r="T60" s="105">
        <f>+U60+W60</f>
        <v>0</v>
      </c>
      <c r="U60" s="11">
        <v>0</v>
      </c>
      <c r="V60" s="145">
        <v>0</v>
      </c>
      <c r="W60" s="79">
        <v>0</v>
      </c>
      <c r="X60" s="105">
        <f>+Y60+AA60</f>
        <v>0</v>
      </c>
      <c r="Y60" s="146">
        <v>0</v>
      </c>
      <c r="Z60" s="146">
        <v>0</v>
      </c>
      <c r="AA60" s="79">
        <v>0</v>
      </c>
      <c r="BA60" s="46"/>
    </row>
    <row r="61" spans="1:53" ht="15.75" customHeight="1" x14ac:dyDescent="0.2">
      <c r="A61" s="848"/>
      <c r="B61" s="770"/>
      <c r="C61" s="874"/>
      <c r="D61" s="750"/>
      <c r="E61" s="872"/>
      <c r="F61" s="609"/>
      <c r="G61" s="596"/>
      <c r="H61" s="600"/>
      <c r="I61" s="604"/>
      <c r="J61" s="580"/>
      <c r="K61" s="165" t="s">
        <v>21</v>
      </c>
      <c r="L61" s="125">
        <f>+M61+O61</f>
        <v>0</v>
      </c>
      <c r="M61" s="131">
        <v>0</v>
      </c>
      <c r="N61" s="162">
        <v>0</v>
      </c>
      <c r="O61" s="132">
        <v>0</v>
      </c>
      <c r="P61" s="125">
        <f>+Q61+S61</f>
        <v>0</v>
      </c>
      <c r="Q61" s="131">
        <v>0</v>
      </c>
      <c r="R61" s="162">
        <v>0</v>
      </c>
      <c r="S61" s="132">
        <v>0</v>
      </c>
      <c r="T61" s="125">
        <f>+U61+W61</f>
        <v>0</v>
      </c>
      <c r="U61" s="131">
        <v>0</v>
      </c>
      <c r="V61" s="162">
        <v>0</v>
      </c>
      <c r="W61" s="132">
        <v>0</v>
      </c>
      <c r="X61" s="125">
        <f>+Y61+AA61</f>
        <v>0</v>
      </c>
      <c r="Y61" s="133">
        <v>0</v>
      </c>
      <c r="Z61" s="133">
        <v>0</v>
      </c>
      <c r="AA61" s="132">
        <v>0</v>
      </c>
      <c r="BA61" s="46"/>
    </row>
    <row r="62" spans="1:53" ht="15" customHeight="1" x14ac:dyDescent="0.2">
      <c r="A62" s="848"/>
      <c r="B62" s="770"/>
      <c r="C62" s="874"/>
      <c r="D62" s="750"/>
      <c r="E62" s="872"/>
      <c r="F62" s="609"/>
      <c r="G62" s="596"/>
      <c r="H62" s="600"/>
      <c r="I62" s="604"/>
      <c r="J62" s="580"/>
      <c r="K62" s="165" t="s">
        <v>22</v>
      </c>
      <c r="L62" s="125">
        <f>+M62+O62</f>
        <v>0</v>
      </c>
      <c r="M62" s="131">
        <v>0</v>
      </c>
      <c r="N62" s="162">
        <v>0</v>
      </c>
      <c r="O62" s="132">
        <v>0</v>
      </c>
      <c r="P62" s="125">
        <f>+Q62+S62</f>
        <v>0</v>
      </c>
      <c r="Q62" s="131">
        <v>0</v>
      </c>
      <c r="R62" s="162">
        <v>0</v>
      </c>
      <c r="S62" s="132">
        <v>0</v>
      </c>
      <c r="T62" s="125">
        <f>+U62+W62</f>
        <v>0</v>
      </c>
      <c r="U62" s="131">
        <v>0</v>
      </c>
      <c r="V62" s="162">
        <v>0</v>
      </c>
      <c r="W62" s="132">
        <v>0</v>
      </c>
      <c r="X62" s="125">
        <f>+Y62+AA62</f>
        <v>0</v>
      </c>
      <c r="Y62" s="133">
        <v>0</v>
      </c>
      <c r="Z62" s="133">
        <v>0</v>
      </c>
      <c r="AA62" s="132">
        <v>0</v>
      </c>
      <c r="BA62" s="46"/>
    </row>
    <row r="63" spans="1:53" ht="15" customHeight="1" thickBot="1" x14ac:dyDescent="0.25">
      <c r="A63" s="848"/>
      <c r="B63" s="770"/>
      <c r="C63" s="874"/>
      <c r="D63" s="750"/>
      <c r="E63" s="872"/>
      <c r="F63" s="609"/>
      <c r="G63" s="596"/>
      <c r="H63" s="600"/>
      <c r="I63" s="604"/>
      <c r="J63" s="580"/>
      <c r="K63" s="166" t="s">
        <v>26</v>
      </c>
      <c r="L63" s="379">
        <f>+M63+O63</f>
        <v>1.9</v>
      </c>
      <c r="M63" s="393">
        <v>0</v>
      </c>
      <c r="N63" s="405">
        <v>0</v>
      </c>
      <c r="O63" s="394">
        <v>1.9</v>
      </c>
      <c r="P63" s="379">
        <f>+Q63+S63</f>
        <v>1.9</v>
      </c>
      <c r="Q63" s="393">
        <v>0</v>
      </c>
      <c r="R63" s="405">
        <v>0</v>
      </c>
      <c r="S63" s="394">
        <v>1.9</v>
      </c>
      <c r="T63" s="379">
        <f>+U63+W63</f>
        <v>1.9</v>
      </c>
      <c r="U63" s="393">
        <v>0</v>
      </c>
      <c r="V63" s="405">
        <v>0</v>
      </c>
      <c r="W63" s="394">
        <v>1.9</v>
      </c>
      <c r="X63" s="379">
        <f>+Y63+AA63</f>
        <v>0</v>
      </c>
      <c r="Y63" s="396">
        <v>0</v>
      </c>
      <c r="Z63" s="396">
        <v>0</v>
      </c>
      <c r="AA63" s="394">
        <v>0</v>
      </c>
      <c r="BA63" s="46"/>
    </row>
    <row r="64" spans="1:53" ht="18" customHeight="1" thickBot="1" x14ac:dyDescent="0.25">
      <c r="A64" s="849"/>
      <c r="B64" s="771"/>
      <c r="C64" s="875"/>
      <c r="D64" s="660"/>
      <c r="E64" s="859"/>
      <c r="F64" s="610"/>
      <c r="G64" s="597"/>
      <c r="H64" s="601"/>
      <c r="I64" s="605"/>
      <c r="J64" s="581"/>
      <c r="K64" s="93" t="s">
        <v>11</v>
      </c>
      <c r="L64" s="77">
        <f t="shared" ref="L64:AA64" si="12">SUM(L60:L63)</f>
        <v>1.9</v>
      </c>
      <c r="M64" s="3">
        <f t="shared" si="12"/>
        <v>0</v>
      </c>
      <c r="N64" s="78">
        <f t="shared" si="12"/>
        <v>0</v>
      </c>
      <c r="O64" s="19">
        <f t="shared" si="12"/>
        <v>1.9</v>
      </c>
      <c r="P64" s="77">
        <f t="shared" si="12"/>
        <v>1.9</v>
      </c>
      <c r="Q64" s="3">
        <f t="shared" si="12"/>
        <v>0</v>
      </c>
      <c r="R64" s="3">
        <f t="shared" si="12"/>
        <v>0</v>
      </c>
      <c r="S64" s="19">
        <f t="shared" si="12"/>
        <v>1.9</v>
      </c>
      <c r="T64" s="77">
        <f t="shared" si="12"/>
        <v>1.9</v>
      </c>
      <c r="U64" s="3">
        <f t="shared" si="12"/>
        <v>0</v>
      </c>
      <c r="V64" s="78">
        <f t="shared" si="12"/>
        <v>0</v>
      </c>
      <c r="W64" s="19">
        <f t="shared" si="12"/>
        <v>1.9</v>
      </c>
      <c r="X64" s="77">
        <f t="shared" si="12"/>
        <v>0</v>
      </c>
      <c r="Y64" s="3">
        <f t="shared" si="12"/>
        <v>0</v>
      </c>
      <c r="Z64" s="3">
        <f t="shared" si="12"/>
        <v>0</v>
      </c>
      <c r="AA64" s="19">
        <f t="shared" si="12"/>
        <v>0</v>
      </c>
      <c r="BA64" s="46"/>
    </row>
    <row r="65" spans="1:53" ht="18" customHeight="1" x14ac:dyDescent="0.2">
      <c r="A65" s="672" t="s">
        <v>15</v>
      </c>
      <c r="B65" s="653" t="s">
        <v>16</v>
      </c>
      <c r="C65" s="675" t="s">
        <v>16</v>
      </c>
      <c r="D65" s="749" t="s">
        <v>33</v>
      </c>
      <c r="E65" s="740" t="s">
        <v>357</v>
      </c>
      <c r="F65" s="608" t="s">
        <v>261</v>
      </c>
      <c r="G65" s="594" t="s">
        <v>100</v>
      </c>
      <c r="H65" s="598" t="s">
        <v>19</v>
      </c>
      <c r="I65" s="602" t="s">
        <v>20</v>
      </c>
      <c r="J65" s="579" t="s">
        <v>277</v>
      </c>
      <c r="K65" s="144" t="s">
        <v>23</v>
      </c>
      <c r="L65" s="399">
        <f>+M65+O65</f>
        <v>0</v>
      </c>
      <c r="M65" s="375">
        <v>0</v>
      </c>
      <c r="N65" s="403">
        <v>0</v>
      </c>
      <c r="O65" s="376">
        <v>0</v>
      </c>
      <c r="P65" s="374">
        <f>+Q65+S65</f>
        <v>3.7</v>
      </c>
      <c r="Q65" s="375">
        <v>0</v>
      </c>
      <c r="R65" s="403">
        <v>0</v>
      </c>
      <c r="S65" s="376">
        <v>3.7</v>
      </c>
      <c r="T65" s="399">
        <f>+U65+W65</f>
        <v>3.4</v>
      </c>
      <c r="U65" s="375">
        <v>0</v>
      </c>
      <c r="V65" s="403">
        <v>0</v>
      </c>
      <c r="W65" s="376">
        <v>3.4</v>
      </c>
      <c r="X65" s="399">
        <f>+Y65+AA65</f>
        <v>0</v>
      </c>
      <c r="Y65" s="378">
        <v>0</v>
      </c>
      <c r="Z65" s="378">
        <v>0</v>
      </c>
      <c r="AA65" s="376">
        <v>0</v>
      </c>
      <c r="BA65" s="46"/>
    </row>
    <row r="66" spans="1:53" ht="18" customHeight="1" x14ac:dyDescent="0.2">
      <c r="A66" s="673"/>
      <c r="B66" s="654"/>
      <c r="C66" s="676"/>
      <c r="D66" s="750"/>
      <c r="E66" s="817"/>
      <c r="F66" s="609"/>
      <c r="G66" s="596"/>
      <c r="H66" s="600"/>
      <c r="I66" s="604"/>
      <c r="J66" s="580"/>
      <c r="K66" s="165" t="s">
        <v>21</v>
      </c>
      <c r="L66" s="130">
        <f>+M66+O66</f>
        <v>0</v>
      </c>
      <c r="M66" s="131">
        <v>0</v>
      </c>
      <c r="N66" s="162">
        <v>0</v>
      </c>
      <c r="O66" s="132">
        <v>0</v>
      </c>
      <c r="P66" s="123">
        <f>+Q66+S66</f>
        <v>0</v>
      </c>
      <c r="Q66" s="131">
        <v>0</v>
      </c>
      <c r="R66" s="162">
        <v>0</v>
      </c>
      <c r="S66" s="132">
        <v>0</v>
      </c>
      <c r="T66" s="130">
        <f>+U66+W66</f>
        <v>0</v>
      </c>
      <c r="U66" s="131">
        <v>0</v>
      </c>
      <c r="V66" s="162">
        <v>0</v>
      </c>
      <c r="W66" s="132">
        <v>0</v>
      </c>
      <c r="X66" s="130">
        <f>+Y66+AA66</f>
        <v>0</v>
      </c>
      <c r="Y66" s="133">
        <v>0</v>
      </c>
      <c r="Z66" s="133">
        <v>0</v>
      </c>
      <c r="AA66" s="132">
        <v>0</v>
      </c>
      <c r="BA66" s="46"/>
    </row>
    <row r="67" spans="1:53" ht="18" customHeight="1" x14ac:dyDescent="0.2">
      <c r="A67" s="673"/>
      <c r="B67" s="654"/>
      <c r="C67" s="676"/>
      <c r="D67" s="750"/>
      <c r="E67" s="817"/>
      <c r="F67" s="609"/>
      <c r="G67" s="596"/>
      <c r="H67" s="869"/>
      <c r="I67" s="607"/>
      <c r="J67" s="580"/>
      <c r="K67" s="259" t="s">
        <v>22</v>
      </c>
      <c r="L67" s="130">
        <f>M67+O67</f>
        <v>0</v>
      </c>
      <c r="M67" s="131">
        <v>0</v>
      </c>
      <c r="N67" s="162">
        <v>0</v>
      </c>
      <c r="O67" s="132">
        <v>0</v>
      </c>
      <c r="P67" s="123">
        <f>Q67+S67</f>
        <v>0</v>
      </c>
      <c r="Q67" s="131">
        <v>0</v>
      </c>
      <c r="R67" s="162">
        <v>0</v>
      </c>
      <c r="S67" s="132">
        <v>0</v>
      </c>
      <c r="T67" s="130">
        <f>U67+W67</f>
        <v>0</v>
      </c>
      <c r="U67" s="131">
        <v>0</v>
      </c>
      <c r="V67" s="162">
        <v>0</v>
      </c>
      <c r="W67" s="132">
        <v>0</v>
      </c>
      <c r="X67" s="130">
        <f>Y67+AA67</f>
        <v>0</v>
      </c>
      <c r="Y67" s="133">
        <v>0</v>
      </c>
      <c r="Z67" s="133">
        <v>0</v>
      </c>
      <c r="AA67" s="132">
        <v>0</v>
      </c>
      <c r="BA67" s="46"/>
    </row>
    <row r="68" spans="1:53" ht="18" customHeight="1" x14ac:dyDescent="0.2">
      <c r="A68" s="673"/>
      <c r="B68" s="654"/>
      <c r="C68" s="676"/>
      <c r="D68" s="750"/>
      <c r="E68" s="817"/>
      <c r="F68" s="609"/>
      <c r="G68" s="596"/>
      <c r="H68" s="600"/>
      <c r="I68" s="604"/>
      <c r="J68" s="580"/>
      <c r="K68" s="165" t="s">
        <v>195</v>
      </c>
      <c r="L68" s="130">
        <f>+M68+O68</f>
        <v>0</v>
      </c>
      <c r="M68" s="131">
        <v>0</v>
      </c>
      <c r="N68" s="162">
        <v>0</v>
      </c>
      <c r="O68" s="132">
        <v>0</v>
      </c>
      <c r="P68" s="123">
        <f>+Q68+S68</f>
        <v>0</v>
      </c>
      <c r="Q68" s="131">
        <v>0</v>
      </c>
      <c r="R68" s="162">
        <v>0</v>
      </c>
      <c r="S68" s="132">
        <v>0</v>
      </c>
      <c r="T68" s="130">
        <f>+U68+W68</f>
        <v>0</v>
      </c>
      <c r="U68" s="131">
        <v>0</v>
      </c>
      <c r="V68" s="162">
        <v>0</v>
      </c>
      <c r="W68" s="132">
        <v>0</v>
      </c>
      <c r="X68" s="130">
        <f>+Y68+AA68</f>
        <v>0</v>
      </c>
      <c r="Y68" s="133">
        <v>0</v>
      </c>
      <c r="Z68" s="133">
        <v>0</v>
      </c>
      <c r="AA68" s="132">
        <v>0</v>
      </c>
      <c r="BA68" s="46"/>
    </row>
    <row r="69" spans="1:53" ht="18" customHeight="1" thickBot="1" x14ac:dyDescent="0.25">
      <c r="A69" s="673"/>
      <c r="B69" s="654"/>
      <c r="C69" s="676"/>
      <c r="D69" s="750"/>
      <c r="E69" s="817"/>
      <c r="F69" s="609"/>
      <c r="G69" s="596"/>
      <c r="H69" s="600"/>
      <c r="I69" s="604"/>
      <c r="J69" s="580"/>
      <c r="K69" s="86" t="s">
        <v>26</v>
      </c>
      <c r="L69" s="127">
        <f>+M69+O69</f>
        <v>0</v>
      </c>
      <c r="M69" s="13">
        <v>0</v>
      </c>
      <c r="N69" s="14">
        <v>0</v>
      </c>
      <c r="O69" s="76">
        <v>0</v>
      </c>
      <c r="P69" s="124">
        <f>+Q69+S69</f>
        <v>0</v>
      </c>
      <c r="Q69" s="13">
        <v>0</v>
      </c>
      <c r="R69" s="14">
        <v>0</v>
      </c>
      <c r="S69" s="148">
        <v>0</v>
      </c>
      <c r="T69" s="127">
        <f>+U69+W69</f>
        <v>0</v>
      </c>
      <c r="U69" s="13">
        <v>0</v>
      </c>
      <c r="V69" s="14">
        <v>0</v>
      </c>
      <c r="W69" s="76">
        <v>0</v>
      </c>
      <c r="X69" s="127">
        <f>+Y69+AA69</f>
        <v>0</v>
      </c>
      <c r="Y69" s="12">
        <v>0</v>
      </c>
      <c r="Z69" s="12">
        <v>0</v>
      </c>
      <c r="AA69" s="76">
        <v>0</v>
      </c>
      <c r="BA69" s="46"/>
    </row>
    <row r="70" spans="1:53" ht="18" customHeight="1" thickBot="1" x14ac:dyDescent="0.25">
      <c r="A70" s="674"/>
      <c r="B70" s="655"/>
      <c r="C70" s="640"/>
      <c r="D70" s="660"/>
      <c r="E70" s="663"/>
      <c r="F70" s="610"/>
      <c r="G70" s="597"/>
      <c r="H70" s="601"/>
      <c r="I70" s="605"/>
      <c r="J70" s="581"/>
      <c r="K70" s="234" t="s">
        <v>11</v>
      </c>
      <c r="L70" s="8">
        <f>SUM(L65:L69)</f>
        <v>0</v>
      </c>
      <c r="M70" s="2">
        <f t="shared" ref="M70:AA70" si="13">SUM(M65:M69)</f>
        <v>0</v>
      </c>
      <c r="N70" s="2">
        <f t="shared" si="13"/>
        <v>0</v>
      </c>
      <c r="O70" s="7">
        <f t="shared" si="13"/>
        <v>0</v>
      </c>
      <c r="P70" s="8">
        <f t="shared" si="13"/>
        <v>3.7</v>
      </c>
      <c r="Q70" s="2">
        <f t="shared" si="13"/>
        <v>0</v>
      </c>
      <c r="R70" s="2">
        <f t="shared" si="13"/>
        <v>0</v>
      </c>
      <c r="S70" s="7">
        <f t="shared" si="13"/>
        <v>3.7</v>
      </c>
      <c r="T70" s="8">
        <f t="shared" si="13"/>
        <v>3.4</v>
      </c>
      <c r="U70" s="2">
        <f t="shared" si="13"/>
        <v>0</v>
      </c>
      <c r="V70" s="2">
        <f t="shared" si="13"/>
        <v>0</v>
      </c>
      <c r="W70" s="7">
        <f t="shared" si="13"/>
        <v>3.4</v>
      </c>
      <c r="X70" s="8">
        <f t="shared" si="13"/>
        <v>0</v>
      </c>
      <c r="Y70" s="2">
        <f t="shared" si="13"/>
        <v>0</v>
      </c>
      <c r="Z70" s="2">
        <f t="shared" si="13"/>
        <v>0</v>
      </c>
      <c r="AA70" s="7">
        <f t="shared" si="13"/>
        <v>0</v>
      </c>
      <c r="BA70" s="46"/>
    </row>
    <row r="71" spans="1:53" ht="15.75" customHeight="1" x14ac:dyDescent="0.2">
      <c r="A71" s="672" t="s">
        <v>15</v>
      </c>
      <c r="B71" s="653" t="s">
        <v>16</v>
      </c>
      <c r="C71" s="675" t="s">
        <v>16</v>
      </c>
      <c r="D71" s="749" t="s">
        <v>49</v>
      </c>
      <c r="E71" s="740" t="s">
        <v>136</v>
      </c>
      <c r="F71" s="608" t="s">
        <v>261</v>
      </c>
      <c r="G71" s="594" t="s">
        <v>130</v>
      </c>
      <c r="H71" s="598" t="s">
        <v>19</v>
      </c>
      <c r="I71" s="602" t="s">
        <v>20</v>
      </c>
      <c r="J71" s="579" t="s">
        <v>273</v>
      </c>
      <c r="K71" s="144" t="s">
        <v>23</v>
      </c>
      <c r="L71" s="399">
        <f>+M71+O71</f>
        <v>916.9</v>
      </c>
      <c r="M71" s="375">
        <v>0</v>
      </c>
      <c r="N71" s="403">
        <v>0</v>
      </c>
      <c r="O71" s="376">
        <v>916.9</v>
      </c>
      <c r="P71" s="374">
        <f>+Q71+S71</f>
        <v>916.9</v>
      </c>
      <c r="Q71" s="375">
        <v>0</v>
      </c>
      <c r="R71" s="403">
        <v>0</v>
      </c>
      <c r="S71" s="376">
        <v>916.9</v>
      </c>
      <c r="T71" s="399">
        <f>+U71+W71</f>
        <v>0</v>
      </c>
      <c r="U71" s="375">
        <v>0</v>
      </c>
      <c r="V71" s="403">
        <v>0</v>
      </c>
      <c r="W71" s="376">
        <v>0</v>
      </c>
      <c r="X71" s="399">
        <f>+Y71+AA71</f>
        <v>0</v>
      </c>
      <c r="Y71" s="378">
        <v>0</v>
      </c>
      <c r="Z71" s="378">
        <v>0</v>
      </c>
      <c r="AA71" s="376">
        <v>0</v>
      </c>
      <c r="BA71" s="46"/>
    </row>
    <row r="72" spans="1:53" ht="15" customHeight="1" x14ac:dyDescent="0.2">
      <c r="A72" s="673"/>
      <c r="B72" s="654"/>
      <c r="C72" s="676"/>
      <c r="D72" s="750"/>
      <c r="E72" s="817"/>
      <c r="F72" s="609"/>
      <c r="G72" s="596"/>
      <c r="H72" s="600"/>
      <c r="I72" s="604"/>
      <c r="J72" s="580"/>
      <c r="K72" s="165" t="s">
        <v>21</v>
      </c>
      <c r="L72" s="400">
        <f>+M72+O72</f>
        <v>0</v>
      </c>
      <c r="M72" s="416">
        <v>0</v>
      </c>
      <c r="N72" s="414">
        <v>0</v>
      </c>
      <c r="O72" s="415">
        <v>0</v>
      </c>
      <c r="P72" s="401">
        <f>+Q72+S72</f>
        <v>0</v>
      </c>
      <c r="Q72" s="416">
        <v>0</v>
      </c>
      <c r="R72" s="414">
        <v>0</v>
      </c>
      <c r="S72" s="415">
        <v>0</v>
      </c>
      <c r="T72" s="400">
        <f>+U72+W72</f>
        <v>0</v>
      </c>
      <c r="U72" s="416">
        <v>0</v>
      </c>
      <c r="V72" s="414">
        <v>0</v>
      </c>
      <c r="W72" s="415">
        <v>0</v>
      </c>
      <c r="X72" s="400">
        <f>+Y72+AA72</f>
        <v>0</v>
      </c>
      <c r="Y72" s="417">
        <v>0</v>
      </c>
      <c r="Z72" s="417">
        <v>0</v>
      </c>
      <c r="AA72" s="415">
        <v>0</v>
      </c>
      <c r="BA72" s="46"/>
    </row>
    <row r="73" spans="1:53" ht="15" customHeight="1" x14ac:dyDescent="0.2">
      <c r="A73" s="673"/>
      <c r="B73" s="654"/>
      <c r="C73" s="676"/>
      <c r="D73" s="750"/>
      <c r="E73" s="817"/>
      <c r="F73" s="609"/>
      <c r="G73" s="596"/>
      <c r="H73" s="869"/>
      <c r="I73" s="607"/>
      <c r="J73" s="580"/>
      <c r="K73" s="259" t="s">
        <v>22</v>
      </c>
      <c r="L73" s="400">
        <f>M73+O73</f>
        <v>0</v>
      </c>
      <c r="M73" s="416">
        <v>0</v>
      </c>
      <c r="N73" s="414">
        <v>0</v>
      </c>
      <c r="O73" s="415">
        <v>0</v>
      </c>
      <c r="P73" s="401">
        <f>Q73+S73</f>
        <v>0</v>
      </c>
      <c r="Q73" s="416">
        <v>0</v>
      </c>
      <c r="R73" s="414">
        <v>0</v>
      </c>
      <c r="S73" s="415">
        <v>0</v>
      </c>
      <c r="T73" s="400">
        <f>U73+W73</f>
        <v>0</v>
      </c>
      <c r="U73" s="416">
        <v>0</v>
      </c>
      <c r="V73" s="414">
        <v>0</v>
      </c>
      <c r="W73" s="415">
        <v>0</v>
      </c>
      <c r="X73" s="400">
        <f>Y73+AA73</f>
        <v>0</v>
      </c>
      <c r="Y73" s="417">
        <v>0</v>
      </c>
      <c r="Z73" s="417">
        <v>0</v>
      </c>
      <c r="AA73" s="415">
        <v>0</v>
      </c>
      <c r="BA73" s="46"/>
    </row>
    <row r="74" spans="1:53" ht="15.75" customHeight="1" x14ac:dyDescent="0.2">
      <c r="A74" s="673"/>
      <c r="B74" s="654"/>
      <c r="C74" s="676"/>
      <c r="D74" s="750"/>
      <c r="E74" s="817"/>
      <c r="F74" s="609"/>
      <c r="G74" s="596"/>
      <c r="H74" s="600"/>
      <c r="I74" s="604"/>
      <c r="J74" s="580"/>
      <c r="K74" s="165" t="s">
        <v>195</v>
      </c>
      <c r="L74" s="400">
        <f>+M74+O74</f>
        <v>74.3</v>
      </c>
      <c r="M74" s="416">
        <v>0</v>
      </c>
      <c r="N74" s="414">
        <v>0</v>
      </c>
      <c r="O74" s="415">
        <v>74.3</v>
      </c>
      <c r="P74" s="401">
        <f>+Q74+S74</f>
        <v>74.3</v>
      </c>
      <c r="Q74" s="416">
        <v>0</v>
      </c>
      <c r="R74" s="414">
        <v>0</v>
      </c>
      <c r="S74" s="415">
        <v>74.3</v>
      </c>
      <c r="T74" s="400">
        <f>+U74+W74</f>
        <v>0</v>
      </c>
      <c r="U74" s="416">
        <v>0</v>
      </c>
      <c r="V74" s="414">
        <v>0</v>
      </c>
      <c r="W74" s="415">
        <v>0</v>
      </c>
      <c r="X74" s="400">
        <f>+Y74+AA74</f>
        <v>0</v>
      </c>
      <c r="Y74" s="417">
        <v>0</v>
      </c>
      <c r="Z74" s="417">
        <v>0</v>
      </c>
      <c r="AA74" s="415">
        <v>0</v>
      </c>
      <c r="BA74" s="46"/>
    </row>
    <row r="75" spans="1:53" ht="15" customHeight="1" thickBot="1" x14ac:dyDescent="0.25">
      <c r="A75" s="673"/>
      <c r="B75" s="654"/>
      <c r="C75" s="676"/>
      <c r="D75" s="750"/>
      <c r="E75" s="817"/>
      <c r="F75" s="609"/>
      <c r="G75" s="596"/>
      <c r="H75" s="600"/>
      <c r="I75" s="604"/>
      <c r="J75" s="580"/>
      <c r="K75" s="86" t="s">
        <v>26</v>
      </c>
      <c r="L75" s="412">
        <f>+M75+O75</f>
        <v>212.2</v>
      </c>
      <c r="M75" s="420">
        <v>0</v>
      </c>
      <c r="N75" s="408">
        <v>0</v>
      </c>
      <c r="O75" s="409">
        <v>212.2</v>
      </c>
      <c r="P75" s="421">
        <f>+Q75+S75</f>
        <v>312.7</v>
      </c>
      <c r="Q75" s="420">
        <v>0</v>
      </c>
      <c r="R75" s="408">
        <v>0</v>
      </c>
      <c r="S75" s="411">
        <v>312.7</v>
      </c>
      <c r="T75" s="412">
        <f>+U75+W75</f>
        <v>78.7</v>
      </c>
      <c r="U75" s="420">
        <v>0</v>
      </c>
      <c r="V75" s="408">
        <v>0</v>
      </c>
      <c r="W75" s="409">
        <v>78.7</v>
      </c>
      <c r="X75" s="412">
        <f>+Y75+AA75</f>
        <v>0</v>
      </c>
      <c r="Y75" s="413">
        <v>0</v>
      </c>
      <c r="Z75" s="413">
        <v>0</v>
      </c>
      <c r="AA75" s="409">
        <v>0</v>
      </c>
      <c r="BA75" s="46"/>
    </row>
    <row r="76" spans="1:53" ht="21.75" customHeight="1" thickBot="1" x14ac:dyDescent="0.25">
      <c r="A76" s="674"/>
      <c r="B76" s="655"/>
      <c r="C76" s="640"/>
      <c r="D76" s="660"/>
      <c r="E76" s="663"/>
      <c r="F76" s="610"/>
      <c r="G76" s="597"/>
      <c r="H76" s="601"/>
      <c r="I76" s="605"/>
      <c r="J76" s="581"/>
      <c r="K76" s="234" t="s">
        <v>11</v>
      </c>
      <c r="L76" s="8">
        <f>SUM(L71:L75)</f>
        <v>1203.3999999999999</v>
      </c>
      <c r="M76" s="2">
        <f t="shared" ref="M76:AA76" si="14">SUM(M71:M75)</f>
        <v>0</v>
      </c>
      <c r="N76" s="2">
        <f t="shared" si="14"/>
        <v>0</v>
      </c>
      <c r="O76" s="7">
        <f t="shared" si="14"/>
        <v>1203.3999999999999</v>
      </c>
      <c r="P76" s="8">
        <f t="shared" si="14"/>
        <v>1303.8999999999999</v>
      </c>
      <c r="Q76" s="2">
        <f t="shared" si="14"/>
        <v>0</v>
      </c>
      <c r="R76" s="2">
        <f t="shared" si="14"/>
        <v>0</v>
      </c>
      <c r="S76" s="7">
        <f t="shared" si="14"/>
        <v>1303.8999999999999</v>
      </c>
      <c r="T76" s="8">
        <f t="shared" si="14"/>
        <v>78.7</v>
      </c>
      <c r="U76" s="2">
        <f t="shared" si="14"/>
        <v>0</v>
      </c>
      <c r="V76" s="2">
        <f t="shared" si="14"/>
        <v>0</v>
      </c>
      <c r="W76" s="7">
        <f t="shared" si="14"/>
        <v>78.7</v>
      </c>
      <c r="X76" s="8">
        <f t="shared" si="14"/>
        <v>0</v>
      </c>
      <c r="Y76" s="2">
        <f t="shared" si="14"/>
        <v>0</v>
      </c>
      <c r="Z76" s="2">
        <f t="shared" si="14"/>
        <v>0</v>
      </c>
      <c r="AA76" s="7">
        <f t="shared" si="14"/>
        <v>0</v>
      </c>
      <c r="BA76" s="46"/>
    </row>
    <row r="77" spans="1:53" ht="15" customHeight="1" x14ac:dyDescent="0.2">
      <c r="A77" s="672" t="s">
        <v>15</v>
      </c>
      <c r="B77" s="653" t="s">
        <v>16</v>
      </c>
      <c r="C77" s="675" t="s">
        <v>16</v>
      </c>
      <c r="D77" s="749" t="s">
        <v>35</v>
      </c>
      <c r="E77" s="871" t="s">
        <v>171</v>
      </c>
      <c r="F77" s="608" t="s">
        <v>261</v>
      </c>
      <c r="G77" s="594" t="s">
        <v>100</v>
      </c>
      <c r="H77" s="598" t="s">
        <v>19</v>
      </c>
      <c r="I77" s="602" t="s">
        <v>20</v>
      </c>
      <c r="J77" s="582" t="s">
        <v>274</v>
      </c>
      <c r="K77" s="144" t="s">
        <v>23</v>
      </c>
      <c r="L77" s="128">
        <f>+M77+O77</f>
        <v>0</v>
      </c>
      <c r="M77" s="131">
        <v>0</v>
      </c>
      <c r="N77" s="162">
        <v>0</v>
      </c>
      <c r="O77" s="132">
        <v>0</v>
      </c>
      <c r="P77" s="123">
        <f>+Q77+S77</f>
        <v>0</v>
      </c>
      <c r="Q77" s="131">
        <v>0</v>
      </c>
      <c r="R77" s="162">
        <v>0</v>
      </c>
      <c r="S77" s="132">
        <v>0</v>
      </c>
      <c r="T77" s="128">
        <f>+U77+W77</f>
        <v>0</v>
      </c>
      <c r="U77" s="131">
        <v>0</v>
      </c>
      <c r="V77" s="162">
        <v>0</v>
      </c>
      <c r="W77" s="132">
        <v>0</v>
      </c>
      <c r="X77" s="128">
        <f>+Y77+AA77</f>
        <v>0</v>
      </c>
      <c r="Y77" s="133">
        <v>0</v>
      </c>
      <c r="Z77" s="133">
        <v>0</v>
      </c>
      <c r="AA77" s="132">
        <v>0</v>
      </c>
      <c r="BA77" s="46"/>
    </row>
    <row r="78" spans="1:53" ht="14.25" customHeight="1" x14ac:dyDescent="0.2">
      <c r="A78" s="673"/>
      <c r="B78" s="654"/>
      <c r="C78" s="676"/>
      <c r="D78" s="750"/>
      <c r="E78" s="880"/>
      <c r="F78" s="609"/>
      <c r="G78" s="596"/>
      <c r="H78" s="600"/>
      <c r="I78" s="604"/>
      <c r="J78" s="583"/>
      <c r="K78" s="165" t="s">
        <v>21</v>
      </c>
      <c r="L78" s="130">
        <f>+M78+O78</f>
        <v>0</v>
      </c>
      <c r="M78" s="131">
        <v>0</v>
      </c>
      <c r="N78" s="162">
        <v>0</v>
      </c>
      <c r="O78" s="132">
        <v>0</v>
      </c>
      <c r="P78" s="125">
        <f>+Q78+S78</f>
        <v>0</v>
      </c>
      <c r="Q78" s="131">
        <v>0</v>
      </c>
      <c r="R78" s="162">
        <v>0</v>
      </c>
      <c r="S78" s="132">
        <v>0</v>
      </c>
      <c r="T78" s="130">
        <f>+U78+W78</f>
        <v>0</v>
      </c>
      <c r="U78" s="131">
        <v>0</v>
      </c>
      <c r="V78" s="162">
        <v>0</v>
      </c>
      <c r="W78" s="132">
        <v>0</v>
      </c>
      <c r="X78" s="130">
        <f>+Y78+AA78</f>
        <v>0</v>
      </c>
      <c r="Y78" s="133">
        <v>0</v>
      </c>
      <c r="Z78" s="133">
        <v>0</v>
      </c>
      <c r="AA78" s="132">
        <v>0</v>
      </c>
      <c r="BA78" s="46"/>
    </row>
    <row r="79" spans="1:53" ht="14.25" customHeight="1" x14ac:dyDescent="0.2">
      <c r="A79" s="673"/>
      <c r="B79" s="654"/>
      <c r="C79" s="676"/>
      <c r="D79" s="750"/>
      <c r="E79" s="880"/>
      <c r="F79" s="609"/>
      <c r="G79" s="596"/>
      <c r="H79" s="600"/>
      <c r="I79" s="604"/>
      <c r="J79" s="583"/>
      <c r="K79" s="165" t="s">
        <v>22</v>
      </c>
      <c r="L79" s="130">
        <f>+M79+O79</f>
        <v>0</v>
      </c>
      <c r="M79" s="131">
        <v>0</v>
      </c>
      <c r="N79" s="162">
        <v>0</v>
      </c>
      <c r="O79" s="132">
        <v>0</v>
      </c>
      <c r="P79" s="125">
        <f>+Q79+S79</f>
        <v>0</v>
      </c>
      <c r="Q79" s="131">
        <v>0</v>
      </c>
      <c r="R79" s="162">
        <v>0</v>
      </c>
      <c r="S79" s="132">
        <v>0</v>
      </c>
      <c r="T79" s="130">
        <f>+U79+W79</f>
        <v>0</v>
      </c>
      <c r="U79" s="131">
        <v>0</v>
      </c>
      <c r="V79" s="162">
        <v>0</v>
      </c>
      <c r="W79" s="132">
        <v>0</v>
      </c>
      <c r="X79" s="130">
        <f>+Y79+AA79</f>
        <v>0</v>
      </c>
      <c r="Y79" s="133">
        <v>0</v>
      </c>
      <c r="Z79" s="133">
        <v>0</v>
      </c>
      <c r="AA79" s="132">
        <v>0</v>
      </c>
      <c r="BA79" s="46"/>
    </row>
    <row r="80" spans="1:53" ht="15" customHeight="1" thickBot="1" x14ac:dyDescent="0.25">
      <c r="A80" s="673"/>
      <c r="B80" s="654"/>
      <c r="C80" s="676"/>
      <c r="D80" s="750"/>
      <c r="E80" s="880"/>
      <c r="F80" s="609"/>
      <c r="G80" s="596"/>
      <c r="H80" s="600"/>
      <c r="I80" s="604"/>
      <c r="J80" s="583"/>
      <c r="K80" s="166" t="s">
        <v>26</v>
      </c>
      <c r="L80" s="402">
        <f>+M80+O80</f>
        <v>2</v>
      </c>
      <c r="M80" s="396">
        <v>0</v>
      </c>
      <c r="N80" s="396">
        <v>0</v>
      </c>
      <c r="O80" s="394">
        <v>2</v>
      </c>
      <c r="P80" s="379">
        <f>+Q80+S80</f>
        <v>2</v>
      </c>
      <c r="Q80" s="393">
        <v>0</v>
      </c>
      <c r="R80" s="405">
        <v>0</v>
      </c>
      <c r="S80" s="394">
        <v>2</v>
      </c>
      <c r="T80" s="402">
        <f>+U80+W80</f>
        <v>2</v>
      </c>
      <c r="U80" s="396">
        <v>0</v>
      </c>
      <c r="V80" s="396">
        <v>0</v>
      </c>
      <c r="W80" s="394">
        <v>2</v>
      </c>
      <c r="X80" s="402">
        <f>+Y80+AA80</f>
        <v>2</v>
      </c>
      <c r="Y80" s="396">
        <v>0</v>
      </c>
      <c r="Z80" s="396">
        <v>0</v>
      </c>
      <c r="AA80" s="394">
        <v>2</v>
      </c>
      <c r="BA80" s="46"/>
    </row>
    <row r="81" spans="1:53" ht="22.5" customHeight="1" thickBot="1" x14ac:dyDescent="0.25">
      <c r="A81" s="674"/>
      <c r="B81" s="655"/>
      <c r="C81" s="640"/>
      <c r="D81" s="660"/>
      <c r="E81" s="881"/>
      <c r="F81" s="610"/>
      <c r="G81" s="597"/>
      <c r="H81" s="601"/>
      <c r="I81" s="605"/>
      <c r="J81" s="584"/>
      <c r="K81" s="91" t="s">
        <v>11</v>
      </c>
      <c r="L81" s="6">
        <f t="shared" ref="L81:AA81" si="15">SUM(L77:L80)</f>
        <v>2</v>
      </c>
      <c r="M81" s="5">
        <f t="shared" si="15"/>
        <v>0</v>
      </c>
      <c r="N81" s="5">
        <f t="shared" si="15"/>
        <v>0</v>
      </c>
      <c r="O81" s="7">
        <f t="shared" si="15"/>
        <v>2</v>
      </c>
      <c r="P81" s="134">
        <f t="shared" si="15"/>
        <v>2</v>
      </c>
      <c r="Q81" s="119">
        <f t="shared" si="15"/>
        <v>0</v>
      </c>
      <c r="R81" s="119">
        <f t="shared" si="15"/>
        <v>0</v>
      </c>
      <c r="S81" s="135">
        <f t="shared" si="15"/>
        <v>2</v>
      </c>
      <c r="T81" s="6">
        <f t="shared" si="15"/>
        <v>2</v>
      </c>
      <c r="U81" s="5">
        <f t="shared" si="15"/>
        <v>0</v>
      </c>
      <c r="V81" s="5">
        <f t="shared" si="15"/>
        <v>0</v>
      </c>
      <c r="W81" s="7">
        <f t="shared" si="15"/>
        <v>2</v>
      </c>
      <c r="X81" s="6">
        <f t="shared" si="15"/>
        <v>2</v>
      </c>
      <c r="Y81" s="2">
        <f t="shared" si="15"/>
        <v>0</v>
      </c>
      <c r="Z81" s="2">
        <f t="shared" si="15"/>
        <v>0</v>
      </c>
      <c r="AA81" s="7">
        <f t="shared" si="15"/>
        <v>2</v>
      </c>
      <c r="BA81" s="46"/>
    </row>
    <row r="82" spans="1:53" ht="15.75" customHeight="1" x14ac:dyDescent="0.2">
      <c r="A82" s="672" t="s">
        <v>15</v>
      </c>
      <c r="B82" s="653" t="s">
        <v>16</v>
      </c>
      <c r="C82" s="675" t="s">
        <v>16</v>
      </c>
      <c r="D82" s="749" t="s">
        <v>38</v>
      </c>
      <c r="E82" s="664" t="s">
        <v>99</v>
      </c>
      <c r="F82" s="608" t="s">
        <v>261</v>
      </c>
      <c r="G82" s="594" t="s">
        <v>212</v>
      </c>
      <c r="H82" s="598" t="s">
        <v>19</v>
      </c>
      <c r="I82" s="602" t="s">
        <v>20</v>
      </c>
      <c r="J82" s="579" t="s">
        <v>275</v>
      </c>
      <c r="K82" s="144" t="s">
        <v>23</v>
      </c>
      <c r="L82" s="399">
        <f>+M82+O82</f>
        <v>248</v>
      </c>
      <c r="M82" s="375">
        <v>0</v>
      </c>
      <c r="N82" s="403">
        <v>0</v>
      </c>
      <c r="O82" s="376">
        <v>248</v>
      </c>
      <c r="P82" s="374">
        <f>+Q82+S82</f>
        <v>248</v>
      </c>
      <c r="Q82" s="375">
        <v>0</v>
      </c>
      <c r="R82" s="403">
        <v>0</v>
      </c>
      <c r="S82" s="376">
        <v>248</v>
      </c>
      <c r="T82" s="399">
        <f>+U82+W82</f>
        <v>0</v>
      </c>
      <c r="U82" s="375">
        <v>0</v>
      </c>
      <c r="V82" s="403">
        <v>0</v>
      </c>
      <c r="W82" s="376">
        <v>0</v>
      </c>
      <c r="X82" s="399">
        <f>+Y82+AA82</f>
        <v>0</v>
      </c>
      <c r="Y82" s="378">
        <v>0</v>
      </c>
      <c r="Z82" s="378">
        <v>0</v>
      </c>
      <c r="AA82" s="376">
        <v>0</v>
      </c>
      <c r="BA82" s="46"/>
    </row>
    <row r="83" spans="1:53" ht="15.75" customHeight="1" x14ac:dyDescent="0.2">
      <c r="A83" s="673"/>
      <c r="B83" s="654"/>
      <c r="C83" s="676"/>
      <c r="D83" s="750"/>
      <c r="E83" s="870"/>
      <c r="F83" s="609"/>
      <c r="G83" s="596"/>
      <c r="H83" s="600"/>
      <c r="I83" s="604"/>
      <c r="J83" s="580"/>
      <c r="K83" s="165" t="s">
        <v>21</v>
      </c>
      <c r="L83" s="400">
        <f>+M83+O83</f>
        <v>0</v>
      </c>
      <c r="M83" s="416">
        <v>0</v>
      </c>
      <c r="N83" s="414">
        <v>0</v>
      </c>
      <c r="O83" s="415">
        <v>0</v>
      </c>
      <c r="P83" s="391">
        <f>+Q83+S83</f>
        <v>0</v>
      </c>
      <c r="Q83" s="416">
        <v>0</v>
      </c>
      <c r="R83" s="414">
        <v>0</v>
      </c>
      <c r="S83" s="415">
        <v>0</v>
      </c>
      <c r="T83" s="400">
        <f>+U83+W83</f>
        <v>0</v>
      </c>
      <c r="U83" s="416">
        <v>0</v>
      </c>
      <c r="V83" s="414">
        <v>0</v>
      </c>
      <c r="W83" s="415">
        <v>0</v>
      </c>
      <c r="X83" s="400">
        <f>+Y83+AA83</f>
        <v>0</v>
      </c>
      <c r="Y83" s="417">
        <v>0</v>
      </c>
      <c r="Z83" s="417">
        <v>0</v>
      </c>
      <c r="AA83" s="415">
        <v>0</v>
      </c>
      <c r="BA83" s="46"/>
    </row>
    <row r="84" spans="1:53" ht="17.25" customHeight="1" x14ac:dyDescent="0.2">
      <c r="A84" s="673"/>
      <c r="B84" s="654"/>
      <c r="C84" s="676"/>
      <c r="D84" s="750"/>
      <c r="E84" s="870"/>
      <c r="F84" s="609"/>
      <c r="G84" s="596"/>
      <c r="H84" s="600"/>
      <c r="I84" s="604"/>
      <c r="J84" s="580"/>
      <c r="K84" s="165" t="s">
        <v>72</v>
      </c>
      <c r="L84" s="400">
        <f>M84+O84</f>
        <v>0</v>
      </c>
      <c r="M84" s="416">
        <v>0</v>
      </c>
      <c r="N84" s="414">
        <v>0</v>
      </c>
      <c r="O84" s="415">
        <v>0</v>
      </c>
      <c r="P84" s="391">
        <f>Q84+S84</f>
        <v>0</v>
      </c>
      <c r="Q84" s="416">
        <v>0</v>
      </c>
      <c r="R84" s="414">
        <v>0</v>
      </c>
      <c r="S84" s="415">
        <v>0</v>
      </c>
      <c r="T84" s="400">
        <f>U84+W84</f>
        <v>0</v>
      </c>
      <c r="U84" s="416">
        <v>0</v>
      </c>
      <c r="V84" s="414">
        <v>0</v>
      </c>
      <c r="W84" s="415">
        <v>0</v>
      </c>
      <c r="X84" s="400">
        <f>Y84+AA84</f>
        <v>0</v>
      </c>
      <c r="Y84" s="417">
        <v>0</v>
      </c>
      <c r="Z84" s="417">
        <v>0</v>
      </c>
      <c r="AA84" s="415">
        <v>0</v>
      </c>
      <c r="BA84" s="46"/>
    </row>
    <row r="85" spans="1:53" ht="15.75" customHeight="1" x14ac:dyDescent="0.2">
      <c r="A85" s="673"/>
      <c r="B85" s="654"/>
      <c r="C85" s="676"/>
      <c r="D85" s="750"/>
      <c r="E85" s="870"/>
      <c r="F85" s="609"/>
      <c r="G85" s="596"/>
      <c r="H85" s="600"/>
      <c r="I85" s="604"/>
      <c r="J85" s="580"/>
      <c r="K85" s="165" t="s">
        <v>22</v>
      </c>
      <c r="L85" s="400">
        <f>+M85+O85</f>
        <v>0</v>
      </c>
      <c r="M85" s="416">
        <v>0</v>
      </c>
      <c r="N85" s="414">
        <v>0</v>
      </c>
      <c r="O85" s="415">
        <v>0</v>
      </c>
      <c r="P85" s="391">
        <f>+Q85+S85</f>
        <v>0</v>
      </c>
      <c r="Q85" s="416">
        <v>0</v>
      </c>
      <c r="R85" s="414">
        <v>0</v>
      </c>
      <c r="S85" s="415">
        <v>0</v>
      </c>
      <c r="T85" s="400">
        <f>+U85+W85</f>
        <v>0</v>
      </c>
      <c r="U85" s="416">
        <v>0</v>
      </c>
      <c r="V85" s="414">
        <v>0</v>
      </c>
      <c r="W85" s="415">
        <v>0</v>
      </c>
      <c r="X85" s="400">
        <f>+Y85+AA85</f>
        <v>0</v>
      </c>
      <c r="Y85" s="417">
        <v>0</v>
      </c>
      <c r="Z85" s="417">
        <v>0</v>
      </c>
      <c r="AA85" s="415">
        <v>0</v>
      </c>
      <c r="BA85" s="46"/>
    </row>
    <row r="86" spans="1:53" ht="17.25" customHeight="1" thickBot="1" x14ac:dyDescent="0.25">
      <c r="A86" s="673"/>
      <c r="B86" s="654"/>
      <c r="C86" s="676"/>
      <c r="D86" s="750"/>
      <c r="E86" s="870"/>
      <c r="F86" s="609"/>
      <c r="G86" s="596"/>
      <c r="H86" s="600"/>
      <c r="I86" s="604"/>
      <c r="J86" s="580"/>
      <c r="K86" s="166" t="s">
        <v>26</v>
      </c>
      <c r="L86" s="402">
        <f>+M86+O86</f>
        <v>57.9</v>
      </c>
      <c r="M86" s="396">
        <v>0</v>
      </c>
      <c r="N86" s="396">
        <v>0</v>
      </c>
      <c r="O86" s="394">
        <v>57.9</v>
      </c>
      <c r="P86" s="379">
        <f>+Q86+S86</f>
        <v>59.9</v>
      </c>
      <c r="Q86" s="393">
        <v>0</v>
      </c>
      <c r="R86" s="405">
        <v>0</v>
      </c>
      <c r="S86" s="394">
        <v>59.9</v>
      </c>
      <c r="T86" s="402">
        <f>+U86+W86</f>
        <v>0</v>
      </c>
      <c r="U86" s="396">
        <v>0</v>
      </c>
      <c r="V86" s="396">
        <v>0</v>
      </c>
      <c r="W86" s="394">
        <v>0</v>
      </c>
      <c r="X86" s="402">
        <f>+Y86+AA86</f>
        <v>0</v>
      </c>
      <c r="Y86" s="396">
        <v>0</v>
      </c>
      <c r="Z86" s="396">
        <v>0</v>
      </c>
      <c r="AA86" s="394">
        <v>0</v>
      </c>
      <c r="BA86" s="46"/>
    </row>
    <row r="87" spans="1:53" ht="30.75" customHeight="1" thickBot="1" x14ac:dyDescent="0.25">
      <c r="A87" s="674"/>
      <c r="B87" s="655"/>
      <c r="C87" s="640"/>
      <c r="D87" s="660"/>
      <c r="E87" s="665"/>
      <c r="F87" s="610"/>
      <c r="G87" s="597"/>
      <c r="H87" s="601"/>
      <c r="I87" s="605"/>
      <c r="J87" s="581"/>
      <c r="K87" s="91" t="s">
        <v>11</v>
      </c>
      <c r="L87" s="6">
        <f>SUM(L82:L86)</f>
        <v>305.89999999999998</v>
      </c>
      <c r="M87" s="5">
        <f t="shared" ref="M87:O87" si="16">SUM(M82:M86)</f>
        <v>0</v>
      </c>
      <c r="N87" s="5">
        <f t="shared" si="16"/>
        <v>0</v>
      </c>
      <c r="O87" s="7">
        <f t="shared" si="16"/>
        <v>305.89999999999998</v>
      </c>
      <c r="P87" s="134">
        <f t="shared" ref="P87:AA87" si="17">SUM(P82:P86)</f>
        <v>307.89999999999998</v>
      </c>
      <c r="Q87" s="119">
        <f t="shared" si="17"/>
        <v>0</v>
      </c>
      <c r="R87" s="119">
        <f t="shared" si="17"/>
        <v>0</v>
      </c>
      <c r="S87" s="135">
        <f t="shared" si="17"/>
        <v>307.89999999999998</v>
      </c>
      <c r="T87" s="6">
        <f t="shared" si="17"/>
        <v>0</v>
      </c>
      <c r="U87" s="5">
        <f t="shared" si="17"/>
        <v>0</v>
      </c>
      <c r="V87" s="5">
        <f t="shared" si="17"/>
        <v>0</v>
      </c>
      <c r="W87" s="7">
        <f t="shared" si="17"/>
        <v>0</v>
      </c>
      <c r="X87" s="6">
        <f t="shared" si="17"/>
        <v>0</v>
      </c>
      <c r="Y87" s="2">
        <f t="shared" si="17"/>
        <v>0</v>
      </c>
      <c r="Z87" s="2">
        <f t="shared" si="17"/>
        <v>0</v>
      </c>
      <c r="AA87" s="7">
        <f t="shared" si="17"/>
        <v>0</v>
      </c>
      <c r="BA87" s="46"/>
    </row>
    <row r="88" spans="1:53" ht="15.75" customHeight="1" x14ac:dyDescent="0.2">
      <c r="A88" s="672" t="s">
        <v>15</v>
      </c>
      <c r="B88" s="653" t="s">
        <v>16</v>
      </c>
      <c r="C88" s="675" t="s">
        <v>16</v>
      </c>
      <c r="D88" s="749" t="s">
        <v>50</v>
      </c>
      <c r="E88" s="740" t="s">
        <v>161</v>
      </c>
      <c r="F88" s="608" t="s">
        <v>261</v>
      </c>
      <c r="G88" s="594" t="s">
        <v>211</v>
      </c>
      <c r="H88" s="598" t="s">
        <v>19</v>
      </c>
      <c r="I88" s="602" t="s">
        <v>20</v>
      </c>
      <c r="J88" s="579" t="s">
        <v>276</v>
      </c>
      <c r="K88" s="144" t="s">
        <v>23</v>
      </c>
      <c r="L88" s="399">
        <f>+M88+O88</f>
        <v>106.9</v>
      </c>
      <c r="M88" s="375">
        <v>0</v>
      </c>
      <c r="N88" s="403">
        <v>0</v>
      </c>
      <c r="O88" s="376">
        <v>106.9</v>
      </c>
      <c r="P88" s="422">
        <f>+Q88+S88</f>
        <v>106.9</v>
      </c>
      <c r="Q88" s="375">
        <v>0</v>
      </c>
      <c r="R88" s="375">
        <v>0</v>
      </c>
      <c r="S88" s="423">
        <v>106.9</v>
      </c>
      <c r="T88" s="399">
        <f>+U88+W88</f>
        <v>0</v>
      </c>
      <c r="U88" s="375">
        <v>0</v>
      </c>
      <c r="V88" s="403">
        <v>0</v>
      </c>
      <c r="W88" s="376">
        <v>0</v>
      </c>
      <c r="X88" s="399">
        <f>+Y88+AA88</f>
        <v>0</v>
      </c>
      <c r="Y88" s="378">
        <v>0</v>
      </c>
      <c r="Z88" s="378">
        <v>0</v>
      </c>
      <c r="AA88" s="376">
        <v>0</v>
      </c>
      <c r="BA88" s="46"/>
    </row>
    <row r="89" spans="1:53" ht="15.75" customHeight="1" x14ac:dyDescent="0.2">
      <c r="A89" s="673"/>
      <c r="B89" s="654"/>
      <c r="C89" s="676"/>
      <c r="D89" s="750"/>
      <c r="E89" s="817"/>
      <c r="F89" s="609"/>
      <c r="G89" s="596"/>
      <c r="H89" s="600"/>
      <c r="I89" s="604"/>
      <c r="J89" s="580"/>
      <c r="K89" s="165" t="s">
        <v>21</v>
      </c>
      <c r="L89" s="400">
        <f>+M89+O89</f>
        <v>0</v>
      </c>
      <c r="M89" s="416">
        <v>0</v>
      </c>
      <c r="N89" s="414">
        <v>0</v>
      </c>
      <c r="O89" s="415">
        <v>0</v>
      </c>
      <c r="P89" s="424">
        <f>+Q89+S89</f>
        <v>0</v>
      </c>
      <c r="Q89" s="392">
        <v>0</v>
      </c>
      <c r="R89" s="392">
        <v>0</v>
      </c>
      <c r="S89" s="425">
        <v>0</v>
      </c>
      <c r="T89" s="400">
        <f>+U89+W89</f>
        <v>0</v>
      </c>
      <c r="U89" s="416">
        <v>0</v>
      </c>
      <c r="V89" s="414">
        <v>0</v>
      </c>
      <c r="W89" s="415">
        <v>0</v>
      </c>
      <c r="X89" s="400">
        <f>+Y89+AA89</f>
        <v>0</v>
      </c>
      <c r="Y89" s="417">
        <v>0</v>
      </c>
      <c r="Z89" s="417">
        <v>0</v>
      </c>
      <c r="AA89" s="415">
        <v>0</v>
      </c>
      <c r="BA89" s="46"/>
    </row>
    <row r="90" spans="1:53" ht="15.75" customHeight="1" x14ac:dyDescent="0.2">
      <c r="A90" s="673"/>
      <c r="B90" s="654"/>
      <c r="C90" s="676"/>
      <c r="D90" s="750"/>
      <c r="E90" s="817"/>
      <c r="F90" s="609"/>
      <c r="G90" s="596"/>
      <c r="H90" s="600"/>
      <c r="I90" s="604"/>
      <c r="J90" s="580"/>
      <c r="K90" s="165" t="s">
        <v>195</v>
      </c>
      <c r="L90" s="400">
        <f>+M90+O90</f>
        <v>0</v>
      </c>
      <c r="M90" s="416">
        <v>0</v>
      </c>
      <c r="N90" s="414">
        <v>0</v>
      </c>
      <c r="O90" s="415">
        <v>0</v>
      </c>
      <c r="P90" s="424">
        <f>+Q90+S90</f>
        <v>0</v>
      </c>
      <c r="Q90" s="392">
        <v>0</v>
      </c>
      <c r="R90" s="392">
        <v>0</v>
      </c>
      <c r="S90" s="425">
        <v>0</v>
      </c>
      <c r="T90" s="400">
        <f>+U90+W90</f>
        <v>0</v>
      </c>
      <c r="U90" s="416">
        <v>0</v>
      </c>
      <c r="V90" s="414">
        <v>0</v>
      </c>
      <c r="W90" s="415">
        <v>0</v>
      </c>
      <c r="X90" s="400">
        <f>+Y90+AA90</f>
        <v>0</v>
      </c>
      <c r="Y90" s="417">
        <v>0</v>
      </c>
      <c r="Z90" s="417">
        <v>0</v>
      </c>
      <c r="AA90" s="415">
        <v>0</v>
      </c>
      <c r="BA90" s="46"/>
    </row>
    <row r="91" spans="1:53" ht="15.75" customHeight="1" thickBot="1" x14ac:dyDescent="0.25">
      <c r="A91" s="673"/>
      <c r="B91" s="654"/>
      <c r="C91" s="676"/>
      <c r="D91" s="750"/>
      <c r="E91" s="817"/>
      <c r="F91" s="609"/>
      <c r="G91" s="596"/>
      <c r="H91" s="600"/>
      <c r="I91" s="604"/>
      <c r="J91" s="580"/>
      <c r="K91" s="166" t="s">
        <v>26</v>
      </c>
      <c r="L91" s="402">
        <f>+M91+O91</f>
        <v>66.3</v>
      </c>
      <c r="M91" s="393">
        <v>0.5</v>
      </c>
      <c r="N91" s="405">
        <v>0</v>
      </c>
      <c r="O91" s="394">
        <v>65.8</v>
      </c>
      <c r="P91" s="426">
        <f>+Q91+S91</f>
        <v>66.3</v>
      </c>
      <c r="Q91" s="380">
        <v>0.5</v>
      </c>
      <c r="R91" s="380">
        <v>0</v>
      </c>
      <c r="S91" s="427">
        <v>65.8</v>
      </c>
      <c r="T91" s="402">
        <f>+U91+W91</f>
        <v>0</v>
      </c>
      <c r="U91" s="393">
        <v>0</v>
      </c>
      <c r="V91" s="405">
        <v>0</v>
      </c>
      <c r="W91" s="394">
        <v>0</v>
      </c>
      <c r="X91" s="402">
        <f>+Y91+AA91</f>
        <v>0</v>
      </c>
      <c r="Y91" s="396">
        <v>0</v>
      </c>
      <c r="Z91" s="396">
        <v>0</v>
      </c>
      <c r="AA91" s="394">
        <v>0</v>
      </c>
      <c r="BA91" s="46"/>
    </row>
    <row r="92" spans="1:53" ht="22.5" customHeight="1" thickBot="1" x14ac:dyDescent="0.25">
      <c r="A92" s="674"/>
      <c r="B92" s="655"/>
      <c r="C92" s="640"/>
      <c r="D92" s="660"/>
      <c r="E92" s="663"/>
      <c r="F92" s="610"/>
      <c r="G92" s="597"/>
      <c r="H92" s="601"/>
      <c r="I92" s="605"/>
      <c r="J92" s="581"/>
      <c r="K92" s="91" t="s">
        <v>11</v>
      </c>
      <c r="L92" s="6">
        <f t="shared" ref="L92:O92" si="18">SUM(L88:L91)</f>
        <v>173.2</v>
      </c>
      <c r="M92" s="5">
        <f t="shared" si="18"/>
        <v>0.5</v>
      </c>
      <c r="N92" s="5">
        <f t="shared" si="18"/>
        <v>0</v>
      </c>
      <c r="O92" s="7">
        <f t="shared" si="18"/>
        <v>172.7</v>
      </c>
      <c r="P92" s="134">
        <f>SUM(P88:P91)</f>
        <v>173.2</v>
      </c>
      <c r="Q92" s="119">
        <f t="shared" ref="Q92:R92" si="19">SUM(Q88:Q91)</f>
        <v>0.5</v>
      </c>
      <c r="R92" s="119">
        <f t="shared" si="19"/>
        <v>0</v>
      </c>
      <c r="S92" s="135">
        <f>SUM(S88:S91)</f>
        <v>172.7</v>
      </c>
      <c r="T92" s="6">
        <f t="shared" ref="T92:AA92" si="20">SUM(T88:T91)</f>
        <v>0</v>
      </c>
      <c r="U92" s="5">
        <f t="shared" si="20"/>
        <v>0</v>
      </c>
      <c r="V92" s="5">
        <f t="shared" si="20"/>
        <v>0</v>
      </c>
      <c r="W92" s="7">
        <f t="shared" si="20"/>
        <v>0</v>
      </c>
      <c r="X92" s="6">
        <f t="shared" si="20"/>
        <v>0</v>
      </c>
      <c r="Y92" s="2">
        <f t="shared" si="20"/>
        <v>0</v>
      </c>
      <c r="Z92" s="2">
        <f t="shared" si="20"/>
        <v>0</v>
      </c>
      <c r="AA92" s="7">
        <f t="shared" si="20"/>
        <v>0</v>
      </c>
      <c r="BA92" s="46"/>
    </row>
    <row r="93" spans="1:53" ht="15" customHeight="1" x14ac:dyDescent="0.2">
      <c r="A93" s="672" t="s">
        <v>15</v>
      </c>
      <c r="B93" s="653" t="s">
        <v>16</v>
      </c>
      <c r="C93" s="675" t="s">
        <v>16</v>
      </c>
      <c r="D93" s="749" t="s">
        <v>42</v>
      </c>
      <c r="E93" s="664" t="s">
        <v>98</v>
      </c>
      <c r="F93" s="608" t="s">
        <v>261</v>
      </c>
      <c r="G93" s="594" t="s">
        <v>213</v>
      </c>
      <c r="H93" s="598" t="s">
        <v>19</v>
      </c>
      <c r="I93" s="602" t="s">
        <v>20</v>
      </c>
      <c r="J93" s="579" t="s">
        <v>275</v>
      </c>
      <c r="K93" s="144" t="s">
        <v>23</v>
      </c>
      <c r="L93" s="399">
        <f>+M93+O93</f>
        <v>50.5</v>
      </c>
      <c r="M93" s="375">
        <v>0</v>
      </c>
      <c r="N93" s="403">
        <v>0</v>
      </c>
      <c r="O93" s="376">
        <v>50.5</v>
      </c>
      <c r="P93" s="374">
        <f>+Q93+S93</f>
        <v>50.5</v>
      </c>
      <c r="Q93" s="375">
        <v>0</v>
      </c>
      <c r="R93" s="403">
        <v>0</v>
      </c>
      <c r="S93" s="376">
        <v>50.5</v>
      </c>
      <c r="T93" s="399">
        <f>+U93+W93</f>
        <v>0</v>
      </c>
      <c r="U93" s="375">
        <v>0</v>
      </c>
      <c r="V93" s="403">
        <v>0</v>
      </c>
      <c r="W93" s="376">
        <v>0</v>
      </c>
      <c r="X93" s="399">
        <f>+Y93+AA93</f>
        <v>0</v>
      </c>
      <c r="Y93" s="378">
        <v>0</v>
      </c>
      <c r="Z93" s="378">
        <v>0</v>
      </c>
      <c r="AA93" s="376">
        <v>0</v>
      </c>
      <c r="BA93" s="46"/>
    </row>
    <row r="94" spans="1:53" ht="14.25" customHeight="1" x14ac:dyDescent="0.2">
      <c r="A94" s="673"/>
      <c r="B94" s="654"/>
      <c r="C94" s="676"/>
      <c r="D94" s="750"/>
      <c r="E94" s="870"/>
      <c r="F94" s="609"/>
      <c r="G94" s="596"/>
      <c r="H94" s="600"/>
      <c r="I94" s="604"/>
      <c r="J94" s="580"/>
      <c r="K94" s="165" t="s">
        <v>21</v>
      </c>
      <c r="L94" s="400">
        <f>+M94+O94</f>
        <v>0</v>
      </c>
      <c r="M94" s="416">
        <v>0</v>
      </c>
      <c r="N94" s="414">
        <v>0</v>
      </c>
      <c r="O94" s="415">
        <v>0</v>
      </c>
      <c r="P94" s="391">
        <f>+Q94+S94</f>
        <v>0</v>
      </c>
      <c r="Q94" s="416">
        <v>0</v>
      </c>
      <c r="R94" s="414">
        <v>0</v>
      </c>
      <c r="S94" s="415">
        <v>0</v>
      </c>
      <c r="T94" s="400">
        <f>+U94+W94</f>
        <v>0</v>
      </c>
      <c r="U94" s="416">
        <v>0</v>
      </c>
      <c r="V94" s="414">
        <v>0</v>
      </c>
      <c r="W94" s="415">
        <v>0</v>
      </c>
      <c r="X94" s="400">
        <f>+Y94+AA94</f>
        <v>0</v>
      </c>
      <c r="Y94" s="417">
        <v>0</v>
      </c>
      <c r="Z94" s="417">
        <v>0</v>
      </c>
      <c r="AA94" s="415">
        <v>0</v>
      </c>
      <c r="BA94" s="46"/>
    </row>
    <row r="95" spans="1:53" ht="15" customHeight="1" x14ac:dyDescent="0.2">
      <c r="A95" s="673"/>
      <c r="B95" s="654"/>
      <c r="C95" s="676"/>
      <c r="D95" s="750"/>
      <c r="E95" s="870"/>
      <c r="F95" s="609"/>
      <c r="G95" s="596"/>
      <c r="H95" s="600"/>
      <c r="I95" s="604"/>
      <c r="J95" s="580"/>
      <c r="K95" s="165" t="s">
        <v>195</v>
      </c>
      <c r="L95" s="400">
        <f>M95+O95</f>
        <v>121.8</v>
      </c>
      <c r="M95" s="416">
        <v>0</v>
      </c>
      <c r="N95" s="414">
        <v>0</v>
      </c>
      <c r="O95" s="415">
        <v>121.8</v>
      </c>
      <c r="P95" s="391">
        <f>Q95+S95</f>
        <v>121.8</v>
      </c>
      <c r="Q95" s="416">
        <v>0</v>
      </c>
      <c r="R95" s="414">
        <v>0</v>
      </c>
      <c r="S95" s="415">
        <v>121.8</v>
      </c>
      <c r="T95" s="400">
        <f>U95+W95</f>
        <v>0</v>
      </c>
      <c r="U95" s="416">
        <v>0</v>
      </c>
      <c r="V95" s="414">
        <v>0</v>
      </c>
      <c r="W95" s="415">
        <v>0</v>
      </c>
      <c r="X95" s="400">
        <f>Y95+AA95</f>
        <v>0</v>
      </c>
      <c r="Y95" s="417">
        <v>0</v>
      </c>
      <c r="Z95" s="417">
        <v>0</v>
      </c>
      <c r="AA95" s="415">
        <v>0</v>
      </c>
      <c r="BA95" s="46"/>
    </row>
    <row r="96" spans="1:53" ht="14.25" customHeight="1" x14ac:dyDescent="0.2">
      <c r="A96" s="673"/>
      <c r="B96" s="654"/>
      <c r="C96" s="676"/>
      <c r="D96" s="750"/>
      <c r="E96" s="870"/>
      <c r="F96" s="609"/>
      <c r="G96" s="596"/>
      <c r="H96" s="600"/>
      <c r="I96" s="604"/>
      <c r="J96" s="580"/>
      <c r="K96" s="165" t="s">
        <v>22</v>
      </c>
      <c r="L96" s="400">
        <f>+M96+O96</f>
        <v>0</v>
      </c>
      <c r="M96" s="416">
        <v>0</v>
      </c>
      <c r="N96" s="414">
        <v>0</v>
      </c>
      <c r="O96" s="415">
        <v>0</v>
      </c>
      <c r="P96" s="391">
        <f>+Q96+S96</f>
        <v>0</v>
      </c>
      <c r="Q96" s="416">
        <v>0</v>
      </c>
      <c r="R96" s="414">
        <v>0</v>
      </c>
      <c r="S96" s="415">
        <v>0</v>
      </c>
      <c r="T96" s="400">
        <f>+U96+W96</f>
        <v>0</v>
      </c>
      <c r="U96" s="416">
        <v>0</v>
      </c>
      <c r="V96" s="414">
        <v>0</v>
      </c>
      <c r="W96" s="415">
        <v>0</v>
      </c>
      <c r="X96" s="400">
        <f>+Y96+AA96</f>
        <v>0</v>
      </c>
      <c r="Y96" s="417">
        <v>0</v>
      </c>
      <c r="Z96" s="417">
        <v>0</v>
      </c>
      <c r="AA96" s="415">
        <v>0</v>
      </c>
      <c r="BA96" s="46"/>
    </row>
    <row r="97" spans="1:61" ht="15.75" customHeight="1" thickBot="1" x14ac:dyDescent="0.25">
      <c r="A97" s="673"/>
      <c r="B97" s="654"/>
      <c r="C97" s="676"/>
      <c r="D97" s="750"/>
      <c r="E97" s="870"/>
      <c r="F97" s="609"/>
      <c r="G97" s="596"/>
      <c r="H97" s="600"/>
      <c r="I97" s="604"/>
      <c r="J97" s="580"/>
      <c r="K97" s="86" t="s">
        <v>26</v>
      </c>
      <c r="L97" s="412">
        <f>+M97+O97</f>
        <v>0</v>
      </c>
      <c r="M97" s="413">
        <v>0</v>
      </c>
      <c r="N97" s="413">
        <v>0</v>
      </c>
      <c r="O97" s="409">
        <v>0</v>
      </c>
      <c r="P97" s="406">
        <f>+Q97+S97</f>
        <v>0</v>
      </c>
      <c r="Q97" s="420">
        <v>0</v>
      </c>
      <c r="R97" s="408">
        <v>0</v>
      </c>
      <c r="S97" s="409">
        <v>0</v>
      </c>
      <c r="T97" s="412">
        <f>+U97+W97</f>
        <v>9.8000000000000007</v>
      </c>
      <c r="U97" s="413">
        <v>0</v>
      </c>
      <c r="V97" s="413">
        <v>0</v>
      </c>
      <c r="W97" s="409">
        <v>9.8000000000000007</v>
      </c>
      <c r="X97" s="412">
        <f>+Y97+AA97</f>
        <v>0</v>
      </c>
      <c r="Y97" s="413">
        <v>0</v>
      </c>
      <c r="Z97" s="413">
        <v>0</v>
      </c>
      <c r="AA97" s="409">
        <v>0</v>
      </c>
      <c r="BA97" s="46"/>
    </row>
    <row r="98" spans="1:61" ht="21" customHeight="1" thickBot="1" x14ac:dyDescent="0.25">
      <c r="A98" s="674"/>
      <c r="B98" s="655"/>
      <c r="C98" s="640"/>
      <c r="D98" s="660"/>
      <c r="E98" s="665"/>
      <c r="F98" s="610"/>
      <c r="G98" s="597"/>
      <c r="H98" s="601"/>
      <c r="I98" s="605"/>
      <c r="J98" s="581"/>
      <c r="K98" s="91" t="s">
        <v>11</v>
      </c>
      <c r="L98" s="6">
        <f t="shared" ref="L98:O98" si="21">SUM(L93:L97)</f>
        <v>172.3</v>
      </c>
      <c r="M98" s="5">
        <f t="shared" si="21"/>
        <v>0</v>
      </c>
      <c r="N98" s="5">
        <f t="shared" si="21"/>
        <v>0</v>
      </c>
      <c r="O98" s="7">
        <f t="shared" si="21"/>
        <v>172.3</v>
      </c>
      <c r="P98" s="6">
        <f t="shared" ref="P98:AA98" si="22">SUM(P93:P97)</f>
        <v>172.3</v>
      </c>
      <c r="Q98" s="2">
        <f t="shared" si="22"/>
        <v>0</v>
      </c>
      <c r="R98" s="2">
        <f t="shared" si="22"/>
        <v>0</v>
      </c>
      <c r="S98" s="7">
        <f t="shared" si="22"/>
        <v>172.3</v>
      </c>
      <c r="T98" s="6">
        <f t="shared" si="22"/>
        <v>9.8000000000000007</v>
      </c>
      <c r="U98" s="5">
        <f t="shared" si="22"/>
        <v>0</v>
      </c>
      <c r="V98" s="5">
        <f t="shared" si="22"/>
        <v>0</v>
      </c>
      <c r="W98" s="7">
        <f t="shared" si="22"/>
        <v>9.8000000000000007</v>
      </c>
      <c r="X98" s="6">
        <f t="shared" si="22"/>
        <v>0</v>
      </c>
      <c r="Y98" s="2">
        <f t="shared" si="22"/>
        <v>0</v>
      </c>
      <c r="Z98" s="2">
        <f t="shared" si="22"/>
        <v>0</v>
      </c>
      <c r="AA98" s="7">
        <f t="shared" si="22"/>
        <v>0</v>
      </c>
      <c r="BA98" s="46"/>
    </row>
    <row r="99" spans="1:61" ht="16.5" customHeight="1" x14ac:dyDescent="0.2">
      <c r="A99" s="847" t="s">
        <v>15</v>
      </c>
      <c r="B99" s="769" t="s">
        <v>16</v>
      </c>
      <c r="C99" s="873" t="s">
        <v>16</v>
      </c>
      <c r="D99" s="749" t="s">
        <v>43</v>
      </c>
      <c r="E99" s="740" t="s">
        <v>137</v>
      </c>
      <c r="F99" s="608" t="s">
        <v>261</v>
      </c>
      <c r="G99" s="594" t="s">
        <v>93</v>
      </c>
      <c r="H99" s="598" t="s">
        <v>19</v>
      </c>
      <c r="I99" s="602" t="s">
        <v>20</v>
      </c>
      <c r="J99" s="579" t="s">
        <v>277</v>
      </c>
      <c r="K99" s="144" t="s">
        <v>23</v>
      </c>
      <c r="L99" s="374">
        <f>+M99+O99</f>
        <v>669.1</v>
      </c>
      <c r="M99" s="375">
        <v>0</v>
      </c>
      <c r="N99" s="403">
        <v>0</v>
      </c>
      <c r="O99" s="376">
        <v>669.1</v>
      </c>
      <c r="P99" s="374">
        <f>+Q99+S99</f>
        <v>676.4</v>
      </c>
      <c r="Q99" s="375">
        <v>0</v>
      </c>
      <c r="R99" s="403">
        <v>0</v>
      </c>
      <c r="S99" s="376">
        <v>676.4</v>
      </c>
      <c r="T99" s="374">
        <f>+U99+W99</f>
        <v>0</v>
      </c>
      <c r="U99" s="375">
        <v>0</v>
      </c>
      <c r="V99" s="403">
        <v>0</v>
      </c>
      <c r="W99" s="376">
        <v>0</v>
      </c>
      <c r="X99" s="374">
        <f>+Y99+AA99</f>
        <v>0</v>
      </c>
      <c r="Y99" s="378">
        <v>0</v>
      </c>
      <c r="Z99" s="378">
        <v>0</v>
      </c>
      <c r="AA99" s="376">
        <v>0</v>
      </c>
      <c r="BA99" s="46"/>
    </row>
    <row r="100" spans="1:61" ht="18" customHeight="1" x14ac:dyDescent="0.2">
      <c r="A100" s="848"/>
      <c r="B100" s="770"/>
      <c r="C100" s="874"/>
      <c r="D100" s="750"/>
      <c r="E100" s="817"/>
      <c r="F100" s="609"/>
      <c r="G100" s="596"/>
      <c r="H100" s="600"/>
      <c r="I100" s="604"/>
      <c r="J100" s="580"/>
      <c r="K100" s="165" t="s">
        <v>195</v>
      </c>
      <c r="L100" s="391">
        <f>+M100+O100</f>
        <v>0</v>
      </c>
      <c r="M100" s="416">
        <v>0</v>
      </c>
      <c r="N100" s="414">
        <v>0</v>
      </c>
      <c r="O100" s="415">
        <v>0</v>
      </c>
      <c r="P100" s="391">
        <f>+Q100+S100</f>
        <v>0</v>
      </c>
      <c r="Q100" s="416">
        <v>0</v>
      </c>
      <c r="R100" s="414">
        <v>0</v>
      </c>
      <c r="S100" s="415">
        <v>0</v>
      </c>
      <c r="T100" s="391">
        <f>+U100+W100</f>
        <v>0</v>
      </c>
      <c r="U100" s="416">
        <v>0</v>
      </c>
      <c r="V100" s="414">
        <v>0</v>
      </c>
      <c r="W100" s="415">
        <v>0</v>
      </c>
      <c r="X100" s="391">
        <f>+Y100+AA100</f>
        <v>0</v>
      </c>
      <c r="Y100" s="417">
        <v>0</v>
      </c>
      <c r="Z100" s="417">
        <v>0</v>
      </c>
      <c r="AA100" s="415">
        <v>0</v>
      </c>
      <c r="BA100" s="46"/>
    </row>
    <row r="101" spans="1:61" ht="16.5" customHeight="1" x14ac:dyDescent="0.2">
      <c r="A101" s="848"/>
      <c r="B101" s="770"/>
      <c r="C101" s="874"/>
      <c r="D101" s="750"/>
      <c r="E101" s="817"/>
      <c r="F101" s="609"/>
      <c r="G101" s="596"/>
      <c r="H101" s="600"/>
      <c r="I101" s="604"/>
      <c r="J101" s="580"/>
      <c r="K101" s="165" t="s">
        <v>22</v>
      </c>
      <c r="L101" s="391">
        <f>+M101+O101</f>
        <v>0</v>
      </c>
      <c r="M101" s="416">
        <v>0</v>
      </c>
      <c r="N101" s="414">
        <v>0</v>
      </c>
      <c r="O101" s="415">
        <v>0</v>
      </c>
      <c r="P101" s="391">
        <f>+Q101+S101</f>
        <v>0</v>
      </c>
      <c r="Q101" s="416">
        <v>0</v>
      </c>
      <c r="R101" s="414">
        <v>0</v>
      </c>
      <c r="S101" s="415">
        <v>0</v>
      </c>
      <c r="T101" s="391">
        <f>+U101+W101</f>
        <v>0</v>
      </c>
      <c r="U101" s="416">
        <v>0</v>
      </c>
      <c r="V101" s="414">
        <v>0</v>
      </c>
      <c r="W101" s="415">
        <v>0</v>
      </c>
      <c r="X101" s="391">
        <f>+Y101+AA101</f>
        <v>0</v>
      </c>
      <c r="Y101" s="417">
        <v>0</v>
      </c>
      <c r="Z101" s="417">
        <v>0</v>
      </c>
      <c r="AA101" s="415">
        <v>0</v>
      </c>
      <c r="BA101" s="46"/>
    </row>
    <row r="102" spans="1:61" ht="16.5" customHeight="1" thickBot="1" x14ac:dyDescent="0.25">
      <c r="A102" s="848"/>
      <c r="B102" s="770"/>
      <c r="C102" s="874"/>
      <c r="D102" s="750"/>
      <c r="E102" s="817"/>
      <c r="F102" s="609"/>
      <c r="G102" s="596"/>
      <c r="H102" s="600"/>
      <c r="I102" s="604"/>
      <c r="J102" s="580"/>
      <c r="K102" s="166" t="s">
        <v>26</v>
      </c>
      <c r="L102" s="379">
        <f>+M102+O102</f>
        <v>0</v>
      </c>
      <c r="M102" s="396">
        <v>0</v>
      </c>
      <c r="N102" s="396">
        <v>0</v>
      </c>
      <c r="O102" s="394">
        <v>0</v>
      </c>
      <c r="P102" s="379">
        <f>+Q102+S102</f>
        <v>0</v>
      </c>
      <c r="Q102" s="393">
        <v>0</v>
      </c>
      <c r="R102" s="405">
        <v>0</v>
      </c>
      <c r="S102" s="394">
        <v>0</v>
      </c>
      <c r="T102" s="379">
        <f>+U102+W102</f>
        <v>7.4</v>
      </c>
      <c r="U102" s="396">
        <v>0</v>
      </c>
      <c r="V102" s="396">
        <v>0</v>
      </c>
      <c r="W102" s="394">
        <v>7.4</v>
      </c>
      <c r="X102" s="379">
        <f>+Y102+AA102</f>
        <v>0</v>
      </c>
      <c r="Y102" s="396">
        <v>0</v>
      </c>
      <c r="Z102" s="396">
        <v>0</v>
      </c>
      <c r="AA102" s="394">
        <v>0</v>
      </c>
      <c r="BA102" s="46"/>
    </row>
    <row r="103" spans="1:61" ht="21" customHeight="1" thickBot="1" x14ac:dyDescent="0.25">
      <c r="A103" s="849"/>
      <c r="B103" s="771"/>
      <c r="C103" s="875"/>
      <c r="D103" s="660"/>
      <c r="E103" s="663"/>
      <c r="F103" s="610"/>
      <c r="G103" s="597"/>
      <c r="H103" s="601"/>
      <c r="I103" s="605"/>
      <c r="J103" s="581"/>
      <c r="K103" s="91" t="s">
        <v>11</v>
      </c>
      <c r="L103" s="6">
        <f t="shared" ref="L103:O103" si="23">SUM(L99:L102)</f>
        <v>669.1</v>
      </c>
      <c r="M103" s="5">
        <f t="shared" si="23"/>
        <v>0</v>
      </c>
      <c r="N103" s="5">
        <f t="shared" si="23"/>
        <v>0</v>
      </c>
      <c r="O103" s="7">
        <f t="shared" si="23"/>
        <v>669.1</v>
      </c>
      <c r="P103" s="6">
        <f t="shared" ref="P103:AA103" si="24">SUM(P99:P102)</f>
        <v>676.4</v>
      </c>
      <c r="Q103" s="2">
        <f t="shared" si="24"/>
        <v>0</v>
      </c>
      <c r="R103" s="2">
        <f t="shared" si="24"/>
        <v>0</v>
      </c>
      <c r="S103" s="7">
        <f t="shared" si="24"/>
        <v>676.4</v>
      </c>
      <c r="T103" s="6">
        <f t="shared" si="24"/>
        <v>7.4</v>
      </c>
      <c r="U103" s="5">
        <f t="shared" si="24"/>
        <v>0</v>
      </c>
      <c r="V103" s="5">
        <f t="shared" si="24"/>
        <v>0</v>
      </c>
      <c r="W103" s="7">
        <f t="shared" si="24"/>
        <v>7.4</v>
      </c>
      <c r="X103" s="6">
        <f t="shared" si="24"/>
        <v>0</v>
      </c>
      <c r="Y103" s="2">
        <f t="shared" si="24"/>
        <v>0</v>
      </c>
      <c r="Z103" s="2">
        <f t="shared" si="24"/>
        <v>0</v>
      </c>
      <c r="AA103" s="7">
        <f t="shared" si="24"/>
        <v>0</v>
      </c>
      <c r="BA103" s="46"/>
    </row>
    <row r="104" spans="1:61" ht="21" customHeight="1" x14ac:dyDescent="0.2">
      <c r="A104" s="672" t="s">
        <v>15</v>
      </c>
      <c r="B104" s="653" t="s">
        <v>16</v>
      </c>
      <c r="C104" s="675" t="s">
        <v>16</v>
      </c>
      <c r="D104" s="749" t="s">
        <v>358</v>
      </c>
      <c r="E104" s="740" t="s">
        <v>359</v>
      </c>
      <c r="F104" s="608" t="s">
        <v>261</v>
      </c>
      <c r="G104" s="594" t="s">
        <v>100</v>
      </c>
      <c r="H104" s="598" t="s">
        <v>19</v>
      </c>
      <c r="I104" s="602" t="s">
        <v>20</v>
      </c>
      <c r="J104" s="579" t="s">
        <v>278</v>
      </c>
      <c r="K104" s="144" t="s">
        <v>23</v>
      </c>
      <c r="L104" s="399">
        <f>+M104+O104</f>
        <v>0.3</v>
      </c>
      <c r="M104" s="375">
        <v>0</v>
      </c>
      <c r="N104" s="403">
        <v>0</v>
      </c>
      <c r="O104" s="376">
        <v>0.3</v>
      </c>
      <c r="P104" s="374">
        <f>+Q104+S104</f>
        <v>16.3</v>
      </c>
      <c r="Q104" s="375">
        <v>0</v>
      </c>
      <c r="R104" s="403">
        <v>0</v>
      </c>
      <c r="S104" s="376">
        <v>16.3</v>
      </c>
      <c r="T104" s="399">
        <f>+U104+W104</f>
        <v>16.100000000000001</v>
      </c>
      <c r="U104" s="375">
        <v>0</v>
      </c>
      <c r="V104" s="403">
        <v>0</v>
      </c>
      <c r="W104" s="376">
        <v>16.100000000000001</v>
      </c>
      <c r="X104" s="399">
        <f>+Y104+AA104</f>
        <v>0</v>
      </c>
      <c r="Y104" s="378">
        <v>0</v>
      </c>
      <c r="Z104" s="378">
        <v>0</v>
      </c>
      <c r="AA104" s="376">
        <v>0</v>
      </c>
      <c r="BA104" s="46"/>
    </row>
    <row r="105" spans="1:61" ht="21" customHeight="1" x14ac:dyDescent="0.2">
      <c r="A105" s="673"/>
      <c r="B105" s="654"/>
      <c r="C105" s="676"/>
      <c r="D105" s="750"/>
      <c r="E105" s="817"/>
      <c r="F105" s="609"/>
      <c r="G105" s="596"/>
      <c r="H105" s="600"/>
      <c r="I105" s="604"/>
      <c r="J105" s="580"/>
      <c r="K105" s="180" t="s">
        <v>21</v>
      </c>
      <c r="L105" s="428">
        <f>+M105+O105</f>
        <v>0</v>
      </c>
      <c r="M105" s="429">
        <v>0</v>
      </c>
      <c r="N105" s="430">
        <v>0</v>
      </c>
      <c r="O105" s="431">
        <v>0</v>
      </c>
      <c r="P105" s="432">
        <f>+Q105+S105</f>
        <v>0</v>
      </c>
      <c r="Q105" s="429">
        <v>0</v>
      </c>
      <c r="R105" s="430">
        <v>0</v>
      </c>
      <c r="S105" s="431">
        <v>0</v>
      </c>
      <c r="T105" s="428">
        <f>+U105+W105</f>
        <v>0</v>
      </c>
      <c r="U105" s="429">
        <v>0</v>
      </c>
      <c r="V105" s="430">
        <v>0</v>
      </c>
      <c r="W105" s="431">
        <v>0</v>
      </c>
      <c r="X105" s="428">
        <f>+Y105+AA105</f>
        <v>0</v>
      </c>
      <c r="Y105" s="433">
        <v>0</v>
      </c>
      <c r="Z105" s="433">
        <v>0</v>
      </c>
      <c r="AA105" s="431">
        <v>0</v>
      </c>
      <c r="BA105" s="46"/>
    </row>
    <row r="106" spans="1:61" ht="21" customHeight="1" x14ac:dyDescent="0.2">
      <c r="A106" s="673"/>
      <c r="B106" s="654"/>
      <c r="C106" s="676"/>
      <c r="D106" s="750"/>
      <c r="E106" s="817"/>
      <c r="F106" s="609"/>
      <c r="G106" s="596"/>
      <c r="H106" s="600"/>
      <c r="I106" s="604"/>
      <c r="J106" s="580"/>
      <c r="K106" s="165" t="s">
        <v>22</v>
      </c>
      <c r="L106" s="400">
        <f>+M106+O106</f>
        <v>0</v>
      </c>
      <c r="M106" s="416">
        <v>0</v>
      </c>
      <c r="N106" s="414">
        <v>0</v>
      </c>
      <c r="O106" s="415">
        <v>0</v>
      </c>
      <c r="P106" s="391">
        <f>+Q106+S106</f>
        <v>0</v>
      </c>
      <c r="Q106" s="416">
        <v>0</v>
      </c>
      <c r="R106" s="414">
        <v>0</v>
      </c>
      <c r="S106" s="415">
        <v>0</v>
      </c>
      <c r="T106" s="400">
        <f>+U106+W106</f>
        <v>0</v>
      </c>
      <c r="U106" s="416">
        <v>0</v>
      </c>
      <c r="V106" s="414">
        <v>0</v>
      </c>
      <c r="W106" s="415">
        <v>0</v>
      </c>
      <c r="X106" s="400">
        <f>+Y106+AA106</f>
        <v>0</v>
      </c>
      <c r="Y106" s="417">
        <v>0</v>
      </c>
      <c r="Z106" s="417">
        <v>0</v>
      </c>
      <c r="AA106" s="415">
        <v>0</v>
      </c>
      <c r="BA106" s="46"/>
    </row>
    <row r="107" spans="1:61" ht="21" customHeight="1" thickBot="1" x14ac:dyDescent="0.25">
      <c r="A107" s="673"/>
      <c r="B107" s="654"/>
      <c r="C107" s="676"/>
      <c r="D107" s="750"/>
      <c r="E107" s="817"/>
      <c r="F107" s="609"/>
      <c r="G107" s="596"/>
      <c r="H107" s="600"/>
      <c r="I107" s="604"/>
      <c r="J107" s="580"/>
      <c r="K107" s="166" t="s">
        <v>26</v>
      </c>
      <c r="L107" s="402">
        <f>+M107+O107</f>
        <v>0</v>
      </c>
      <c r="M107" s="393">
        <v>0</v>
      </c>
      <c r="N107" s="405">
        <v>0</v>
      </c>
      <c r="O107" s="394">
        <v>0</v>
      </c>
      <c r="P107" s="379">
        <f>+Q107+S107</f>
        <v>0</v>
      </c>
      <c r="Q107" s="393">
        <v>0</v>
      </c>
      <c r="R107" s="405">
        <v>0</v>
      </c>
      <c r="S107" s="394">
        <v>0</v>
      </c>
      <c r="T107" s="402">
        <f>+U107+W107</f>
        <v>23.9</v>
      </c>
      <c r="U107" s="393">
        <v>0</v>
      </c>
      <c r="V107" s="405">
        <v>0</v>
      </c>
      <c r="W107" s="394">
        <v>23.9</v>
      </c>
      <c r="X107" s="402">
        <f>+Y107+AA107</f>
        <v>0</v>
      </c>
      <c r="Y107" s="396">
        <v>0</v>
      </c>
      <c r="Z107" s="396">
        <v>0</v>
      </c>
      <c r="AA107" s="394">
        <v>0</v>
      </c>
      <c r="BA107" s="46"/>
    </row>
    <row r="108" spans="1:61" ht="21" customHeight="1" thickBot="1" x14ac:dyDescent="0.25">
      <c r="A108" s="674"/>
      <c r="B108" s="655"/>
      <c r="C108" s="640"/>
      <c r="D108" s="660"/>
      <c r="E108" s="663"/>
      <c r="F108" s="610"/>
      <c r="G108" s="597"/>
      <c r="H108" s="601"/>
      <c r="I108" s="605"/>
      <c r="J108" s="581"/>
      <c r="K108" s="91" t="s">
        <v>11</v>
      </c>
      <c r="L108" s="6">
        <f t="shared" ref="L108:AA108" si="25">SUM(L104:L107)</f>
        <v>0.3</v>
      </c>
      <c r="M108" s="5">
        <f t="shared" si="25"/>
        <v>0</v>
      </c>
      <c r="N108" s="5">
        <f t="shared" si="25"/>
        <v>0</v>
      </c>
      <c r="O108" s="7">
        <f t="shared" si="25"/>
        <v>0.3</v>
      </c>
      <c r="P108" s="6">
        <f t="shared" si="25"/>
        <v>16.3</v>
      </c>
      <c r="Q108" s="2">
        <f t="shared" si="25"/>
        <v>0</v>
      </c>
      <c r="R108" s="2">
        <f t="shared" si="25"/>
        <v>0</v>
      </c>
      <c r="S108" s="7">
        <f t="shared" si="25"/>
        <v>16.3</v>
      </c>
      <c r="T108" s="6">
        <f t="shared" si="25"/>
        <v>40</v>
      </c>
      <c r="U108" s="5">
        <f t="shared" si="25"/>
        <v>0</v>
      </c>
      <c r="V108" s="5">
        <f t="shared" si="25"/>
        <v>0</v>
      </c>
      <c r="W108" s="7">
        <f t="shared" si="25"/>
        <v>40</v>
      </c>
      <c r="X108" s="6">
        <f t="shared" si="25"/>
        <v>0</v>
      </c>
      <c r="Y108" s="2">
        <f t="shared" si="25"/>
        <v>0</v>
      </c>
      <c r="Z108" s="2">
        <f t="shared" si="25"/>
        <v>0</v>
      </c>
      <c r="AA108" s="7">
        <f t="shared" si="25"/>
        <v>0</v>
      </c>
      <c r="BA108" s="46"/>
    </row>
    <row r="109" spans="1:61" ht="15.75" customHeight="1" x14ac:dyDescent="0.2">
      <c r="A109" s="672" t="s">
        <v>15</v>
      </c>
      <c r="B109" s="653" t="s">
        <v>16</v>
      </c>
      <c r="C109" s="675" t="s">
        <v>16</v>
      </c>
      <c r="D109" s="749" t="s">
        <v>44</v>
      </c>
      <c r="E109" s="740" t="s">
        <v>138</v>
      </c>
      <c r="F109" s="608" t="s">
        <v>261</v>
      </c>
      <c r="G109" s="594" t="s">
        <v>100</v>
      </c>
      <c r="H109" s="598" t="s">
        <v>19</v>
      </c>
      <c r="I109" s="602" t="s">
        <v>20</v>
      </c>
      <c r="J109" s="579" t="s">
        <v>278</v>
      </c>
      <c r="K109" s="144" t="s">
        <v>23</v>
      </c>
      <c r="L109" s="399">
        <f>+M109+O109</f>
        <v>142.1</v>
      </c>
      <c r="M109" s="375">
        <v>0</v>
      </c>
      <c r="N109" s="403">
        <v>0</v>
      </c>
      <c r="O109" s="376">
        <v>142.1</v>
      </c>
      <c r="P109" s="374">
        <f>+Q109+S109</f>
        <v>142.1</v>
      </c>
      <c r="Q109" s="375">
        <v>0</v>
      </c>
      <c r="R109" s="403">
        <v>0</v>
      </c>
      <c r="S109" s="376">
        <v>142.1</v>
      </c>
      <c r="T109" s="399">
        <f>+U109+W109</f>
        <v>0</v>
      </c>
      <c r="U109" s="375">
        <v>0</v>
      </c>
      <c r="V109" s="403">
        <v>0</v>
      </c>
      <c r="W109" s="376">
        <v>0</v>
      </c>
      <c r="X109" s="399">
        <f>+Y109+AA109</f>
        <v>0</v>
      </c>
      <c r="Y109" s="378">
        <v>0</v>
      </c>
      <c r="Z109" s="378">
        <v>0</v>
      </c>
      <c r="AA109" s="376">
        <v>0</v>
      </c>
      <c r="AJ109" s="47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9"/>
      <c r="BB109" s="50"/>
      <c r="BC109" s="50"/>
      <c r="BD109" s="50"/>
      <c r="BE109" s="50"/>
      <c r="BF109" s="50"/>
      <c r="BG109" s="50"/>
      <c r="BH109" s="50"/>
      <c r="BI109" s="50"/>
    </row>
    <row r="110" spans="1:61" s="51" customFormat="1" ht="15.75" customHeight="1" x14ac:dyDescent="0.2">
      <c r="A110" s="673"/>
      <c r="B110" s="654"/>
      <c r="C110" s="676"/>
      <c r="D110" s="750"/>
      <c r="E110" s="817"/>
      <c r="F110" s="609"/>
      <c r="G110" s="596"/>
      <c r="H110" s="600"/>
      <c r="I110" s="604"/>
      <c r="J110" s="580"/>
      <c r="K110" s="180" t="s">
        <v>21</v>
      </c>
      <c r="L110" s="428">
        <f>+M110+O110</f>
        <v>0</v>
      </c>
      <c r="M110" s="429">
        <v>0</v>
      </c>
      <c r="N110" s="430">
        <v>0</v>
      </c>
      <c r="O110" s="431">
        <v>0</v>
      </c>
      <c r="P110" s="432">
        <f>+Q110+S110</f>
        <v>0</v>
      </c>
      <c r="Q110" s="429">
        <v>0</v>
      </c>
      <c r="R110" s="430">
        <v>0</v>
      </c>
      <c r="S110" s="431">
        <v>0</v>
      </c>
      <c r="T110" s="428">
        <f>+U110+W110</f>
        <v>0</v>
      </c>
      <c r="U110" s="429">
        <v>0</v>
      </c>
      <c r="V110" s="430">
        <v>0</v>
      </c>
      <c r="W110" s="431">
        <v>0</v>
      </c>
      <c r="X110" s="428">
        <f>+Y110+AA110</f>
        <v>0</v>
      </c>
      <c r="Y110" s="433">
        <v>0</v>
      </c>
      <c r="Z110" s="433">
        <v>0</v>
      </c>
      <c r="AA110" s="431">
        <v>0</v>
      </c>
      <c r="BA110" s="52"/>
    </row>
    <row r="111" spans="1:61" ht="15.75" customHeight="1" x14ac:dyDescent="0.2">
      <c r="A111" s="673"/>
      <c r="B111" s="654"/>
      <c r="C111" s="676"/>
      <c r="D111" s="750"/>
      <c r="E111" s="817"/>
      <c r="F111" s="609"/>
      <c r="G111" s="596"/>
      <c r="H111" s="600"/>
      <c r="I111" s="604"/>
      <c r="J111" s="580"/>
      <c r="K111" s="165" t="s">
        <v>22</v>
      </c>
      <c r="L111" s="400">
        <f>+M111+O111</f>
        <v>0</v>
      </c>
      <c r="M111" s="416">
        <v>0</v>
      </c>
      <c r="N111" s="414">
        <v>0</v>
      </c>
      <c r="O111" s="415">
        <v>0</v>
      </c>
      <c r="P111" s="391">
        <f>+Q111+S111</f>
        <v>0</v>
      </c>
      <c r="Q111" s="416">
        <v>0</v>
      </c>
      <c r="R111" s="414">
        <v>0</v>
      </c>
      <c r="S111" s="415">
        <v>0</v>
      </c>
      <c r="T111" s="400">
        <f>+U111+W111</f>
        <v>0</v>
      </c>
      <c r="U111" s="416">
        <v>0</v>
      </c>
      <c r="V111" s="414">
        <v>0</v>
      </c>
      <c r="W111" s="415">
        <v>0</v>
      </c>
      <c r="X111" s="400">
        <f>+Y111+AA111</f>
        <v>0</v>
      </c>
      <c r="Y111" s="417">
        <v>0</v>
      </c>
      <c r="Z111" s="417">
        <v>0</v>
      </c>
      <c r="AA111" s="415">
        <v>0</v>
      </c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3"/>
      <c r="BB111" s="50"/>
      <c r="BC111" s="50"/>
      <c r="BD111" s="50"/>
      <c r="BE111" s="50"/>
      <c r="BF111" s="50"/>
      <c r="BG111" s="50"/>
      <c r="BH111" s="50"/>
      <c r="BI111" s="50"/>
    </row>
    <row r="112" spans="1:61" ht="15.75" customHeight="1" thickBot="1" x14ac:dyDescent="0.25">
      <c r="A112" s="673"/>
      <c r="B112" s="654"/>
      <c r="C112" s="676"/>
      <c r="D112" s="750"/>
      <c r="E112" s="817"/>
      <c r="F112" s="609"/>
      <c r="G112" s="596"/>
      <c r="H112" s="600"/>
      <c r="I112" s="604"/>
      <c r="J112" s="580"/>
      <c r="K112" s="166" t="s">
        <v>26</v>
      </c>
      <c r="L112" s="402">
        <f>+M112+O112</f>
        <v>0</v>
      </c>
      <c r="M112" s="393">
        <v>0</v>
      </c>
      <c r="N112" s="405">
        <v>0</v>
      </c>
      <c r="O112" s="394">
        <v>0</v>
      </c>
      <c r="P112" s="379">
        <f>+Q112+S112</f>
        <v>0</v>
      </c>
      <c r="Q112" s="393">
        <v>0</v>
      </c>
      <c r="R112" s="405">
        <v>0</v>
      </c>
      <c r="S112" s="394">
        <v>0</v>
      </c>
      <c r="T112" s="402">
        <f>+U112+W112</f>
        <v>7.1</v>
      </c>
      <c r="U112" s="393">
        <v>0</v>
      </c>
      <c r="V112" s="405">
        <v>0</v>
      </c>
      <c r="W112" s="394">
        <v>7.1</v>
      </c>
      <c r="X112" s="402">
        <f>+Y112+AA112</f>
        <v>7.1</v>
      </c>
      <c r="Y112" s="396">
        <v>0</v>
      </c>
      <c r="Z112" s="396">
        <v>0</v>
      </c>
      <c r="AA112" s="394">
        <v>7.1</v>
      </c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3"/>
      <c r="BB112" s="50"/>
      <c r="BC112" s="50"/>
      <c r="BD112" s="50"/>
      <c r="BE112" s="50"/>
      <c r="BF112" s="50"/>
      <c r="BG112" s="50"/>
      <c r="BH112" s="50"/>
      <c r="BI112" s="50"/>
    </row>
    <row r="113" spans="1:1013" s="54" customFormat="1" ht="21" customHeight="1" thickBot="1" x14ac:dyDescent="0.25">
      <c r="A113" s="674"/>
      <c r="B113" s="655"/>
      <c r="C113" s="640"/>
      <c r="D113" s="660"/>
      <c r="E113" s="663"/>
      <c r="F113" s="610"/>
      <c r="G113" s="597"/>
      <c r="H113" s="601"/>
      <c r="I113" s="605"/>
      <c r="J113" s="581"/>
      <c r="K113" s="91" t="s">
        <v>11</v>
      </c>
      <c r="L113" s="6">
        <f t="shared" ref="L113:O113" si="26">SUM(L109:L112)</f>
        <v>142.1</v>
      </c>
      <c r="M113" s="5">
        <f t="shared" si="26"/>
        <v>0</v>
      </c>
      <c r="N113" s="5">
        <f t="shared" si="26"/>
        <v>0</v>
      </c>
      <c r="O113" s="7">
        <f t="shared" si="26"/>
        <v>142.1</v>
      </c>
      <c r="P113" s="6">
        <f t="shared" ref="P113:AA113" si="27">SUM(P109:P112)</f>
        <v>142.1</v>
      </c>
      <c r="Q113" s="2">
        <f t="shared" si="27"/>
        <v>0</v>
      </c>
      <c r="R113" s="2">
        <f t="shared" si="27"/>
        <v>0</v>
      </c>
      <c r="S113" s="7">
        <f t="shared" si="27"/>
        <v>142.1</v>
      </c>
      <c r="T113" s="6">
        <f t="shared" si="27"/>
        <v>7.1</v>
      </c>
      <c r="U113" s="5">
        <f t="shared" si="27"/>
        <v>0</v>
      </c>
      <c r="V113" s="5">
        <f t="shared" si="27"/>
        <v>0</v>
      </c>
      <c r="W113" s="7">
        <f t="shared" si="27"/>
        <v>7.1</v>
      </c>
      <c r="X113" s="6">
        <f t="shared" si="27"/>
        <v>7.1</v>
      </c>
      <c r="Y113" s="2">
        <f t="shared" si="27"/>
        <v>0</v>
      </c>
      <c r="Z113" s="2">
        <f t="shared" si="27"/>
        <v>0</v>
      </c>
      <c r="AA113" s="7">
        <f t="shared" si="27"/>
        <v>7.1</v>
      </c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2"/>
      <c r="BB113" s="51"/>
      <c r="BC113" s="51"/>
      <c r="BD113" s="51"/>
      <c r="BE113" s="51"/>
      <c r="BF113" s="51"/>
      <c r="BG113" s="51"/>
      <c r="BH113" s="51"/>
      <c r="BI113" s="51"/>
    </row>
    <row r="114" spans="1:1013" ht="15.75" customHeight="1" x14ac:dyDescent="0.2">
      <c r="A114" s="672" t="s">
        <v>15</v>
      </c>
      <c r="B114" s="653" t="s">
        <v>16</v>
      </c>
      <c r="C114" s="675" t="s">
        <v>16</v>
      </c>
      <c r="D114" s="749" t="s">
        <v>45</v>
      </c>
      <c r="E114" s="740" t="s">
        <v>139</v>
      </c>
      <c r="F114" s="608" t="s">
        <v>261</v>
      </c>
      <c r="G114" s="594" t="s">
        <v>100</v>
      </c>
      <c r="H114" s="598" t="s">
        <v>19</v>
      </c>
      <c r="I114" s="602" t="s">
        <v>20</v>
      </c>
      <c r="J114" s="579" t="s">
        <v>278</v>
      </c>
      <c r="K114" s="144" t="s">
        <v>23</v>
      </c>
      <c r="L114" s="108">
        <f>+M114+O114</f>
        <v>0</v>
      </c>
      <c r="M114" s="11">
        <v>0</v>
      </c>
      <c r="N114" s="145">
        <v>0</v>
      </c>
      <c r="O114" s="79">
        <v>0</v>
      </c>
      <c r="P114" s="105">
        <f>+Q114+S114</f>
        <v>0</v>
      </c>
      <c r="Q114" s="11">
        <v>0</v>
      </c>
      <c r="R114" s="145">
        <v>0</v>
      </c>
      <c r="S114" s="79">
        <v>0</v>
      </c>
      <c r="T114" s="108">
        <f>+U114+W114</f>
        <v>0</v>
      </c>
      <c r="U114" s="11">
        <v>0</v>
      </c>
      <c r="V114" s="145">
        <v>0</v>
      </c>
      <c r="W114" s="79">
        <v>0</v>
      </c>
      <c r="X114" s="108">
        <f>+Y114+AA114</f>
        <v>0</v>
      </c>
      <c r="Y114" s="146">
        <v>0</v>
      </c>
      <c r="Z114" s="146">
        <v>0</v>
      </c>
      <c r="AA114" s="79">
        <v>0</v>
      </c>
      <c r="AI114" s="50"/>
      <c r="AJ114" s="50"/>
      <c r="BA114" s="46"/>
    </row>
    <row r="115" spans="1:1013" ht="15" customHeight="1" x14ac:dyDescent="0.2">
      <c r="A115" s="673"/>
      <c r="B115" s="654"/>
      <c r="C115" s="676"/>
      <c r="D115" s="750"/>
      <c r="E115" s="817"/>
      <c r="F115" s="609"/>
      <c r="G115" s="596"/>
      <c r="H115" s="600"/>
      <c r="I115" s="604"/>
      <c r="J115" s="580"/>
      <c r="K115" s="165" t="s">
        <v>21</v>
      </c>
      <c r="L115" s="130">
        <f>+M115+O115</f>
        <v>0</v>
      </c>
      <c r="M115" s="131">
        <v>0</v>
      </c>
      <c r="N115" s="162">
        <v>0</v>
      </c>
      <c r="O115" s="132">
        <v>0</v>
      </c>
      <c r="P115" s="125">
        <f>+Q115+S115</f>
        <v>0</v>
      </c>
      <c r="Q115" s="131">
        <v>0</v>
      </c>
      <c r="R115" s="162">
        <v>0</v>
      </c>
      <c r="S115" s="132">
        <v>0</v>
      </c>
      <c r="T115" s="130">
        <f>+U115+W115</f>
        <v>0</v>
      </c>
      <c r="U115" s="131">
        <v>0</v>
      </c>
      <c r="V115" s="162">
        <v>0</v>
      </c>
      <c r="W115" s="132">
        <v>0</v>
      </c>
      <c r="X115" s="130">
        <f>+Y115+AA115</f>
        <v>0</v>
      </c>
      <c r="Y115" s="133">
        <v>0</v>
      </c>
      <c r="Z115" s="133">
        <v>0</v>
      </c>
      <c r="AA115" s="132">
        <v>0</v>
      </c>
      <c r="AI115" s="50"/>
      <c r="AJ115" s="50"/>
      <c r="BA115" s="46"/>
    </row>
    <row r="116" spans="1:1013" s="54" customFormat="1" ht="15.75" customHeight="1" x14ac:dyDescent="0.2">
      <c r="A116" s="673"/>
      <c r="B116" s="654"/>
      <c r="C116" s="676"/>
      <c r="D116" s="750"/>
      <c r="E116" s="817"/>
      <c r="F116" s="609"/>
      <c r="G116" s="596"/>
      <c r="H116" s="600"/>
      <c r="I116" s="604"/>
      <c r="J116" s="580"/>
      <c r="K116" s="165" t="s">
        <v>22</v>
      </c>
      <c r="L116" s="130">
        <f>+M116+O116</f>
        <v>0</v>
      </c>
      <c r="M116" s="131">
        <v>0</v>
      </c>
      <c r="N116" s="162">
        <v>0</v>
      </c>
      <c r="O116" s="132">
        <v>0</v>
      </c>
      <c r="P116" s="125">
        <f>+Q116+S116</f>
        <v>0</v>
      </c>
      <c r="Q116" s="131">
        <v>0</v>
      </c>
      <c r="R116" s="162">
        <v>0</v>
      </c>
      <c r="S116" s="132">
        <v>0</v>
      </c>
      <c r="T116" s="130">
        <f>+U116+W116</f>
        <v>0</v>
      </c>
      <c r="U116" s="131">
        <v>0</v>
      </c>
      <c r="V116" s="162">
        <v>0</v>
      </c>
      <c r="W116" s="132">
        <v>0</v>
      </c>
      <c r="X116" s="130">
        <f>+Y116+AA116</f>
        <v>0</v>
      </c>
      <c r="Y116" s="133">
        <v>0</v>
      </c>
      <c r="Z116" s="133">
        <v>0</v>
      </c>
      <c r="AA116" s="132">
        <v>0</v>
      </c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2"/>
      <c r="BB116" s="51"/>
      <c r="BC116" s="51"/>
      <c r="BD116" s="51"/>
      <c r="BE116" s="51"/>
      <c r="BF116" s="51"/>
      <c r="BG116" s="51"/>
      <c r="BH116" s="51"/>
      <c r="BI116" s="51"/>
    </row>
    <row r="117" spans="1:1013" ht="16.5" customHeight="1" thickBot="1" x14ac:dyDescent="0.25">
      <c r="A117" s="673"/>
      <c r="B117" s="654"/>
      <c r="C117" s="676"/>
      <c r="D117" s="750"/>
      <c r="E117" s="817"/>
      <c r="F117" s="609"/>
      <c r="G117" s="596"/>
      <c r="H117" s="600"/>
      <c r="I117" s="604"/>
      <c r="J117" s="580"/>
      <c r="K117" s="86" t="s">
        <v>26</v>
      </c>
      <c r="L117" s="412">
        <f>+M117+O117</f>
        <v>6.4</v>
      </c>
      <c r="M117" s="393">
        <v>0</v>
      </c>
      <c r="N117" s="408">
        <v>0</v>
      </c>
      <c r="O117" s="409">
        <v>6.4</v>
      </c>
      <c r="P117" s="406">
        <f>+Q117+S117</f>
        <v>6.4</v>
      </c>
      <c r="Q117" s="420">
        <v>0</v>
      </c>
      <c r="R117" s="408">
        <v>0</v>
      </c>
      <c r="S117" s="409">
        <v>6.4</v>
      </c>
      <c r="T117" s="412">
        <f>+U117+W117</f>
        <v>6.4</v>
      </c>
      <c r="U117" s="393">
        <v>0</v>
      </c>
      <c r="V117" s="408">
        <v>0</v>
      </c>
      <c r="W117" s="409">
        <v>6.4</v>
      </c>
      <c r="X117" s="412">
        <f>+Y117+AA117</f>
        <v>6.4</v>
      </c>
      <c r="Y117" s="413">
        <v>0</v>
      </c>
      <c r="Z117" s="413">
        <v>0</v>
      </c>
      <c r="AA117" s="409">
        <v>6.4</v>
      </c>
      <c r="AB117" s="35"/>
      <c r="AC117" s="35"/>
      <c r="AD117" s="35"/>
      <c r="AE117" s="35"/>
      <c r="AF117" s="35"/>
      <c r="AG117" s="35"/>
      <c r="AH117" s="35"/>
      <c r="AI117" s="48"/>
      <c r="AJ117" s="48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4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  <c r="KK117" s="35"/>
      <c r="KL117" s="35"/>
      <c r="KM117" s="35"/>
      <c r="KN117" s="35"/>
      <c r="KO117" s="35"/>
      <c r="KP117" s="35"/>
      <c r="KQ117" s="35"/>
      <c r="KR117" s="35"/>
      <c r="KS117" s="35"/>
      <c r="KT117" s="35"/>
      <c r="KU117" s="35"/>
      <c r="KV117" s="35"/>
      <c r="KW117" s="35"/>
      <c r="KX117" s="35"/>
      <c r="KY117" s="35"/>
      <c r="KZ117" s="35"/>
      <c r="LA117" s="35"/>
      <c r="LB117" s="35"/>
      <c r="LC117" s="35"/>
      <c r="LD117" s="35"/>
      <c r="LE117" s="35"/>
      <c r="LF117" s="35"/>
      <c r="LG117" s="35"/>
      <c r="LH117" s="35"/>
      <c r="LI117" s="35"/>
      <c r="LJ117" s="35"/>
      <c r="LK117" s="35"/>
      <c r="LL117" s="35"/>
      <c r="LM117" s="35"/>
      <c r="LN117" s="35"/>
      <c r="LO117" s="35"/>
      <c r="LP117" s="35"/>
      <c r="LQ117" s="35"/>
      <c r="LR117" s="35"/>
      <c r="LS117" s="35"/>
      <c r="LT117" s="35"/>
      <c r="LU117" s="35"/>
      <c r="LV117" s="35"/>
      <c r="LW117" s="35"/>
      <c r="LX117" s="35"/>
      <c r="LY117" s="35"/>
      <c r="LZ117" s="35"/>
      <c r="MA117" s="35"/>
      <c r="MB117" s="35"/>
      <c r="MC117" s="35"/>
      <c r="MD117" s="35"/>
      <c r="ME117" s="35"/>
      <c r="MF117" s="35"/>
      <c r="MG117" s="35"/>
      <c r="MH117" s="35"/>
      <c r="MI117" s="35"/>
      <c r="MJ117" s="35"/>
      <c r="MK117" s="35"/>
      <c r="ML117" s="35"/>
      <c r="MM117" s="35"/>
      <c r="MN117" s="35"/>
      <c r="MO117" s="35"/>
      <c r="MP117" s="35"/>
      <c r="MQ117" s="35"/>
      <c r="MR117" s="35"/>
      <c r="MS117" s="35"/>
      <c r="MT117" s="35"/>
      <c r="MU117" s="35"/>
      <c r="MV117" s="35"/>
      <c r="MW117" s="35"/>
      <c r="MX117" s="35"/>
      <c r="MY117" s="35"/>
      <c r="MZ117" s="35"/>
      <c r="NA117" s="35"/>
      <c r="NB117" s="35"/>
      <c r="NC117" s="35"/>
      <c r="ND117" s="35"/>
      <c r="NE117" s="35"/>
      <c r="NF117" s="35"/>
      <c r="NG117" s="35"/>
      <c r="NH117" s="35"/>
      <c r="NI117" s="35"/>
      <c r="NJ117" s="35"/>
      <c r="NK117" s="35"/>
      <c r="NL117" s="35"/>
      <c r="NM117" s="35"/>
      <c r="NN117" s="35"/>
      <c r="NO117" s="35"/>
      <c r="NP117" s="35"/>
      <c r="NQ117" s="35"/>
      <c r="NR117" s="35"/>
      <c r="NS117" s="35"/>
      <c r="NT117" s="35"/>
      <c r="NU117" s="35"/>
      <c r="NV117" s="35"/>
      <c r="NW117" s="35"/>
      <c r="NX117" s="35"/>
      <c r="NY117" s="35"/>
      <c r="NZ117" s="35"/>
      <c r="OA117" s="35"/>
      <c r="OB117" s="35"/>
      <c r="OC117" s="35"/>
      <c r="OD117" s="35"/>
      <c r="OE117" s="35"/>
      <c r="OF117" s="35"/>
      <c r="OG117" s="35"/>
      <c r="OH117" s="35"/>
      <c r="OI117" s="35"/>
      <c r="OJ117" s="35"/>
      <c r="OK117" s="35"/>
      <c r="OL117" s="35"/>
      <c r="OM117" s="35"/>
      <c r="ON117" s="35"/>
      <c r="OO117" s="35"/>
      <c r="OP117" s="35"/>
      <c r="OQ117" s="35"/>
      <c r="OR117" s="35"/>
      <c r="OS117" s="35"/>
      <c r="OT117" s="35"/>
      <c r="OU117" s="35"/>
      <c r="OV117" s="35"/>
      <c r="OW117" s="35"/>
      <c r="OX117" s="35"/>
      <c r="OY117" s="35"/>
      <c r="OZ117" s="35"/>
      <c r="PA117" s="35"/>
      <c r="PB117" s="35"/>
      <c r="PC117" s="35"/>
      <c r="PD117" s="35"/>
      <c r="PE117" s="35"/>
      <c r="PF117" s="35"/>
      <c r="PG117" s="35"/>
      <c r="PH117" s="35"/>
      <c r="PI117" s="35"/>
      <c r="PJ117" s="35"/>
      <c r="PK117" s="35"/>
      <c r="PL117" s="35"/>
      <c r="PM117" s="35"/>
      <c r="PN117" s="35"/>
      <c r="PO117" s="35"/>
      <c r="PP117" s="35"/>
      <c r="PQ117" s="35"/>
      <c r="PR117" s="35"/>
      <c r="PS117" s="35"/>
      <c r="PT117" s="35"/>
      <c r="PU117" s="35"/>
      <c r="PV117" s="35"/>
      <c r="PW117" s="35"/>
      <c r="PX117" s="35"/>
      <c r="PY117" s="35"/>
      <c r="PZ117" s="35"/>
      <c r="QA117" s="35"/>
      <c r="QB117" s="35"/>
      <c r="QC117" s="35"/>
      <c r="QD117" s="35"/>
      <c r="QE117" s="35"/>
      <c r="QF117" s="35"/>
      <c r="QG117" s="35"/>
      <c r="QH117" s="35"/>
      <c r="QI117" s="35"/>
      <c r="QJ117" s="35"/>
      <c r="QK117" s="35"/>
      <c r="QL117" s="35"/>
      <c r="QM117" s="35"/>
      <c r="QN117" s="35"/>
      <c r="QO117" s="35"/>
      <c r="QP117" s="35"/>
      <c r="QQ117" s="35"/>
      <c r="QR117" s="35"/>
      <c r="QS117" s="35"/>
      <c r="QT117" s="35"/>
      <c r="QU117" s="35"/>
      <c r="QV117" s="35"/>
      <c r="QW117" s="35"/>
      <c r="QX117" s="35"/>
      <c r="QY117" s="35"/>
      <c r="QZ117" s="35"/>
      <c r="RA117" s="35"/>
      <c r="RB117" s="35"/>
      <c r="RC117" s="35"/>
      <c r="RD117" s="35"/>
      <c r="RE117" s="35"/>
      <c r="RF117" s="35"/>
      <c r="RG117" s="35"/>
      <c r="RH117" s="35"/>
      <c r="RI117" s="35"/>
      <c r="RJ117" s="35"/>
      <c r="RK117" s="35"/>
      <c r="RL117" s="35"/>
      <c r="RM117" s="35"/>
      <c r="RN117" s="35"/>
      <c r="RO117" s="35"/>
      <c r="RP117" s="35"/>
      <c r="RQ117" s="35"/>
      <c r="RR117" s="35"/>
      <c r="RS117" s="35"/>
      <c r="RT117" s="35"/>
      <c r="RU117" s="35"/>
      <c r="RV117" s="35"/>
      <c r="RW117" s="35"/>
      <c r="RX117" s="35"/>
      <c r="RY117" s="35"/>
      <c r="RZ117" s="35"/>
      <c r="SA117" s="35"/>
      <c r="SB117" s="35"/>
      <c r="SC117" s="35"/>
      <c r="SD117" s="35"/>
      <c r="SE117" s="35"/>
      <c r="SF117" s="35"/>
      <c r="SG117" s="35"/>
      <c r="SH117" s="35"/>
      <c r="SI117" s="35"/>
      <c r="SJ117" s="35"/>
      <c r="SK117" s="35"/>
      <c r="SL117" s="35"/>
      <c r="SM117" s="35"/>
      <c r="SN117" s="35"/>
      <c r="SO117" s="35"/>
      <c r="SP117" s="35"/>
      <c r="SQ117" s="35"/>
      <c r="SR117" s="35"/>
      <c r="SS117" s="35"/>
      <c r="ST117" s="35"/>
      <c r="SU117" s="35"/>
      <c r="SV117" s="35"/>
      <c r="SW117" s="35"/>
      <c r="SX117" s="35"/>
      <c r="SY117" s="35"/>
      <c r="SZ117" s="35"/>
      <c r="TA117" s="35"/>
      <c r="TB117" s="35"/>
      <c r="TC117" s="35"/>
      <c r="TD117" s="35"/>
      <c r="TE117" s="35"/>
      <c r="TF117" s="35"/>
      <c r="TG117" s="35"/>
      <c r="TH117" s="35"/>
      <c r="TI117" s="35"/>
      <c r="TJ117" s="35"/>
      <c r="TK117" s="35"/>
      <c r="TL117" s="35"/>
      <c r="TM117" s="35"/>
      <c r="TN117" s="35"/>
      <c r="TO117" s="35"/>
      <c r="TP117" s="35"/>
      <c r="TQ117" s="35"/>
      <c r="TR117" s="35"/>
      <c r="TS117" s="35"/>
      <c r="TT117" s="35"/>
      <c r="TU117" s="35"/>
      <c r="TV117" s="35"/>
      <c r="TW117" s="35"/>
      <c r="TX117" s="35"/>
      <c r="TY117" s="35"/>
      <c r="TZ117" s="35"/>
      <c r="UA117" s="35"/>
      <c r="UB117" s="35"/>
      <c r="UC117" s="35"/>
      <c r="UD117" s="35"/>
      <c r="UE117" s="35"/>
      <c r="UF117" s="35"/>
      <c r="UG117" s="35"/>
      <c r="UH117" s="35"/>
      <c r="UI117" s="35"/>
      <c r="UJ117" s="35"/>
      <c r="UK117" s="35"/>
      <c r="UL117" s="35"/>
      <c r="UM117" s="35"/>
      <c r="UN117" s="35"/>
      <c r="UO117" s="35"/>
      <c r="UP117" s="35"/>
      <c r="UQ117" s="35"/>
      <c r="UR117" s="35"/>
      <c r="US117" s="35"/>
      <c r="UT117" s="35"/>
      <c r="UU117" s="35"/>
      <c r="UV117" s="35"/>
      <c r="UW117" s="35"/>
      <c r="UX117" s="35"/>
      <c r="UY117" s="35"/>
      <c r="UZ117" s="35"/>
      <c r="VA117" s="35"/>
      <c r="VB117" s="35"/>
      <c r="VC117" s="35"/>
      <c r="VD117" s="35"/>
      <c r="VE117" s="35"/>
      <c r="VF117" s="35"/>
      <c r="VG117" s="35"/>
      <c r="VH117" s="35"/>
      <c r="VI117" s="35"/>
      <c r="VJ117" s="35"/>
      <c r="VK117" s="35"/>
      <c r="VL117" s="35"/>
      <c r="VM117" s="35"/>
      <c r="VN117" s="35"/>
      <c r="VO117" s="35"/>
      <c r="VP117" s="35"/>
      <c r="VQ117" s="35"/>
      <c r="VR117" s="35"/>
      <c r="VS117" s="35"/>
      <c r="VT117" s="35"/>
      <c r="VU117" s="35"/>
      <c r="VV117" s="35"/>
      <c r="VW117" s="35"/>
      <c r="VX117" s="35"/>
      <c r="VY117" s="35"/>
      <c r="VZ117" s="35"/>
      <c r="WA117" s="35"/>
      <c r="WB117" s="35"/>
      <c r="WC117" s="35"/>
      <c r="WD117" s="35"/>
      <c r="WE117" s="35"/>
      <c r="WF117" s="35"/>
      <c r="WG117" s="35"/>
      <c r="WH117" s="35"/>
      <c r="WI117" s="35"/>
      <c r="WJ117" s="35"/>
      <c r="WK117" s="35"/>
      <c r="WL117" s="35"/>
      <c r="WM117" s="35"/>
      <c r="WN117" s="35"/>
      <c r="WO117" s="35"/>
      <c r="WP117" s="35"/>
      <c r="WQ117" s="35"/>
      <c r="WR117" s="35"/>
      <c r="WS117" s="35"/>
      <c r="WT117" s="35"/>
      <c r="WU117" s="35"/>
      <c r="WV117" s="35"/>
      <c r="WW117" s="35"/>
      <c r="WX117" s="35"/>
      <c r="WY117" s="35"/>
      <c r="WZ117" s="35"/>
      <c r="XA117" s="35"/>
      <c r="XB117" s="35"/>
      <c r="XC117" s="35"/>
      <c r="XD117" s="35"/>
      <c r="XE117" s="35"/>
      <c r="XF117" s="35"/>
      <c r="XG117" s="35"/>
      <c r="XH117" s="35"/>
      <c r="XI117" s="35"/>
      <c r="XJ117" s="35"/>
      <c r="XK117" s="35"/>
      <c r="XL117" s="35"/>
      <c r="XM117" s="35"/>
      <c r="XN117" s="35"/>
      <c r="XO117" s="35"/>
      <c r="XP117" s="35"/>
      <c r="XQ117" s="35"/>
      <c r="XR117" s="35"/>
      <c r="XS117" s="35"/>
      <c r="XT117" s="35"/>
      <c r="XU117" s="35"/>
      <c r="XV117" s="35"/>
      <c r="XW117" s="35"/>
      <c r="XX117" s="35"/>
      <c r="XY117" s="35"/>
      <c r="XZ117" s="35"/>
      <c r="YA117" s="35"/>
      <c r="YB117" s="35"/>
      <c r="YC117" s="35"/>
      <c r="YD117" s="35"/>
      <c r="YE117" s="35"/>
      <c r="YF117" s="35"/>
      <c r="YG117" s="35"/>
      <c r="YH117" s="35"/>
      <c r="YI117" s="35"/>
      <c r="YJ117" s="35"/>
      <c r="YK117" s="35"/>
      <c r="YL117" s="35"/>
      <c r="YM117" s="35"/>
      <c r="YN117" s="35"/>
      <c r="YO117" s="35"/>
      <c r="YP117" s="35"/>
      <c r="YQ117" s="35"/>
      <c r="YR117" s="35"/>
      <c r="YS117" s="35"/>
      <c r="YT117" s="35"/>
      <c r="YU117" s="35"/>
      <c r="YV117" s="35"/>
      <c r="YW117" s="35"/>
      <c r="YX117" s="35"/>
      <c r="YY117" s="35"/>
      <c r="YZ117" s="35"/>
      <c r="ZA117" s="35"/>
      <c r="ZB117" s="35"/>
      <c r="ZC117" s="35"/>
      <c r="ZD117" s="35"/>
      <c r="ZE117" s="35"/>
      <c r="ZF117" s="35"/>
      <c r="ZG117" s="35"/>
      <c r="ZH117" s="35"/>
      <c r="ZI117" s="35"/>
      <c r="ZJ117" s="35"/>
      <c r="ZK117" s="35"/>
      <c r="ZL117" s="35"/>
      <c r="ZM117" s="35"/>
      <c r="ZN117" s="35"/>
      <c r="ZO117" s="35"/>
      <c r="ZP117" s="35"/>
      <c r="ZQ117" s="35"/>
      <c r="ZR117" s="35"/>
      <c r="ZS117" s="35"/>
      <c r="ZT117" s="35"/>
      <c r="ZU117" s="35"/>
      <c r="ZV117" s="35"/>
      <c r="ZW117" s="35"/>
      <c r="ZX117" s="35"/>
      <c r="ZY117" s="35"/>
      <c r="ZZ117" s="35"/>
      <c r="AAA117" s="35"/>
      <c r="AAB117" s="35"/>
      <c r="AAC117" s="35"/>
      <c r="AAD117" s="35"/>
      <c r="AAE117" s="35"/>
      <c r="AAF117" s="35"/>
      <c r="AAG117" s="35"/>
      <c r="AAH117" s="35"/>
      <c r="AAI117" s="35"/>
      <c r="AAJ117" s="35"/>
      <c r="AAK117" s="35"/>
      <c r="AAL117" s="35"/>
      <c r="AAM117" s="35"/>
      <c r="AAN117" s="35"/>
      <c r="AAO117" s="35"/>
      <c r="AAP117" s="35"/>
      <c r="AAQ117" s="35"/>
      <c r="AAR117" s="35"/>
      <c r="AAS117" s="35"/>
      <c r="AAT117" s="35"/>
      <c r="AAU117" s="35"/>
      <c r="AAV117" s="35"/>
      <c r="AAW117" s="35"/>
      <c r="AAX117" s="35"/>
      <c r="AAY117" s="35"/>
      <c r="AAZ117" s="35"/>
      <c r="ABA117" s="35"/>
      <c r="ABB117" s="35"/>
      <c r="ABC117" s="35"/>
      <c r="ABD117" s="35"/>
      <c r="ABE117" s="35"/>
      <c r="ABF117" s="35"/>
      <c r="ABG117" s="35"/>
      <c r="ABH117" s="35"/>
      <c r="ABI117" s="35"/>
      <c r="ABJ117" s="35"/>
      <c r="ABK117" s="35"/>
      <c r="ABL117" s="35"/>
      <c r="ABM117" s="35"/>
      <c r="ABN117" s="35"/>
      <c r="ABO117" s="35"/>
      <c r="ABP117" s="35"/>
      <c r="ABQ117" s="35"/>
      <c r="ABR117" s="35"/>
      <c r="ABS117" s="35"/>
      <c r="ABT117" s="35"/>
      <c r="ABU117" s="35"/>
      <c r="ABV117" s="35"/>
      <c r="ABW117" s="35"/>
      <c r="ABX117" s="35"/>
      <c r="ABY117" s="35"/>
      <c r="ABZ117" s="35"/>
      <c r="ACA117" s="35"/>
      <c r="ACB117" s="35"/>
      <c r="ACC117" s="35"/>
      <c r="ACD117" s="35"/>
      <c r="ACE117" s="35"/>
      <c r="ACF117" s="35"/>
      <c r="ACG117" s="35"/>
      <c r="ACH117" s="35"/>
      <c r="ACI117" s="35"/>
      <c r="ACJ117" s="35"/>
      <c r="ACK117" s="35"/>
      <c r="ACL117" s="35"/>
      <c r="ACM117" s="35"/>
      <c r="ACN117" s="35"/>
      <c r="ACO117" s="35"/>
      <c r="ACP117" s="35"/>
      <c r="ACQ117" s="35"/>
      <c r="ACR117" s="35"/>
      <c r="ACS117" s="35"/>
      <c r="ACT117" s="35"/>
      <c r="ACU117" s="35"/>
      <c r="ACV117" s="35"/>
      <c r="ACW117" s="35"/>
      <c r="ACX117" s="35"/>
      <c r="ACY117" s="35"/>
      <c r="ACZ117" s="35"/>
      <c r="ADA117" s="35"/>
      <c r="ADB117" s="35"/>
      <c r="ADC117" s="35"/>
      <c r="ADD117" s="35"/>
      <c r="ADE117" s="35"/>
      <c r="ADF117" s="35"/>
      <c r="ADG117" s="35"/>
      <c r="ADH117" s="35"/>
      <c r="ADI117" s="35"/>
      <c r="ADJ117" s="35"/>
      <c r="ADK117" s="35"/>
      <c r="ADL117" s="35"/>
      <c r="ADM117" s="35"/>
      <c r="ADN117" s="35"/>
      <c r="ADO117" s="35"/>
      <c r="ADP117" s="35"/>
      <c r="ADQ117" s="35"/>
      <c r="ADR117" s="35"/>
      <c r="ADS117" s="35"/>
      <c r="ADT117" s="35"/>
      <c r="ADU117" s="35"/>
      <c r="ADV117" s="35"/>
      <c r="ADW117" s="35"/>
      <c r="ADX117" s="35"/>
      <c r="ADY117" s="35"/>
      <c r="ADZ117" s="35"/>
      <c r="AEA117" s="35"/>
      <c r="AEB117" s="35"/>
      <c r="AEC117" s="35"/>
      <c r="AED117" s="35"/>
      <c r="AEE117" s="35"/>
      <c r="AEF117" s="35"/>
      <c r="AEG117" s="35"/>
      <c r="AEH117" s="35"/>
      <c r="AEI117" s="35"/>
      <c r="AEJ117" s="35"/>
      <c r="AEK117" s="35"/>
      <c r="AEL117" s="35"/>
      <c r="AEM117" s="35"/>
      <c r="AEN117" s="35"/>
      <c r="AEO117" s="35"/>
      <c r="AEP117" s="35"/>
      <c r="AEQ117" s="35"/>
      <c r="AER117" s="35"/>
      <c r="AES117" s="35"/>
      <c r="AET117" s="35"/>
      <c r="AEU117" s="35"/>
      <c r="AEV117" s="35"/>
      <c r="AEW117" s="35"/>
      <c r="AEX117" s="35"/>
      <c r="AEY117" s="35"/>
      <c r="AEZ117" s="35"/>
      <c r="AFA117" s="35"/>
      <c r="AFB117" s="35"/>
      <c r="AFC117" s="35"/>
      <c r="AFD117" s="35"/>
      <c r="AFE117" s="35"/>
      <c r="AFF117" s="35"/>
      <c r="AFG117" s="35"/>
      <c r="AFH117" s="35"/>
      <c r="AFI117" s="35"/>
      <c r="AFJ117" s="35"/>
      <c r="AFK117" s="35"/>
      <c r="AFL117" s="35"/>
      <c r="AFM117" s="35"/>
      <c r="AFN117" s="35"/>
      <c r="AFO117" s="35"/>
      <c r="AFP117" s="35"/>
      <c r="AFQ117" s="35"/>
      <c r="AFR117" s="35"/>
      <c r="AFS117" s="35"/>
      <c r="AFT117" s="35"/>
      <c r="AFU117" s="35"/>
      <c r="AFV117" s="35"/>
      <c r="AFW117" s="35"/>
      <c r="AFX117" s="35"/>
      <c r="AFY117" s="35"/>
      <c r="AFZ117" s="35"/>
      <c r="AGA117" s="35"/>
      <c r="AGB117" s="35"/>
      <c r="AGC117" s="35"/>
      <c r="AGD117" s="35"/>
      <c r="AGE117" s="35"/>
      <c r="AGF117" s="35"/>
      <c r="AGG117" s="35"/>
      <c r="AGH117" s="35"/>
      <c r="AGI117" s="35"/>
      <c r="AGJ117" s="35"/>
      <c r="AGK117" s="35"/>
      <c r="AGL117" s="35"/>
      <c r="AGM117" s="35"/>
      <c r="AGN117" s="35"/>
      <c r="AGO117" s="35"/>
      <c r="AGP117" s="35"/>
      <c r="AGQ117" s="35"/>
      <c r="AGR117" s="35"/>
      <c r="AGS117" s="35"/>
      <c r="AGT117" s="35"/>
      <c r="AGU117" s="35"/>
      <c r="AGV117" s="35"/>
      <c r="AGW117" s="35"/>
      <c r="AGX117" s="35"/>
      <c r="AGY117" s="35"/>
      <c r="AGZ117" s="35"/>
      <c r="AHA117" s="35"/>
      <c r="AHB117" s="35"/>
      <c r="AHC117" s="35"/>
      <c r="AHD117" s="35"/>
      <c r="AHE117" s="35"/>
      <c r="AHF117" s="35"/>
      <c r="AHG117" s="35"/>
      <c r="AHH117" s="35"/>
      <c r="AHI117" s="35"/>
      <c r="AHJ117" s="35"/>
      <c r="AHK117" s="35"/>
      <c r="AHL117" s="35"/>
      <c r="AHM117" s="35"/>
      <c r="AHN117" s="35"/>
      <c r="AHO117" s="35"/>
      <c r="AHP117" s="35"/>
      <c r="AHQ117" s="35"/>
      <c r="AHR117" s="35"/>
      <c r="AHS117" s="35"/>
      <c r="AHT117" s="35"/>
      <c r="AHU117" s="35"/>
      <c r="AHV117" s="35"/>
      <c r="AHW117" s="35"/>
      <c r="AHX117" s="35"/>
      <c r="AHY117" s="35"/>
      <c r="AHZ117" s="35"/>
      <c r="AIA117" s="35"/>
      <c r="AIB117" s="35"/>
      <c r="AIC117" s="35"/>
      <c r="AID117" s="35"/>
      <c r="AIE117" s="35"/>
      <c r="AIF117" s="35"/>
      <c r="AIG117" s="35"/>
      <c r="AIH117" s="35"/>
      <c r="AII117" s="35"/>
      <c r="AIJ117" s="35"/>
      <c r="AIK117" s="35"/>
      <c r="AIL117" s="35"/>
      <c r="AIM117" s="35"/>
      <c r="AIN117" s="35"/>
      <c r="AIO117" s="35"/>
      <c r="AIP117" s="35"/>
      <c r="AIQ117" s="35"/>
      <c r="AIR117" s="35"/>
      <c r="AIS117" s="35"/>
      <c r="AIT117" s="35"/>
      <c r="AIU117" s="35"/>
      <c r="AIV117" s="35"/>
      <c r="AIW117" s="35"/>
      <c r="AIX117" s="35"/>
      <c r="AIY117" s="35"/>
      <c r="AIZ117" s="35"/>
      <c r="AJA117" s="35"/>
      <c r="AJB117" s="35"/>
      <c r="AJC117" s="35"/>
      <c r="AJD117" s="35"/>
      <c r="AJE117" s="35"/>
      <c r="AJF117" s="35"/>
      <c r="AJG117" s="35"/>
      <c r="AJH117" s="35"/>
      <c r="AJI117" s="35"/>
      <c r="AJJ117" s="35"/>
      <c r="AJK117" s="35"/>
      <c r="AJL117" s="35"/>
      <c r="AJM117" s="35"/>
      <c r="AJN117" s="35"/>
      <c r="AJO117" s="35"/>
      <c r="AJP117" s="35"/>
      <c r="AJQ117" s="35"/>
      <c r="AJR117" s="35"/>
      <c r="AJS117" s="35"/>
      <c r="AJT117" s="35"/>
      <c r="AJU117" s="35"/>
      <c r="AJV117" s="35"/>
      <c r="AJW117" s="35"/>
      <c r="AJX117" s="35"/>
      <c r="AJY117" s="35"/>
      <c r="AJZ117" s="35"/>
      <c r="AKA117" s="35"/>
      <c r="AKB117" s="35"/>
      <c r="AKC117" s="35"/>
      <c r="AKD117" s="35"/>
      <c r="AKE117" s="35"/>
      <c r="AKF117" s="35"/>
      <c r="AKG117" s="35"/>
      <c r="AKH117" s="35"/>
      <c r="AKI117" s="35"/>
      <c r="AKJ117" s="35"/>
      <c r="AKK117" s="35"/>
      <c r="AKL117" s="35"/>
      <c r="AKM117" s="35"/>
      <c r="AKN117" s="35"/>
      <c r="AKO117" s="35"/>
      <c r="AKP117" s="35"/>
      <c r="AKQ117" s="35"/>
      <c r="AKR117" s="35"/>
      <c r="AKS117" s="35"/>
      <c r="AKT117" s="35"/>
      <c r="AKU117" s="35"/>
      <c r="AKV117" s="35"/>
      <c r="AKW117" s="35"/>
      <c r="AKX117" s="35"/>
      <c r="AKY117" s="35"/>
      <c r="AKZ117" s="35"/>
      <c r="ALA117" s="35"/>
      <c r="ALB117" s="35"/>
      <c r="ALC117" s="35"/>
      <c r="ALD117" s="35"/>
      <c r="ALE117" s="35"/>
      <c r="ALF117" s="35"/>
      <c r="ALG117" s="35"/>
      <c r="ALH117" s="35"/>
      <c r="ALI117" s="35"/>
      <c r="ALJ117" s="35"/>
      <c r="ALK117" s="35"/>
      <c r="ALL117" s="35"/>
      <c r="ALM117" s="35"/>
      <c r="ALN117" s="35"/>
      <c r="ALO117" s="35"/>
      <c r="ALP117" s="35"/>
      <c r="ALQ117" s="35"/>
      <c r="ALR117" s="35"/>
      <c r="ALS117" s="35"/>
      <c r="ALT117" s="35"/>
      <c r="ALU117" s="35"/>
      <c r="ALV117" s="35"/>
      <c r="ALW117" s="35"/>
      <c r="ALX117" s="35"/>
      <c r="ALY117" s="35"/>
    </row>
    <row r="118" spans="1:1013" ht="23.25" customHeight="1" thickBot="1" x14ac:dyDescent="0.25">
      <c r="A118" s="674"/>
      <c r="B118" s="655"/>
      <c r="C118" s="640"/>
      <c r="D118" s="660"/>
      <c r="E118" s="663"/>
      <c r="F118" s="610"/>
      <c r="G118" s="597"/>
      <c r="H118" s="601"/>
      <c r="I118" s="605"/>
      <c r="J118" s="581"/>
      <c r="K118" s="91" t="s">
        <v>11</v>
      </c>
      <c r="L118" s="6">
        <f t="shared" ref="L118:O118" si="28">SUM(L114:L117)</f>
        <v>6.4</v>
      </c>
      <c r="M118" s="5">
        <f t="shared" si="28"/>
        <v>0</v>
      </c>
      <c r="N118" s="5">
        <f t="shared" si="28"/>
        <v>0</v>
      </c>
      <c r="O118" s="7">
        <f t="shared" si="28"/>
        <v>6.4</v>
      </c>
      <c r="P118" s="6">
        <f t="shared" ref="P118:AA118" si="29">SUM(P114:P117)</f>
        <v>6.4</v>
      </c>
      <c r="Q118" s="2">
        <f t="shared" si="29"/>
        <v>0</v>
      </c>
      <c r="R118" s="2">
        <f t="shared" si="29"/>
        <v>0</v>
      </c>
      <c r="S118" s="7">
        <f>SUM(S114:S117)</f>
        <v>6.4</v>
      </c>
      <c r="T118" s="6">
        <f t="shared" si="29"/>
        <v>6.4</v>
      </c>
      <c r="U118" s="5">
        <f t="shared" si="29"/>
        <v>0</v>
      </c>
      <c r="V118" s="5">
        <f t="shared" si="29"/>
        <v>0</v>
      </c>
      <c r="W118" s="7">
        <f t="shared" si="29"/>
        <v>6.4</v>
      </c>
      <c r="X118" s="6">
        <f t="shared" si="29"/>
        <v>6.4</v>
      </c>
      <c r="Y118" s="2">
        <f t="shared" si="29"/>
        <v>0</v>
      </c>
      <c r="Z118" s="2">
        <f t="shared" si="29"/>
        <v>0</v>
      </c>
      <c r="AA118" s="7">
        <f t="shared" si="29"/>
        <v>6.4</v>
      </c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45"/>
    </row>
    <row r="119" spans="1:1013" ht="16.5" customHeight="1" x14ac:dyDescent="0.2">
      <c r="A119" s="847" t="s">
        <v>15</v>
      </c>
      <c r="B119" s="769" t="s">
        <v>16</v>
      </c>
      <c r="C119" s="769" t="s">
        <v>16</v>
      </c>
      <c r="D119" s="749" t="s">
        <v>51</v>
      </c>
      <c r="E119" s="740" t="s">
        <v>140</v>
      </c>
      <c r="F119" s="608" t="s">
        <v>261</v>
      </c>
      <c r="G119" s="594" t="s">
        <v>214</v>
      </c>
      <c r="H119" s="598" t="s">
        <v>19</v>
      </c>
      <c r="I119" s="602" t="s">
        <v>20</v>
      </c>
      <c r="J119" s="582" t="s">
        <v>279</v>
      </c>
      <c r="K119" s="144" t="s">
        <v>23</v>
      </c>
      <c r="L119" s="374">
        <f>+M119+O119</f>
        <v>30.2</v>
      </c>
      <c r="M119" s="375">
        <v>0</v>
      </c>
      <c r="N119" s="403">
        <v>0</v>
      </c>
      <c r="O119" s="376">
        <v>30.2</v>
      </c>
      <c r="P119" s="374">
        <f>+Q119+S119</f>
        <v>30.2</v>
      </c>
      <c r="Q119" s="375">
        <v>0</v>
      </c>
      <c r="R119" s="403">
        <v>0</v>
      </c>
      <c r="S119" s="376">
        <v>30.2</v>
      </c>
      <c r="T119" s="374">
        <f>+U119+W119</f>
        <v>0</v>
      </c>
      <c r="U119" s="375">
        <v>0</v>
      </c>
      <c r="V119" s="403">
        <v>0</v>
      </c>
      <c r="W119" s="376">
        <v>0</v>
      </c>
      <c r="X119" s="374">
        <f>+Y119+AA119</f>
        <v>0</v>
      </c>
      <c r="Y119" s="378">
        <v>0</v>
      </c>
      <c r="Z119" s="378">
        <v>0</v>
      </c>
      <c r="AA119" s="376">
        <v>0</v>
      </c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45"/>
    </row>
    <row r="120" spans="1:1013" ht="15.75" customHeight="1" x14ac:dyDescent="0.2">
      <c r="A120" s="848"/>
      <c r="B120" s="770"/>
      <c r="C120" s="864"/>
      <c r="D120" s="750"/>
      <c r="E120" s="817"/>
      <c r="F120" s="609"/>
      <c r="G120" s="596"/>
      <c r="H120" s="600"/>
      <c r="I120" s="604"/>
      <c r="J120" s="583"/>
      <c r="K120" s="165" t="s">
        <v>21</v>
      </c>
      <c r="L120" s="391">
        <f>+M120+O120</f>
        <v>0</v>
      </c>
      <c r="M120" s="416">
        <v>0</v>
      </c>
      <c r="N120" s="414">
        <v>0</v>
      </c>
      <c r="O120" s="415">
        <v>0</v>
      </c>
      <c r="P120" s="391">
        <f>+Q120+S120</f>
        <v>0</v>
      </c>
      <c r="Q120" s="416">
        <v>0</v>
      </c>
      <c r="R120" s="414">
        <v>0</v>
      </c>
      <c r="S120" s="415">
        <v>0</v>
      </c>
      <c r="T120" s="391">
        <f>+U120+W120</f>
        <v>0</v>
      </c>
      <c r="U120" s="416">
        <v>0</v>
      </c>
      <c r="V120" s="414">
        <v>0</v>
      </c>
      <c r="W120" s="415">
        <v>0</v>
      </c>
      <c r="X120" s="391">
        <f>+Y120+AA120</f>
        <v>0</v>
      </c>
      <c r="Y120" s="417">
        <v>0</v>
      </c>
      <c r="Z120" s="417">
        <v>0</v>
      </c>
      <c r="AA120" s="415">
        <v>0</v>
      </c>
      <c r="BA120" s="46"/>
    </row>
    <row r="121" spans="1:1013" ht="15.75" customHeight="1" x14ac:dyDescent="0.2">
      <c r="A121" s="848"/>
      <c r="B121" s="770"/>
      <c r="C121" s="864"/>
      <c r="D121" s="750"/>
      <c r="E121" s="817"/>
      <c r="F121" s="609"/>
      <c r="G121" s="596"/>
      <c r="H121" s="600"/>
      <c r="I121" s="604"/>
      <c r="J121" s="583"/>
      <c r="K121" s="165" t="s">
        <v>195</v>
      </c>
      <c r="L121" s="391">
        <f>+M121+O121</f>
        <v>11.8</v>
      </c>
      <c r="M121" s="416">
        <v>0</v>
      </c>
      <c r="N121" s="414">
        <v>0</v>
      </c>
      <c r="O121" s="415">
        <v>11.8</v>
      </c>
      <c r="P121" s="391">
        <f>+Q121+S121</f>
        <v>11.8</v>
      </c>
      <c r="Q121" s="416">
        <v>0</v>
      </c>
      <c r="R121" s="414">
        <v>0</v>
      </c>
      <c r="S121" s="415">
        <v>11.8</v>
      </c>
      <c r="T121" s="391">
        <f>+U121+W121</f>
        <v>0</v>
      </c>
      <c r="U121" s="416">
        <v>0</v>
      </c>
      <c r="V121" s="414">
        <v>0</v>
      </c>
      <c r="W121" s="415">
        <v>0</v>
      </c>
      <c r="X121" s="391">
        <f>+Y121+AA121</f>
        <v>0</v>
      </c>
      <c r="Y121" s="417">
        <v>0</v>
      </c>
      <c r="Z121" s="417">
        <v>0</v>
      </c>
      <c r="AA121" s="415">
        <v>0</v>
      </c>
      <c r="BA121" s="46"/>
    </row>
    <row r="122" spans="1:1013" ht="16.5" customHeight="1" thickBot="1" x14ac:dyDescent="0.25">
      <c r="A122" s="848"/>
      <c r="B122" s="770"/>
      <c r="C122" s="864"/>
      <c r="D122" s="750"/>
      <c r="E122" s="817"/>
      <c r="F122" s="609"/>
      <c r="G122" s="596"/>
      <c r="H122" s="600"/>
      <c r="I122" s="604"/>
      <c r="J122" s="583"/>
      <c r="K122" s="166" t="s">
        <v>26</v>
      </c>
      <c r="L122" s="379">
        <f>+M122+O122</f>
        <v>0</v>
      </c>
      <c r="M122" s="393">
        <v>0</v>
      </c>
      <c r="N122" s="405">
        <v>0</v>
      </c>
      <c r="O122" s="394">
        <v>0</v>
      </c>
      <c r="P122" s="379">
        <f>+Q122+S122</f>
        <v>0</v>
      </c>
      <c r="Q122" s="393">
        <v>0</v>
      </c>
      <c r="R122" s="405">
        <v>0</v>
      </c>
      <c r="S122" s="394">
        <v>0</v>
      </c>
      <c r="T122" s="379">
        <f>+U122+W122</f>
        <v>8.6999999999999993</v>
      </c>
      <c r="U122" s="393">
        <v>0</v>
      </c>
      <c r="V122" s="405">
        <v>0</v>
      </c>
      <c r="W122" s="394">
        <v>8.6999999999999993</v>
      </c>
      <c r="X122" s="379">
        <f>+Y122+AA122</f>
        <v>8.6999999999999993</v>
      </c>
      <c r="Y122" s="396">
        <v>0</v>
      </c>
      <c r="Z122" s="396">
        <v>0</v>
      </c>
      <c r="AA122" s="394">
        <v>8.6999999999999993</v>
      </c>
      <c r="BA122" s="46"/>
    </row>
    <row r="123" spans="1:1013" ht="24.75" customHeight="1" thickBot="1" x14ac:dyDescent="0.25">
      <c r="A123" s="849"/>
      <c r="B123" s="771"/>
      <c r="C123" s="865"/>
      <c r="D123" s="660"/>
      <c r="E123" s="663"/>
      <c r="F123" s="610"/>
      <c r="G123" s="597"/>
      <c r="H123" s="601"/>
      <c r="I123" s="605"/>
      <c r="J123" s="584"/>
      <c r="K123" s="93" t="s">
        <v>11</v>
      </c>
      <c r="L123" s="77">
        <f t="shared" ref="L123:O123" si="30">SUM(L119:L122)</f>
        <v>42</v>
      </c>
      <c r="M123" s="120">
        <f t="shared" si="30"/>
        <v>0</v>
      </c>
      <c r="N123" s="120">
        <f t="shared" si="30"/>
        <v>0</v>
      </c>
      <c r="O123" s="19">
        <f t="shared" si="30"/>
        <v>42</v>
      </c>
      <c r="P123" s="6">
        <f t="shared" ref="P123:AA123" si="31">SUM(P119:P122)</f>
        <v>42</v>
      </c>
      <c r="Q123" s="2">
        <f t="shared" si="31"/>
        <v>0</v>
      </c>
      <c r="R123" s="2">
        <f t="shared" si="31"/>
        <v>0</v>
      </c>
      <c r="S123" s="7">
        <f t="shared" si="31"/>
        <v>42</v>
      </c>
      <c r="T123" s="77">
        <f t="shared" si="31"/>
        <v>8.6999999999999993</v>
      </c>
      <c r="U123" s="120">
        <f t="shared" si="31"/>
        <v>0</v>
      </c>
      <c r="V123" s="120">
        <f t="shared" si="31"/>
        <v>0</v>
      </c>
      <c r="W123" s="19">
        <f t="shared" si="31"/>
        <v>8.6999999999999993</v>
      </c>
      <c r="X123" s="77">
        <f t="shared" si="31"/>
        <v>8.6999999999999993</v>
      </c>
      <c r="Y123" s="3">
        <f t="shared" si="31"/>
        <v>0</v>
      </c>
      <c r="Z123" s="3">
        <f t="shared" si="31"/>
        <v>0</v>
      </c>
      <c r="AA123" s="19">
        <f t="shared" si="31"/>
        <v>8.6999999999999993</v>
      </c>
      <c r="BA123" s="46"/>
    </row>
    <row r="124" spans="1:1013" ht="14.25" customHeight="1" x14ac:dyDescent="0.2">
      <c r="A124" s="672" t="s">
        <v>15</v>
      </c>
      <c r="B124" s="653" t="s">
        <v>16</v>
      </c>
      <c r="C124" s="675" t="s">
        <v>16</v>
      </c>
      <c r="D124" s="749" t="s">
        <v>52</v>
      </c>
      <c r="E124" s="740" t="s">
        <v>141</v>
      </c>
      <c r="F124" s="608" t="s">
        <v>261</v>
      </c>
      <c r="G124" s="594" t="s">
        <v>133</v>
      </c>
      <c r="H124" s="598" t="s">
        <v>19</v>
      </c>
      <c r="I124" s="602" t="s">
        <v>20</v>
      </c>
      <c r="J124" s="582" t="s">
        <v>280</v>
      </c>
      <c r="K124" s="144" t="s">
        <v>23</v>
      </c>
      <c r="L124" s="108">
        <f>+M124+O124</f>
        <v>0</v>
      </c>
      <c r="M124" s="11">
        <v>0</v>
      </c>
      <c r="N124" s="145">
        <v>0</v>
      </c>
      <c r="O124" s="79">
        <v>0</v>
      </c>
      <c r="P124" s="105">
        <f>+Q124+S124</f>
        <v>0</v>
      </c>
      <c r="Q124" s="11">
        <v>0</v>
      </c>
      <c r="R124" s="145">
        <v>0</v>
      </c>
      <c r="S124" s="79">
        <v>0</v>
      </c>
      <c r="T124" s="108">
        <f>+U124+W124</f>
        <v>0</v>
      </c>
      <c r="U124" s="11">
        <v>0</v>
      </c>
      <c r="V124" s="145">
        <v>0</v>
      </c>
      <c r="W124" s="79">
        <v>0</v>
      </c>
      <c r="X124" s="108">
        <f>+Y124+AA124</f>
        <v>0</v>
      </c>
      <c r="Y124" s="146">
        <v>0</v>
      </c>
      <c r="Z124" s="146">
        <v>0</v>
      </c>
      <c r="AA124" s="79">
        <v>0</v>
      </c>
      <c r="BA124" s="46"/>
    </row>
    <row r="125" spans="1:1013" ht="12.75" customHeight="1" x14ac:dyDescent="0.2">
      <c r="A125" s="673"/>
      <c r="B125" s="654"/>
      <c r="C125" s="676"/>
      <c r="D125" s="750"/>
      <c r="E125" s="817"/>
      <c r="F125" s="609"/>
      <c r="G125" s="596"/>
      <c r="H125" s="600"/>
      <c r="I125" s="604"/>
      <c r="J125" s="583"/>
      <c r="K125" s="165" t="s">
        <v>21</v>
      </c>
      <c r="L125" s="130">
        <f>+M125+O125</f>
        <v>0</v>
      </c>
      <c r="M125" s="131">
        <v>0</v>
      </c>
      <c r="N125" s="162">
        <v>0</v>
      </c>
      <c r="O125" s="132">
        <v>0</v>
      </c>
      <c r="P125" s="125">
        <f>+Q125+S125</f>
        <v>0</v>
      </c>
      <c r="Q125" s="131">
        <v>0</v>
      </c>
      <c r="R125" s="162">
        <v>0</v>
      </c>
      <c r="S125" s="132">
        <v>0</v>
      </c>
      <c r="T125" s="130">
        <f>+U125+W125</f>
        <v>0</v>
      </c>
      <c r="U125" s="131">
        <v>0</v>
      </c>
      <c r="V125" s="162">
        <v>0</v>
      </c>
      <c r="W125" s="132">
        <v>0</v>
      </c>
      <c r="X125" s="130">
        <f>+Y125+AA125</f>
        <v>0</v>
      </c>
      <c r="Y125" s="133">
        <v>0</v>
      </c>
      <c r="Z125" s="133">
        <v>0</v>
      </c>
      <c r="AA125" s="132">
        <v>0</v>
      </c>
      <c r="BA125" s="46"/>
    </row>
    <row r="126" spans="1:1013" ht="14.25" customHeight="1" x14ac:dyDescent="0.2">
      <c r="A126" s="673"/>
      <c r="B126" s="654"/>
      <c r="C126" s="676"/>
      <c r="D126" s="750"/>
      <c r="E126" s="817"/>
      <c r="F126" s="609"/>
      <c r="G126" s="596"/>
      <c r="H126" s="600"/>
      <c r="I126" s="604"/>
      <c r="J126" s="583"/>
      <c r="K126" s="165" t="s">
        <v>195</v>
      </c>
      <c r="L126" s="130">
        <f>+M126+O126</f>
        <v>0</v>
      </c>
      <c r="M126" s="131">
        <v>0</v>
      </c>
      <c r="N126" s="162">
        <v>0</v>
      </c>
      <c r="O126" s="132">
        <v>0</v>
      </c>
      <c r="P126" s="125">
        <f>+Q126+S126</f>
        <v>0</v>
      </c>
      <c r="Q126" s="131">
        <v>0</v>
      </c>
      <c r="R126" s="162">
        <v>0</v>
      </c>
      <c r="S126" s="132">
        <v>0</v>
      </c>
      <c r="T126" s="130">
        <f>+U126+W126</f>
        <v>0</v>
      </c>
      <c r="U126" s="131">
        <v>0</v>
      </c>
      <c r="V126" s="162">
        <v>0</v>
      </c>
      <c r="W126" s="132">
        <v>0</v>
      </c>
      <c r="X126" s="130">
        <f>+Y126+AA126</f>
        <v>0</v>
      </c>
      <c r="Y126" s="133">
        <v>0</v>
      </c>
      <c r="Z126" s="133">
        <v>0</v>
      </c>
      <c r="AA126" s="132">
        <v>0</v>
      </c>
      <c r="BA126" s="46"/>
    </row>
    <row r="127" spans="1:1013" ht="14.25" customHeight="1" thickBot="1" x14ac:dyDescent="0.25">
      <c r="A127" s="673"/>
      <c r="B127" s="654"/>
      <c r="C127" s="676"/>
      <c r="D127" s="750"/>
      <c r="E127" s="817"/>
      <c r="F127" s="609"/>
      <c r="G127" s="596"/>
      <c r="H127" s="600"/>
      <c r="I127" s="604"/>
      <c r="J127" s="583"/>
      <c r="K127" s="166" t="s">
        <v>26</v>
      </c>
      <c r="L127" s="402">
        <f>+M127+O127</f>
        <v>15.7</v>
      </c>
      <c r="M127" s="393">
        <v>0</v>
      </c>
      <c r="N127" s="405">
        <v>0</v>
      </c>
      <c r="O127" s="394">
        <v>15.7</v>
      </c>
      <c r="P127" s="379">
        <f>+Q127+S127</f>
        <v>15.7</v>
      </c>
      <c r="Q127" s="393">
        <v>0</v>
      </c>
      <c r="R127" s="405">
        <v>0</v>
      </c>
      <c r="S127" s="394">
        <v>15.7</v>
      </c>
      <c r="T127" s="402">
        <f>+U127+W127</f>
        <v>15.7</v>
      </c>
      <c r="U127" s="393">
        <v>0</v>
      </c>
      <c r="V127" s="405">
        <v>0</v>
      </c>
      <c r="W127" s="394">
        <v>15.7</v>
      </c>
      <c r="X127" s="402">
        <f>+Y127+AA127</f>
        <v>15.7</v>
      </c>
      <c r="Y127" s="396">
        <v>0</v>
      </c>
      <c r="Z127" s="396">
        <v>0</v>
      </c>
      <c r="AA127" s="394">
        <v>15.7</v>
      </c>
      <c r="BA127" s="46"/>
    </row>
    <row r="128" spans="1:1013" ht="20.25" customHeight="1" thickBot="1" x14ac:dyDescent="0.25">
      <c r="A128" s="674"/>
      <c r="B128" s="655"/>
      <c r="C128" s="640"/>
      <c r="D128" s="660"/>
      <c r="E128" s="663"/>
      <c r="F128" s="610"/>
      <c r="G128" s="597"/>
      <c r="H128" s="601"/>
      <c r="I128" s="605"/>
      <c r="J128" s="584"/>
      <c r="K128" s="91" t="s">
        <v>11</v>
      </c>
      <c r="L128" s="6">
        <f t="shared" ref="L128:O128" si="32">SUM(L124:L127)</f>
        <v>15.7</v>
      </c>
      <c r="M128" s="5">
        <f t="shared" si="32"/>
        <v>0</v>
      </c>
      <c r="N128" s="5">
        <f t="shared" si="32"/>
        <v>0</v>
      </c>
      <c r="O128" s="7">
        <f t="shared" si="32"/>
        <v>15.7</v>
      </c>
      <c r="P128" s="6">
        <f t="shared" ref="P128:AA128" si="33">SUM(P124:P127)</f>
        <v>15.7</v>
      </c>
      <c r="Q128" s="2">
        <f t="shared" si="33"/>
        <v>0</v>
      </c>
      <c r="R128" s="2">
        <f t="shared" si="33"/>
        <v>0</v>
      </c>
      <c r="S128" s="7">
        <f t="shared" si="33"/>
        <v>15.7</v>
      </c>
      <c r="T128" s="6">
        <f t="shared" si="33"/>
        <v>15.7</v>
      </c>
      <c r="U128" s="5">
        <f t="shared" si="33"/>
        <v>0</v>
      </c>
      <c r="V128" s="5">
        <f t="shared" si="33"/>
        <v>0</v>
      </c>
      <c r="W128" s="7">
        <f t="shared" si="33"/>
        <v>15.7</v>
      </c>
      <c r="X128" s="6">
        <f t="shared" si="33"/>
        <v>15.7</v>
      </c>
      <c r="Y128" s="2">
        <f t="shared" si="33"/>
        <v>0</v>
      </c>
      <c r="Z128" s="2">
        <f t="shared" si="33"/>
        <v>0</v>
      </c>
      <c r="AA128" s="7">
        <f t="shared" si="33"/>
        <v>15.7</v>
      </c>
      <c r="BA128" s="46"/>
    </row>
    <row r="129" spans="1:53" ht="16.5" customHeight="1" x14ac:dyDescent="0.2">
      <c r="A129" s="818" t="s">
        <v>15</v>
      </c>
      <c r="B129" s="769" t="s">
        <v>16</v>
      </c>
      <c r="C129" s="837" t="s">
        <v>16</v>
      </c>
      <c r="D129" s="749" t="s">
        <v>55</v>
      </c>
      <c r="E129" s="661" t="s">
        <v>201</v>
      </c>
      <c r="F129" s="632" t="s">
        <v>261</v>
      </c>
      <c r="G129" s="594" t="s">
        <v>215</v>
      </c>
      <c r="H129" s="598" t="s">
        <v>19</v>
      </c>
      <c r="I129" s="602" t="s">
        <v>20</v>
      </c>
      <c r="J129" s="582" t="s">
        <v>281</v>
      </c>
      <c r="K129" s="144" t="s">
        <v>23</v>
      </c>
      <c r="L129" s="105">
        <f>+M129+O129</f>
        <v>0</v>
      </c>
      <c r="M129" s="11">
        <v>0</v>
      </c>
      <c r="N129" s="145">
        <v>0</v>
      </c>
      <c r="O129" s="79">
        <v>0</v>
      </c>
      <c r="P129" s="105">
        <f>+Q129+S129</f>
        <v>0</v>
      </c>
      <c r="Q129" s="11">
        <v>0</v>
      </c>
      <c r="R129" s="145">
        <v>0</v>
      </c>
      <c r="S129" s="79">
        <v>0</v>
      </c>
      <c r="T129" s="105">
        <f>+U129+W129</f>
        <v>0</v>
      </c>
      <c r="U129" s="11">
        <v>0</v>
      </c>
      <c r="V129" s="145">
        <v>0</v>
      </c>
      <c r="W129" s="79">
        <v>0</v>
      </c>
      <c r="X129" s="105">
        <f>+Y129+AA129</f>
        <v>0</v>
      </c>
      <c r="Y129" s="146">
        <v>0</v>
      </c>
      <c r="Z129" s="146">
        <v>0</v>
      </c>
      <c r="AA129" s="79">
        <v>0</v>
      </c>
      <c r="BA129" s="46"/>
    </row>
    <row r="130" spans="1:53" ht="14.25" customHeight="1" x14ac:dyDescent="0.2">
      <c r="A130" s="819"/>
      <c r="B130" s="770"/>
      <c r="C130" s="838"/>
      <c r="D130" s="750"/>
      <c r="E130" s="662"/>
      <c r="F130" s="633"/>
      <c r="G130" s="596"/>
      <c r="H130" s="600"/>
      <c r="I130" s="604"/>
      <c r="J130" s="583"/>
      <c r="K130" s="165" t="s">
        <v>21</v>
      </c>
      <c r="L130" s="125">
        <f>+M130+O130</f>
        <v>0</v>
      </c>
      <c r="M130" s="131">
        <v>0</v>
      </c>
      <c r="N130" s="162">
        <v>0</v>
      </c>
      <c r="O130" s="132">
        <v>0</v>
      </c>
      <c r="P130" s="125">
        <f>+Q130+S130</f>
        <v>0</v>
      </c>
      <c r="Q130" s="131">
        <v>0</v>
      </c>
      <c r="R130" s="162">
        <v>0</v>
      </c>
      <c r="S130" s="132">
        <v>0</v>
      </c>
      <c r="T130" s="125">
        <f>+U130+W130</f>
        <v>0</v>
      </c>
      <c r="U130" s="131">
        <v>0</v>
      </c>
      <c r="V130" s="162">
        <v>0</v>
      </c>
      <c r="W130" s="132">
        <v>0</v>
      </c>
      <c r="X130" s="125">
        <f>+Y130+AA130</f>
        <v>0</v>
      </c>
      <c r="Y130" s="133">
        <v>0</v>
      </c>
      <c r="Z130" s="133">
        <v>0</v>
      </c>
      <c r="AA130" s="132">
        <v>0</v>
      </c>
      <c r="BA130" s="46"/>
    </row>
    <row r="131" spans="1:53" ht="15.75" customHeight="1" x14ac:dyDescent="0.2">
      <c r="A131" s="819"/>
      <c r="B131" s="770"/>
      <c r="C131" s="838"/>
      <c r="D131" s="750"/>
      <c r="E131" s="662"/>
      <c r="F131" s="633"/>
      <c r="G131" s="596"/>
      <c r="H131" s="600"/>
      <c r="I131" s="604"/>
      <c r="J131" s="583"/>
      <c r="K131" s="165" t="s">
        <v>32</v>
      </c>
      <c r="L131" s="125">
        <f>+M131+O131</f>
        <v>0</v>
      </c>
      <c r="M131" s="131">
        <v>0</v>
      </c>
      <c r="N131" s="162">
        <v>0</v>
      </c>
      <c r="O131" s="132">
        <v>0</v>
      </c>
      <c r="P131" s="125">
        <f>+Q131+S131</f>
        <v>0</v>
      </c>
      <c r="Q131" s="131">
        <v>0</v>
      </c>
      <c r="R131" s="162">
        <v>0</v>
      </c>
      <c r="S131" s="132">
        <v>0</v>
      </c>
      <c r="T131" s="125">
        <f>+U131+W131</f>
        <v>0</v>
      </c>
      <c r="U131" s="131">
        <v>0</v>
      </c>
      <c r="V131" s="162">
        <v>0</v>
      </c>
      <c r="W131" s="132">
        <v>0</v>
      </c>
      <c r="X131" s="125">
        <f>+Y131+AA131</f>
        <v>0</v>
      </c>
      <c r="Y131" s="133">
        <v>0</v>
      </c>
      <c r="Z131" s="133">
        <v>0</v>
      </c>
      <c r="AA131" s="132">
        <v>0</v>
      </c>
      <c r="BA131" s="46"/>
    </row>
    <row r="132" spans="1:53" ht="15.75" customHeight="1" thickBot="1" x14ac:dyDescent="0.25">
      <c r="A132" s="819"/>
      <c r="B132" s="770"/>
      <c r="C132" s="838"/>
      <c r="D132" s="750"/>
      <c r="E132" s="662"/>
      <c r="F132" s="633"/>
      <c r="G132" s="596"/>
      <c r="H132" s="600"/>
      <c r="I132" s="604"/>
      <c r="J132" s="583"/>
      <c r="K132" s="166" t="s">
        <v>26</v>
      </c>
      <c r="L132" s="126">
        <f>+M132+O132</f>
        <v>0</v>
      </c>
      <c r="M132" s="177">
        <v>0</v>
      </c>
      <c r="N132" s="177">
        <v>0</v>
      </c>
      <c r="O132" s="178">
        <v>0</v>
      </c>
      <c r="P132" s="126">
        <f>+Q132+S132</f>
        <v>0</v>
      </c>
      <c r="Q132" s="122">
        <v>0</v>
      </c>
      <c r="R132" s="179">
        <v>0</v>
      </c>
      <c r="S132" s="178">
        <v>0</v>
      </c>
      <c r="T132" s="126">
        <f>+U132+W132</f>
        <v>0</v>
      </c>
      <c r="U132" s="177">
        <v>0</v>
      </c>
      <c r="V132" s="177">
        <v>0</v>
      </c>
      <c r="W132" s="178">
        <v>0</v>
      </c>
      <c r="X132" s="126">
        <f>+Y132+AA132</f>
        <v>0</v>
      </c>
      <c r="Y132" s="177">
        <v>0</v>
      </c>
      <c r="Z132" s="177">
        <v>0</v>
      </c>
      <c r="AA132" s="178">
        <v>0</v>
      </c>
      <c r="BA132" s="46"/>
    </row>
    <row r="133" spans="1:53" ht="20.25" customHeight="1" thickBot="1" x14ac:dyDescent="0.25">
      <c r="A133" s="820"/>
      <c r="B133" s="771"/>
      <c r="C133" s="839"/>
      <c r="D133" s="660"/>
      <c r="E133" s="663"/>
      <c r="F133" s="610"/>
      <c r="G133" s="597"/>
      <c r="H133" s="601"/>
      <c r="I133" s="605"/>
      <c r="J133" s="584"/>
      <c r="K133" s="91" t="s">
        <v>11</v>
      </c>
      <c r="L133" s="6">
        <f t="shared" ref="L133:AA133" si="34">SUM(L129:L132)</f>
        <v>0</v>
      </c>
      <c r="M133" s="5">
        <f t="shared" si="34"/>
        <v>0</v>
      </c>
      <c r="N133" s="5">
        <f t="shared" si="34"/>
        <v>0</v>
      </c>
      <c r="O133" s="7">
        <f t="shared" si="34"/>
        <v>0</v>
      </c>
      <c r="P133" s="6">
        <f t="shared" si="34"/>
        <v>0</v>
      </c>
      <c r="Q133" s="2">
        <f t="shared" si="34"/>
        <v>0</v>
      </c>
      <c r="R133" s="2">
        <f t="shared" si="34"/>
        <v>0</v>
      </c>
      <c r="S133" s="7">
        <f t="shared" si="34"/>
        <v>0</v>
      </c>
      <c r="T133" s="6">
        <f t="shared" si="34"/>
        <v>0</v>
      </c>
      <c r="U133" s="5">
        <f t="shared" si="34"/>
        <v>0</v>
      </c>
      <c r="V133" s="5">
        <f t="shared" si="34"/>
        <v>0</v>
      </c>
      <c r="W133" s="7">
        <f t="shared" si="34"/>
        <v>0</v>
      </c>
      <c r="X133" s="6">
        <f t="shared" si="34"/>
        <v>0</v>
      </c>
      <c r="Y133" s="2">
        <f t="shared" si="34"/>
        <v>0</v>
      </c>
      <c r="Z133" s="2">
        <f t="shared" si="34"/>
        <v>0</v>
      </c>
      <c r="AA133" s="7">
        <f t="shared" si="34"/>
        <v>0</v>
      </c>
      <c r="BA133" s="46"/>
    </row>
    <row r="134" spans="1:53" ht="15" customHeight="1" x14ac:dyDescent="0.2">
      <c r="A134" s="818" t="s">
        <v>15</v>
      </c>
      <c r="B134" s="769" t="s">
        <v>16</v>
      </c>
      <c r="C134" s="837" t="s">
        <v>16</v>
      </c>
      <c r="D134" s="749" t="s">
        <v>59</v>
      </c>
      <c r="E134" s="661" t="s">
        <v>172</v>
      </c>
      <c r="F134" s="632" t="s">
        <v>261</v>
      </c>
      <c r="G134" s="594" t="s">
        <v>100</v>
      </c>
      <c r="H134" s="598" t="s">
        <v>19</v>
      </c>
      <c r="I134" s="602" t="s">
        <v>20</v>
      </c>
      <c r="J134" s="582" t="s">
        <v>282</v>
      </c>
      <c r="K134" s="144" t="s">
        <v>23</v>
      </c>
      <c r="L134" s="105">
        <f>+M134+O134</f>
        <v>0</v>
      </c>
      <c r="M134" s="11">
        <v>0</v>
      </c>
      <c r="N134" s="145">
        <v>0</v>
      </c>
      <c r="O134" s="79">
        <v>0</v>
      </c>
      <c r="P134" s="105">
        <f>+Q134+S134</f>
        <v>0</v>
      </c>
      <c r="Q134" s="11">
        <v>0</v>
      </c>
      <c r="R134" s="145">
        <v>0</v>
      </c>
      <c r="S134" s="79">
        <v>0</v>
      </c>
      <c r="T134" s="105">
        <f>+U134+W134</f>
        <v>0</v>
      </c>
      <c r="U134" s="11">
        <v>0</v>
      </c>
      <c r="V134" s="145">
        <v>0</v>
      </c>
      <c r="W134" s="79">
        <v>0</v>
      </c>
      <c r="X134" s="105">
        <f>+Y134+AA134</f>
        <v>0</v>
      </c>
      <c r="Y134" s="146">
        <v>0</v>
      </c>
      <c r="Z134" s="146">
        <v>0</v>
      </c>
      <c r="AA134" s="79">
        <v>0</v>
      </c>
      <c r="BA134" s="46"/>
    </row>
    <row r="135" spans="1:53" ht="13.5" customHeight="1" x14ac:dyDescent="0.2">
      <c r="A135" s="819"/>
      <c r="B135" s="770"/>
      <c r="C135" s="838"/>
      <c r="D135" s="750"/>
      <c r="E135" s="662"/>
      <c r="F135" s="633"/>
      <c r="G135" s="596"/>
      <c r="H135" s="600"/>
      <c r="I135" s="604"/>
      <c r="J135" s="583"/>
      <c r="K135" s="165" t="s">
        <v>21</v>
      </c>
      <c r="L135" s="125">
        <f>+M135+O135</f>
        <v>0</v>
      </c>
      <c r="M135" s="131">
        <v>0</v>
      </c>
      <c r="N135" s="162">
        <v>0</v>
      </c>
      <c r="O135" s="132">
        <v>0</v>
      </c>
      <c r="P135" s="125">
        <f>+Q135+S135</f>
        <v>0</v>
      </c>
      <c r="Q135" s="131">
        <v>0</v>
      </c>
      <c r="R135" s="162">
        <v>0</v>
      </c>
      <c r="S135" s="132">
        <v>0</v>
      </c>
      <c r="T135" s="125">
        <f>+U135+W135</f>
        <v>0</v>
      </c>
      <c r="U135" s="131">
        <v>0</v>
      </c>
      <c r="V135" s="162">
        <v>0</v>
      </c>
      <c r="W135" s="132">
        <v>0</v>
      </c>
      <c r="X135" s="125">
        <f>+Y135+AA135</f>
        <v>0</v>
      </c>
      <c r="Y135" s="133">
        <v>0</v>
      </c>
      <c r="Z135" s="133">
        <v>0</v>
      </c>
      <c r="AA135" s="132">
        <v>0</v>
      </c>
      <c r="BA135" s="46"/>
    </row>
    <row r="136" spans="1:53" ht="15" customHeight="1" x14ac:dyDescent="0.2">
      <c r="A136" s="819"/>
      <c r="B136" s="770"/>
      <c r="C136" s="838"/>
      <c r="D136" s="750"/>
      <c r="E136" s="662"/>
      <c r="F136" s="633"/>
      <c r="G136" s="596"/>
      <c r="H136" s="600"/>
      <c r="I136" s="604"/>
      <c r="J136" s="583"/>
      <c r="K136" s="165" t="s">
        <v>22</v>
      </c>
      <c r="L136" s="125">
        <f>+M136+O136</f>
        <v>0</v>
      </c>
      <c r="M136" s="131">
        <v>0</v>
      </c>
      <c r="N136" s="162">
        <v>0</v>
      </c>
      <c r="O136" s="132">
        <v>0</v>
      </c>
      <c r="P136" s="125">
        <f>+Q136+S136</f>
        <v>0</v>
      </c>
      <c r="Q136" s="131">
        <v>0</v>
      </c>
      <c r="R136" s="162">
        <v>0</v>
      </c>
      <c r="S136" s="132">
        <v>0</v>
      </c>
      <c r="T136" s="125">
        <f>+U136+W136</f>
        <v>0</v>
      </c>
      <c r="U136" s="131">
        <v>0</v>
      </c>
      <c r="V136" s="162">
        <v>0</v>
      </c>
      <c r="W136" s="132">
        <v>0</v>
      </c>
      <c r="X136" s="125">
        <f>+Y136+AA136</f>
        <v>0</v>
      </c>
      <c r="Y136" s="133">
        <v>0</v>
      </c>
      <c r="Z136" s="133">
        <v>0</v>
      </c>
      <c r="AA136" s="132">
        <v>0</v>
      </c>
      <c r="BA136" s="46"/>
    </row>
    <row r="137" spans="1:53" ht="15" customHeight="1" thickBot="1" x14ac:dyDescent="0.25">
      <c r="A137" s="819"/>
      <c r="B137" s="770"/>
      <c r="C137" s="838"/>
      <c r="D137" s="750"/>
      <c r="E137" s="662"/>
      <c r="F137" s="633"/>
      <c r="G137" s="596"/>
      <c r="H137" s="600"/>
      <c r="I137" s="604"/>
      <c r="J137" s="583"/>
      <c r="K137" s="166" t="s">
        <v>26</v>
      </c>
      <c r="L137" s="379">
        <f>+M137+O137</f>
        <v>5.9</v>
      </c>
      <c r="M137" s="396">
        <v>0</v>
      </c>
      <c r="N137" s="396">
        <v>0</v>
      </c>
      <c r="O137" s="394">
        <v>5.9</v>
      </c>
      <c r="P137" s="379">
        <f>+Q137+S137</f>
        <v>5.9</v>
      </c>
      <c r="Q137" s="393">
        <v>0</v>
      </c>
      <c r="R137" s="405">
        <v>0</v>
      </c>
      <c r="S137" s="394">
        <v>5.9</v>
      </c>
      <c r="T137" s="379">
        <f>+U137+W137</f>
        <v>5.9</v>
      </c>
      <c r="U137" s="396">
        <v>0</v>
      </c>
      <c r="V137" s="396">
        <v>0</v>
      </c>
      <c r="W137" s="394">
        <v>5.9</v>
      </c>
      <c r="X137" s="379">
        <f>+Y137+AA137</f>
        <v>5.9</v>
      </c>
      <c r="Y137" s="396">
        <v>0</v>
      </c>
      <c r="Z137" s="396">
        <v>0</v>
      </c>
      <c r="AA137" s="394">
        <v>5.9</v>
      </c>
      <c r="BA137" s="46"/>
    </row>
    <row r="138" spans="1:53" ht="20.25" customHeight="1" thickBot="1" x14ac:dyDescent="0.25">
      <c r="A138" s="820"/>
      <c r="B138" s="771"/>
      <c r="C138" s="839"/>
      <c r="D138" s="660"/>
      <c r="E138" s="663"/>
      <c r="F138" s="610"/>
      <c r="G138" s="597"/>
      <c r="H138" s="601"/>
      <c r="I138" s="605"/>
      <c r="J138" s="584"/>
      <c r="K138" s="91" t="s">
        <v>11</v>
      </c>
      <c r="L138" s="6">
        <f t="shared" ref="L138:AA138" si="35">SUM(L134:L137)</f>
        <v>5.9</v>
      </c>
      <c r="M138" s="5">
        <f t="shared" si="35"/>
        <v>0</v>
      </c>
      <c r="N138" s="5">
        <f t="shared" si="35"/>
        <v>0</v>
      </c>
      <c r="O138" s="7">
        <f t="shared" si="35"/>
        <v>5.9</v>
      </c>
      <c r="P138" s="6">
        <f t="shared" si="35"/>
        <v>5.9</v>
      </c>
      <c r="Q138" s="2">
        <f t="shared" si="35"/>
        <v>0</v>
      </c>
      <c r="R138" s="2">
        <f t="shared" si="35"/>
        <v>0</v>
      </c>
      <c r="S138" s="7">
        <f t="shared" si="35"/>
        <v>5.9</v>
      </c>
      <c r="T138" s="6">
        <f t="shared" si="35"/>
        <v>5.9</v>
      </c>
      <c r="U138" s="5">
        <f t="shared" si="35"/>
        <v>0</v>
      </c>
      <c r="V138" s="5">
        <f t="shared" si="35"/>
        <v>0</v>
      </c>
      <c r="W138" s="7">
        <f t="shared" si="35"/>
        <v>5.9</v>
      </c>
      <c r="X138" s="6">
        <f t="shared" si="35"/>
        <v>5.9</v>
      </c>
      <c r="Y138" s="2">
        <f t="shared" si="35"/>
        <v>0</v>
      </c>
      <c r="Z138" s="2">
        <f t="shared" si="35"/>
        <v>0</v>
      </c>
      <c r="AA138" s="7">
        <f t="shared" si="35"/>
        <v>5.9</v>
      </c>
      <c r="BA138" s="46"/>
    </row>
    <row r="139" spans="1:53" ht="13.5" customHeight="1" x14ac:dyDescent="0.2">
      <c r="A139" s="818" t="s">
        <v>15</v>
      </c>
      <c r="B139" s="769" t="s">
        <v>16</v>
      </c>
      <c r="C139" s="837" t="s">
        <v>16</v>
      </c>
      <c r="D139" s="749" t="s">
        <v>60</v>
      </c>
      <c r="E139" s="661" t="s">
        <v>142</v>
      </c>
      <c r="F139" s="632" t="s">
        <v>261</v>
      </c>
      <c r="G139" s="594" t="s">
        <v>93</v>
      </c>
      <c r="H139" s="598" t="s">
        <v>19</v>
      </c>
      <c r="I139" s="602" t="s">
        <v>20</v>
      </c>
      <c r="J139" s="582" t="s">
        <v>283</v>
      </c>
      <c r="K139" s="144" t="s">
        <v>23</v>
      </c>
      <c r="L139" s="374">
        <f>+M139+O139</f>
        <v>7.5</v>
      </c>
      <c r="M139" s="375">
        <v>0</v>
      </c>
      <c r="N139" s="403">
        <v>0</v>
      </c>
      <c r="O139" s="376">
        <v>7.5</v>
      </c>
      <c r="P139" s="374">
        <f>+Q139+S139</f>
        <v>7.5</v>
      </c>
      <c r="Q139" s="375">
        <v>0</v>
      </c>
      <c r="R139" s="403">
        <v>0</v>
      </c>
      <c r="S139" s="376">
        <v>7.5</v>
      </c>
      <c r="T139" s="374">
        <f>+U139+W139</f>
        <v>0</v>
      </c>
      <c r="U139" s="375">
        <v>0</v>
      </c>
      <c r="V139" s="403">
        <v>0</v>
      </c>
      <c r="W139" s="376">
        <v>0</v>
      </c>
      <c r="X139" s="374">
        <f>+Y139+AA139</f>
        <v>0</v>
      </c>
      <c r="Y139" s="378">
        <v>0</v>
      </c>
      <c r="Z139" s="378">
        <v>0</v>
      </c>
      <c r="AA139" s="376">
        <v>0</v>
      </c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45"/>
    </row>
    <row r="140" spans="1:53" ht="14.25" customHeight="1" x14ac:dyDescent="0.2">
      <c r="A140" s="819"/>
      <c r="B140" s="770"/>
      <c r="C140" s="838"/>
      <c r="D140" s="750"/>
      <c r="E140" s="662"/>
      <c r="F140" s="633"/>
      <c r="G140" s="596"/>
      <c r="H140" s="600"/>
      <c r="I140" s="604"/>
      <c r="J140" s="583"/>
      <c r="K140" s="165" t="s">
        <v>21</v>
      </c>
      <c r="L140" s="391">
        <f>+M140+O140</f>
        <v>0</v>
      </c>
      <c r="M140" s="416">
        <v>0</v>
      </c>
      <c r="N140" s="414">
        <v>0</v>
      </c>
      <c r="O140" s="415">
        <v>0</v>
      </c>
      <c r="P140" s="391">
        <f>+Q140+S140</f>
        <v>0</v>
      </c>
      <c r="Q140" s="416">
        <v>0</v>
      </c>
      <c r="R140" s="414">
        <v>0</v>
      </c>
      <c r="S140" s="415">
        <v>0</v>
      </c>
      <c r="T140" s="391">
        <f>+U140+W140</f>
        <v>0</v>
      </c>
      <c r="U140" s="416">
        <v>0</v>
      </c>
      <c r="V140" s="414">
        <v>0</v>
      </c>
      <c r="W140" s="415">
        <v>0</v>
      </c>
      <c r="X140" s="391">
        <f>+Y140+AA140</f>
        <v>0</v>
      </c>
      <c r="Y140" s="417">
        <v>0</v>
      </c>
      <c r="Z140" s="417">
        <v>0</v>
      </c>
      <c r="AA140" s="415">
        <v>0</v>
      </c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45"/>
    </row>
    <row r="141" spans="1:53" ht="12.75" customHeight="1" x14ac:dyDescent="0.2">
      <c r="A141" s="819"/>
      <c r="B141" s="770"/>
      <c r="C141" s="838"/>
      <c r="D141" s="750"/>
      <c r="E141" s="662"/>
      <c r="F141" s="633"/>
      <c r="G141" s="596"/>
      <c r="H141" s="600"/>
      <c r="I141" s="604"/>
      <c r="J141" s="583"/>
      <c r="K141" s="165" t="s">
        <v>22</v>
      </c>
      <c r="L141" s="391">
        <f>+M141+O141</f>
        <v>0</v>
      </c>
      <c r="M141" s="416">
        <v>0</v>
      </c>
      <c r="N141" s="414">
        <v>0</v>
      </c>
      <c r="O141" s="415">
        <v>0</v>
      </c>
      <c r="P141" s="391">
        <f>+Q141+S141</f>
        <v>0</v>
      </c>
      <c r="Q141" s="416">
        <v>0</v>
      </c>
      <c r="R141" s="414">
        <v>0</v>
      </c>
      <c r="S141" s="415">
        <v>0</v>
      </c>
      <c r="T141" s="391">
        <f>+U141+W141</f>
        <v>0</v>
      </c>
      <c r="U141" s="416">
        <v>0</v>
      </c>
      <c r="V141" s="414">
        <v>0</v>
      </c>
      <c r="W141" s="415">
        <v>0</v>
      </c>
      <c r="X141" s="391">
        <f>+Y141+AA141</f>
        <v>0</v>
      </c>
      <c r="Y141" s="417">
        <v>0</v>
      </c>
      <c r="Z141" s="417">
        <v>0</v>
      </c>
      <c r="AA141" s="415">
        <v>0</v>
      </c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45"/>
    </row>
    <row r="142" spans="1:53" ht="15" customHeight="1" thickBot="1" x14ac:dyDescent="0.25">
      <c r="A142" s="819"/>
      <c r="B142" s="770"/>
      <c r="C142" s="838"/>
      <c r="D142" s="750"/>
      <c r="E142" s="662"/>
      <c r="F142" s="633"/>
      <c r="G142" s="596"/>
      <c r="H142" s="600"/>
      <c r="I142" s="604"/>
      <c r="J142" s="583"/>
      <c r="K142" s="86" t="s">
        <v>26</v>
      </c>
      <c r="L142" s="406">
        <f>+M142+O142</f>
        <v>36.9</v>
      </c>
      <c r="M142" s="413">
        <v>0</v>
      </c>
      <c r="N142" s="413">
        <v>0</v>
      </c>
      <c r="O142" s="409">
        <v>36.9</v>
      </c>
      <c r="P142" s="406">
        <f>+Q142+S142</f>
        <v>47.1</v>
      </c>
      <c r="Q142" s="420">
        <v>0</v>
      </c>
      <c r="R142" s="408">
        <v>0</v>
      </c>
      <c r="S142" s="409">
        <v>47.1</v>
      </c>
      <c r="T142" s="406">
        <f>+U142+W142</f>
        <v>32.200000000000003</v>
      </c>
      <c r="U142" s="413">
        <v>0</v>
      </c>
      <c r="V142" s="413">
        <v>0</v>
      </c>
      <c r="W142" s="409">
        <v>32.200000000000003</v>
      </c>
      <c r="X142" s="406">
        <f>+Y142+AA142</f>
        <v>0</v>
      </c>
      <c r="Y142" s="413">
        <v>0</v>
      </c>
      <c r="Z142" s="413">
        <v>0</v>
      </c>
      <c r="AA142" s="409">
        <v>0</v>
      </c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45"/>
    </row>
    <row r="143" spans="1:53" ht="19.5" customHeight="1" thickBot="1" x14ac:dyDescent="0.25">
      <c r="A143" s="820"/>
      <c r="B143" s="771"/>
      <c r="C143" s="839"/>
      <c r="D143" s="660"/>
      <c r="E143" s="663"/>
      <c r="F143" s="610"/>
      <c r="G143" s="597"/>
      <c r="H143" s="601"/>
      <c r="I143" s="605"/>
      <c r="J143" s="584"/>
      <c r="K143" s="91" t="s">
        <v>11</v>
      </c>
      <c r="L143" s="6">
        <f t="shared" ref="L143:O143" si="36">SUM(L139:L142)</f>
        <v>44.4</v>
      </c>
      <c r="M143" s="5">
        <f t="shared" si="36"/>
        <v>0</v>
      </c>
      <c r="N143" s="5">
        <f t="shared" si="36"/>
        <v>0</v>
      </c>
      <c r="O143" s="7">
        <f t="shared" si="36"/>
        <v>44.4</v>
      </c>
      <c r="P143" s="6">
        <f t="shared" ref="P143:AA143" si="37">SUM(P139:P142)</f>
        <v>54.6</v>
      </c>
      <c r="Q143" s="2">
        <f t="shared" si="37"/>
        <v>0</v>
      </c>
      <c r="R143" s="2">
        <f t="shared" si="37"/>
        <v>0</v>
      </c>
      <c r="S143" s="7">
        <f t="shared" si="37"/>
        <v>54.6</v>
      </c>
      <c r="T143" s="6">
        <f t="shared" si="37"/>
        <v>32.200000000000003</v>
      </c>
      <c r="U143" s="5">
        <f t="shared" si="37"/>
        <v>0</v>
      </c>
      <c r="V143" s="5">
        <f t="shared" si="37"/>
        <v>0</v>
      </c>
      <c r="W143" s="7">
        <f t="shared" si="37"/>
        <v>32.200000000000003</v>
      </c>
      <c r="X143" s="6">
        <f t="shared" si="37"/>
        <v>0</v>
      </c>
      <c r="Y143" s="2">
        <f t="shared" si="37"/>
        <v>0</v>
      </c>
      <c r="Z143" s="2">
        <f t="shared" si="37"/>
        <v>0</v>
      </c>
      <c r="AA143" s="7">
        <f t="shared" si="37"/>
        <v>0</v>
      </c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45"/>
    </row>
    <row r="144" spans="1:53" ht="14.25" customHeight="1" x14ac:dyDescent="0.2">
      <c r="A144" s="672" t="s">
        <v>15</v>
      </c>
      <c r="B144" s="682" t="s">
        <v>16</v>
      </c>
      <c r="C144" s="834" t="s">
        <v>16</v>
      </c>
      <c r="D144" s="749" t="s">
        <v>159</v>
      </c>
      <c r="E144" s="661" t="s">
        <v>160</v>
      </c>
      <c r="F144" s="632" t="s">
        <v>261</v>
      </c>
      <c r="G144" s="594" t="s">
        <v>216</v>
      </c>
      <c r="H144" s="598" t="s">
        <v>19</v>
      </c>
      <c r="I144" s="602" t="s">
        <v>20</v>
      </c>
      <c r="J144" s="579" t="s">
        <v>284</v>
      </c>
      <c r="K144" s="144" t="s">
        <v>23</v>
      </c>
      <c r="L144" s="105">
        <f>+M144+O144</f>
        <v>0</v>
      </c>
      <c r="M144" s="11">
        <v>0</v>
      </c>
      <c r="N144" s="182">
        <v>0</v>
      </c>
      <c r="O144" s="79">
        <v>0</v>
      </c>
      <c r="P144" s="105">
        <f>Q144+S144</f>
        <v>0</v>
      </c>
      <c r="Q144" s="11">
        <v>0</v>
      </c>
      <c r="R144" s="145">
        <v>0</v>
      </c>
      <c r="S144" s="79">
        <v>0</v>
      </c>
      <c r="T144" s="105">
        <f>+U144+W144</f>
        <v>0</v>
      </c>
      <c r="U144" s="11">
        <v>0</v>
      </c>
      <c r="V144" s="182">
        <v>0</v>
      </c>
      <c r="W144" s="79">
        <v>0</v>
      </c>
      <c r="X144" s="105">
        <f>+Y144+AA144</f>
        <v>0</v>
      </c>
      <c r="Y144" s="146">
        <v>0</v>
      </c>
      <c r="Z144" s="146">
        <v>0</v>
      </c>
      <c r="AA144" s="79">
        <v>0</v>
      </c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45"/>
    </row>
    <row r="145" spans="1:53" ht="15" customHeight="1" x14ac:dyDescent="0.2">
      <c r="A145" s="673"/>
      <c r="B145" s="683"/>
      <c r="C145" s="835"/>
      <c r="D145" s="750"/>
      <c r="E145" s="662"/>
      <c r="F145" s="633"/>
      <c r="G145" s="596"/>
      <c r="H145" s="600"/>
      <c r="I145" s="604"/>
      <c r="J145" s="580"/>
      <c r="K145" s="165" t="s">
        <v>21</v>
      </c>
      <c r="L145" s="125">
        <f>+M145+O145</f>
        <v>0</v>
      </c>
      <c r="M145" s="133">
        <v>0</v>
      </c>
      <c r="N145" s="72">
        <v>0</v>
      </c>
      <c r="O145" s="181">
        <v>0</v>
      </c>
      <c r="P145" s="125">
        <f>+Q145+S145</f>
        <v>0</v>
      </c>
      <c r="Q145" s="131">
        <v>0</v>
      </c>
      <c r="R145" s="162">
        <v>0</v>
      </c>
      <c r="S145" s="132">
        <v>0</v>
      </c>
      <c r="T145" s="125">
        <f>+U145+W145</f>
        <v>0</v>
      </c>
      <c r="U145" s="133">
        <v>0</v>
      </c>
      <c r="V145" s="72">
        <v>0</v>
      </c>
      <c r="W145" s="181">
        <v>0</v>
      </c>
      <c r="X145" s="125">
        <f>+Y145+AA145</f>
        <v>0</v>
      </c>
      <c r="Y145" s="133">
        <v>0</v>
      </c>
      <c r="Z145" s="133">
        <v>0</v>
      </c>
      <c r="AA145" s="132">
        <v>0</v>
      </c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45"/>
    </row>
    <row r="146" spans="1:53" ht="14.25" customHeight="1" x14ac:dyDescent="0.2">
      <c r="A146" s="673"/>
      <c r="B146" s="683"/>
      <c r="C146" s="835"/>
      <c r="D146" s="750"/>
      <c r="E146" s="662"/>
      <c r="F146" s="633"/>
      <c r="G146" s="596"/>
      <c r="H146" s="600"/>
      <c r="I146" s="604"/>
      <c r="J146" s="580"/>
      <c r="K146" s="165" t="s">
        <v>22</v>
      </c>
      <c r="L146" s="125">
        <f>+M146+O146</f>
        <v>0</v>
      </c>
      <c r="M146" s="133">
        <v>0</v>
      </c>
      <c r="N146" s="72">
        <v>0</v>
      </c>
      <c r="O146" s="181">
        <v>0</v>
      </c>
      <c r="P146" s="125">
        <f>Q146+S146</f>
        <v>0</v>
      </c>
      <c r="Q146" s="131">
        <v>0</v>
      </c>
      <c r="R146" s="162">
        <v>0</v>
      </c>
      <c r="S146" s="132">
        <v>0</v>
      </c>
      <c r="T146" s="125">
        <f>+U146+W146</f>
        <v>0</v>
      </c>
      <c r="U146" s="133">
        <v>0</v>
      </c>
      <c r="V146" s="72">
        <v>0</v>
      </c>
      <c r="W146" s="181">
        <v>0</v>
      </c>
      <c r="X146" s="125">
        <f>+Y146+AA146</f>
        <v>0</v>
      </c>
      <c r="Y146" s="133">
        <v>0</v>
      </c>
      <c r="Z146" s="133">
        <v>0</v>
      </c>
      <c r="AA146" s="132">
        <v>0</v>
      </c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45"/>
    </row>
    <row r="147" spans="1:53" ht="15" customHeight="1" thickBot="1" x14ac:dyDescent="0.25">
      <c r="A147" s="673"/>
      <c r="B147" s="683"/>
      <c r="C147" s="835"/>
      <c r="D147" s="750"/>
      <c r="E147" s="662"/>
      <c r="F147" s="633"/>
      <c r="G147" s="596"/>
      <c r="H147" s="600"/>
      <c r="I147" s="604"/>
      <c r="J147" s="580"/>
      <c r="K147" s="166" t="s">
        <v>26</v>
      </c>
      <c r="L147" s="379">
        <f>+M147+O147</f>
        <v>8.8000000000000007</v>
      </c>
      <c r="M147" s="396">
        <v>0</v>
      </c>
      <c r="N147" s="396">
        <v>0</v>
      </c>
      <c r="O147" s="394">
        <v>8.8000000000000007</v>
      </c>
      <c r="P147" s="379">
        <f>+Q147+S147</f>
        <v>8.8000000000000007</v>
      </c>
      <c r="Q147" s="393">
        <v>0</v>
      </c>
      <c r="R147" s="405">
        <v>0</v>
      </c>
      <c r="S147" s="394">
        <v>8.8000000000000007</v>
      </c>
      <c r="T147" s="379">
        <f>+U147+W147</f>
        <v>8.8000000000000007</v>
      </c>
      <c r="U147" s="396">
        <v>0</v>
      </c>
      <c r="V147" s="396">
        <v>0</v>
      </c>
      <c r="W147" s="394">
        <v>8.8000000000000007</v>
      </c>
      <c r="X147" s="379">
        <f>+Y147+AA147</f>
        <v>0</v>
      </c>
      <c r="Y147" s="396">
        <v>0</v>
      </c>
      <c r="Z147" s="396">
        <v>0</v>
      </c>
      <c r="AA147" s="394">
        <v>0</v>
      </c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45"/>
    </row>
    <row r="148" spans="1:53" ht="18.75" customHeight="1" thickBot="1" x14ac:dyDescent="0.25">
      <c r="A148" s="674"/>
      <c r="B148" s="638"/>
      <c r="C148" s="836"/>
      <c r="D148" s="660"/>
      <c r="E148" s="663"/>
      <c r="F148" s="610"/>
      <c r="G148" s="597"/>
      <c r="H148" s="601"/>
      <c r="I148" s="605"/>
      <c r="J148" s="581"/>
      <c r="K148" s="93" t="s">
        <v>11</v>
      </c>
      <c r="L148" s="77">
        <f t="shared" ref="L148:AA148" si="38">SUM(L144:L147)</f>
        <v>8.8000000000000007</v>
      </c>
      <c r="M148" s="120">
        <f t="shared" si="38"/>
        <v>0</v>
      </c>
      <c r="N148" s="3">
        <f t="shared" si="38"/>
        <v>0</v>
      </c>
      <c r="O148" s="21">
        <f t="shared" si="38"/>
        <v>8.8000000000000007</v>
      </c>
      <c r="P148" s="77">
        <f t="shared" si="38"/>
        <v>8.8000000000000007</v>
      </c>
      <c r="Q148" s="3">
        <f t="shared" si="38"/>
        <v>0</v>
      </c>
      <c r="R148" s="3">
        <f t="shared" si="38"/>
        <v>0</v>
      </c>
      <c r="S148" s="19">
        <f t="shared" si="38"/>
        <v>8.8000000000000007</v>
      </c>
      <c r="T148" s="77">
        <f t="shared" si="38"/>
        <v>8.8000000000000007</v>
      </c>
      <c r="U148" s="120">
        <f t="shared" si="38"/>
        <v>0</v>
      </c>
      <c r="V148" s="3">
        <f t="shared" si="38"/>
        <v>0</v>
      </c>
      <c r="W148" s="21">
        <f t="shared" si="38"/>
        <v>8.8000000000000007</v>
      </c>
      <c r="X148" s="77">
        <f t="shared" si="38"/>
        <v>0</v>
      </c>
      <c r="Y148" s="3">
        <f t="shared" si="38"/>
        <v>0</v>
      </c>
      <c r="Z148" s="3">
        <f t="shared" si="38"/>
        <v>0</v>
      </c>
      <c r="AA148" s="19">
        <f t="shared" si="38"/>
        <v>0</v>
      </c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45"/>
    </row>
    <row r="149" spans="1:53" ht="14.25" customHeight="1" x14ac:dyDescent="0.2">
      <c r="A149" s="672" t="s">
        <v>15</v>
      </c>
      <c r="B149" s="682" t="s">
        <v>16</v>
      </c>
      <c r="C149" s="834" t="s">
        <v>16</v>
      </c>
      <c r="D149" s="749" t="s">
        <v>62</v>
      </c>
      <c r="E149" s="661" t="s">
        <v>143</v>
      </c>
      <c r="F149" s="632" t="s">
        <v>261</v>
      </c>
      <c r="G149" s="594" t="s">
        <v>132</v>
      </c>
      <c r="H149" s="598" t="s">
        <v>19</v>
      </c>
      <c r="I149" s="602" t="s">
        <v>20</v>
      </c>
      <c r="J149" s="579" t="s">
        <v>285</v>
      </c>
      <c r="K149" s="144" t="s">
        <v>23</v>
      </c>
      <c r="L149" s="374">
        <f>+M149+O149</f>
        <v>16.100000000000001</v>
      </c>
      <c r="M149" s="375">
        <v>0</v>
      </c>
      <c r="N149" s="434">
        <v>0</v>
      </c>
      <c r="O149" s="376">
        <v>16.100000000000001</v>
      </c>
      <c r="P149" s="374">
        <f>Q149+S149</f>
        <v>16.100000000000001</v>
      </c>
      <c r="Q149" s="375">
        <v>0</v>
      </c>
      <c r="R149" s="403">
        <v>0</v>
      </c>
      <c r="S149" s="376">
        <v>16.100000000000001</v>
      </c>
      <c r="T149" s="374">
        <f>+U149+W149</f>
        <v>0</v>
      </c>
      <c r="U149" s="375">
        <v>0</v>
      </c>
      <c r="V149" s="434">
        <v>0</v>
      </c>
      <c r="W149" s="376">
        <v>0</v>
      </c>
      <c r="X149" s="374">
        <f>+Y149+AA149</f>
        <v>0</v>
      </c>
      <c r="Y149" s="378">
        <v>0</v>
      </c>
      <c r="Z149" s="378">
        <v>0</v>
      </c>
      <c r="AA149" s="376">
        <v>0</v>
      </c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45"/>
    </row>
    <row r="150" spans="1:53" ht="13.5" customHeight="1" x14ac:dyDescent="0.2">
      <c r="A150" s="673"/>
      <c r="B150" s="683"/>
      <c r="C150" s="835"/>
      <c r="D150" s="750"/>
      <c r="E150" s="662"/>
      <c r="F150" s="633"/>
      <c r="G150" s="596"/>
      <c r="H150" s="600"/>
      <c r="I150" s="604"/>
      <c r="J150" s="580"/>
      <c r="K150" s="165" t="s">
        <v>21</v>
      </c>
      <c r="L150" s="391">
        <f>+M150+O150</f>
        <v>0</v>
      </c>
      <c r="M150" s="417">
        <v>0</v>
      </c>
      <c r="N150" s="392">
        <v>0</v>
      </c>
      <c r="O150" s="435">
        <v>0</v>
      </c>
      <c r="P150" s="391">
        <f>+Q150+S150</f>
        <v>0</v>
      </c>
      <c r="Q150" s="416">
        <v>0</v>
      </c>
      <c r="R150" s="414">
        <v>0</v>
      </c>
      <c r="S150" s="415">
        <v>0</v>
      </c>
      <c r="T150" s="391">
        <f>+U150+W150</f>
        <v>0</v>
      </c>
      <c r="U150" s="417">
        <v>0</v>
      </c>
      <c r="V150" s="392">
        <v>0</v>
      </c>
      <c r="W150" s="435">
        <v>0</v>
      </c>
      <c r="X150" s="391">
        <f>+Y150+AA150</f>
        <v>0</v>
      </c>
      <c r="Y150" s="417">
        <v>0</v>
      </c>
      <c r="Z150" s="417">
        <v>0</v>
      </c>
      <c r="AA150" s="415">
        <v>0</v>
      </c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45"/>
    </row>
    <row r="151" spans="1:53" ht="14.25" customHeight="1" x14ac:dyDescent="0.2">
      <c r="A151" s="673"/>
      <c r="B151" s="683"/>
      <c r="C151" s="835"/>
      <c r="D151" s="750"/>
      <c r="E151" s="662"/>
      <c r="F151" s="633"/>
      <c r="G151" s="596"/>
      <c r="H151" s="600"/>
      <c r="I151" s="604"/>
      <c r="J151" s="580"/>
      <c r="K151" s="165" t="s">
        <v>195</v>
      </c>
      <c r="L151" s="391">
        <f>+M151+O151</f>
        <v>0</v>
      </c>
      <c r="M151" s="417">
        <v>0</v>
      </c>
      <c r="N151" s="392">
        <v>0</v>
      </c>
      <c r="O151" s="435">
        <v>0</v>
      </c>
      <c r="P151" s="391">
        <f>Q151+S151</f>
        <v>0</v>
      </c>
      <c r="Q151" s="416">
        <v>0</v>
      </c>
      <c r="R151" s="414">
        <v>0</v>
      </c>
      <c r="S151" s="415">
        <v>0</v>
      </c>
      <c r="T151" s="391">
        <f>+U151+W151</f>
        <v>0</v>
      </c>
      <c r="U151" s="417">
        <v>0</v>
      </c>
      <c r="V151" s="392">
        <v>0</v>
      </c>
      <c r="W151" s="435">
        <v>0</v>
      </c>
      <c r="X151" s="391">
        <f>+Y151+AA151</f>
        <v>0</v>
      </c>
      <c r="Y151" s="417">
        <v>0</v>
      </c>
      <c r="Z151" s="417">
        <v>0</v>
      </c>
      <c r="AA151" s="415">
        <v>0</v>
      </c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45"/>
    </row>
    <row r="152" spans="1:53" ht="15" customHeight="1" thickBot="1" x14ac:dyDescent="0.25">
      <c r="A152" s="673"/>
      <c r="B152" s="683"/>
      <c r="C152" s="835"/>
      <c r="D152" s="750"/>
      <c r="E152" s="662"/>
      <c r="F152" s="633"/>
      <c r="G152" s="596"/>
      <c r="H152" s="600"/>
      <c r="I152" s="604"/>
      <c r="J152" s="580"/>
      <c r="K152" s="86" t="s">
        <v>26</v>
      </c>
      <c r="L152" s="406">
        <f>+M152+O152</f>
        <v>0</v>
      </c>
      <c r="M152" s="413">
        <v>0</v>
      </c>
      <c r="N152" s="413">
        <v>0</v>
      </c>
      <c r="O152" s="409">
        <v>0</v>
      </c>
      <c r="P152" s="406">
        <f>+Q152+S152</f>
        <v>0</v>
      </c>
      <c r="Q152" s="420">
        <v>0</v>
      </c>
      <c r="R152" s="408">
        <v>0</v>
      </c>
      <c r="S152" s="409">
        <v>0</v>
      </c>
      <c r="T152" s="406">
        <f>+U152+W152</f>
        <v>5.3</v>
      </c>
      <c r="U152" s="413">
        <v>5.3</v>
      </c>
      <c r="V152" s="413">
        <v>0</v>
      </c>
      <c r="W152" s="409">
        <v>0</v>
      </c>
      <c r="X152" s="406">
        <f>+Y152+AA152</f>
        <v>5.3</v>
      </c>
      <c r="Y152" s="413">
        <v>5.3</v>
      </c>
      <c r="Z152" s="413">
        <v>0</v>
      </c>
      <c r="AA152" s="409">
        <v>0</v>
      </c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45"/>
    </row>
    <row r="153" spans="1:53" ht="20.25" customHeight="1" thickBot="1" x14ac:dyDescent="0.25">
      <c r="A153" s="674"/>
      <c r="B153" s="638"/>
      <c r="C153" s="836"/>
      <c r="D153" s="660"/>
      <c r="E153" s="663"/>
      <c r="F153" s="610"/>
      <c r="G153" s="597"/>
      <c r="H153" s="601"/>
      <c r="I153" s="605"/>
      <c r="J153" s="581"/>
      <c r="K153" s="93" t="s">
        <v>11</v>
      </c>
      <c r="L153" s="77">
        <f t="shared" ref="L153:O153" si="39">SUM(L149:L152)</f>
        <v>16.100000000000001</v>
      </c>
      <c r="M153" s="120">
        <f t="shared" si="39"/>
        <v>0</v>
      </c>
      <c r="N153" s="3">
        <f t="shared" si="39"/>
        <v>0</v>
      </c>
      <c r="O153" s="21">
        <f t="shared" si="39"/>
        <v>16.100000000000001</v>
      </c>
      <c r="P153" s="77">
        <f t="shared" ref="P153:AA153" si="40">SUM(P149:P152)</f>
        <v>16.100000000000001</v>
      </c>
      <c r="Q153" s="3">
        <f t="shared" si="40"/>
        <v>0</v>
      </c>
      <c r="R153" s="3">
        <f t="shared" si="40"/>
        <v>0</v>
      </c>
      <c r="S153" s="19">
        <f t="shared" si="40"/>
        <v>16.100000000000001</v>
      </c>
      <c r="T153" s="77">
        <f t="shared" si="40"/>
        <v>5.3</v>
      </c>
      <c r="U153" s="120">
        <f t="shared" si="40"/>
        <v>5.3</v>
      </c>
      <c r="V153" s="3">
        <f t="shared" si="40"/>
        <v>0</v>
      </c>
      <c r="W153" s="21">
        <f t="shared" si="40"/>
        <v>0</v>
      </c>
      <c r="X153" s="77">
        <f t="shared" si="40"/>
        <v>5.3</v>
      </c>
      <c r="Y153" s="3">
        <f t="shared" si="40"/>
        <v>5.3</v>
      </c>
      <c r="Z153" s="3">
        <f t="shared" si="40"/>
        <v>0</v>
      </c>
      <c r="AA153" s="19">
        <f t="shared" si="40"/>
        <v>0</v>
      </c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45"/>
    </row>
    <row r="154" spans="1:53" ht="16.5" customHeight="1" x14ac:dyDescent="0.2">
      <c r="A154" s="672" t="s">
        <v>15</v>
      </c>
      <c r="B154" s="682" t="s">
        <v>16</v>
      </c>
      <c r="C154" s="834" t="s">
        <v>16</v>
      </c>
      <c r="D154" s="802" t="s">
        <v>120</v>
      </c>
      <c r="E154" s="887" t="s">
        <v>217</v>
      </c>
      <c r="F154" s="855" t="s">
        <v>261</v>
      </c>
      <c r="G154" s="823" t="s">
        <v>128</v>
      </c>
      <c r="H154" s="779" t="s">
        <v>19</v>
      </c>
      <c r="I154" s="899" t="s">
        <v>20</v>
      </c>
      <c r="J154" s="588" t="s">
        <v>286</v>
      </c>
      <c r="K154" s="184" t="s">
        <v>369</v>
      </c>
      <c r="L154" s="436">
        <f>+M154+O154</f>
        <v>223.5</v>
      </c>
      <c r="M154" s="437">
        <v>0</v>
      </c>
      <c r="N154" s="438">
        <v>0</v>
      </c>
      <c r="O154" s="439">
        <v>223.5</v>
      </c>
      <c r="P154" s="436">
        <f>+Q154+S154</f>
        <v>223.5</v>
      </c>
      <c r="Q154" s="438">
        <v>0</v>
      </c>
      <c r="R154" s="438">
        <v>0</v>
      </c>
      <c r="S154" s="440">
        <v>223.5</v>
      </c>
      <c r="T154" s="436">
        <f>+U154+W154</f>
        <v>110</v>
      </c>
      <c r="U154" s="437">
        <v>0</v>
      </c>
      <c r="V154" s="438">
        <v>0</v>
      </c>
      <c r="W154" s="439">
        <v>110</v>
      </c>
      <c r="X154" s="436">
        <f>+Y154+AA154</f>
        <v>0</v>
      </c>
      <c r="Y154" s="437">
        <v>0</v>
      </c>
      <c r="Z154" s="437">
        <v>0</v>
      </c>
      <c r="AA154" s="440">
        <v>0</v>
      </c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45"/>
    </row>
    <row r="155" spans="1:53" ht="14.25" customHeight="1" x14ac:dyDescent="0.2">
      <c r="A155" s="673"/>
      <c r="B155" s="683"/>
      <c r="C155" s="835"/>
      <c r="D155" s="851"/>
      <c r="E155" s="888"/>
      <c r="F155" s="856"/>
      <c r="G155" s="908"/>
      <c r="H155" s="909"/>
      <c r="I155" s="975"/>
      <c r="J155" s="589"/>
      <c r="K155" s="180" t="s">
        <v>21</v>
      </c>
      <c r="L155" s="432">
        <f>+M155+O155</f>
        <v>7.9</v>
      </c>
      <c r="M155" s="433">
        <v>0</v>
      </c>
      <c r="N155" s="441">
        <v>0</v>
      </c>
      <c r="O155" s="442">
        <v>7.9</v>
      </c>
      <c r="P155" s="432">
        <f>+Q155+S155</f>
        <v>7.9</v>
      </c>
      <c r="Q155" s="433">
        <v>0</v>
      </c>
      <c r="R155" s="441">
        <v>0</v>
      </c>
      <c r="S155" s="442">
        <v>7.9</v>
      </c>
      <c r="T155" s="432">
        <f>+U155+W155</f>
        <v>0</v>
      </c>
      <c r="U155" s="433">
        <v>0</v>
      </c>
      <c r="V155" s="441">
        <v>0</v>
      </c>
      <c r="W155" s="442">
        <v>0</v>
      </c>
      <c r="X155" s="432">
        <f>+Y155+AA155</f>
        <v>0</v>
      </c>
      <c r="Y155" s="433">
        <v>0</v>
      </c>
      <c r="Z155" s="433">
        <v>0</v>
      </c>
      <c r="AA155" s="431">
        <v>0</v>
      </c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45"/>
    </row>
    <row r="156" spans="1:53" ht="16.5" customHeight="1" x14ac:dyDescent="0.2">
      <c r="A156" s="673"/>
      <c r="B156" s="683"/>
      <c r="C156" s="835"/>
      <c r="D156" s="851"/>
      <c r="E156" s="888"/>
      <c r="F156" s="856"/>
      <c r="G156" s="908"/>
      <c r="H156" s="909"/>
      <c r="I156" s="975"/>
      <c r="J156" s="589"/>
      <c r="K156" s="180" t="s">
        <v>22</v>
      </c>
      <c r="L156" s="432">
        <f>+M156+O156</f>
        <v>0</v>
      </c>
      <c r="M156" s="433">
        <v>0</v>
      </c>
      <c r="N156" s="441">
        <v>0</v>
      </c>
      <c r="O156" s="442">
        <v>0</v>
      </c>
      <c r="P156" s="432">
        <f>+Q156+S156</f>
        <v>0</v>
      </c>
      <c r="Q156" s="433">
        <v>0</v>
      </c>
      <c r="R156" s="441">
        <v>0</v>
      </c>
      <c r="S156" s="442">
        <v>0</v>
      </c>
      <c r="T156" s="432">
        <f>+U156+W156</f>
        <v>0</v>
      </c>
      <c r="U156" s="433">
        <v>0</v>
      </c>
      <c r="V156" s="441">
        <v>0</v>
      </c>
      <c r="W156" s="442">
        <v>0</v>
      </c>
      <c r="X156" s="432">
        <f>+Y156+AA156</f>
        <v>0</v>
      </c>
      <c r="Y156" s="433">
        <v>0</v>
      </c>
      <c r="Z156" s="433">
        <v>0</v>
      </c>
      <c r="AA156" s="431">
        <v>0</v>
      </c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45"/>
    </row>
    <row r="157" spans="1:53" ht="18" customHeight="1" thickBot="1" x14ac:dyDescent="0.25">
      <c r="A157" s="673"/>
      <c r="B157" s="683"/>
      <c r="C157" s="835"/>
      <c r="D157" s="851"/>
      <c r="E157" s="888"/>
      <c r="F157" s="856"/>
      <c r="G157" s="908"/>
      <c r="H157" s="909"/>
      <c r="I157" s="975"/>
      <c r="J157" s="589"/>
      <c r="K157" s="185" t="s">
        <v>26</v>
      </c>
      <c r="L157" s="443">
        <f>+M157+O157</f>
        <v>74.900000000000006</v>
      </c>
      <c r="M157" s="444">
        <v>0</v>
      </c>
      <c r="N157" s="445">
        <v>0</v>
      </c>
      <c r="O157" s="446">
        <v>74.900000000000006</v>
      </c>
      <c r="P157" s="443">
        <f>+Q157+S157</f>
        <v>75</v>
      </c>
      <c r="Q157" s="444">
        <v>0</v>
      </c>
      <c r="R157" s="445">
        <v>0</v>
      </c>
      <c r="S157" s="446">
        <v>75</v>
      </c>
      <c r="T157" s="443">
        <f>+U157+W157</f>
        <v>30</v>
      </c>
      <c r="U157" s="444">
        <v>0</v>
      </c>
      <c r="V157" s="445">
        <v>0</v>
      </c>
      <c r="W157" s="446">
        <v>30</v>
      </c>
      <c r="X157" s="443">
        <f>+Y157+AA157</f>
        <v>0</v>
      </c>
      <c r="Y157" s="444">
        <v>0</v>
      </c>
      <c r="Z157" s="444">
        <v>0</v>
      </c>
      <c r="AA157" s="447">
        <v>0</v>
      </c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45"/>
    </row>
    <row r="158" spans="1:53" ht="28.5" customHeight="1" thickBot="1" x14ac:dyDescent="0.25">
      <c r="A158" s="674"/>
      <c r="B158" s="638"/>
      <c r="C158" s="836"/>
      <c r="D158" s="833"/>
      <c r="E158" s="665"/>
      <c r="F158" s="578"/>
      <c r="G158" s="628"/>
      <c r="H158" s="631"/>
      <c r="I158" s="625"/>
      <c r="J158" s="590"/>
      <c r="K158" s="91" t="s">
        <v>11</v>
      </c>
      <c r="L158" s="6">
        <f t="shared" ref="L158:AA158" si="41">SUM(L154:L157)</f>
        <v>306.3</v>
      </c>
      <c r="M158" s="5">
        <f t="shared" si="41"/>
        <v>0</v>
      </c>
      <c r="N158" s="2">
        <f t="shared" si="41"/>
        <v>0</v>
      </c>
      <c r="O158" s="10">
        <f t="shared" si="41"/>
        <v>306.3</v>
      </c>
      <c r="P158" s="77">
        <f t="shared" si="41"/>
        <v>306.39999999999998</v>
      </c>
      <c r="Q158" s="3">
        <f t="shared" si="41"/>
        <v>0</v>
      </c>
      <c r="R158" s="3">
        <f t="shared" si="41"/>
        <v>0</v>
      </c>
      <c r="S158" s="19">
        <f t="shared" si="41"/>
        <v>306.39999999999998</v>
      </c>
      <c r="T158" s="6">
        <f t="shared" si="41"/>
        <v>140</v>
      </c>
      <c r="U158" s="5">
        <f t="shared" si="41"/>
        <v>0</v>
      </c>
      <c r="V158" s="2">
        <f t="shared" si="41"/>
        <v>0</v>
      </c>
      <c r="W158" s="10">
        <f t="shared" si="41"/>
        <v>140</v>
      </c>
      <c r="X158" s="6">
        <f t="shared" si="41"/>
        <v>0</v>
      </c>
      <c r="Y158" s="2">
        <f t="shared" si="41"/>
        <v>0</v>
      </c>
      <c r="Z158" s="2">
        <f t="shared" si="41"/>
        <v>0</v>
      </c>
      <c r="AA158" s="7">
        <f t="shared" si="41"/>
        <v>0</v>
      </c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45"/>
    </row>
    <row r="159" spans="1:53" ht="18.75" customHeight="1" x14ac:dyDescent="0.2">
      <c r="A159" s="672" t="s">
        <v>15</v>
      </c>
      <c r="B159" s="682" t="s">
        <v>16</v>
      </c>
      <c r="C159" s="834" t="s">
        <v>16</v>
      </c>
      <c r="D159" s="861" t="s">
        <v>197</v>
      </c>
      <c r="E159" s="857" t="s">
        <v>198</v>
      </c>
      <c r="F159" s="855" t="s">
        <v>261</v>
      </c>
      <c r="G159" s="823" t="s">
        <v>218</v>
      </c>
      <c r="H159" s="779" t="s">
        <v>199</v>
      </c>
      <c r="I159" s="779" t="s">
        <v>200</v>
      </c>
      <c r="J159" s="588" t="s">
        <v>287</v>
      </c>
      <c r="K159" s="184" t="s">
        <v>23</v>
      </c>
      <c r="L159" s="436">
        <f>+M159+O159</f>
        <v>90</v>
      </c>
      <c r="M159" s="437">
        <v>0</v>
      </c>
      <c r="N159" s="438">
        <v>0</v>
      </c>
      <c r="O159" s="439">
        <v>90</v>
      </c>
      <c r="P159" s="436">
        <f>+Q159+S159</f>
        <v>90</v>
      </c>
      <c r="Q159" s="438">
        <v>0</v>
      </c>
      <c r="R159" s="438">
        <v>0</v>
      </c>
      <c r="S159" s="440">
        <v>90</v>
      </c>
      <c r="T159" s="436">
        <f>+U159+W159</f>
        <v>0</v>
      </c>
      <c r="U159" s="437">
        <v>0</v>
      </c>
      <c r="V159" s="438">
        <v>0</v>
      </c>
      <c r="W159" s="439">
        <v>0</v>
      </c>
      <c r="X159" s="436">
        <f>+Y159+AA159</f>
        <v>0</v>
      </c>
      <c r="Y159" s="437">
        <v>0</v>
      </c>
      <c r="Z159" s="437">
        <v>0</v>
      </c>
      <c r="AA159" s="440">
        <v>0</v>
      </c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45"/>
    </row>
    <row r="160" spans="1:53" ht="19.5" customHeight="1" thickBot="1" x14ac:dyDescent="0.25">
      <c r="A160" s="673"/>
      <c r="B160" s="683"/>
      <c r="C160" s="835"/>
      <c r="D160" s="862"/>
      <c r="E160" s="858"/>
      <c r="F160" s="856"/>
      <c r="G160" s="908"/>
      <c r="H160" s="909"/>
      <c r="I160" s="909"/>
      <c r="J160" s="589"/>
      <c r="K160" s="180" t="s">
        <v>26</v>
      </c>
      <c r="L160" s="432">
        <f>+M160+O160</f>
        <v>19.5</v>
      </c>
      <c r="M160" s="433">
        <v>19.5</v>
      </c>
      <c r="N160" s="441">
        <v>0</v>
      </c>
      <c r="O160" s="442">
        <v>0</v>
      </c>
      <c r="P160" s="432">
        <f>+Q160+S160</f>
        <v>19.8</v>
      </c>
      <c r="Q160" s="433">
        <v>19.8</v>
      </c>
      <c r="R160" s="441">
        <v>0</v>
      </c>
      <c r="S160" s="442">
        <v>0</v>
      </c>
      <c r="T160" s="432">
        <f>+U160+W160</f>
        <v>0</v>
      </c>
      <c r="U160" s="433">
        <v>0</v>
      </c>
      <c r="V160" s="441">
        <v>0</v>
      </c>
      <c r="W160" s="442">
        <v>0</v>
      </c>
      <c r="X160" s="432">
        <f>+Y160+AA160</f>
        <v>0</v>
      </c>
      <c r="Y160" s="433">
        <v>0</v>
      </c>
      <c r="Z160" s="433">
        <v>0</v>
      </c>
      <c r="AA160" s="431">
        <v>0</v>
      </c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45"/>
    </row>
    <row r="161" spans="1:53" ht="27.75" customHeight="1" thickBot="1" x14ac:dyDescent="0.25">
      <c r="A161" s="674"/>
      <c r="B161" s="638"/>
      <c r="C161" s="836"/>
      <c r="D161" s="863"/>
      <c r="E161" s="859"/>
      <c r="F161" s="578"/>
      <c r="G161" s="628"/>
      <c r="H161" s="631"/>
      <c r="I161" s="631"/>
      <c r="J161" s="590"/>
      <c r="K161" s="91" t="s">
        <v>11</v>
      </c>
      <c r="L161" s="6">
        <f t="shared" ref="L161:AA161" si="42">SUM(L159:L160)</f>
        <v>109.5</v>
      </c>
      <c r="M161" s="5">
        <f t="shared" si="42"/>
        <v>19.5</v>
      </c>
      <c r="N161" s="2">
        <f t="shared" si="42"/>
        <v>0</v>
      </c>
      <c r="O161" s="10">
        <f t="shared" si="42"/>
        <v>90</v>
      </c>
      <c r="P161" s="77">
        <f t="shared" si="42"/>
        <v>109.8</v>
      </c>
      <c r="Q161" s="3">
        <f t="shared" si="42"/>
        <v>19.8</v>
      </c>
      <c r="R161" s="3">
        <f t="shared" si="42"/>
        <v>0</v>
      </c>
      <c r="S161" s="19">
        <f t="shared" si="42"/>
        <v>90</v>
      </c>
      <c r="T161" s="6">
        <f t="shared" si="42"/>
        <v>0</v>
      </c>
      <c r="U161" s="5">
        <f t="shared" si="42"/>
        <v>0</v>
      </c>
      <c r="V161" s="2">
        <f t="shared" si="42"/>
        <v>0</v>
      </c>
      <c r="W161" s="10">
        <f t="shared" si="42"/>
        <v>0</v>
      </c>
      <c r="X161" s="6">
        <f t="shared" si="42"/>
        <v>0</v>
      </c>
      <c r="Y161" s="2">
        <f t="shared" si="42"/>
        <v>0</v>
      </c>
      <c r="Z161" s="2">
        <f t="shared" si="42"/>
        <v>0</v>
      </c>
      <c r="AA161" s="7">
        <f t="shared" si="42"/>
        <v>0</v>
      </c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45"/>
    </row>
    <row r="162" spans="1:53" ht="15" customHeight="1" x14ac:dyDescent="0.2">
      <c r="A162" s="672" t="s">
        <v>15</v>
      </c>
      <c r="B162" s="682" t="s">
        <v>16</v>
      </c>
      <c r="C162" s="834" t="s">
        <v>16</v>
      </c>
      <c r="D162" s="802" t="s">
        <v>63</v>
      </c>
      <c r="E162" s="857" t="s">
        <v>144</v>
      </c>
      <c r="F162" s="632" t="s">
        <v>261</v>
      </c>
      <c r="G162" s="594" t="s">
        <v>219</v>
      </c>
      <c r="H162" s="598" t="s">
        <v>19</v>
      </c>
      <c r="I162" s="602" t="s">
        <v>20</v>
      </c>
      <c r="J162" s="582" t="s">
        <v>288</v>
      </c>
      <c r="K162" s="144" t="s">
        <v>23</v>
      </c>
      <c r="L162" s="374">
        <f>+M162+O162</f>
        <v>69.7</v>
      </c>
      <c r="M162" s="378">
        <v>0</v>
      </c>
      <c r="N162" s="375">
        <v>0</v>
      </c>
      <c r="O162" s="448">
        <v>69.7</v>
      </c>
      <c r="P162" s="374">
        <f>+Q162+S162</f>
        <v>69.7</v>
      </c>
      <c r="Q162" s="375">
        <v>0</v>
      </c>
      <c r="R162" s="375">
        <v>0</v>
      </c>
      <c r="S162" s="376">
        <v>69.7</v>
      </c>
      <c r="T162" s="374">
        <f>+U162+W162</f>
        <v>0</v>
      </c>
      <c r="U162" s="378">
        <v>0</v>
      </c>
      <c r="V162" s="375">
        <v>0</v>
      </c>
      <c r="W162" s="448">
        <v>0</v>
      </c>
      <c r="X162" s="374">
        <f>+Y162+AA162</f>
        <v>0</v>
      </c>
      <c r="Y162" s="378">
        <v>0</v>
      </c>
      <c r="Z162" s="378">
        <v>0</v>
      </c>
      <c r="AA162" s="376">
        <v>0</v>
      </c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45"/>
    </row>
    <row r="163" spans="1:53" ht="15.75" customHeight="1" x14ac:dyDescent="0.2">
      <c r="A163" s="673"/>
      <c r="B163" s="683"/>
      <c r="C163" s="835"/>
      <c r="D163" s="851"/>
      <c r="E163" s="858"/>
      <c r="F163" s="633"/>
      <c r="G163" s="596"/>
      <c r="H163" s="600"/>
      <c r="I163" s="604"/>
      <c r="J163" s="583"/>
      <c r="K163" s="165" t="s">
        <v>21</v>
      </c>
      <c r="L163" s="391">
        <f>+M163+O163</f>
        <v>0</v>
      </c>
      <c r="M163" s="417">
        <v>0</v>
      </c>
      <c r="N163" s="392">
        <v>0</v>
      </c>
      <c r="O163" s="435">
        <v>0</v>
      </c>
      <c r="P163" s="391">
        <f>+Q163+S163</f>
        <v>0</v>
      </c>
      <c r="Q163" s="417">
        <v>0</v>
      </c>
      <c r="R163" s="392">
        <v>0</v>
      </c>
      <c r="S163" s="435">
        <v>0</v>
      </c>
      <c r="T163" s="391">
        <f>+U163+W163</f>
        <v>0</v>
      </c>
      <c r="U163" s="417">
        <v>0</v>
      </c>
      <c r="V163" s="392">
        <v>0</v>
      </c>
      <c r="W163" s="435">
        <v>0</v>
      </c>
      <c r="X163" s="391">
        <f>+Y163+AA163</f>
        <v>0</v>
      </c>
      <c r="Y163" s="417">
        <v>0</v>
      </c>
      <c r="Z163" s="417">
        <v>0</v>
      </c>
      <c r="AA163" s="415">
        <v>0</v>
      </c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45"/>
    </row>
    <row r="164" spans="1:53" ht="15.75" customHeight="1" x14ac:dyDescent="0.2">
      <c r="A164" s="673"/>
      <c r="B164" s="683"/>
      <c r="C164" s="835"/>
      <c r="D164" s="851"/>
      <c r="E164" s="858"/>
      <c r="F164" s="633"/>
      <c r="G164" s="596"/>
      <c r="H164" s="600"/>
      <c r="I164" s="604"/>
      <c r="J164" s="583"/>
      <c r="K164" s="165" t="s">
        <v>195</v>
      </c>
      <c r="L164" s="391">
        <f>+M164+O164</f>
        <v>0</v>
      </c>
      <c r="M164" s="417">
        <v>0</v>
      </c>
      <c r="N164" s="392">
        <v>0</v>
      </c>
      <c r="O164" s="435">
        <v>0</v>
      </c>
      <c r="P164" s="391">
        <f>+Q164+S164</f>
        <v>0</v>
      </c>
      <c r="Q164" s="417">
        <v>0</v>
      </c>
      <c r="R164" s="392">
        <v>0</v>
      </c>
      <c r="S164" s="435">
        <v>0</v>
      </c>
      <c r="T164" s="391">
        <f>+U164+W164</f>
        <v>0</v>
      </c>
      <c r="U164" s="417">
        <v>0</v>
      </c>
      <c r="V164" s="392">
        <v>0</v>
      </c>
      <c r="W164" s="435">
        <v>0</v>
      </c>
      <c r="X164" s="391">
        <f>+Y164+AA164</f>
        <v>0</v>
      </c>
      <c r="Y164" s="417">
        <v>0</v>
      </c>
      <c r="Z164" s="417">
        <v>0</v>
      </c>
      <c r="AA164" s="415">
        <v>0</v>
      </c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45"/>
    </row>
    <row r="165" spans="1:53" ht="15.75" customHeight="1" thickBot="1" x14ac:dyDescent="0.25">
      <c r="A165" s="673"/>
      <c r="B165" s="683"/>
      <c r="C165" s="835"/>
      <c r="D165" s="851"/>
      <c r="E165" s="858"/>
      <c r="F165" s="633"/>
      <c r="G165" s="596"/>
      <c r="H165" s="600"/>
      <c r="I165" s="604"/>
      <c r="J165" s="583"/>
      <c r="K165" s="166" t="s">
        <v>26</v>
      </c>
      <c r="L165" s="379">
        <f>+M165+O165</f>
        <v>171.4</v>
      </c>
      <c r="M165" s="396">
        <v>0</v>
      </c>
      <c r="N165" s="380">
        <v>0</v>
      </c>
      <c r="O165" s="449">
        <v>171.4</v>
      </c>
      <c r="P165" s="379">
        <f>+Q165+S165</f>
        <v>171.4</v>
      </c>
      <c r="Q165" s="396">
        <v>0</v>
      </c>
      <c r="R165" s="380">
        <v>0</v>
      </c>
      <c r="S165" s="449">
        <v>171.4</v>
      </c>
      <c r="T165" s="379">
        <f>+U165+W165</f>
        <v>0</v>
      </c>
      <c r="U165" s="396">
        <v>0</v>
      </c>
      <c r="V165" s="380">
        <v>0</v>
      </c>
      <c r="W165" s="449">
        <v>0</v>
      </c>
      <c r="X165" s="379">
        <f>+Y165+AA165</f>
        <v>0</v>
      </c>
      <c r="Y165" s="396">
        <v>0</v>
      </c>
      <c r="Z165" s="396">
        <v>0</v>
      </c>
      <c r="AA165" s="394">
        <v>0</v>
      </c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45"/>
    </row>
    <row r="166" spans="1:53" ht="22.5" customHeight="1" thickBot="1" x14ac:dyDescent="0.25">
      <c r="A166" s="674"/>
      <c r="B166" s="638"/>
      <c r="C166" s="836"/>
      <c r="D166" s="833"/>
      <c r="E166" s="859"/>
      <c r="F166" s="610"/>
      <c r="G166" s="597"/>
      <c r="H166" s="601"/>
      <c r="I166" s="605"/>
      <c r="J166" s="584"/>
      <c r="K166" s="91" t="s">
        <v>11</v>
      </c>
      <c r="L166" s="6">
        <f t="shared" ref="L166:O166" si="43">SUM(L162:L165)</f>
        <v>241.10000000000002</v>
      </c>
      <c r="M166" s="5">
        <f t="shared" si="43"/>
        <v>0</v>
      </c>
      <c r="N166" s="2">
        <f t="shared" si="43"/>
        <v>0</v>
      </c>
      <c r="O166" s="10">
        <f t="shared" si="43"/>
        <v>241.10000000000002</v>
      </c>
      <c r="P166" s="77">
        <f t="shared" ref="P166:AA166" si="44">SUM(P162:P165)</f>
        <v>241.10000000000002</v>
      </c>
      <c r="Q166" s="3">
        <f t="shared" si="44"/>
        <v>0</v>
      </c>
      <c r="R166" s="3">
        <f t="shared" si="44"/>
        <v>0</v>
      </c>
      <c r="S166" s="19">
        <f t="shared" si="44"/>
        <v>241.10000000000002</v>
      </c>
      <c r="T166" s="6">
        <f t="shared" si="44"/>
        <v>0</v>
      </c>
      <c r="U166" s="5">
        <f t="shared" si="44"/>
        <v>0</v>
      </c>
      <c r="V166" s="2">
        <f t="shared" si="44"/>
        <v>0</v>
      </c>
      <c r="W166" s="10">
        <f t="shared" si="44"/>
        <v>0</v>
      </c>
      <c r="X166" s="6">
        <f t="shared" si="44"/>
        <v>0</v>
      </c>
      <c r="Y166" s="2">
        <f t="shared" si="44"/>
        <v>0</v>
      </c>
      <c r="Z166" s="2">
        <f t="shared" si="44"/>
        <v>0</v>
      </c>
      <c r="AA166" s="7">
        <f t="shared" si="44"/>
        <v>0</v>
      </c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45"/>
    </row>
    <row r="167" spans="1:53" ht="14.25" customHeight="1" x14ac:dyDescent="0.2">
      <c r="A167" s="672" t="s">
        <v>15</v>
      </c>
      <c r="B167" s="682" t="s">
        <v>16</v>
      </c>
      <c r="C167" s="834" t="s">
        <v>16</v>
      </c>
      <c r="D167" s="802" t="s">
        <v>64</v>
      </c>
      <c r="E167" s="804" t="s">
        <v>203</v>
      </c>
      <c r="F167" s="852" t="s">
        <v>262</v>
      </c>
      <c r="G167" s="621" t="s">
        <v>100</v>
      </c>
      <c r="H167" s="591" t="s">
        <v>19</v>
      </c>
      <c r="I167" s="618" t="s">
        <v>20</v>
      </c>
      <c r="J167" s="634" t="s">
        <v>289</v>
      </c>
      <c r="K167" s="186" t="s">
        <v>23</v>
      </c>
      <c r="L167" s="108">
        <f>+M167+O167</f>
        <v>0</v>
      </c>
      <c r="M167" s="172">
        <v>0</v>
      </c>
      <c r="N167" s="189">
        <v>0</v>
      </c>
      <c r="O167" s="190">
        <v>0</v>
      </c>
      <c r="P167" s="105">
        <f>+Q167+S167</f>
        <v>0</v>
      </c>
      <c r="Q167" s="11">
        <v>0</v>
      </c>
      <c r="R167" s="11">
        <v>0</v>
      </c>
      <c r="S167" s="79">
        <v>0</v>
      </c>
      <c r="T167" s="108">
        <f>+U167+W167</f>
        <v>0</v>
      </c>
      <c r="U167" s="172">
        <v>0</v>
      </c>
      <c r="V167" s="189">
        <v>0</v>
      </c>
      <c r="W167" s="190">
        <v>0</v>
      </c>
      <c r="X167" s="108">
        <f>+Y167+AA167</f>
        <v>0</v>
      </c>
      <c r="Y167" s="172">
        <v>0</v>
      </c>
      <c r="Z167" s="172">
        <v>0</v>
      </c>
      <c r="AA167" s="147">
        <v>0</v>
      </c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45"/>
    </row>
    <row r="168" spans="1:53" ht="15" customHeight="1" x14ac:dyDescent="0.2">
      <c r="A168" s="673"/>
      <c r="B168" s="683"/>
      <c r="C168" s="835"/>
      <c r="D168" s="851"/>
      <c r="E168" s="860"/>
      <c r="F168" s="853"/>
      <c r="G168" s="622"/>
      <c r="H168" s="592"/>
      <c r="I168" s="619"/>
      <c r="J168" s="635"/>
      <c r="K168" s="187" t="s">
        <v>21</v>
      </c>
      <c r="L168" s="130">
        <f>+M168+O168</f>
        <v>0</v>
      </c>
      <c r="M168" s="170">
        <v>0</v>
      </c>
      <c r="N168" s="71">
        <v>0</v>
      </c>
      <c r="O168" s="191">
        <v>0</v>
      </c>
      <c r="P168" s="125">
        <f>+Q168+S168</f>
        <v>0</v>
      </c>
      <c r="Q168" s="133">
        <v>0</v>
      </c>
      <c r="R168" s="72">
        <v>0</v>
      </c>
      <c r="S168" s="181">
        <v>0</v>
      </c>
      <c r="T168" s="130">
        <f>+U168+W168</f>
        <v>0</v>
      </c>
      <c r="U168" s="170">
        <v>0</v>
      </c>
      <c r="V168" s="71">
        <v>0</v>
      </c>
      <c r="W168" s="191">
        <v>0</v>
      </c>
      <c r="X168" s="130">
        <f>+Y168+AA168</f>
        <v>0</v>
      </c>
      <c r="Y168" s="170">
        <v>0</v>
      </c>
      <c r="Z168" s="170">
        <v>0</v>
      </c>
      <c r="AA168" s="192">
        <v>0</v>
      </c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45"/>
    </row>
    <row r="169" spans="1:53" ht="15" customHeight="1" x14ac:dyDescent="0.2">
      <c r="A169" s="673"/>
      <c r="B169" s="683"/>
      <c r="C169" s="835"/>
      <c r="D169" s="851"/>
      <c r="E169" s="860"/>
      <c r="F169" s="853"/>
      <c r="G169" s="622"/>
      <c r="H169" s="592"/>
      <c r="I169" s="619"/>
      <c r="J169" s="635"/>
      <c r="K169" s="187" t="s">
        <v>22</v>
      </c>
      <c r="L169" s="130">
        <f>+M169+O169</f>
        <v>0</v>
      </c>
      <c r="M169" s="170">
        <v>0</v>
      </c>
      <c r="N169" s="71">
        <v>0</v>
      </c>
      <c r="O169" s="191">
        <v>0</v>
      </c>
      <c r="P169" s="125">
        <f>+Q169+S169</f>
        <v>0</v>
      </c>
      <c r="Q169" s="133">
        <v>0</v>
      </c>
      <c r="R169" s="72">
        <v>0</v>
      </c>
      <c r="S169" s="181">
        <v>0</v>
      </c>
      <c r="T169" s="130">
        <f>+U169+W169</f>
        <v>0</v>
      </c>
      <c r="U169" s="170">
        <v>0</v>
      </c>
      <c r="V169" s="71">
        <v>0</v>
      </c>
      <c r="W169" s="191">
        <v>0</v>
      </c>
      <c r="X169" s="130">
        <f>+Y169+AA169</f>
        <v>0</v>
      </c>
      <c r="Y169" s="170">
        <v>0</v>
      </c>
      <c r="Z169" s="170">
        <v>0</v>
      </c>
      <c r="AA169" s="192">
        <v>0</v>
      </c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45"/>
    </row>
    <row r="170" spans="1:53" ht="17.25" customHeight="1" thickBot="1" x14ac:dyDescent="0.25">
      <c r="A170" s="673"/>
      <c r="B170" s="683"/>
      <c r="C170" s="835"/>
      <c r="D170" s="851"/>
      <c r="E170" s="860"/>
      <c r="F170" s="853"/>
      <c r="G170" s="622"/>
      <c r="H170" s="592"/>
      <c r="I170" s="619"/>
      <c r="J170" s="635"/>
      <c r="K170" s="188" t="s">
        <v>26</v>
      </c>
      <c r="L170" s="412">
        <f>+M170+O170</f>
        <v>32.6</v>
      </c>
      <c r="M170" s="450">
        <v>32.6</v>
      </c>
      <c r="N170" s="451">
        <v>0</v>
      </c>
      <c r="O170" s="452">
        <v>0</v>
      </c>
      <c r="P170" s="406">
        <f>+Q170+S170</f>
        <v>32.6</v>
      </c>
      <c r="Q170" s="413">
        <v>32.6</v>
      </c>
      <c r="R170" s="407">
        <v>0</v>
      </c>
      <c r="S170" s="453">
        <v>0</v>
      </c>
      <c r="T170" s="412">
        <f>+U170+W170</f>
        <v>50</v>
      </c>
      <c r="U170" s="450">
        <v>50</v>
      </c>
      <c r="V170" s="451">
        <v>0</v>
      </c>
      <c r="W170" s="452">
        <v>0</v>
      </c>
      <c r="X170" s="412">
        <f>+Y170+AA170</f>
        <v>50</v>
      </c>
      <c r="Y170" s="450">
        <v>50</v>
      </c>
      <c r="Z170" s="450">
        <v>0</v>
      </c>
      <c r="AA170" s="454">
        <v>0</v>
      </c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45"/>
    </row>
    <row r="171" spans="1:53" ht="21" customHeight="1" thickBot="1" x14ac:dyDescent="0.25">
      <c r="A171" s="674"/>
      <c r="B171" s="638"/>
      <c r="C171" s="836"/>
      <c r="D171" s="833"/>
      <c r="E171" s="782"/>
      <c r="F171" s="854"/>
      <c r="G171" s="623"/>
      <c r="H171" s="593"/>
      <c r="I171" s="620"/>
      <c r="J171" s="636"/>
      <c r="K171" s="91" t="s">
        <v>11</v>
      </c>
      <c r="L171" s="6">
        <f t="shared" ref="L171:O171" si="45">SUM(L167:L170)</f>
        <v>32.6</v>
      </c>
      <c r="M171" s="5">
        <f t="shared" si="45"/>
        <v>32.6</v>
      </c>
      <c r="N171" s="2">
        <f t="shared" si="45"/>
        <v>0</v>
      </c>
      <c r="O171" s="10">
        <f t="shared" si="45"/>
        <v>0</v>
      </c>
      <c r="P171" s="77">
        <f t="shared" ref="P171:AA171" si="46">SUM(P167:P170)</f>
        <v>32.6</v>
      </c>
      <c r="Q171" s="3">
        <f t="shared" si="46"/>
        <v>32.6</v>
      </c>
      <c r="R171" s="3">
        <f t="shared" si="46"/>
        <v>0</v>
      </c>
      <c r="S171" s="19">
        <f t="shared" si="46"/>
        <v>0</v>
      </c>
      <c r="T171" s="6">
        <f t="shared" si="46"/>
        <v>50</v>
      </c>
      <c r="U171" s="5">
        <f t="shared" si="46"/>
        <v>50</v>
      </c>
      <c r="V171" s="2">
        <f t="shared" si="46"/>
        <v>0</v>
      </c>
      <c r="W171" s="10">
        <f t="shared" si="46"/>
        <v>0</v>
      </c>
      <c r="X171" s="6">
        <f t="shared" si="46"/>
        <v>50</v>
      </c>
      <c r="Y171" s="2">
        <f t="shared" si="46"/>
        <v>50</v>
      </c>
      <c r="Z171" s="2">
        <f t="shared" si="46"/>
        <v>0</v>
      </c>
      <c r="AA171" s="7">
        <f t="shared" si="46"/>
        <v>0</v>
      </c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45"/>
    </row>
    <row r="172" spans="1:53" ht="15.75" customHeight="1" x14ac:dyDescent="0.2">
      <c r="A172" s="672" t="s">
        <v>15</v>
      </c>
      <c r="B172" s="682" t="s">
        <v>16</v>
      </c>
      <c r="C172" s="834" t="s">
        <v>16</v>
      </c>
      <c r="D172" s="840" t="s">
        <v>65</v>
      </c>
      <c r="E172" s="978" t="s">
        <v>145</v>
      </c>
      <c r="F172" s="632" t="s">
        <v>261</v>
      </c>
      <c r="G172" s="594" t="s">
        <v>100</v>
      </c>
      <c r="H172" s="598" t="s">
        <v>19</v>
      </c>
      <c r="I172" s="602" t="s">
        <v>20</v>
      </c>
      <c r="J172" s="582" t="s">
        <v>263</v>
      </c>
      <c r="K172" s="165" t="s">
        <v>23</v>
      </c>
      <c r="L172" s="401">
        <f>+M172+O172</f>
        <v>123.7</v>
      </c>
      <c r="M172" s="416">
        <v>0</v>
      </c>
      <c r="N172" s="416">
        <v>0</v>
      </c>
      <c r="O172" s="435">
        <v>123.7</v>
      </c>
      <c r="P172" s="401">
        <f>+Q172+S172</f>
        <v>123.7</v>
      </c>
      <c r="Q172" s="416">
        <v>0</v>
      </c>
      <c r="R172" s="416">
        <v>0</v>
      </c>
      <c r="S172" s="435">
        <v>123.7</v>
      </c>
      <c r="T172" s="401">
        <f>+U172+W172</f>
        <v>0</v>
      </c>
      <c r="U172" s="416">
        <v>0</v>
      </c>
      <c r="V172" s="416">
        <v>0</v>
      </c>
      <c r="W172" s="435">
        <v>0</v>
      </c>
      <c r="X172" s="401">
        <f>+Y172+AA172</f>
        <v>0</v>
      </c>
      <c r="Y172" s="416">
        <v>0</v>
      </c>
      <c r="Z172" s="455">
        <v>0</v>
      </c>
      <c r="AA172" s="435">
        <v>0</v>
      </c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45"/>
    </row>
    <row r="173" spans="1:53" ht="15.75" customHeight="1" x14ac:dyDescent="0.2">
      <c r="A173" s="673"/>
      <c r="B173" s="683"/>
      <c r="C173" s="835"/>
      <c r="D173" s="841"/>
      <c r="E173" s="979"/>
      <c r="F173" s="633"/>
      <c r="G173" s="596"/>
      <c r="H173" s="600"/>
      <c r="I173" s="604"/>
      <c r="J173" s="583"/>
      <c r="K173" s="165" t="s">
        <v>21</v>
      </c>
      <c r="L173" s="391">
        <f>+M173+O173</f>
        <v>0</v>
      </c>
      <c r="M173" s="416">
        <v>0</v>
      </c>
      <c r="N173" s="392">
        <v>0</v>
      </c>
      <c r="O173" s="435">
        <v>0</v>
      </c>
      <c r="P173" s="391">
        <f>+Q173+S173</f>
        <v>0</v>
      </c>
      <c r="Q173" s="416">
        <v>0</v>
      </c>
      <c r="R173" s="392">
        <v>0</v>
      </c>
      <c r="S173" s="435">
        <v>0</v>
      </c>
      <c r="T173" s="391">
        <f>+U173+W173</f>
        <v>0</v>
      </c>
      <c r="U173" s="416">
        <v>0</v>
      </c>
      <c r="V173" s="392">
        <v>0</v>
      </c>
      <c r="W173" s="435">
        <v>0</v>
      </c>
      <c r="X173" s="391">
        <f>+Y173+AA173</f>
        <v>0</v>
      </c>
      <c r="Y173" s="416">
        <v>0</v>
      </c>
      <c r="Z173" s="455">
        <v>0</v>
      </c>
      <c r="AA173" s="435">
        <v>0</v>
      </c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45"/>
    </row>
    <row r="174" spans="1:53" ht="15.75" customHeight="1" x14ac:dyDescent="0.2">
      <c r="A174" s="673"/>
      <c r="B174" s="683"/>
      <c r="C174" s="835"/>
      <c r="D174" s="841"/>
      <c r="E174" s="979"/>
      <c r="F174" s="633"/>
      <c r="G174" s="596"/>
      <c r="H174" s="600"/>
      <c r="I174" s="604"/>
      <c r="J174" s="583"/>
      <c r="K174" s="165" t="s">
        <v>22</v>
      </c>
      <c r="L174" s="391">
        <f>+M174+O174</f>
        <v>0</v>
      </c>
      <c r="M174" s="416">
        <v>0</v>
      </c>
      <c r="N174" s="392">
        <v>0</v>
      </c>
      <c r="O174" s="435">
        <v>0</v>
      </c>
      <c r="P174" s="391">
        <f>+Q174+S174</f>
        <v>0</v>
      </c>
      <c r="Q174" s="416">
        <v>0</v>
      </c>
      <c r="R174" s="392">
        <v>0</v>
      </c>
      <c r="S174" s="435">
        <v>0</v>
      </c>
      <c r="T174" s="391">
        <f>+U174+W174</f>
        <v>0</v>
      </c>
      <c r="U174" s="416">
        <v>0</v>
      </c>
      <c r="V174" s="392">
        <v>0</v>
      </c>
      <c r="W174" s="435">
        <v>0</v>
      </c>
      <c r="X174" s="391">
        <f>+Y174+AA174</f>
        <v>0</v>
      </c>
      <c r="Y174" s="416">
        <v>0</v>
      </c>
      <c r="Z174" s="455">
        <v>0</v>
      </c>
      <c r="AA174" s="435">
        <v>0</v>
      </c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45"/>
    </row>
    <row r="175" spans="1:53" ht="17.25" customHeight="1" thickBot="1" x14ac:dyDescent="0.25">
      <c r="A175" s="673"/>
      <c r="B175" s="683"/>
      <c r="C175" s="835"/>
      <c r="D175" s="841"/>
      <c r="E175" s="979"/>
      <c r="F175" s="633"/>
      <c r="G175" s="596"/>
      <c r="H175" s="600"/>
      <c r="I175" s="604"/>
      <c r="J175" s="583"/>
      <c r="K175" s="86" t="s">
        <v>26</v>
      </c>
      <c r="L175" s="406">
        <f>+M175+O175</f>
        <v>6.2</v>
      </c>
      <c r="M175" s="420">
        <v>0</v>
      </c>
      <c r="N175" s="407">
        <v>0</v>
      </c>
      <c r="O175" s="453">
        <v>6.2</v>
      </c>
      <c r="P175" s="406">
        <f>+Q175+S175</f>
        <v>6.2</v>
      </c>
      <c r="Q175" s="420">
        <v>0</v>
      </c>
      <c r="R175" s="407">
        <v>0</v>
      </c>
      <c r="S175" s="453">
        <v>6.2</v>
      </c>
      <c r="T175" s="406">
        <f>+U175+W175</f>
        <v>0</v>
      </c>
      <c r="U175" s="420">
        <v>0</v>
      </c>
      <c r="V175" s="407">
        <v>0</v>
      </c>
      <c r="W175" s="453">
        <v>0</v>
      </c>
      <c r="X175" s="406">
        <f>+Y175+AA175</f>
        <v>0</v>
      </c>
      <c r="Y175" s="420">
        <v>0</v>
      </c>
      <c r="Z175" s="456">
        <v>0</v>
      </c>
      <c r="AA175" s="453">
        <v>0</v>
      </c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45"/>
    </row>
    <row r="176" spans="1:53" ht="20.25" customHeight="1" thickBot="1" x14ac:dyDescent="0.25">
      <c r="A176" s="674"/>
      <c r="B176" s="638"/>
      <c r="C176" s="836"/>
      <c r="D176" s="842"/>
      <c r="E176" s="885"/>
      <c r="F176" s="610"/>
      <c r="G176" s="597"/>
      <c r="H176" s="601"/>
      <c r="I176" s="605"/>
      <c r="J176" s="584"/>
      <c r="K176" s="91" t="s">
        <v>11</v>
      </c>
      <c r="L176" s="8">
        <f t="shared" ref="L176:O176" si="47">SUM(L172:L175)</f>
        <v>129.9</v>
      </c>
      <c r="M176" s="2">
        <f t="shared" si="47"/>
        <v>0</v>
      </c>
      <c r="N176" s="2">
        <f t="shared" si="47"/>
        <v>0</v>
      </c>
      <c r="O176" s="10">
        <f t="shared" si="47"/>
        <v>129.9</v>
      </c>
      <c r="P176" s="8">
        <f t="shared" ref="P176:AA176" si="48">SUM(P172:P175)</f>
        <v>129.9</v>
      </c>
      <c r="Q176" s="2">
        <f t="shared" si="48"/>
        <v>0</v>
      </c>
      <c r="R176" s="2">
        <f t="shared" si="48"/>
        <v>0</v>
      </c>
      <c r="S176" s="10">
        <f t="shared" si="48"/>
        <v>129.9</v>
      </c>
      <c r="T176" s="8">
        <f t="shared" si="48"/>
        <v>0</v>
      </c>
      <c r="U176" s="2">
        <f t="shared" si="48"/>
        <v>0</v>
      </c>
      <c r="V176" s="2">
        <f t="shared" si="48"/>
        <v>0</v>
      </c>
      <c r="W176" s="10">
        <f t="shared" si="48"/>
        <v>0</v>
      </c>
      <c r="X176" s="8">
        <f t="shared" si="48"/>
        <v>0</v>
      </c>
      <c r="Y176" s="2">
        <f t="shared" si="48"/>
        <v>0</v>
      </c>
      <c r="Z176" s="1">
        <f t="shared" si="48"/>
        <v>0</v>
      </c>
      <c r="AA176" s="10">
        <f t="shared" si="48"/>
        <v>0</v>
      </c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45"/>
    </row>
    <row r="177" spans="1:53" ht="15.75" customHeight="1" x14ac:dyDescent="0.2">
      <c r="A177" s="672" t="s">
        <v>15</v>
      </c>
      <c r="B177" s="682" t="s">
        <v>16</v>
      </c>
      <c r="C177" s="834" t="s">
        <v>16</v>
      </c>
      <c r="D177" s="840" t="s">
        <v>66</v>
      </c>
      <c r="E177" s="978" t="s">
        <v>146</v>
      </c>
      <c r="F177" s="632" t="s">
        <v>261</v>
      </c>
      <c r="G177" s="594" t="s">
        <v>220</v>
      </c>
      <c r="H177" s="598" t="s">
        <v>19</v>
      </c>
      <c r="I177" s="602" t="s">
        <v>20</v>
      </c>
      <c r="J177" s="582" t="s">
        <v>264</v>
      </c>
      <c r="K177" s="144" t="s">
        <v>23</v>
      </c>
      <c r="L177" s="105">
        <f>+M177+O177</f>
        <v>0</v>
      </c>
      <c r="M177" s="11">
        <v>0</v>
      </c>
      <c r="N177" s="11">
        <v>0</v>
      </c>
      <c r="O177" s="173">
        <v>0</v>
      </c>
      <c r="P177" s="105">
        <f>+Q177+S177</f>
        <v>0</v>
      </c>
      <c r="Q177" s="11">
        <v>0</v>
      </c>
      <c r="R177" s="11">
        <v>0</v>
      </c>
      <c r="S177" s="173">
        <v>0</v>
      </c>
      <c r="T177" s="105">
        <f>+U177+W177</f>
        <v>0</v>
      </c>
      <c r="U177" s="11">
        <v>0</v>
      </c>
      <c r="V177" s="11">
        <v>0</v>
      </c>
      <c r="W177" s="173">
        <v>0</v>
      </c>
      <c r="X177" s="105">
        <f>+Y177+AA177</f>
        <v>0</v>
      </c>
      <c r="Y177" s="11">
        <v>0</v>
      </c>
      <c r="Z177" s="11">
        <v>0</v>
      </c>
      <c r="AA177" s="173">
        <v>0</v>
      </c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45"/>
    </row>
    <row r="178" spans="1:53" ht="15" customHeight="1" x14ac:dyDescent="0.2">
      <c r="A178" s="673"/>
      <c r="B178" s="683"/>
      <c r="C178" s="835"/>
      <c r="D178" s="841"/>
      <c r="E178" s="979"/>
      <c r="F178" s="633"/>
      <c r="G178" s="596"/>
      <c r="H178" s="600"/>
      <c r="I178" s="604"/>
      <c r="J178" s="583"/>
      <c r="K178" s="165" t="s">
        <v>21</v>
      </c>
      <c r="L178" s="125">
        <f>+M178+O178</f>
        <v>0</v>
      </c>
      <c r="M178" s="131">
        <v>0</v>
      </c>
      <c r="N178" s="72">
        <v>0</v>
      </c>
      <c r="O178" s="181">
        <v>0</v>
      </c>
      <c r="P178" s="125">
        <f>+Q178+S178</f>
        <v>0</v>
      </c>
      <c r="Q178" s="131">
        <v>0</v>
      </c>
      <c r="R178" s="72">
        <v>0</v>
      </c>
      <c r="S178" s="181">
        <v>0</v>
      </c>
      <c r="T178" s="125">
        <f>+U178+W178</f>
        <v>0</v>
      </c>
      <c r="U178" s="131">
        <v>0</v>
      </c>
      <c r="V178" s="72">
        <v>0</v>
      </c>
      <c r="W178" s="181">
        <v>0</v>
      </c>
      <c r="X178" s="125">
        <f>+Y178+AA178</f>
        <v>0</v>
      </c>
      <c r="Y178" s="131">
        <v>0</v>
      </c>
      <c r="Z178" s="131">
        <v>0</v>
      </c>
      <c r="AA178" s="181">
        <v>0</v>
      </c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45"/>
    </row>
    <row r="179" spans="1:53" ht="15" customHeight="1" x14ac:dyDescent="0.2">
      <c r="A179" s="673"/>
      <c r="B179" s="683"/>
      <c r="C179" s="835"/>
      <c r="D179" s="841"/>
      <c r="E179" s="979"/>
      <c r="F179" s="633"/>
      <c r="G179" s="596"/>
      <c r="H179" s="600"/>
      <c r="I179" s="604"/>
      <c r="J179" s="583"/>
      <c r="K179" s="165" t="s">
        <v>22</v>
      </c>
      <c r="L179" s="125">
        <f>+M179+O179</f>
        <v>0</v>
      </c>
      <c r="M179" s="131">
        <v>0</v>
      </c>
      <c r="N179" s="72">
        <v>0</v>
      </c>
      <c r="O179" s="181">
        <v>0</v>
      </c>
      <c r="P179" s="125">
        <f>+Q179+S179</f>
        <v>0</v>
      </c>
      <c r="Q179" s="131">
        <v>0</v>
      </c>
      <c r="R179" s="72">
        <v>0</v>
      </c>
      <c r="S179" s="181">
        <v>0</v>
      </c>
      <c r="T179" s="125">
        <f>+U179+W179</f>
        <v>0</v>
      </c>
      <c r="U179" s="131">
        <v>0</v>
      </c>
      <c r="V179" s="72">
        <v>0</v>
      </c>
      <c r="W179" s="181">
        <v>0</v>
      </c>
      <c r="X179" s="125">
        <f>+Y179+AA179</f>
        <v>0</v>
      </c>
      <c r="Y179" s="131">
        <v>0</v>
      </c>
      <c r="Z179" s="131">
        <v>0</v>
      </c>
      <c r="AA179" s="181">
        <v>0</v>
      </c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45"/>
    </row>
    <row r="180" spans="1:53" ht="15.75" customHeight="1" thickBot="1" x14ac:dyDescent="0.25">
      <c r="A180" s="673"/>
      <c r="B180" s="683"/>
      <c r="C180" s="835"/>
      <c r="D180" s="841"/>
      <c r="E180" s="979"/>
      <c r="F180" s="633"/>
      <c r="G180" s="596"/>
      <c r="H180" s="600"/>
      <c r="I180" s="604"/>
      <c r="J180" s="583"/>
      <c r="K180" s="86" t="s">
        <v>26</v>
      </c>
      <c r="L180" s="406">
        <f>+M180+O180</f>
        <v>1.6</v>
      </c>
      <c r="M180" s="420">
        <v>0</v>
      </c>
      <c r="N180" s="407">
        <v>0</v>
      </c>
      <c r="O180" s="453">
        <v>1.6</v>
      </c>
      <c r="P180" s="406">
        <f>+Q180+S180</f>
        <v>1.6</v>
      </c>
      <c r="Q180" s="420">
        <v>0</v>
      </c>
      <c r="R180" s="407">
        <v>0</v>
      </c>
      <c r="S180" s="453">
        <v>1.6</v>
      </c>
      <c r="T180" s="406">
        <f>+U180+W180</f>
        <v>1.6</v>
      </c>
      <c r="U180" s="420">
        <v>0</v>
      </c>
      <c r="V180" s="407">
        <v>0</v>
      </c>
      <c r="W180" s="453">
        <v>1.6</v>
      </c>
      <c r="X180" s="406">
        <f>+Y180+AA180</f>
        <v>1.6</v>
      </c>
      <c r="Y180" s="420">
        <v>0</v>
      </c>
      <c r="Z180" s="420">
        <v>0</v>
      </c>
      <c r="AA180" s="453">
        <v>1.6</v>
      </c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45"/>
    </row>
    <row r="181" spans="1:53" ht="21.75" customHeight="1" thickBot="1" x14ac:dyDescent="0.25">
      <c r="A181" s="674"/>
      <c r="B181" s="638"/>
      <c r="C181" s="836"/>
      <c r="D181" s="842"/>
      <c r="E181" s="885"/>
      <c r="F181" s="610"/>
      <c r="G181" s="597"/>
      <c r="H181" s="601"/>
      <c r="I181" s="605"/>
      <c r="J181" s="584"/>
      <c r="K181" s="91" t="s">
        <v>11</v>
      </c>
      <c r="L181" s="8">
        <f t="shared" ref="L181:O181" si="49">SUM(L177:L180)</f>
        <v>1.6</v>
      </c>
      <c r="M181" s="2">
        <f t="shared" si="49"/>
        <v>0</v>
      </c>
      <c r="N181" s="2">
        <f t="shared" si="49"/>
        <v>0</v>
      </c>
      <c r="O181" s="10">
        <f t="shared" si="49"/>
        <v>1.6</v>
      </c>
      <c r="P181" s="18">
        <f t="shared" ref="P181:AA181" si="50">SUM(P177:P180)</f>
        <v>1.6</v>
      </c>
      <c r="Q181" s="3">
        <f t="shared" si="50"/>
        <v>0</v>
      </c>
      <c r="R181" s="3">
        <f t="shared" si="50"/>
        <v>0</v>
      </c>
      <c r="S181" s="21">
        <f t="shared" si="50"/>
        <v>1.6</v>
      </c>
      <c r="T181" s="8">
        <f t="shared" si="50"/>
        <v>1.6</v>
      </c>
      <c r="U181" s="2">
        <f t="shared" si="50"/>
        <v>0</v>
      </c>
      <c r="V181" s="2">
        <f t="shared" si="50"/>
        <v>0</v>
      </c>
      <c r="W181" s="10">
        <f t="shared" si="50"/>
        <v>1.6</v>
      </c>
      <c r="X181" s="8">
        <f t="shared" si="50"/>
        <v>1.6</v>
      </c>
      <c r="Y181" s="2">
        <f t="shared" si="50"/>
        <v>0</v>
      </c>
      <c r="Z181" s="2">
        <f t="shared" si="50"/>
        <v>0</v>
      </c>
      <c r="AA181" s="10">
        <f t="shared" si="50"/>
        <v>1.6</v>
      </c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45"/>
    </row>
    <row r="182" spans="1:53" ht="15.75" customHeight="1" x14ac:dyDescent="0.2">
      <c r="A182" s="672" t="s">
        <v>15</v>
      </c>
      <c r="B182" s="653" t="s">
        <v>16</v>
      </c>
      <c r="C182" s="834" t="s">
        <v>16</v>
      </c>
      <c r="D182" s="840" t="s">
        <v>67</v>
      </c>
      <c r="E182" s="883" t="s">
        <v>147</v>
      </c>
      <c r="F182" s="608" t="s">
        <v>261</v>
      </c>
      <c r="G182" s="793" t="s">
        <v>122</v>
      </c>
      <c r="H182" s="612" t="s">
        <v>19</v>
      </c>
      <c r="I182" s="582" t="s">
        <v>20</v>
      </c>
      <c r="J182" s="582" t="s">
        <v>288</v>
      </c>
      <c r="K182" s="144" t="s">
        <v>23</v>
      </c>
      <c r="L182" s="374">
        <f>+M182+O182</f>
        <v>5.2</v>
      </c>
      <c r="M182" s="375">
        <v>0</v>
      </c>
      <c r="N182" s="375">
        <v>0</v>
      </c>
      <c r="O182" s="448">
        <v>5.2</v>
      </c>
      <c r="P182" s="374">
        <f>+Q182+S182</f>
        <v>5.2</v>
      </c>
      <c r="Q182" s="375">
        <v>0</v>
      </c>
      <c r="R182" s="375">
        <v>0</v>
      </c>
      <c r="S182" s="448">
        <v>5.2</v>
      </c>
      <c r="T182" s="374">
        <f>+U182+W182</f>
        <v>0</v>
      </c>
      <c r="U182" s="375">
        <v>0</v>
      </c>
      <c r="V182" s="375">
        <v>0</v>
      </c>
      <c r="W182" s="448">
        <v>0</v>
      </c>
      <c r="X182" s="374">
        <f>+Y182+AA182</f>
        <v>0</v>
      </c>
      <c r="Y182" s="375">
        <v>0</v>
      </c>
      <c r="Z182" s="375">
        <v>0</v>
      </c>
      <c r="AA182" s="448">
        <v>0</v>
      </c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45"/>
    </row>
    <row r="183" spans="1:53" ht="15.75" customHeight="1" x14ac:dyDescent="0.2">
      <c r="A183" s="673"/>
      <c r="B183" s="846"/>
      <c r="C183" s="835"/>
      <c r="D183" s="841"/>
      <c r="E183" s="884"/>
      <c r="F183" s="609"/>
      <c r="G183" s="886"/>
      <c r="H183" s="613"/>
      <c r="I183" s="614"/>
      <c r="J183" s="583"/>
      <c r="K183" s="165" t="s">
        <v>21</v>
      </c>
      <c r="L183" s="391">
        <f>+M183+O183</f>
        <v>0</v>
      </c>
      <c r="M183" s="416">
        <v>0</v>
      </c>
      <c r="N183" s="392">
        <v>0</v>
      </c>
      <c r="O183" s="435">
        <v>0</v>
      </c>
      <c r="P183" s="391">
        <f>+Q183+S183</f>
        <v>0</v>
      </c>
      <c r="Q183" s="416">
        <v>0</v>
      </c>
      <c r="R183" s="392">
        <v>0</v>
      </c>
      <c r="S183" s="435">
        <v>0</v>
      </c>
      <c r="T183" s="391">
        <f>+U183+W183</f>
        <v>0</v>
      </c>
      <c r="U183" s="416">
        <v>0</v>
      </c>
      <c r="V183" s="392">
        <v>0</v>
      </c>
      <c r="W183" s="435">
        <v>0</v>
      </c>
      <c r="X183" s="391">
        <f>+Y183+AA183</f>
        <v>0</v>
      </c>
      <c r="Y183" s="416">
        <v>0</v>
      </c>
      <c r="Z183" s="416">
        <v>0</v>
      </c>
      <c r="AA183" s="435">
        <v>0</v>
      </c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45"/>
    </row>
    <row r="184" spans="1:53" ht="17.25" customHeight="1" x14ac:dyDescent="0.2">
      <c r="A184" s="673"/>
      <c r="B184" s="846"/>
      <c r="C184" s="835"/>
      <c r="D184" s="841"/>
      <c r="E184" s="884"/>
      <c r="F184" s="609"/>
      <c r="G184" s="886"/>
      <c r="H184" s="613"/>
      <c r="I184" s="614"/>
      <c r="J184" s="583"/>
      <c r="K184" s="165" t="s">
        <v>195</v>
      </c>
      <c r="L184" s="391">
        <f>+M184+O184</f>
        <v>3.5</v>
      </c>
      <c r="M184" s="416">
        <v>0</v>
      </c>
      <c r="N184" s="392">
        <v>0</v>
      </c>
      <c r="O184" s="435">
        <v>3.5</v>
      </c>
      <c r="P184" s="391">
        <f>+Q184+S184</f>
        <v>3.5</v>
      </c>
      <c r="Q184" s="416">
        <v>0</v>
      </c>
      <c r="R184" s="392">
        <v>0</v>
      </c>
      <c r="S184" s="435">
        <v>3.5</v>
      </c>
      <c r="T184" s="391">
        <f>+U184+W184</f>
        <v>0</v>
      </c>
      <c r="U184" s="416">
        <v>0</v>
      </c>
      <c r="V184" s="392">
        <v>0</v>
      </c>
      <c r="W184" s="435">
        <v>0</v>
      </c>
      <c r="X184" s="391">
        <f>+Y184+AA184</f>
        <v>0</v>
      </c>
      <c r="Y184" s="416">
        <v>0</v>
      </c>
      <c r="Z184" s="416">
        <v>0</v>
      </c>
      <c r="AA184" s="435">
        <v>0</v>
      </c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45"/>
    </row>
    <row r="185" spans="1:53" ht="15.75" customHeight="1" thickBot="1" x14ac:dyDescent="0.25">
      <c r="A185" s="673"/>
      <c r="B185" s="846"/>
      <c r="C185" s="835"/>
      <c r="D185" s="841"/>
      <c r="E185" s="884"/>
      <c r="F185" s="609"/>
      <c r="G185" s="886"/>
      <c r="H185" s="613"/>
      <c r="I185" s="614"/>
      <c r="J185" s="583"/>
      <c r="K185" s="166" t="s">
        <v>26</v>
      </c>
      <c r="L185" s="379">
        <f>+M185+O185</f>
        <v>0</v>
      </c>
      <c r="M185" s="393">
        <v>0</v>
      </c>
      <c r="N185" s="380">
        <v>0</v>
      </c>
      <c r="O185" s="449">
        <v>0</v>
      </c>
      <c r="P185" s="379">
        <f>+Q185+S185</f>
        <v>0</v>
      </c>
      <c r="Q185" s="393">
        <v>0</v>
      </c>
      <c r="R185" s="380">
        <v>0</v>
      </c>
      <c r="S185" s="449">
        <v>0</v>
      </c>
      <c r="T185" s="379">
        <f>+U185+W185</f>
        <v>1.7</v>
      </c>
      <c r="U185" s="393">
        <v>0</v>
      </c>
      <c r="V185" s="380">
        <v>0</v>
      </c>
      <c r="W185" s="449">
        <v>1.7</v>
      </c>
      <c r="X185" s="379">
        <f>+Y185+AA185</f>
        <v>1.7</v>
      </c>
      <c r="Y185" s="393">
        <v>0</v>
      </c>
      <c r="Z185" s="393">
        <v>0</v>
      </c>
      <c r="AA185" s="449">
        <v>1.7</v>
      </c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45"/>
    </row>
    <row r="186" spans="1:53" ht="22.5" customHeight="1" thickBot="1" x14ac:dyDescent="0.25">
      <c r="A186" s="674"/>
      <c r="B186" s="638"/>
      <c r="C186" s="836"/>
      <c r="D186" s="842"/>
      <c r="E186" s="885"/>
      <c r="F186" s="610"/>
      <c r="G186" s="597"/>
      <c r="H186" s="601"/>
      <c r="I186" s="605"/>
      <c r="J186" s="584"/>
      <c r="K186" s="194" t="s">
        <v>11</v>
      </c>
      <c r="L186" s="139">
        <f t="shared" ref="L186:O186" si="51">SUM(L182:L185)</f>
        <v>8.6999999999999993</v>
      </c>
      <c r="M186" s="137">
        <f t="shared" si="51"/>
        <v>0</v>
      </c>
      <c r="N186" s="137">
        <f t="shared" si="51"/>
        <v>0</v>
      </c>
      <c r="O186" s="138">
        <f t="shared" si="51"/>
        <v>8.6999999999999993</v>
      </c>
      <c r="P186" s="195">
        <f t="shared" ref="P186:AA186" si="52">SUM(P182:P185)</f>
        <v>8.6999999999999993</v>
      </c>
      <c r="Q186" s="95">
        <f t="shared" si="52"/>
        <v>0</v>
      </c>
      <c r="R186" s="95">
        <f t="shared" si="52"/>
        <v>0</v>
      </c>
      <c r="S186" s="196">
        <f t="shared" si="52"/>
        <v>8.6999999999999993</v>
      </c>
      <c r="T186" s="139">
        <f t="shared" si="52"/>
        <v>1.7</v>
      </c>
      <c r="U186" s="137">
        <f t="shared" si="52"/>
        <v>0</v>
      </c>
      <c r="V186" s="137">
        <f t="shared" si="52"/>
        <v>0</v>
      </c>
      <c r="W186" s="138">
        <f t="shared" si="52"/>
        <v>1.7</v>
      </c>
      <c r="X186" s="139">
        <f t="shared" si="52"/>
        <v>1.7</v>
      </c>
      <c r="Y186" s="137">
        <f t="shared" si="52"/>
        <v>0</v>
      </c>
      <c r="Z186" s="137">
        <f t="shared" si="52"/>
        <v>0</v>
      </c>
      <c r="AA186" s="138">
        <f t="shared" si="52"/>
        <v>1.7</v>
      </c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45"/>
    </row>
    <row r="187" spans="1:53" ht="16.5" customHeight="1" thickBot="1" x14ac:dyDescent="0.25">
      <c r="A187" s="641" t="s">
        <v>15</v>
      </c>
      <c r="B187" s="637" t="s">
        <v>16</v>
      </c>
      <c r="C187" s="639" t="s">
        <v>16</v>
      </c>
      <c r="D187" s="882" t="s">
        <v>192</v>
      </c>
      <c r="E187" s="645" t="s">
        <v>193</v>
      </c>
      <c r="F187" s="577" t="s">
        <v>261</v>
      </c>
      <c r="G187" s="626" t="s">
        <v>122</v>
      </c>
      <c r="H187" s="629" t="s">
        <v>19</v>
      </c>
      <c r="I187" s="624" t="s">
        <v>20</v>
      </c>
      <c r="J187" s="588" t="s">
        <v>288</v>
      </c>
      <c r="K187" s="184" t="s">
        <v>23</v>
      </c>
      <c r="L187" s="153">
        <f>+M187+O187</f>
        <v>0</v>
      </c>
      <c r="M187" s="74">
        <v>0</v>
      </c>
      <c r="N187" s="74">
        <v>0</v>
      </c>
      <c r="O187" s="154">
        <v>0</v>
      </c>
      <c r="P187" s="153">
        <f>+Q187+S187</f>
        <v>0</v>
      </c>
      <c r="Q187" s="74">
        <v>0</v>
      </c>
      <c r="R187" s="74">
        <v>0</v>
      </c>
      <c r="S187" s="154">
        <v>0</v>
      </c>
      <c r="T187" s="153">
        <f>+U187+W187</f>
        <v>0</v>
      </c>
      <c r="U187" s="74">
        <v>0</v>
      </c>
      <c r="V187" s="74">
        <v>0</v>
      </c>
      <c r="W187" s="154">
        <v>0</v>
      </c>
      <c r="X187" s="153">
        <f>+Y187+AA187</f>
        <v>0</v>
      </c>
      <c r="Y187" s="74">
        <v>0</v>
      </c>
      <c r="Z187" s="74">
        <v>0</v>
      </c>
      <c r="AA187" s="154">
        <v>0</v>
      </c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45"/>
    </row>
    <row r="188" spans="1:53" ht="17.25" customHeight="1" thickBot="1" x14ac:dyDescent="0.25">
      <c r="A188" s="642"/>
      <c r="B188" s="638"/>
      <c r="C188" s="640"/>
      <c r="D188" s="863"/>
      <c r="E188" s="646"/>
      <c r="F188" s="578"/>
      <c r="G188" s="628"/>
      <c r="H188" s="631"/>
      <c r="I188" s="625"/>
      <c r="J188" s="589"/>
      <c r="K188" s="200" t="s">
        <v>21</v>
      </c>
      <c r="L188" s="183">
        <f>+M188+O188</f>
        <v>0</v>
      </c>
      <c r="M188" s="136">
        <v>0</v>
      </c>
      <c r="N188" s="136">
        <v>0</v>
      </c>
      <c r="O188" s="151">
        <v>0</v>
      </c>
      <c r="P188" s="183">
        <f>+Q188+S188</f>
        <v>0</v>
      </c>
      <c r="Q188" s="136">
        <v>0</v>
      </c>
      <c r="R188" s="136">
        <v>0</v>
      </c>
      <c r="S188" s="151">
        <v>0</v>
      </c>
      <c r="T188" s="183">
        <f>+U188+W188</f>
        <v>0</v>
      </c>
      <c r="U188" s="136">
        <v>0</v>
      </c>
      <c r="V188" s="136">
        <v>0</v>
      </c>
      <c r="W188" s="151">
        <v>0</v>
      </c>
      <c r="X188" s="183">
        <f>+Y188+AA188</f>
        <v>0</v>
      </c>
      <c r="Y188" s="136">
        <v>0</v>
      </c>
      <c r="Z188" s="136">
        <v>0</v>
      </c>
      <c r="AA188" s="151">
        <v>0</v>
      </c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45"/>
    </row>
    <row r="189" spans="1:53" ht="17.25" customHeight="1" thickBot="1" x14ac:dyDescent="0.25">
      <c r="A189" s="642"/>
      <c r="B189" s="638"/>
      <c r="C189" s="640"/>
      <c r="D189" s="863"/>
      <c r="E189" s="646"/>
      <c r="F189" s="578"/>
      <c r="G189" s="628"/>
      <c r="H189" s="631"/>
      <c r="I189" s="625"/>
      <c r="J189" s="589"/>
      <c r="K189" s="372" t="s">
        <v>26</v>
      </c>
      <c r="L189" s="457">
        <f>+M189+O189</f>
        <v>1.2</v>
      </c>
      <c r="M189" s="458">
        <v>0</v>
      </c>
      <c r="N189" s="458">
        <v>0</v>
      </c>
      <c r="O189" s="446">
        <v>1.2</v>
      </c>
      <c r="P189" s="457">
        <f>+Q189+S189</f>
        <v>1.2</v>
      </c>
      <c r="Q189" s="458">
        <v>0</v>
      </c>
      <c r="R189" s="458">
        <v>0</v>
      </c>
      <c r="S189" s="446">
        <v>1.2</v>
      </c>
      <c r="T189" s="457">
        <f>+U189+W189</f>
        <v>1.2</v>
      </c>
      <c r="U189" s="458">
        <v>0</v>
      </c>
      <c r="V189" s="458">
        <v>0</v>
      </c>
      <c r="W189" s="446">
        <v>1.2</v>
      </c>
      <c r="X189" s="457">
        <f>+Y189+AA189</f>
        <v>1.2</v>
      </c>
      <c r="Y189" s="458">
        <v>0</v>
      </c>
      <c r="Z189" s="458">
        <v>0</v>
      </c>
      <c r="AA189" s="446">
        <v>1.2</v>
      </c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45"/>
    </row>
    <row r="190" spans="1:53" ht="20.25" customHeight="1" thickBot="1" x14ac:dyDescent="0.25">
      <c r="A190" s="642"/>
      <c r="B190" s="638"/>
      <c r="C190" s="640"/>
      <c r="D190" s="863"/>
      <c r="E190" s="646"/>
      <c r="F190" s="578"/>
      <c r="G190" s="628"/>
      <c r="H190" s="631"/>
      <c r="I190" s="625"/>
      <c r="J190" s="590"/>
      <c r="K190" s="91" t="s">
        <v>11</v>
      </c>
      <c r="L190" s="8">
        <f t="shared" ref="L190:AA190" si="53">SUM(L187:L189)</f>
        <v>1.2</v>
      </c>
      <c r="M190" s="2">
        <f t="shared" si="53"/>
        <v>0</v>
      </c>
      <c r="N190" s="2">
        <f t="shared" si="53"/>
        <v>0</v>
      </c>
      <c r="O190" s="7">
        <f t="shared" si="53"/>
        <v>1.2</v>
      </c>
      <c r="P190" s="18">
        <f t="shared" si="53"/>
        <v>1.2</v>
      </c>
      <c r="Q190" s="3">
        <f t="shared" si="53"/>
        <v>0</v>
      </c>
      <c r="R190" s="3">
        <f t="shared" si="53"/>
        <v>0</v>
      </c>
      <c r="S190" s="19">
        <f t="shared" si="53"/>
        <v>1.2</v>
      </c>
      <c r="T190" s="8">
        <f t="shared" si="53"/>
        <v>1.2</v>
      </c>
      <c r="U190" s="2">
        <f t="shared" si="53"/>
        <v>0</v>
      </c>
      <c r="V190" s="2">
        <f t="shared" si="53"/>
        <v>0</v>
      </c>
      <c r="W190" s="7">
        <f t="shared" si="53"/>
        <v>1.2</v>
      </c>
      <c r="X190" s="8">
        <f t="shared" si="53"/>
        <v>1.2</v>
      </c>
      <c r="Y190" s="2">
        <f t="shared" si="53"/>
        <v>0</v>
      </c>
      <c r="Z190" s="2">
        <f t="shared" si="53"/>
        <v>0</v>
      </c>
      <c r="AA190" s="7">
        <f t="shared" si="53"/>
        <v>1.2</v>
      </c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45"/>
    </row>
    <row r="191" spans="1:53" ht="20.25" customHeight="1" x14ac:dyDescent="0.2">
      <c r="A191" s="651" t="s">
        <v>15</v>
      </c>
      <c r="B191" s="653" t="s">
        <v>16</v>
      </c>
      <c r="C191" s="675" t="s">
        <v>16</v>
      </c>
      <c r="D191" s="843" t="s">
        <v>360</v>
      </c>
      <c r="E191" s="866" t="s">
        <v>362</v>
      </c>
      <c r="F191" s="608" t="s">
        <v>261</v>
      </c>
      <c r="G191" s="793" t="s">
        <v>361</v>
      </c>
      <c r="H191" s="612" t="s">
        <v>19</v>
      </c>
      <c r="I191" s="582" t="s">
        <v>20</v>
      </c>
      <c r="J191" s="615" t="s">
        <v>378</v>
      </c>
      <c r="K191" s="144" t="s">
        <v>23</v>
      </c>
      <c r="L191" s="459">
        <f>+M191+O191</f>
        <v>11.1</v>
      </c>
      <c r="M191" s="460">
        <v>0</v>
      </c>
      <c r="N191" s="460">
        <v>0</v>
      </c>
      <c r="O191" s="461">
        <v>11.1</v>
      </c>
      <c r="P191" s="459">
        <f>Q191+S191</f>
        <v>11.1</v>
      </c>
      <c r="Q191" s="460">
        <v>0</v>
      </c>
      <c r="R191" s="460">
        <v>0</v>
      </c>
      <c r="S191" s="461">
        <v>11.1</v>
      </c>
      <c r="T191" s="459">
        <f>+U191+W191</f>
        <v>0</v>
      </c>
      <c r="U191" s="460">
        <v>0</v>
      </c>
      <c r="V191" s="460">
        <v>0</v>
      </c>
      <c r="W191" s="461">
        <v>0</v>
      </c>
      <c r="X191" s="459">
        <f>+Y191+AA191</f>
        <v>0</v>
      </c>
      <c r="Y191" s="460">
        <v>0</v>
      </c>
      <c r="Z191" s="460">
        <v>0</v>
      </c>
      <c r="AA191" s="461">
        <v>0</v>
      </c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45"/>
    </row>
    <row r="192" spans="1:53" ht="20.25" customHeight="1" thickBot="1" x14ac:dyDescent="0.25">
      <c r="A192" s="652"/>
      <c r="B192" s="654"/>
      <c r="C192" s="676"/>
      <c r="D192" s="844"/>
      <c r="E192" s="867"/>
      <c r="F192" s="609"/>
      <c r="G192" s="886"/>
      <c r="H192" s="613"/>
      <c r="I192" s="614"/>
      <c r="J192" s="616"/>
      <c r="K192" s="166" t="s">
        <v>26</v>
      </c>
      <c r="L192" s="443">
        <f>M192+O192</f>
        <v>0</v>
      </c>
      <c r="M192" s="462">
        <v>0</v>
      </c>
      <c r="N192" s="462">
        <v>0</v>
      </c>
      <c r="O192" s="463">
        <v>0</v>
      </c>
      <c r="P192" s="443">
        <f>Q192+S192</f>
        <v>0</v>
      </c>
      <c r="Q192" s="462">
        <v>0</v>
      </c>
      <c r="R192" s="462">
        <v>0</v>
      </c>
      <c r="S192" s="463">
        <v>0</v>
      </c>
      <c r="T192" s="443">
        <f>U192+W192</f>
        <v>0</v>
      </c>
      <c r="U192" s="462">
        <v>0</v>
      </c>
      <c r="V192" s="462">
        <v>0</v>
      </c>
      <c r="W192" s="463">
        <v>0</v>
      </c>
      <c r="X192" s="443">
        <f>+Y192+AA192</f>
        <v>0</v>
      </c>
      <c r="Y192" s="462">
        <v>0</v>
      </c>
      <c r="Z192" s="462">
        <v>0</v>
      </c>
      <c r="AA192" s="463">
        <v>0</v>
      </c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45"/>
    </row>
    <row r="193" spans="1:61" ht="20.25" customHeight="1" thickBot="1" x14ac:dyDescent="0.25">
      <c r="A193" s="642"/>
      <c r="B193" s="655"/>
      <c r="C193" s="640"/>
      <c r="D193" s="845"/>
      <c r="E193" s="670"/>
      <c r="F193" s="610"/>
      <c r="G193" s="597"/>
      <c r="H193" s="601"/>
      <c r="I193" s="605"/>
      <c r="J193" s="617"/>
      <c r="K193" s="193" t="s">
        <v>11</v>
      </c>
      <c r="L193" s="15">
        <f t="shared" ref="L193:AA193" si="54">SUM(L191:L192)</f>
        <v>11.1</v>
      </c>
      <c r="M193" s="16">
        <f t="shared" si="54"/>
        <v>0</v>
      </c>
      <c r="N193" s="16">
        <f t="shared" si="54"/>
        <v>0</v>
      </c>
      <c r="O193" s="17">
        <f t="shared" si="54"/>
        <v>11.1</v>
      </c>
      <c r="P193" s="15">
        <f t="shared" si="54"/>
        <v>11.1</v>
      </c>
      <c r="Q193" s="16">
        <f t="shared" si="54"/>
        <v>0</v>
      </c>
      <c r="R193" s="16">
        <f t="shared" si="54"/>
        <v>0</v>
      </c>
      <c r="S193" s="17">
        <f t="shared" si="54"/>
        <v>11.1</v>
      </c>
      <c r="T193" s="15">
        <f t="shared" si="54"/>
        <v>0</v>
      </c>
      <c r="U193" s="16">
        <f t="shared" si="54"/>
        <v>0</v>
      </c>
      <c r="V193" s="16">
        <f t="shared" si="54"/>
        <v>0</v>
      </c>
      <c r="W193" s="17">
        <f t="shared" si="54"/>
        <v>0</v>
      </c>
      <c r="X193" s="15">
        <f t="shared" si="54"/>
        <v>0</v>
      </c>
      <c r="Y193" s="16">
        <f t="shared" si="54"/>
        <v>0</v>
      </c>
      <c r="Z193" s="16">
        <f t="shared" si="54"/>
        <v>0</v>
      </c>
      <c r="AA193" s="17">
        <f t="shared" si="54"/>
        <v>0</v>
      </c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45"/>
    </row>
    <row r="194" spans="1:61" ht="20.25" customHeight="1" x14ac:dyDescent="0.2">
      <c r="A194" s="651" t="s">
        <v>15</v>
      </c>
      <c r="B194" s="653" t="s">
        <v>16</v>
      </c>
      <c r="C194" s="675" t="s">
        <v>16</v>
      </c>
      <c r="D194" s="843" t="s">
        <v>363</v>
      </c>
      <c r="E194" s="866" t="s">
        <v>364</v>
      </c>
      <c r="F194" s="608" t="s">
        <v>261</v>
      </c>
      <c r="G194" s="793" t="s">
        <v>361</v>
      </c>
      <c r="H194" s="612" t="s">
        <v>19</v>
      </c>
      <c r="I194" s="582" t="s">
        <v>20</v>
      </c>
      <c r="J194" s="615" t="s">
        <v>379</v>
      </c>
      <c r="K194" s="144" t="s">
        <v>23</v>
      </c>
      <c r="L194" s="459">
        <f>+M194+O194</f>
        <v>12.4</v>
      </c>
      <c r="M194" s="460">
        <v>0</v>
      </c>
      <c r="N194" s="460">
        <v>0</v>
      </c>
      <c r="O194" s="461">
        <v>12.4</v>
      </c>
      <c r="P194" s="459">
        <f>Q194+S194</f>
        <v>12.4</v>
      </c>
      <c r="Q194" s="460">
        <v>0</v>
      </c>
      <c r="R194" s="460">
        <v>0</v>
      </c>
      <c r="S194" s="461">
        <v>12.4</v>
      </c>
      <c r="T194" s="459">
        <f>+U194+W194</f>
        <v>0</v>
      </c>
      <c r="U194" s="460">
        <v>0</v>
      </c>
      <c r="V194" s="460">
        <v>0</v>
      </c>
      <c r="W194" s="461">
        <v>0</v>
      </c>
      <c r="X194" s="459">
        <f>+Y194+AA194</f>
        <v>0</v>
      </c>
      <c r="Y194" s="460">
        <v>0</v>
      </c>
      <c r="Z194" s="460">
        <v>0</v>
      </c>
      <c r="AA194" s="461">
        <v>0</v>
      </c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45"/>
    </row>
    <row r="195" spans="1:61" ht="20.25" customHeight="1" thickBot="1" x14ac:dyDescent="0.25">
      <c r="A195" s="652"/>
      <c r="B195" s="654"/>
      <c r="C195" s="676"/>
      <c r="D195" s="844"/>
      <c r="E195" s="867"/>
      <c r="F195" s="609"/>
      <c r="G195" s="886"/>
      <c r="H195" s="613"/>
      <c r="I195" s="614"/>
      <c r="J195" s="616"/>
      <c r="K195" s="166" t="s">
        <v>26</v>
      </c>
      <c r="L195" s="443">
        <f>M195+O195</f>
        <v>1.6</v>
      </c>
      <c r="M195" s="462">
        <v>0.1</v>
      </c>
      <c r="N195" s="462">
        <v>0</v>
      </c>
      <c r="O195" s="463">
        <v>1.5</v>
      </c>
      <c r="P195" s="443">
        <f>Q195+S195</f>
        <v>1.6</v>
      </c>
      <c r="Q195" s="462">
        <v>0.1</v>
      </c>
      <c r="R195" s="462">
        <v>0</v>
      </c>
      <c r="S195" s="463">
        <v>1.5</v>
      </c>
      <c r="T195" s="443">
        <f>U195+W195</f>
        <v>0</v>
      </c>
      <c r="U195" s="462">
        <v>0</v>
      </c>
      <c r="V195" s="462">
        <v>0</v>
      </c>
      <c r="W195" s="463">
        <v>0</v>
      </c>
      <c r="X195" s="443">
        <f>+Y195+AA195</f>
        <v>0</v>
      </c>
      <c r="Y195" s="462">
        <v>0</v>
      </c>
      <c r="Z195" s="462">
        <v>0</v>
      </c>
      <c r="AA195" s="463">
        <v>0</v>
      </c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45"/>
    </row>
    <row r="196" spans="1:61" ht="20.25" customHeight="1" thickBot="1" x14ac:dyDescent="0.25">
      <c r="A196" s="642"/>
      <c r="B196" s="655"/>
      <c r="C196" s="640"/>
      <c r="D196" s="845"/>
      <c r="E196" s="670"/>
      <c r="F196" s="610"/>
      <c r="G196" s="597"/>
      <c r="H196" s="601"/>
      <c r="I196" s="605"/>
      <c r="J196" s="617"/>
      <c r="K196" s="193" t="s">
        <v>11</v>
      </c>
      <c r="L196" s="15">
        <f t="shared" ref="L196:AA196" si="55">SUM(L194:L195)</f>
        <v>14</v>
      </c>
      <c r="M196" s="16">
        <f t="shared" si="55"/>
        <v>0.1</v>
      </c>
      <c r="N196" s="16">
        <f t="shared" si="55"/>
        <v>0</v>
      </c>
      <c r="O196" s="17">
        <f t="shared" si="55"/>
        <v>13.9</v>
      </c>
      <c r="P196" s="15">
        <f t="shared" si="55"/>
        <v>14</v>
      </c>
      <c r="Q196" s="16">
        <f t="shared" si="55"/>
        <v>0.1</v>
      </c>
      <c r="R196" s="16">
        <f t="shared" si="55"/>
        <v>0</v>
      </c>
      <c r="S196" s="17">
        <f t="shared" si="55"/>
        <v>13.9</v>
      </c>
      <c r="T196" s="15">
        <f t="shared" si="55"/>
        <v>0</v>
      </c>
      <c r="U196" s="16">
        <f t="shared" si="55"/>
        <v>0</v>
      </c>
      <c r="V196" s="16">
        <f t="shared" si="55"/>
        <v>0</v>
      </c>
      <c r="W196" s="17">
        <f t="shared" si="55"/>
        <v>0</v>
      </c>
      <c r="X196" s="15">
        <f t="shared" si="55"/>
        <v>0</v>
      </c>
      <c r="Y196" s="16">
        <f t="shared" si="55"/>
        <v>0</v>
      </c>
      <c r="Z196" s="16">
        <f t="shared" si="55"/>
        <v>0</v>
      </c>
      <c r="AA196" s="17">
        <f t="shared" si="55"/>
        <v>0</v>
      </c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45"/>
    </row>
    <row r="197" spans="1:61" s="55" customFormat="1" ht="19.5" customHeight="1" x14ac:dyDescent="0.2">
      <c r="A197" s="651" t="s">
        <v>15</v>
      </c>
      <c r="B197" s="653" t="s">
        <v>16</v>
      </c>
      <c r="C197" s="675" t="s">
        <v>16</v>
      </c>
      <c r="D197" s="843" t="s">
        <v>121</v>
      </c>
      <c r="E197" s="866" t="s">
        <v>148</v>
      </c>
      <c r="F197" s="608" t="s">
        <v>261</v>
      </c>
      <c r="G197" s="793" t="s">
        <v>100</v>
      </c>
      <c r="H197" s="612" t="s">
        <v>19</v>
      </c>
      <c r="I197" s="582" t="s">
        <v>20</v>
      </c>
      <c r="J197" s="582" t="s">
        <v>290</v>
      </c>
      <c r="K197" s="144" t="s">
        <v>23</v>
      </c>
      <c r="L197" s="459">
        <f>+M197+O197</f>
        <v>0</v>
      </c>
      <c r="M197" s="460">
        <v>0</v>
      </c>
      <c r="N197" s="460">
        <v>0</v>
      </c>
      <c r="O197" s="461">
        <v>0</v>
      </c>
      <c r="P197" s="459">
        <f>Q197+S197</f>
        <v>0</v>
      </c>
      <c r="Q197" s="460">
        <v>0</v>
      </c>
      <c r="R197" s="460">
        <v>0</v>
      </c>
      <c r="S197" s="461">
        <v>0</v>
      </c>
      <c r="T197" s="459">
        <f>+U197+W197</f>
        <v>0</v>
      </c>
      <c r="U197" s="460">
        <v>0</v>
      </c>
      <c r="V197" s="460">
        <v>0</v>
      </c>
      <c r="W197" s="461">
        <v>0</v>
      </c>
      <c r="X197" s="459">
        <f>+Y197+AA197</f>
        <v>0</v>
      </c>
      <c r="Y197" s="460">
        <v>0</v>
      </c>
      <c r="Z197" s="460">
        <v>0</v>
      </c>
      <c r="AA197" s="461">
        <v>0</v>
      </c>
      <c r="AI197" s="56"/>
      <c r="AJ197" s="50"/>
      <c r="AK197" s="50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7"/>
      <c r="BB197" s="56"/>
      <c r="BC197" s="56"/>
      <c r="BD197" s="56"/>
      <c r="BE197" s="56"/>
      <c r="BF197" s="56"/>
      <c r="BG197" s="56"/>
      <c r="BH197" s="56"/>
      <c r="BI197" s="56"/>
    </row>
    <row r="198" spans="1:61" s="55" customFormat="1" ht="19.5" customHeight="1" thickBot="1" x14ac:dyDescent="0.25">
      <c r="A198" s="652"/>
      <c r="B198" s="654"/>
      <c r="C198" s="676"/>
      <c r="D198" s="844"/>
      <c r="E198" s="867"/>
      <c r="F198" s="609"/>
      <c r="G198" s="886"/>
      <c r="H198" s="613"/>
      <c r="I198" s="614"/>
      <c r="J198" s="583"/>
      <c r="K198" s="166" t="s">
        <v>26</v>
      </c>
      <c r="L198" s="443">
        <f>M198+O198</f>
        <v>36.299999999999997</v>
      </c>
      <c r="M198" s="462">
        <v>0</v>
      </c>
      <c r="N198" s="462">
        <v>0</v>
      </c>
      <c r="O198" s="463">
        <v>36.299999999999997</v>
      </c>
      <c r="P198" s="443">
        <f>Q198+S198</f>
        <v>37</v>
      </c>
      <c r="Q198" s="462">
        <v>0</v>
      </c>
      <c r="R198" s="462">
        <v>0</v>
      </c>
      <c r="S198" s="463">
        <v>37</v>
      </c>
      <c r="T198" s="443">
        <f>U198+W198</f>
        <v>0</v>
      </c>
      <c r="U198" s="462">
        <v>0</v>
      </c>
      <c r="V198" s="462">
        <v>0</v>
      </c>
      <c r="W198" s="463">
        <v>0</v>
      </c>
      <c r="X198" s="443">
        <f>+Y198+AA198</f>
        <v>0</v>
      </c>
      <c r="Y198" s="462">
        <v>0</v>
      </c>
      <c r="Z198" s="462">
        <v>0</v>
      </c>
      <c r="AA198" s="463">
        <v>0</v>
      </c>
      <c r="AI198" s="56"/>
      <c r="AJ198" s="50"/>
      <c r="AK198" s="50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7"/>
      <c r="BB198" s="56"/>
      <c r="BC198" s="56"/>
      <c r="BD198" s="56"/>
      <c r="BE198" s="56"/>
      <c r="BF198" s="56"/>
      <c r="BG198" s="56"/>
      <c r="BH198" s="56"/>
      <c r="BI198" s="56"/>
    </row>
    <row r="199" spans="1:61" s="55" customFormat="1" ht="22.5" customHeight="1" thickBot="1" x14ac:dyDescent="0.25">
      <c r="A199" s="642"/>
      <c r="B199" s="655"/>
      <c r="C199" s="640"/>
      <c r="D199" s="845"/>
      <c r="E199" s="670"/>
      <c r="F199" s="610"/>
      <c r="G199" s="597"/>
      <c r="H199" s="601"/>
      <c r="I199" s="605"/>
      <c r="J199" s="584"/>
      <c r="K199" s="193" t="s">
        <v>11</v>
      </c>
      <c r="L199" s="464">
        <f t="shared" ref="L199:AA199" si="56">SUM(L197:L198)</f>
        <v>36.299999999999997</v>
      </c>
      <c r="M199" s="465">
        <f t="shared" si="56"/>
        <v>0</v>
      </c>
      <c r="N199" s="465">
        <f t="shared" si="56"/>
        <v>0</v>
      </c>
      <c r="O199" s="466">
        <f t="shared" si="56"/>
        <v>36.299999999999997</v>
      </c>
      <c r="P199" s="464">
        <f t="shared" si="56"/>
        <v>37</v>
      </c>
      <c r="Q199" s="465">
        <f t="shared" si="56"/>
        <v>0</v>
      </c>
      <c r="R199" s="465">
        <f t="shared" si="56"/>
        <v>0</v>
      </c>
      <c r="S199" s="466">
        <f t="shared" si="56"/>
        <v>37</v>
      </c>
      <c r="T199" s="464">
        <f t="shared" si="56"/>
        <v>0</v>
      </c>
      <c r="U199" s="465">
        <f t="shared" si="56"/>
        <v>0</v>
      </c>
      <c r="V199" s="465">
        <f t="shared" si="56"/>
        <v>0</v>
      </c>
      <c r="W199" s="466">
        <f t="shared" si="56"/>
        <v>0</v>
      </c>
      <c r="X199" s="464">
        <f t="shared" si="56"/>
        <v>0</v>
      </c>
      <c r="Y199" s="465">
        <f t="shared" si="56"/>
        <v>0</v>
      </c>
      <c r="Z199" s="465">
        <f t="shared" si="56"/>
        <v>0</v>
      </c>
      <c r="AA199" s="466">
        <f t="shared" si="56"/>
        <v>0</v>
      </c>
      <c r="AI199" s="56"/>
      <c r="AJ199" s="50"/>
      <c r="AK199" s="50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7"/>
      <c r="BB199" s="56"/>
      <c r="BC199" s="56"/>
      <c r="BD199" s="56"/>
      <c r="BE199" s="56"/>
      <c r="BF199" s="56"/>
      <c r="BG199" s="56"/>
      <c r="BH199" s="56"/>
      <c r="BI199" s="56"/>
    </row>
    <row r="200" spans="1:61" s="55" customFormat="1" ht="27" customHeight="1" thickBot="1" x14ac:dyDescent="0.25">
      <c r="A200" s="680" t="s">
        <v>15</v>
      </c>
      <c r="B200" s="653" t="s">
        <v>16</v>
      </c>
      <c r="C200" s="675" t="s">
        <v>16</v>
      </c>
      <c r="D200" s="812" t="s">
        <v>123</v>
      </c>
      <c r="E200" s="804" t="s">
        <v>124</v>
      </c>
      <c r="F200" s="648" t="s">
        <v>262</v>
      </c>
      <c r="G200" s="594" t="s">
        <v>125</v>
      </c>
      <c r="H200" s="759" t="s">
        <v>70</v>
      </c>
      <c r="I200" s="582" t="s">
        <v>20</v>
      </c>
      <c r="J200" s="582" t="s">
        <v>266</v>
      </c>
      <c r="K200" s="85" t="s">
        <v>26</v>
      </c>
      <c r="L200" s="467">
        <f>+M200+O200</f>
        <v>2</v>
      </c>
      <c r="M200" s="468">
        <v>2</v>
      </c>
      <c r="N200" s="469">
        <v>0</v>
      </c>
      <c r="O200" s="470">
        <v>0</v>
      </c>
      <c r="P200" s="467">
        <f>+Q200+S200</f>
        <v>2</v>
      </c>
      <c r="Q200" s="469">
        <v>2</v>
      </c>
      <c r="R200" s="469">
        <v>0</v>
      </c>
      <c r="S200" s="471">
        <v>0</v>
      </c>
      <c r="T200" s="467">
        <f>+U200+W200</f>
        <v>2</v>
      </c>
      <c r="U200" s="468">
        <v>2</v>
      </c>
      <c r="V200" s="469">
        <v>0</v>
      </c>
      <c r="W200" s="470">
        <v>0</v>
      </c>
      <c r="X200" s="472">
        <f>+Y200+AA200</f>
        <v>2</v>
      </c>
      <c r="Y200" s="469">
        <v>2</v>
      </c>
      <c r="Z200" s="469">
        <v>0</v>
      </c>
      <c r="AA200" s="471">
        <v>0</v>
      </c>
      <c r="AI200" s="56"/>
      <c r="AJ200" s="50"/>
      <c r="AK200" s="50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7"/>
      <c r="BB200" s="56"/>
      <c r="BC200" s="56"/>
      <c r="BD200" s="56"/>
      <c r="BE200" s="56"/>
      <c r="BF200" s="56"/>
      <c r="BG200" s="56"/>
      <c r="BH200" s="56"/>
      <c r="BI200" s="56"/>
    </row>
    <row r="201" spans="1:61" s="55" customFormat="1" ht="32.25" customHeight="1" thickBot="1" x14ac:dyDescent="0.25">
      <c r="A201" s="681"/>
      <c r="B201" s="655"/>
      <c r="C201" s="748"/>
      <c r="D201" s="813"/>
      <c r="E201" s="782"/>
      <c r="F201" s="650"/>
      <c r="G201" s="597"/>
      <c r="H201" s="761"/>
      <c r="I201" s="584"/>
      <c r="J201" s="584"/>
      <c r="K201" s="91" t="s">
        <v>11</v>
      </c>
      <c r="L201" s="473">
        <f t="shared" ref="L201:O201" si="57">SUM(L200)</f>
        <v>2</v>
      </c>
      <c r="M201" s="474">
        <f t="shared" si="57"/>
        <v>2</v>
      </c>
      <c r="N201" s="474">
        <f t="shared" si="57"/>
        <v>0</v>
      </c>
      <c r="O201" s="475">
        <f t="shared" si="57"/>
        <v>0</v>
      </c>
      <c r="P201" s="476">
        <f>SUM(P200)</f>
        <v>2</v>
      </c>
      <c r="Q201" s="477">
        <f>+Q200</f>
        <v>2</v>
      </c>
      <c r="R201" s="477">
        <v>0</v>
      </c>
      <c r="S201" s="478">
        <f t="shared" ref="S201:AA201" si="58">SUM(S200)</f>
        <v>0</v>
      </c>
      <c r="T201" s="473">
        <f t="shared" si="58"/>
        <v>2</v>
      </c>
      <c r="U201" s="474">
        <f t="shared" si="58"/>
        <v>2</v>
      </c>
      <c r="V201" s="474">
        <f t="shared" si="58"/>
        <v>0</v>
      </c>
      <c r="W201" s="475">
        <f t="shared" si="58"/>
        <v>0</v>
      </c>
      <c r="X201" s="473">
        <f t="shared" si="58"/>
        <v>2</v>
      </c>
      <c r="Y201" s="474">
        <f t="shared" si="58"/>
        <v>2</v>
      </c>
      <c r="Z201" s="474">
        <f t="shared" si="58"/>
        <v>0</v>
      </c>
      <c r="AA201" s="475">
        <f t="shared" si="58"/>
        <v>0</v>
      </c>
      <c r="AI201" s="56"/>
      <c r="AJ201" s="50"/>
      <c r="AK201" s="50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7"/>
      <c r="BB201" s="56"/>
      <c r="BC201" s="56"/>
      <c r="BD201" s="56"/>
      <c r="BE201" s="56"/>
      <c r="BF201" s="56"/>
      <c r="BG201" s="56"/>
      <c r="BH201" s="56"/>
      <c r="BI201" s="56"/>
    </row>
    <row r="202" spans="1:61" s="55" customFormat="1" ht="19.5" customHeight="1" thickBot="1" x14ac:dyDescent="0.25">
      <c r="A202" s="641" t="s">
        <v>15</v>
      </c>
      <c r="B202" s="637" t="s">
        <v>16</v>
      </c>
      <c r="C202" s="639" t="s">
        <v>16</v>
      </c>
      <c r="D202" s="802" t="s">
        <v>129</v>
      </c>
      <c r="E202" s="645" t="s">
        <v>165</v>
      </c>
      <c r="F202" s="577" t="s">
        <v>261</v>
      </c>
      <c r="G202" s="626" t="s">
        <v>100</v>
      </c>
      <c r="H202" s="629" t="s">
        <v>19</v>
      </c>
      <c r="I202" s="624" t="s">
        <v>20</v>
      </c>
      <c r="J202" s="585" t="s">
        <v>291</v>
      </c>
      <c r="K202" s="184" t="s">
        <v>23</v>
      </c>
      <c r="L202" s="436">
        <f>+M202+O202</f>
        <v>5.8</v>
      </c>
      <c r="M202" s="438">
        <v>0</v>
      </c>
      <c r="N202" s="438">
        <v>0</v>
      </c>
      <c r="O202" s="439">
        <v>5.8</v>
      </c>
      <c r="P202" s="436">
        <f>Q202+S202</f>
        <v>88</v>
      </c>
      <c r="Q202" s="438">
        <v>0</v>
      </c>
      <c r="R202" s="438">
        <v>0</v>
      </c>
      <c r="S202" s="439">
        <v>88</v>
      </c>
      <c r="T202" s="436">
        <f>+U202+W202</f>
        <v>0</v>
      </c>
      <c r="U202" s="438">
        <v>0</v>
      </c>
      <c r="V202" s="438">
        <v>0</v>
      </c>
      <c r="W202" s="439">
        <v>0</v>
      </c>
      <c r="X202" s="436">
        <f>+Y202+AA202</f>
        <v>0</v>
      </c>
      <c r="Y202" s="438">
        <v>0</v>
      </c>
      <c r="Z202" s="438">
        <v>0</v>
      </c>
      <c r="AA202" s="439">
        <v>0</v>
      </c>
      <c r="AI202" s="56"/>
      <c r="AJ202" s="50"/>
      <c r="AK202" s="50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7"/>
      <c r="BB202" s="56"/>
      <c r="BC202" s="56"/>
      <c r="BD202" s="56"/>
      <c r="BE202" s="56"/>
      <c r="BF202" s="56"/>
      <c r="BG202" s="56"/>
      <c r="BH202" s="56"/>
      <c r="BI202" s="56"/>
    </row>
    <row r="203" spans="1:61" s="55" customFormat="1" ht="20.25" customHeight="1" thickBot="1" x14ac:dyDescent="0.25">
      <c r="A203" s="642"/>
      <c r="B203" s="638"/>
      <c r="C203" s="640"/>
      <c r="D203" s="868"/>
      <c r="E203" s="646"/>
      <c r="F203" s="578"/>
      <c r="G203" s="628"/>
      <c r="H203" s="631"/>
      <c r="I203" s="625"/>
      <c r="J203" s="586"/>
      <c r="K203" s="185" t="s">
        <v>26</v>
      </c>
      <c r="L203" s="443">
        <f>+M203+O203</f>
        <v>0</v>
      </c>
      <c r="M203" s="458">
        <v>0</v>
      </c>
      <c r="N203" s="445">
        <v>0</v>
      </c>
      <c r="O203" s="446">
        <v>0</v>
      </c>
      <c r="P203" s="443">
        <f>+Q203+S203</f>
        <v>0</v>
      </c>
      <c r="Q203" s="458">
        <v>0</v>
      </c>
      <c r="R203" s="445">
        <v>0</v>
      </c>
      <c r="S203" s="446">
        <v>0</v>
      </c>
      <c r="T203" s="443">
        <f>+U203+W203</f>
        <v>0</v>
      </c>
      <c r="U203" s="458">
        <v>0</v>
      </c>
      <c r="V203" s="445">
        <v>0</v>
      </c>
      <c r="W203" s="446">
        <v>0</v>
      </c>
      <c r="X203" s="443">
        <f>+Y203+AA203</f>
        <v>0</v>
      </c>
      <c r="Y203" s="458">
        <v>0</v>
      </c>
      <c r="Z203" s="458">
        <v>0</v>
      </c>
      <c r="AA203" s="446">
        <v>0</v>
      </c>
      <c r="AI203" s="56"/>
      <c r="AJ203" s="50"/>
      <c r="AK203" s="50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  <c r="BA203" s="57"/>
      <c r="BB203" s="56"/>
      <c r="BC203" s="56"/>
      <c r="BD203" s="56"/>
      <c r="BE203" s="56"/>
      <c r="BF203" s="56"/>
      <c r="BG203" s="56"/>
      <c r="BH203" s="56"/>
      <c r="BI203" s="56"/>
    </row>
    <row r="204" spans="1:61" s="55" customFormat="1" ht="27.75" customHeight="1" thickBot="1" x14ac:dyDescent="0.25">
      <c r="A204" s="642"/>
      <c r="B204" s="638"/>
      <c r="C204" s="640"/>
      <c r="D204" s="803"/>
      <c r="E204" s="646"/>
      <c r="F204" s="578"/>
      <c r="G204" s="628"/>
      <c r="H204" s="631"/>
      <c r="I204" s="625"/>
      <c r="J204" s="587"/>
      <c r="K204" s="91" t="s">
        <v>11</v>
      </c>
      <c r="L204" s="8">
        <f t="shared" ref="L204:AA204" si="59">SUM(L202:L203)</f>
        <v>5.8</v>
      </c>
      <c r="M204" s="2">
        <f t="shared" si="59"/>
        <v>0</v>
      </c>
      <c r="N204" s="2">
        <f t="shared" si="59"/>
        <v>0</v>
      </c>
      <c r="O204" s="7">
        <f t="shared" si="59"/>
        <v>5.8</v>
      </c>
      <c r="P204" s="18">
        <f t="shared" si="59"/>
        <v>88</v>
      </c>
      <c r="Q204" s="3">
        <f t="shared" si="59"/>
        <v>0</v>
      </c>
      <c r="R204" s="3">
        <f t="shared" si="59"/>
        <v>0</v>
      </c>
      <c r="S204" s="19">
        <f t="shared" si="59"/>
        <v>88</v>
      </c>
      <c r="T204" s="8">
        <f t="shared" si="59"/>
        <v>0</v>
      </c>
      <c r="U204" s="2">
        <f t="shared" si="59"/>
        <v>0</v>
      </c>
      <c r="V204" s="2">
        <f t="shared" si="59"/>
        <v>0</v>
      </c>
      <c r="W204" s="7">
        <f t="shared" si="59"/>
        <v>0</v>
      </c>
      <c r="X204" s="8">
        <f t="shared" si="59"/>
        <v>0</v>
      </c>
      <c r="Y204" s="2">
        <f t="shared" si="59"/>
        <v>0</v>
      </c>
      <c r="Z204" s="2">
        <f t="shared" si="59"/>
        <v>0</v>
      </c>
      <c r="AA204" s="7">
        <f t="shared" si="59"/>
        <v>0</v>
      </c>
      <c r="AI204" s="56"/>
      <c r="AJ204" s="50"/>
      <c r="AK204" s="50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7"/>
      <c r="BB204" s="56"/>
      <c r="BC204" s="56"/>
      <c r="BD204" s="56"/>
      <c r="BE204" s="56"/>
      <c r="BF204" s="56"/>
      <c r="BG204" s="56"/>
      <c r="BH204" s="56"/>
      <c r="BI204" s="56"/>
    </row>
    <row r="205" spans="1:61" s="55" customFormat="1" ht="22.5" customHeight="1" thickBot="1" x14ac:dyDescent="0.25">
      <c r="A205" s="641" t="s">
        <v>15</v>
      </c>
      <c r="B205" s="637" t="s">
        <v>16</v>
      </c>
      <c r="C205" s="639" t="s">
        <v>16</v>
      </c>
      <c r="D205" s="802" t="s">
        <v>131</v>
      </c>
      <c r="E205" s="976" t="s">
        <v>163</v>
      </c>
      <c r="F205" s="577" t="s">
        <v>261</v>
      </c>
      <c r="G205" s="626" t="s">
        <v>132</v>
      </c>
      <c r="H205" s="629" t="s">
        <v>19</v>
      </c>
      <c r="I205" s="624" t="s">
        <v>20</v>
      </c>
      <c r="J205" s="588" t="s">
        <v>267</v>
      </c>
      <c r="K205" s="184" t="s">
        <v>23</v>
      </c>
      <c r="L205" s="436">
        <f>+M205+O205</f>
        <v>0</v>
      </c>
      <c r="M205" s="438">
        <v>0</v>
      </c>
      <c r="N205" s="438">
        <v>0</v>
      </c>
      <c r="O205" s="439">
        <v>0</v>
      </c>
      <c r="P205" s="436">
        <f>+Q205+S205</f>
        <v>0</v>
      </c>
      <c r="Q205" s="438">
        <v>0</v>
      </c>
      <c r="R205" s="438">
        <v>0</v>
      </c>
      <c r="S205" s="439">
        <v>0</v>
      </c>
      <c r="T205" s="436">
        <f>+U205+W205</f>
        <v>0</v>
      </c>
      <c r="U205" s="438">
        <v>0</v>
      </c>
      <c r="V205" s="438">
        <v>0</v>
      </c>
      <c r="W205" s="439">
        <v>0</v>
      </c>
      <c r="X205" s="436">
        <f>+Y205+AA205</f>
        <v>0</v>
      </c>
      <c r="Y205" s="438">
        <v>0</v>
      </c>
      <c r="Z205" s="438">
        <v>0</v>
      </c>
      <c r="AA205" s="439">
        <v>0</v>
      </c>
      <c r="AI205" s="56"/>
      <c r="AJ205" s="50"/>
      <c r="AK205" s="50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  <c r="BA205" s="57"/>
      <c r="BB205" s="56"/>
      <c r="BC205" s="56"/>
      <c r="BD205" s="56"/>
      <c r="BE205" s="56"/>
      <c r="BF205" s="56"/>
      <c r="BG205" s="56"/>
      <c r="BH205" s="56"/>
      <c r="BI205" s="56"/>
    </row>
    <row r="206" spans="1:61" s="55" customFormat="1" ht="24.75" customHeight="1" thickBot="1" x14ac:dyDescent="0.25">
      <c r="A206" s="642"/>
      <c r="B206" s="638"/>
      <c r="C206" s="640"/>
      <c r="D206" s="868"/>
      <c r="E206" s="977"/>
      <c r="F206" s="578"/>
      <c r="G206" s="628"/>
      <c r="H206" s="631"/>
      <c r="I206" s="625"/>
      <c r="J206" s="589"/>
      <c r="K206" s="185" t="s">
        <v>26</v>
      </c>
      <c r="L206" s="443">
        <f>+M206+O206</f>
        <v>0</v>
      </c>
      <c r="M206" s="458">
        <v>0</v>
      </c>
      <c r="N206" s="445">
        <v>0</v>
      </c>
      <c r="O206" s="446">
        <v>0</v>
      </c>
      <c r="P206" s="443">
        <f>+Q206+S206</f>
        <v>3</v>
      </c>
      <c r="Q206" s="458">
        <v>0</v>
      </c>
      <c r="R206" s="445">
        <v>0</v>
      </c>
      <c r="S206" s="446">
        <v>3</v>
      </c>
      <c r="T206" s="443">
        <f>+U206+W206</f>
        <v>0</v>
      </c>
      <c r="U206" s="458">
        <v>0</v>
      </c>
      <c r="V206" s="445">
        <v>0</v>
      </c>
      <c r="W206" s="446">
        <v>0</v>
      </c>
      <c r="X206" s="443">
        <f>+Y206+AA206</f>
        <v>0</v>
      </c>
      <c r="Y206" s="458">
        <v>0</v>
      </c>
      <c r="Z206" s="458">
        <v>0</v>
      </c>
      <c r="AA206" s="446">
        <v>0</v>
      </c>
      <c r="AI206" s="56"/>
      <c r="AJ206" s="50"/>
      <c r="AK206" s="50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7"/>
      <c r="BB206" s="56"/>
      <c r="BC206" s="56"/>
      <c r="BD206" s="56"/>
      <c r="BE206" s="56"/>
      <c r="BF206" s="56"/>
      <c r="BG206" s="56"/>
      <c r="BH206" s="56"/>
      <c r="BI206" s="56"/>
    </row>
    <row r="207" spans="1:61" s="55" customFormat="1" ht="49.5" customHeight="1" thickBot="1" x14ac:dyDescent="0.25">
      <c r="A207" s="642"/>
      <c r="B207" s="638"/>
      <c r="C207" s="640"/>
      <c r="D207" s="803"/>
      <c r="E207" s="850"/>
      <c r="F207" s="578"/>
      <c r="G207" s="628"/>
      <c r="H207" s="631"/>
      <c r="I207" s="625"/>
      <c r="J207" s="590"/>
      <c r="K207" s="91" t="s">
        <v>11</v>
      </c>
      <c r="L207" s="8">
        <f t="shared" ref="L207:AA207" si="60">SUM(L205:L206)</f>
        <v>0</v>
      </c>
      <c r="M207" s="2">
        <f t="shared" si="60"/>
        <v>0</v>
      </c>
      <c r="N207" s="2">
        <f t="shared" si="60"/>
        <v>0</v>
      </c>
      <c r="O207" s="7">
        <f t="shared" si="60"/>
        <v>0</v>
      </c>
      <c r="P207" s="18">
        <f t="shared" si="60"/>
        <v>3</v>
      </c>
      <c r="Q207" s="3">
        <f t="shared" si="60"/>
        <v>0</v>
      </c>
      <c r="R207" s="3">
        <f t="shared" si="60"/>
        <v>0</v>
      </c>
      <c r="S207" s="19">
        <f t="shared" si="60"/>
        <v>3</v>
      </c>
      <c r="T207" s="8">
        <f t="shared" si="60"/>
        <v>0</v>
      </c>
      <c r="U207" s="2">
        <f t="shared" si="60"/>
        <v>0</v>
      </c>
      <c r="V207" s="2">
        <f t="shared" si="60"/>
        <v>0</v>
      </c>
      <c r="W207" s="7">
        <f t="shared" si="60"/>
        <v>0</v>
      </c>
      <c r="X207" s="8">
        <f t="shared" si="60"/>
        <v>0</v>
      </c>
      <c r="Y207" s="2">
        <f t="shared" si="60"/>
        <v>0</v>
      </c>
      <c r="Z207" s="2">
        <f t="shared" si="60"/>
        <v>0</v>
      </c>
      <c r="AA207" s="7">
        <f t="shared" si="60"/>
        <v>0</v>
      </c>
      <c r="AI207" s="56"/>
      <c r="AJ207" s="50"/>
      <c r="AK207" s="50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7"/>
      <c r="BB207" s="56"/>
      <c r="BC207" s="56"/>
      <c r="BD207" s="56"/>
      <c r="BE207" s="56"/>
      <c r="BF207" s="56"/>
      <c r="BG207" s="56"/>
      <c r="BH207" s="56"/>
      <c r="BI207" s="56"/>
    </row>
    <row r="208" spans="1:61" s="55" customFormat="1" ht="16.5" customHeight="1" thickBot="1" x14ac:dyDescent="0.25">
      <c r="A208" s="641" t="s">
        <v>15</v>
      </c>
      <c r="B208" s="637" t="s">
        <v>16</v>
      </c>
      <c r="C208" s="639" t="s">
        <v>16</v>
      </c>
      <c r="D208" s="832" t="s">
        <v>365</v>
      </c>
      <c r="E208" s="866" t="s">
        <v>366</v>
      </c>
      <c r="F208" s="671" t="s">
        <v>261</v>
      </c>
      <c r="G208" s="810" t="s">
        <v>122</v>
      </c>
      <c r="H208" s="920" t="s">
        <v>19</v>
      </c>
      <c r="I208" s="933" t="s">
        <v>20</v>
      </c>
      <c r="J208" s="980" t="s">
        <v>288</v>
      </c>
      <c r="K208" s="165" t="s">
        <v>23</v>
      </c>
      <c r="L208" s="479">
        <f>+M208+O208</f>
        <v>0</v>
      </c>
      <c r="M208" s="429">
        <v>0</v>
      </c>
      <c r="N208" s="429">
        <v>0</v>
      </c>
      <c r="O208" s="442">
        <v>0</v>
      </c>
      <c r="P208" s="479">
        <f>+Q208+S208</f>
        <v>0</v>
      </c>
      <c r="Q208" s="429">
        <v>0</v>
      </c>
      <c r="R208" s="429">
        <v>0</v>
      </c>
      <c r="S208" s="442">
        <v>0</v>
      </c>
      <c r="T208" s="479">
        <f>+U208+W208</f>
        <v>0</v>
      </c>
      <c r="U208" s="429">
        <v>0</v>
      </c>
      <c r="V208" s="429">
        <v>0</v>
      </c>
      <c r="W208" s="442">
        <v>0</v>
      </c>
      <c r="X208" s="479">
        <f>+Y208+AA208</f>
        <v>0</v>
      </c>
      <c r="Y208" s="429">
        <v>0</v>
      </c>
      <c r="Z208" s="429">
        <v>0</v>
      </c>
      <c r="AA208" s="442">
        <v>0</v>
      </c>
      <c r="AI208" s="56"/>
      <c r="AJ208" s="50"/>
      <c r="AK208" s="50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7"/>
      <c r="BB208" s="56"/>
      <c r="BC208" s="56"/>
      <c r="BD208" s="56"/>
      <c r="BE208" s="56"/>
      <c r="BF208" s="56"/>
      <c r="BG208" s="56"/>
      <c r="BH208" s="56"/>
      <c r="BI208" s="56"/>
    </row>
    <row r="209" spans="1:1013" s="55" customFormat="1" ht="21" customHeight="1" thickBot="1" x14ac:dyDescent="0.25">
      <c r="A209" s="642"/>
      <c r="B209" s="638"/>
      <c r="C209" s="640"/>
      <c r="D209" s="833"/>
      <c r="E209" s="867"/>
      <c r="F209" s="610"/>
      <c r="G209" s="597"/>
      <c r="H209" s="601"/>
      <c r="I209" s="605"/>
      <c r="J209" s="981"/>
      <c r="K209" s="86" t="s">
        <v>26</v>
      </c>
      <c r="L209" s="480">
        <f>+M209+O209</f>
        <v>0</v>
      </c>
      <c r="M209" s="481">
        <v>0</v>
      </c>
      <c r="N209" s="482">
        <v>0</v>
      </c>
      <c r="O209" s="483">
        <v>0</v>
      </c>
      <c r="P209" s="480">
        <f>+Q209+S209</f>
        <v>0</v>
      </c>
      <c r="Q209" s="481">
        <v>0</v>
      </c>
      <c r="R209" s="482">
        <v>0</v>
      </c>
      <c r="S209" s="483">
        <v>0</v>
      </c>
      <c r="T209" s="480">
        <f>+U209+W209</f>
        <v>0</v>
      </c>
      <c r="U209" s="481">
        <v>0</v>
      </c>
      <c r="V209" s="482">
        <v>0</v>
      </c>
      <c r="W209" s="483">
        <v>0</v>
      </c>
      <c r="X209" s="480">
        <f>+Y209+AA209</f>
        <v>0</v>
      </c>
      <c r="Y209" s="481">
        <v>0</v>
      </c>
      <c r="Z209" s="481">
        <v>0</v>
      </c>
      <c r="AA209" s="483">
        <v>0</v>
      </c>
      <c r="AI209" s="56"/>
      <c r="AJ209" s="50"/>
      <c r="AK209" s="50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7"/>
      <c r="BB209" s="56"/>
      <c r="BC209" s="56"/>
      <c r="BD209" s="56"/>
      <c r="BE209" s="56"/>
      <c r="BF209" s="56"/>
      <c r="BG209" s="56"/>
      <c r="BH209" s="56"/>
      <c r="BI209" s="56"/>
    </row>
    <row r="210" spans="1:1013" s="55" customFormat="1" ht="27.75" customHeight="1" thickBot="1" x14ac:dyDescent="0.25">
      <c r="A210" s="642"/>
      <c r="B210" s="638"/>
      <c r="C210" s="640"/>
      <c r="D210" s="833"/>
      <c r="E210" s="670"/>
      <c r="F210" s="610"/>
      <c r="G210" s="597"/>
      <c r="H210" s="601"/>
      <c r="I210" s="605"/>
      <c r="J210" s="982"/>
      <c r="K210" s="91" t="s">
        <v>11</v>
      </c>
      <c r="L210" s="8">
        <f t="shared" ref="L210:AA210" si="61">SUM(L208:L209)</f>
        <v>0</v>
      </c>
      <c r="M210" s="2">
        <f t="shared" si="61"/>
        <v>0</v>
      </c>
      <c r="N210" s="2">
        <f t="shared" si="61"/>
        <v>0</v>
      </c>
      <c r="O210" s="7">
        <f t="shared" si="61"/>
        <v>0</v>
      </c>
      <c r="P210" s="18">
        <f t="shared" si="61"/>
        <v>0</v>
      </c>
      <c r="Q210" s="3">
        <f t="shared" si="61"/>
        <v>0</v>
      </c>
      <c r="R210" s="3">
        <f t="shared" si="61"/>
        <v>0</v>
      </c>
      <c r="S210" s="19">
        <f t="shared" si="61"/>
        <v>0</v>
      </c>
      <c r="T210" s="8">
        <f t="shared" si="61"/>
        <v>0</v>
      </c>
      <c r="U210" s="2">
        <f t="shared" si="61"/>
        <v>0</v>
      </c>
      <c r="V210" s="2">
        <f t="shared" si="61"/>
        <v>0</v>
      </c>
      <c r="W210" s="7">
        <f t="shared" si="61"/>
        <v>0</v>
      </c>
      <c r="X210" s="8">
        <f t="shared" si="61"/>
        <v>0</v>
      </c>
      <c r="Y210" s="2">
        <f t="shared" si="61"/>
        <v>0</v>
      </c>
      <c r="Z210" s="2">
        <f t="shared" si="61"/>
        <v>0</v>
      </c>
      <c r="AA210" s="7">
        <f t="shared" si="61"/>
        <v>0</v>
      </c>
      <c r="AI210" s="56"/>
      <c r="AJ210" s="50"/>
      <c r="AK210" s="50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7"/>
      <c r="BB210" s="56"/>
      <c r="BC210" s="56"/>
      <c r="BD210" s="56"/>
      <c r="BE210" s="56"/>
      <c r="BF210" s="56"/>
      <c r="BG210" s="56"/>
      <c r="BH210" s="56"/>
      <c r="BI210" s="56"/>
    </row>
    <row r="211" spans="1:1013" ht="17.25" customHeight="1" thickBot="1" x14ac:dyDescent="0.25">
      <c r="A211" s="641" t="s">
        <v>15</v>
      </c>
      <c r="B211" s="637" t="s">
        <v>16</v>
      </c>
      <c r="C211" s="639" t="s">
        <v>16</v>
      </c>
      <c r="D211" s="832" t="s">
        <v>162</v>
      </c>
      <c r="E211" s="866" t="s">
        <v>178</v>
      </c>
      <c r="F211" s="671" t="s">
        <v>261</v>
      </c>
      <c r="G211" s="810" t="s">
        <v>100</v>
      </c>
      <c r="H211" s="920" t="s">
        <v>19</v>
      </c>
      <c r="I211" s="933" t="s">
        <v>20</v>
      </c>
      <c r="J211" s="582" t="s">
        <v>290</v>
      </c>
      <c r="K211" s="165" t="s">
        <v>23</v>
      </c>
      <c r="L211" s="479">
        <f>+M211+O211</f>
        <v>122</v>
      </c>
      <c r="M211" s="429">
        <v>0</v>
      </c>
      <c r="N211" s="429">
        <v>0</v>
      </c>
      <c r="O211" s="442">
        <v>122</v>
      </c>
      <c r="P211" s="479">
        <f>+Q211+S211</f>
        <v>122</v>
      </c>
      <c r="Q211" s="429">
        <v>0</v>
      </c>
      <c r="R211" s="429">
        <v>0</v>
      </c>
      <c r="S211" s="442">
        <v>122</v>
      </c>
      <c r="T211" s="479">
        <f>+U211+W211</f>
        <v>0</v>
      </c>
      <c r="U211" s="429">
        <v>0</v>
      </c>
      <c r="V211" s="429">
        <v>0</v>
      </c>
      <c r="W211" s="442">
        <v>0</v>
      </c>
      <c r="X211" s="479">
        <f>+Y211+AA211</f>
        <v>0</v>
      </c>
      <c r="Y211" s="429">
        <v>0</v>
      </c>
      <c r="Z211" s="429">
        <v>0</v>
      </c>
      <c r="AA211" s="442">
        <v>0</v>
      </c>
      <c r="AB211" s="35"/>
      <c r="AC211" s="35"/>
      <c r="AD211" s="35"/>
      <c r="AE211" s="35"/>
      <c r="AF211" s="35"/>
      <c r="AG211" s="35"/>
      <c r="AH211" s="35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9"/>
      <c r="BB211" s="48"/>
      <c r="BC211" s="48"/>
      <c r="BD211" s="48"/>
      <c r="BE211" s="48"/>
      <c r="BF211" s="48"/>
      <c r="BG211" s="48"/>
      <c r="BH211" s="48"/>
      <c r="BI211" s="48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  <c r="ER211" s="35"/>
      <c r="ES211" s="35"/>
      <c r="ET211" s="35"/>
      <c r="EU211" s="35"/>
      <c r="EV211" s="35"/>
      <c r="EW211" s="35"/>
      <c r="EX211" s="35"/>
      <c r="EY211" s="35"/>
      <c r="EZ211" s="35"/>
      <c r="FA211" s="35"/>
      <c r="FB211" s="35"/>
      <c r="FC211" s="35"/>
      <c r="FD211" s="35"/>
      <c r="FE211" s="35"/>
      <c r="FF211" s="35"/>
      <c r="FG211" s="35"/>
      <c r="FH211" s="35"/>
      <c r="FI211" s="35"/>
      <c r="FJ211" s="35"/>
      <c r="FK211" s="35"/>
      <c r="FL211" s="35"/>
      <c r="FM211" s="35"/>
      <c r="FN211" s="35"/>
      <c r="FO211" s="35"/>
      <c r="FP211" s="35"/>
      <c r="FQ211" s="35"/>
      <c r="FR211" s="35"/>
      <c r="FS211" s="35"/>
      <c r="FT211" s="35"/>
      <c r="FU211" s="35"/>
      <c r="FV211" s="35"/>
      <c r="FW211" s="35"/>
      <c r="FX211" s="35"/>
      <c r="FY211" s="35"/>
      <c r="FZ211" s="35"/>
      <c r="GA211" s="35"/>
      <c r="GB211" s="35"/>
      <c r="GC211" s="35"/>
      <c r="GD211" s="35"/>
      <c r="GE211" s="35"/>
      <c r="GF211" s="35"/>
      <c r="GG211" s="35"/>
      <c r="GH211" s="35"/>
      <c r="GI211" s="35"/>
      <c r="GJ211" s="35"/>
      <c r="GK211" s="35"/>
      <c r="GL211" s="35"/>
      <c r="GM211" s="35"/>
      <c r="GN211" s="35"/>
      <c r="GO211" s="35"/>
      <c r="GP211" s="35"/>
      <c r="GQ211" s="35"/>
      <c r="GR211" s="35"/>
      <c r="GS211" s="35"/>
      <c r="GT211" s="35"/>
      <c r="GU211" s="35"/>
      <c r="GV211" s="35"/>
      <c r="GW211" s="35"/>
      <c r="GX211" s="35"/>
      <c r="GY211" s="35"/>
      <c r="GZ211" s="35"/>
      <c r="HA211" s="35"/>
      <c r="HB211" s="35"/>
      <c r="HC211" s="35"/>
      <c r="HD211" s="35"/>
      <c r="HE211" s="35"/>
      <c r="HF211" s="35"/>
      <c r="HG211" s="35"/>
      <c r="HH211" s="35"/>
      <c r="HI211" s="35"/>
      <c r="HJ211" s="35"/>
      <c r="HK211" s="35"/>
      <c r="HL211" s="35"/>
      <c r="HM211" s="35"/>
      <c r="HN211" s="35"/>
      <c r="HO211" s="35"/>
      <c r="HP211" s="35"/>
      <c r="HQ211" s="35"/>
      <c r="HR211" s="35"/>
      <c r="HS211" s="35"/>
      <c r="HT211" s="35"/>
      <c r="HU211" s="35"/>
      <c r="HV211" s="35"/>
      <c r="HW211" s="35"/>
      <c r="HX211" s="35"/>
      <c r="HY211" s="35"/>
      <c r="HZ211" s="35"/>
      <c r="IA211" s="35"/>
      <c r="IB211" s="35"/>
      <c r="IC211" s="35"/>
      <c r="ID211" s="35"/>
      <c r="IE211" s="35"/>
      <c r="IF211" s="35"/>
      <c r="IG211" s="35"/>
      <c r="IH211" s="35"/>
      <c r="II211" s="35"/>
      <c r="IJ211" s="35"/>
      <c r="IK211" s="35"/>
      <c r="IL211" s="35"/>
      <c r="IM211" s="35"/>
      <c r="IN211" s="35"/>
      <c r="IO211" s="35"/>
      <c r="IP211" s="35"/>
      <c r="IQ211" s="35"/>
      <c r="IR211" s="35"/>
      <c r="IS211" s="35"/>
      <c r="IT211" s="35"/>
      <c r="IU211" s="35"/>
      <c r="IV211" s="35"/>
      <c r="IW211" s="35"/>
      <c r="IX211" s="35"/>
      <c r="IY211" s="35"/>
      <c r="IZ211" s="35"/>
      <c r="JA211" s="35"/>
      <c r="JB211" s="35"/>
      <c r="JC211" s="35"/>
      <c r="JD211" s="35"/>
      <c r="JE211" s="35"/>
      <c r="JF211" s="35"/>
      <c r="JG211" s="35"/>
      <c r="JH211" s="35"/>
      <c r="JI211" s="35"/>
      <c r="JJ211" s="35"/>
      <c r="JK211" s="35"/>
      <c r="JL211" s="35"/>
      <c r="JM211" s="35"/>
      <c r="JN211" s="35"/>
      <c r="JO211" s="35"/>
      <c r="JP211" s="35"/>
      <c r="JQ211" s="35"/>
      <c r="JR211" s="35"/>
      <c r="JS211" s="35"/>
      <c r="JT211" s="35"/>
      <c r="JU211" s="35"/>
      <c r="JV211" s="35"/>
      <c r="JW211" s="35"/>
      <c r="JX211" s="35"/>
      <c r="JY211" s="35"/>
      <c r="JZ211" s="35"/>
      <c r="KA211" s="35"/>
      <c r="KB211" s="35"/>
      <c r="KC211" s="35"/>
      <c r="KD211" s="35"/>
      <c r="KE211" s="35"/>
      <c r="KF211" s="35"/>
      <c r="KG211" s="35"/>
      <c r="KH211" s="35"/>
      <c r="KI211" s="35"/>
      <c r="KJ211" s="35"/>
      <c r="KK211" s="35"/>
      <c r="KL211" s="35"/>
      <c r="KM211" s="35"/>
      <c r="KN211" s="35"/>
      <c r="KO211" s="35"/>
      <c r="KP211" s="35"/>
      <c r="KQ211" s="35"/>
      <c r="KR211" s="35"/>
      <c r="KS211" s="35"/>
      <c r="KT211" s="35"/>
      <c r="KU211" s="35"/>
      <c r="KV211" s="35"/>
      <c r="KW211" s="35"/>
      <c r="KX211" s="35"/>
      <c r="KY211" s="35"/>
      <c r="KZ211" s="35"/>
      <c r="LA211" s="35"/>
      <c r="LB211" s="35"/>
      <c r="LC211" s="35"/>
      <c r="LD211" s="35"/>
      <c r="LE211" s="35"/>
      <c r="LF211" s="35"/>
      <c r="LG211" s="35"/>
      <c r="LH211" s="35"/>
      <c r="LI211" s="35"/>
      <c r="LJ211" s="35"/>
      <c r="LK211" s="35"/>
      <c r="LL211" s="35"/>
      <c r="LM211" s="35"/>
      <c r="LN211" s="35"/>
      <c r="LO211" s="35"/>
      <c r="LP211" s="35"/>
      <c r="LQ211" s="35"/>
      <c r="LR211" s="35"/>
      <c r="LS211" s="35"/>
      <c r="LT211" s="35"/>
      <c r="LU211" s="35"/>
      <c r="LV211" s="35"/>
      <c r="LW211" s="35"/>
      <c r="LX211" s="35"/>
      <c r="LY211" s="35"/>
      <c r="LZ211" s="35"/>
      <c r="MA211" s="35"/>
      <c r="MB211" s="35"/>
      <c r="MC211" s="35"/>
      <c r="MD211" s="35"/>
      <c r="ME211" s="35"/>
      <c r="MF211" s="35"/>
      <c r="MG211" s="35"/>
      <c r="MH211" s="35"/>
      <c r="MI211" s="35"/>
      <c r="MJ211" s="35"/>
      <c r="MK211" s="35"/>
      <c r="ML211" s="35"/>
      <c r="MM211" s="35"/>
      <c r="MN211" s="35"/>
      <c r="MO211" s="35"/>
      <c r="MP211" s="35"/>
      <c r="MQ211" s="35"/>
      <c r="MR211" s="35"/>
      <c r="MS211" s="35"/>
      <c r="MT211" s="35"/>
      <c r="MU211" s="35"/>
      <c r="MV211" s="35"/>
      <c r="MW211" s="35"/>
      <c r="MX211" s="35"/>
      <c r="MY211" s="35"/>
      <c r="MZ211" s="35"/>
      <c r="NA211" s="35"/>
      <c r="NB211" s="35"/>
      <c r="NC211" s="35"/>
      <c r="ND211" s="35"/>
      <c r="NE211" s="35"/>
      <c r="NF211" s="35"/>
      <c r="NG211" s="35"/>
      <c r="NH211" s="35"/>
      <c r="NI211" s="35"/>
      <c r="NJ211" s="35"/>
      <c r="NK211" s="35"/>
      <c r="NL211" s="35"/>
      <c r="NM211" s="35"/>
      <c r="NN211" s="35"/>
      <c r="NO211" s="35"/>
      <c r="NP211" s="35"/>
      <c r="NQ211" s="35"/>
      <c r="NR211" s="35"/>
      <c r="NS211" s="35"/>
      <c r="NT211" s="35"/>
      <c r="NU211" s="35"/>
      <c r="NV211" s="35"/>
      <c r="NW211" s="35"/>
      <c r="NX211" s="35"/>
      <c r="NY211" s="35"/>
      <c r="NZ211" s="35"/>
      <c r="OA211" s="35"/>
      <c r="OB211" s="35"/>
      <c r="OC211" s="35"/>
      <c r="OD211" s="35"/>
      <c r="OE211" s="35"/>
      <c r="OF211" s="35"/>
      <c r="OG211" s="35"/>
      <c r="OH211" s="35"/>
      <c r="OI211" s="35"/>
      <c r="OJ211" s="35"/>
      <c r="OK211" s="35"/>
      <c r="OL211" s="35"/>
      <c r="OM211" s="35"/>
      <c r="ON211" s="35"/>
      <c r="OO211" s="35"/>
      <c r="OP211" s="35"/>
      <c r="OQ211" s="35"/>
      <c r="OR211" s="35"/>
      <c r="OS211" s="35"/>
      <c r="OT211" s="35"/>
      <c r="OU211" s="35"/>
      <c r="OV211" s="35"/>
      <c r="OW211" s="35"/>
      <c r="OX211" s="35"/>
      <c r="OY211" s="35"/>
      <c r="OZ211" s="35"/>
      <c r="PA211" s="35"/>
      <c r="PB211" s="35"/>
      <c r="PC211" s="35"/>
      <c r="PD211" s="35"/>
      <c r="PE211" s="35"/>
      <c r="PF211" s="35"/>
      <c r="PG211" s="35"/>
      <c r="PH211" s="35"/>
      <c r="PI211" s="35"/>
      <c r="PJ211" s="35"/>
      <c r="PK211" s="35"/>
      <c r="PL211" s="35"/>
      <c r="PM211" s="35"/>
      <c r="PN211" s="35"/>
      <c r="PO211" s="35"/>
      <c r="PP211" s="35"/>
      <c r="PQ211" s="35"/>
      <c r="PR211" s="35"/>
      <c r="PS211" s="35"/>
      <c r="PT211" s="35"/>
      <c r="PU211" s="35"/>
      <c r="PV211" s="35"/>
      <c r="PW211" s="35"/>
      <c r="PX211" s="35"/>
      <c r="PY211" s="35"/>
      <c r="PZ211" s="35"/>
      <c r="QA211" s="35"/>
      <c r="QB211" s="35"/>
      <c r="QC211" s="35"/>
      <c r="QD211" s="35"/>
      <c r="QE211" s="35"/>
      <c r="QF211" s="35"/>
      <c r="QG211" s="35"/>
      <c r="QH211" s="35"/>
      <c r="QI211" s="35"/>
      <c r="QJ211" s="35"/>
      <c r="QK211" s="35"/>
      <c r="QL211" s="35"/>
      <c r="QM211" s="35"/>
      <c r="QN211" s="35"/>
      <c r="QO211" s="35"/>
      <c r="QP211" s="35"/>
      <c r="QQ211" s="35"/>
      <c r="QR211" s="35"/>
      <c r="QS211" s="35"/>
      <c r="QT211" s="35"/>
      <c r="QU211" s="35"/>
      <c r="QV211" s="35"/>
      <c r="QW211" s="35"/>
      <c r="QX211" s="35"/>
      <c r="QY211" s="35"/>
      <c r="QZ211" s="35"/>
      <c r="RA211" s="35"/>
      <c r="RB211" s="35"/>
      <c r="RC211" s="35"/>
      <c r="RD211" s="35"/>
      <c r="RE211" s="35"/>
      <c r="RF211" s="35"/>
      <c r="RG211" s="35"/>
      <c r="RH211" s="35"/>
      <c r="RI211" s="35"/>
      <c r="RJ211" s="35"/>
      <c r="RK211" s="35"/>
      <c r="RL211" s="35"/>
      <c r="RM211" s="35"/>
      <c r="RN211" s="35"/>
      <c r="RO211" s="35"/>
      <c r="RP211" s="35"/>
      <c r="RQ211" s="35"/>
      <c r="RR211" s="35"/>
      <c r="RS211" s="35"/>
      <c r="RT211" s="35"/>
      <c r="RU211" s="35"/>
      <c r="RV211" s="35"/>
      <c r="RW211" s="35"/>
      <c r="RX211" s="35"/>
      <c r="RY211" s="35"/>
      <c r="RZ211" s="35"/>
      <c r="SA211" s="35"/>
      <c r="SB211" s="35"/>
      <c r="SC211" s="35"/>
      <c r="SD211" s="35"/>
      <c r="SE211" s="35"/>
      <c r="SF211" s="35"/>
      <c r="SG211" s="35"/>
      <c r="SH211" s="35"/>
      <c r="SI211" s="35"/>
      <c r="SJ211" s="35"/>
      <c r="SK211" s="35"/>
      <c r="SL211" s="35"/>
      <c r="SM211" s="35"/>
      <c r="SN211" s="35"/>
      <c r="SO211" s="35"/>
      <c r="SP211" s="35"/>
      <c r="SQ211" s="35"/>
      <c r="SR211" s="35"/>
      <c r="SS211" s="35"/>
      <c r="ST211" s="35"/>
      <c r="SU211" s="35"/>
      <c r="SV211" s="35"/>
      <c r="SW211" s="35"/>
      <c r="SX211" s="35"/>
      <c r="SY211" s="35"/>
      <c r="SZ211" s="35"/>
      <c r="TA211" s="35"/>
      <c r="TB211" s="35"/>
      <c r="TC211" s="35"/>
      <c r="TD211" s="35"/>
      <c r="TE211" s="35"/>
      <c r="TF211" s="35"/>
      <c r="TG211" s="35"/>
      <c r="TH211" s="35"/>
      <c r="TI211" s="35"/>
      <c r="TJ211" s="35"/>
      <c r="TK211" s="35"/>
      <c r="TL211" s="35"/>
      <c r="TM211" s="35"/>
      <c r="TN211" s="35"/>
      <c r="TO211" s="35"/>
      <c r="TP211" s="35"/>
      <c r="TQ211" s="35"/>
      <c r="TR211" s="35"/>
      <c r="TS211" s="35"/>
      <c r="TT211" s="35"/>
      <c r="TU211" s="35"/>
      <c r="TV211" s="35"/>
      <c r="TW211" s="35"/>
      <c r="TX211" s="35"/>
      <c r="TY211" s="35"/>
      <c r="TZ211" s="35"/>
      <c r="UA211" s="35"/>
      <c r="UB211" s="35"/>
      <c r="UC211" s="35"/>
      <c r="UD211" s="35"/>
      <c r="UE211" s="35"/>
      <c r="UF211" s="35"/>
      <c r="UG211" s="35"/>
      <c r="UH211" s="35"/>
      <c r="UI211" s="35"/>
      <c r="UJ211" s="35"/>
      <c r="UK211" s="35"/>
      <c r="UL211" s="35"/>
      <c r="UM211" s="35"/>
      <c r="UN211" s="35"/>
      <c r="UO211" s="35"/>
      <c r="UP211" s="35"/>
      <c r="UQ211" s="35"/>
      <c r="UR211" s="35"/>
      <c r="US211" s="35"/>
      <c r="UT211" s="35"/>
      <c r="UU211" s="35"/>
      <c r="UV211" s="35"/>
      <c r="UW211" s="35"/>
      <c r="UX211" s="35"/>
      <c r="UY211" s="35"/>
      <c r="UZ211" s="35"/>
      <c r="VA211" s="35"/>
      <c r="VB211" s="35"/>
      <c r="VC211" s="35"/>
      <c r="VD211" s="35"/>
      <c r="VE211" s="35"/>
      <c r="VF211" s="35"/>
      <c r="VG211" s="35"/>
      <c r="VH211" s="35"/>
      <c r="VI211" s="35"/>
      <c r="VJ211" s="35"/>
      <c r="VK211" s="35"/>
      <c r="VL211" s="35"/>
      <c r="VM211" s="35"/>
      <c r="VN211" s="35"/>
      <c r="VO211" s="35"/>
      <c r="VP211" s="35"/>
      <c r="VQ211" s="35"/>
      <c r="VR211" s="35"/>
      <c r="VS211" s="35"/>
      <c r="VT211" s="35"/>
      <c r="VU211" s="35"/>
      <c r="VV211" s="35"/>
      <c r="VW211" s="35"/>
      <c r="VX211" s="35"/>
      <c r="VY211" s="35"/>
      <c r="VZ211" s="35"/>
      <c r="WA211" s="35"/>
      <c r="WB211" s="35"/>
      <c r="WC211" s="35"/>
      <c r="WD211" s="35"/>
      <c r="WE211" s="35"/>
      <c r="WF211" s="35"/>
      <c r="WG211" s="35"/>
      <c r="WH211" s="35"/>
      <c r="WI211" s="35"/>
      <c r="WJ211" s="35"/>
      <c r="WK211" s="35"/>
      <c r="WL211" s="35"/>
      <c r="WM211" s="35"/>
      <c r="WN211" s="35"/>
      <c r="WO211" s="35"/>
      <c r="WP211" s="35"/>
      <c r="WQ211" s="35"/>
      <c r="WR211" s="35"/>
      <c r="WS211" s="35"/>
      <c r="WT211" s="35"/>
      <c r="WU211" s="35"/>
      <c r="WV211" s="35"/>
      <c r="WW211" s="35"/>
      <c r="WX211" s="35"/>
      <c r="WY211" s="35"/>
      <c r="WZ211" s="35"/>
      <c r="XA211" s="35"/>
      <c r="XB211" s="35"/>
      <c r="XC211" s="35"/>
      <c r="XD211" s="35"/>
      <c r="XE211" s="35"/>
      <c r="XF211" s="35"/>
      <c r="XG211" s="35"/>
      <c r="XH211" s="35"/>
      <c r="XI211" s="35"/>
      <c r="XJ211" s="35"/>
      <c r="XK211" s="35"/>
      <c r="XL211" s="35"/>
      <c r="XM211" s="35"/>
      <c r="XN211" s="35"/>
      <c r="XO211" s="35"/>
      <c r="XP211" s="35"/>
      <c r="XQ211" s="35"/>
      <c r="XR211" s="35"/>
      <c r="XS211" s="35"/>
      <c r="XT211" s="35"/>
      <c r="XU211" s="35"/>
      <c r="XV211" s="35"/>
      <c r="XW211" s="35"/>
      <c r="XX211" s="35"/>
      <c r="XY211" s="35"/>
      <c r="XZ211" s="35"/>
      <c r="YA211" s="35"/>
      <c r="YB211" s="35"/>
      <c r="YC211" s="35"/>
      <c r="YD211" s="35"/>
      <c r="YE211" s="35"/>
      <c r="YF211" s="35"/>
      <c r="YG211" s="35"/>
      <c r="YH211" s="35"/>
      <c r="YI211" s="35"/>
      <c r="YJ211" s="35"/>
      <c r="YK211" s="35"/>
      <c r="YL211" s="35"/>
      <c r="YM211" s="35"/>
      <c r="YN211" s="35"/>
      <c r="YO211" s="35"/>
      <c r="YP211" s="35"/>
      <c r="YQ211" s="35"/>
      <c r="YR211" s="35"/>
      <c r="YS211" s="35"/>
      <c r="YT211" s="35"/>
      <c r="YU211" s="35"/>
      <c r="YV211" s="35"/>
      <c r="YW211" s="35"/>
      <c r="YX211" s="35"/>
      <c r="YY211" s="35"/>
      <c r="YZ211" s="35"/>
      <c r="ZA211" s="35"/>
      <c r="ZB211" s="35"/>
      <c r="ZC211" s="35"/>
      <c r="ZD211" s="35"/>
      <c r="ZE211" s="35"/>
      <c r="ZF211" s="35"/>
      <c r="ZG211" s="35"/>
      <c r="ZH211" s="35"/>
      <c r="ZI211" s="35"/>
      <c r="ZJ211" s="35"/>
      <c r="ZK211" s="35"/>
      <c r="ZL211" s="35"/>
      <c r="ZM211" s="35"/>
      <c r="ZN211" s="35"/>
      <c r="ZO211" s="35"/>
      <c r="ZP211" s="35"/>
      <c r="ZQ211" s="35"/>
      <c r="ZR211" s="35"/>
      <c r="ZS211" s="35"/>
      <c r="ZT211" s="35"/>
      <c r="ZU211" s="35"/>
      <c r="ZV211" s="35"/>
      <c r="ZW211" s="35"/>
      <c r="ZX211" s="35"/>
      <c r="ZY211" s="35"/>
      <c r="ZZ211" s="35"/>
      <c r="AAA211" s="35"/>
      <c r="AAB211" s="35"/>
      <c r="AAC211" s="35"/>
      <c r="AAD211" s="35"/>
      <c r="AAE211" s="35"/>
      <c r="AAF211" s="35"/>
      <c r="AAG211" s="35"/>
      <c r="AAH211" s="35"/>
      <c r="AAI211" s="35"/>
      <c r="AAJ211" s="35"/>
      <c r="AAK211" s="35"/>
      <c r="AAL211" s="35"/>
      <c r="AAM211" s="35"/>
      <c r="AAN211" s="35"/>
      <c r="AAO211" s="35"/>
      <c r="AAP211" s="35"/>
      <c r="AAQ211" s="35"/>
      <c r="AAR211" s="35"/>
      <c r="AAS211" s="35"/>
      <c r="AAT211" s="35"/>
      <c r="AAU211" s="35"/>
      <c r="AAV211" s="35"/>
      <c r="AAW211" s="35"/>
      <c r="AAX211" s="35"/>
      <c r="AAY211" s="35"/>
      <c r="AAZ211" s="35"/>
      <c r="ABA211" s="35"/>
      <c r="ABB211" s="35"/>
      <c r="ABC211" s="35"/>
      <c r="ABD211" s="35"/>
      <c r="ABE211" s="35"/>
      <c r="ABF211" s="35"/>
      <c r="ABG211" s="35"/>
      <c r="ABH211" s="35"/>
      <c r="ABI211" s="35"/>
      <c r="ABJ211" s="35"/>
      <c r="ABK211" s="35"/>
      <c r="ABL211" s="35"/>
      <c r="ABM211" s="35"/>
      <c r="ABN211" s="35"/>
      <c r="ABO211" s="35"/>
      <c r="ABP211" s="35"/>
      <c r="ABQ211" s="35"/>
      <c r="ABR211" s="35"/>
      <c r="ABS211" s="35"/>
      <c r="ABT211" s="35"/>
      <c r="ABU211" s="35"/>
      <c r="ABV211" s="35"/>
      <c r="ABW211" s="35"/>
      <c r="ABX211" s="35"/>
      <c r="ABY211" s="35"/>
      <c r="ABZ211" s="35"/>
      <c r="ACA211" s="35"/>
      <c r="ACB211" s="35"/>
      <c r="ACC211" s="35"/>
      <c r="ACD211" s="35"/>
      <c r="ACE211" s="35"/>
      <c r="ACF211" s="35"/>
      <c r="ACG211" s="35"/>
      <c r="ACH211" s="35"/>
      <c r="ACI211" s="35"/>
      <c r="ACJ211" s="35"/>
      <c r="ACK211" s="35"/>
      <c r="ACL211" s="35"/>
      <c r="ACM211" s="35"/>
      <c r="ACN211" s="35"/>
      <c r="ACO211" s="35"/>
      <c r="ACP211" s="35"/>
      <c r="ACQ211" s="35"/>
      <c r="ACR211" s="35"/>
      <c r="ACS211" s="35"/>
      <c r="ACT211" s="35"/>
      <c r="ACU211" s="35"/>
      <c r="ACV211" s="35"/>
      <c r="ACW211" s="35"/>
      <c r="ACX211" s="35"/>
      <c r="ACY211" s="35"/>
      <c r="ACZ211" s="35"/>
      <c r="ADA211" s="35"/>
      <c r="ADB211" s="35"/>
      <c r="ADC211" s="35"/>
      <c r="ADD211" s="35"/>
      <c r="ADE211" s="35"/>
      <c r="ADF211" s="35"/>
      <c r="ADG211" s="35"/>
      <c r="ADH211" s="35"/>
      <c r="ADI211" s="35"/>
      <c r="ADJ211" s="35"/>
      <c r="ADK211" s="35"/>
      <c r="ADL211" s="35"/>
      <c r="ADM211" s="35"/>
      <c r="ADN211" s="35"/>
      <c r="ADO211" s="35"/>
      <c r="ADP211" s="35"/>
      <c r="ADQ211" s="35"/>
      <c r="ADR211" s="35"/>
      <c r="ADS211" s="35"/>
      <c r="ADT211" s="35"/>
      <c r="ADU211" s="35"/>
      <c r="ADV211" s="35"/>
      <c r="ADW211" s="35"/>
      <c r="ADX211" s="35"/>
      <c r="ADY211" s="35"/>
      <c r="ADZ211" s="35"/>
      <c r="AEA211" s="35"/>
      <c r="AEB211" s="35"/>
      <c r="AEC211" s="35"/>
      <c r="AED211" s="35"/>
      <c r="AEE211" s="35"/>
      <c r="AEF211" s="35"/>
      <c r="AEG211" s="35"/>
      <c r="AEH211" s="35"/>
      <c r="AEI211" s="35"/>
      <c r="AEJ211" s="35"/>
      <c r="AEK211" s="35"/>
      <c r="AEL211" s="35"/>
      <c r="AEM211" s="35"/>
      <c r="AEN211" s="35"/>
      <c r="AEO211" s="35"/>
      <c r="AEP211" s="35"/>
      <c r="AEQ211" s="35"/>
      <c r="AER211" s="35"/>
      <c r="AES211" s="35"/>
      <c r="AET211" s="35"/>
      <c r="AEU211" s="35"/>
      <c r="AEV211" s="35"/>
      <c r="AEW211" s="35"/>
      <c r="AEX211" s="35"/>
      <c r="AEY211" s="35"/>
      <c r="AEZ211" s="35"/>
      <c r="AFA211" s="35"/>
      <c r="AFB211" s="35"/>
      <c r="AFC211" s="35"/>
      <c r="AFD211" s="35"/>
      <c r="AFE211" s="35"/>
      <c r="AFF211" s="35"/>
      <c r="AFG211" s="35"/>
      <c r="AFH211" s="35"/>
      <c r="AFI211" s="35"/>
      <c r="AFJ211" s="35"/>
      <c r="AFK211" s="35"/>
      <c r="AFL211" s="35"/>
      <c r="AFM211" s="35"/>
      <c r="AFN211" s="35"/>
      <c r="AFO211" s="35"/>
      <c r="AFP211" s="35"/>
      <c r="AFQ211" s="35"/>
      <c r="AFR211" s="35"/>
      <c r="AFS211" s="35"/>
      <c r="AFT211" s="35"/>
      <c r="AFU211" s="35"/>
      <c r="AFV211" s="35"/>
      <c r="AFW211" s="35"/>
      <c r="AFX211" s="35"/>
      <c r="AFY211" s="35"/>
      <c r="AFZ211" s="35"/>
      <c r="AGA211" s="35"/>
      <c r="AGB211" s="35"/>
      <c r="AGC211" s="35"/>
      <c r="AGD211" s="35"/>
      <c r="AGE211" s="35"/>
      <c r="AGF211" s="35"/>
      <c r="AGG211" s="35"/>
      <c r="AGH211" s="35"/>
      <c r="AGI211" s="35"/>
      <c r="AGJ211" s="35"/>
      <c r="AGK211" s="35"/>
      <c r="AGL211" s="35"/>
      <c r="AGM211" s="35"/>
      <c r="AGN211" s="35"/>
      <c r="AGO211" s="35"/>
      <c r="AGP211" s="35"/>
      <c r="AGQ211" s="35"/>
      <c r="AGR211" s="35"/>
      <c r="AGS211" s="35"/>
      <c r="AGT211" s="35"/>
      <c r="AGU211" s="35"/>
      <c r="AGV211" s="35"/>
      <c r="AGW211" s="35"/>
      <c r="AGX211" s="35"/>
      <c r="AGY211" s="35"/>
      <c r="AGZ211" s="35"/>
      <c r="AHA211" s="35"/>
      <c r="AHB211" s="35"/>
      <c r="AHC211" s="35"/>
      <c r="AHD211" s="35"/>
      <c r="AHE211" s="35"/>
      <c r="AHF211" s="35"/>
      <c r="AHG211" s="35"/>
      <c r="AHH211" s="35"/>
      <c r="AHI211" s="35"/>
      <c r="AHJ211" s="35"/>
      <c r="AHK211" s="35"/>
      <c r="AHL211" s="35"/>
      <c r="AHM211" s="35"/>
      <c r="AHN211" s="35"/>
      <c r="AHO211" s="35"/>
      <c r="AHP211" s="35"/>
      <c r="AHQ211" s="35"/>
      <c r="AHR211" s="35"/>
      <c r="AHS211" s="35"/>
      <c r="AHT211" s="35"/>
      <c r="AHU211" s="35"/>
      <c r="AHV211" s="35"/>
      <c r="AHW211" s="35"/>
      <c r="AHX211" s="35"/>
      <c r="AHY211" s="35"/>
      <c r="AHZ211" s="35"/>
      <c r="AIA211" s="35"/>
      <c r="AIB211" s="35"/>
      <c r="AIC211" s="35"/>
      <c r="AID211" s="35"/>
      <c r="AIE211" s="35"/>
      <c r="AIF211" s="35"/>
      <c r="AIG211" s="35"/>
      <c r="AIH211" s="35"/>
      <c r="AII211" s="35"/>
      <c r="AIJ211" s="35"/>
      <c r="AIK211" s="35"/>
      <c r="AIL211" s="35"/>
      <c r="AIM211" s="35"/>
      <c r="AIN211" s="35"/>
      <c r="AIO211" s="35"/>
      <c r="AIP211" s="35"/>
      <c r="AIQ211" s="35"/>
      <c r="AIR211" s="35"/>
      <c r="AIS211" s="35"/>
      <c r="AIT211" s="35"/>
      <c r="AIU211" s="35"/>
      <c r="AIV211" s="35"/>
      <c r="AIW211" s="35"/>
      <c r="AIX211" s="35"/>
      <c r="AIY211" s="35"/>
      <c r="AIZ211" s="35"/>
      <c r="AJA211" s="35"/>
      <c r="AJB211" s="35"/>
      <c r="AJC211" s="35"/>
      <c r="AJD211" s="35"/>
      <c r="AJE211" s="35"/>
      <c r="AJF211" s="35"/>
      <c r="AJG211" s="35"/>
      <c r="AJH211" s="35"/>
      <c r="AJI211" s="35"/>
      <c r="AJJ211" s="35"/>
      <c r="AJK211" s="35"/>
      <c r="AJL211" s="35"/>
      <c r="AJM211" s="35"/>
      <c r="AJN211" s="35"/>
      <c r="AJO211" s="35"/>
      <c r="AJP211" s="35"/>
      <c r="AJQ211" s="35"/>
      <c r="AJR211" s="35"/>
      <c r="AJS211" s="35"/>
      <c r="AJT211" s="35"/>
      <c r="AJU211" s="35"/>
      <c r="AJV211" s="35"/>
      <c r="AJW211" s="35"/>
      <c r="AJX211" s="35"/>
      <c r="AJY211" s="35"/>
      <c r="AJZ211" s="35"/>
      <c r="AKA211" s="35"/>
      <c r="AKB211" s="35"/>
      <c r="AKC211" s="35"/>
      <c r="AKD211" s="35"/>
      <c r="AKE211" s="35"/>
      <c r="AKF211" s="35"/>
      <c r="AKG211" s="35"/>
      <c r="AKH211" s="35"/>
      <c r="AKI211" s="35"/>
      <c r="AKJ211" s="35"/>
      <c r="AKK211" s="35"/>
      <c r="AKL211" s="35"/>
      <c r="AKM211" s="35"/>
      <c r="AKN211" s="35"/>
      <c r="AKO211" s="35"/>
      <c r="AKP211" s="35"/>
      <c r="AKQ211" s="35"/>
      <c r="AKR211" s="35"/>
      <c r="AKS211" s="35"/>
      <c r="AKT211" s="35"/>
      <c r="AKU211" s="35"/>
      <c r="AKV211" s="35"/>
      <c r="AKW211" s="35"/>
      <c r="AKX211" s="35"/>
      <c r="AKY211" s="35"/>
      <c r="AKZ211" s="35"/>
      <c r="ALA211" s="35"/>
      <c r="ALB211" s="35"/>
      <c r="ALC211" s="35"/>
      <c r="ALD211" s="35"/>
      <c r="ALE211" s="35"/>
      <c r="ALF211" s="35"/>
      <c r="ALG211" s="35"/>
      <c r="ALH211" s="35"/>
      <c r="ALI211" s="35"/>
      <c r="ALJ211" s="35"/>
      <c r="ALK211" s="35"/>
      <c r="ALL211" s="35"/>
      <c r="ALM211" s="35"/>
      <c r="ALN211" s="35"/>
      <c r="ALO211" s="35"/>
      <c r="ALP211" s="35"/>
      <c r="ALQ211" s="35"/>
      <c r="ALR211" s="35"/>
      <c r="ALS211" s="35"/>
      <c r="ALT211" s="35"/>
      <c r="ALU211" s="35"/>
      <c r="ALV211" s="35"/>
      <c r="ALW211" s="35"/>
      <c r="ALX211" s="35"/>
      <c r="ALY211" s="35"/>
    </row>
    <row r="212" spans="1:1013" ht="20.25" customHeight="1" thickBot="1" x14ac:dyDescent="0.25">
      <c r="A212" s="642"/>
      <c r="B212" s="638"/>
      <c r="C212" s="640"/>
      <c r="D212" s="833"/>
      <c r="E212" s="867"/>
      <c r="F212" s="610"/>
      <c r="G212" s="597"/>
      <c r="H212" s="601"/>
      <c r="I212" s="605"/>
      <c r="J212" s="583"/>
      <c r="K212" s="86" t="s">
        <v>26</v>
      </c>
      <c r="L212" s="480">
        <f>+M212+O212</f>
        <v>11.6</v>
      </c>
      <c r="M212" s="481">
        <v>0</v>
      </c>
      <c r="N212" s="482">
        <v>0</v>
      </c>
      <c r="O212" s="483">
        <v>11.6</v>
      </c>
      <c r="P212" s="480">
        <f>+Q212+S212</f>
        <v>20</v>
      </c>
      <c r="Q212" s="481">
        <v>0</v>
      </c>
      <c r="R212" s="482">
        <v>0</v>
      </c>
      <c r="S212" s="483">
        <v>20</v>
      </c>
      <c r="T212" s="480">
        <f>+U212+W212</f>
        <v>0</v>
      </c>
      <c r="U212" s="481">
        <v>0</v>
      </c>
      <c r="V212" s="482">
        <v>0</v>
      </c>
      <c r="W212" s="483">
        <v>0</v>
      </c>
      <c r="X212" s="480">
        <f>+Y212+AA212</f>
        <v>0</v>
      </c>
      <c r="Y212" s="481">
        <v>0</v>
      </c>
      <c r="Z212" s="481">
        <v>0</v>
      </c>
      <c r="AA212" s="483">
        <v>0</v>
      </c>
      <c r="AB212" s="35"/>
      <c r="AC212" s="35"/>
      <c r="AD212" s="35"/>
      <c r="AE212" s="35"/>
      <c r="AF212" s="35"/>
      <c r="AG212" s="35"/>
      <c r="AH212" s="35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9"/>
      <c r="BB212" s="48"/>
      <c r="BC212" s="48"/>
      <c r="BD212" s="48"/>
      <c r="BE212" s="48"/>
      <c r="BF212" s="48"/>
      <c r="BG212" s="48"/>
      <c r="BH212" s="48"/>
      <c r="BI212" s="48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  <c r="ER212" s="35"/>
      <c r="ES212" s="35"/>
      <c r="ET212" s="35"/>
      <c r="EU212" s="35"/>
      <c r="EV212" s="35"/>
      <c r="EW212" s="35"/>
      <c r="EX212" s="35"/>
      <c r="EY212" s="35"/>
      <c r="EZ212" s="35"/>
      <c r="FA212" s="35"/>
      <c r="FB212" s="35"/>
      <c r="FC212" s="35"/>
      <c r="FD212" s="35"/>
      <c r="FE212" s="35"/>
      <c r="FF212" s="35"/>
      <c r="FG212" s="35"/>
      <c r="FH212" s="35"/>
      <c r="FI212" s="35"/>
      <c r="FJ212" s="35"/>
      <c r="FK212" s="35"/>
      <c r="FL212" s="35"/>
      <c r="FM212" s="35"/>
      <c r="FN212" s="35"/>
      <c r="FO212" s="35"/>
      <c r="FP212" s="35"/>
      <c r="FQ212" s="35"/>
      <c r="FR212" s="35"/>
      <c r="FS212" s="35"/>
      <c r="FT212" s="35"/>
      <c r="FU212" s="35"/>
      <c r="FV212" s="35"/>
      <c r="FW212" s="35"/>
      <c r="FX212" s="35"/>
      <c r="FY212" s="35"/>
      <c r="FZ212" s="35"/>
      <c r="GA212" s="35"/>
      <c r="GB212" s="35"/>
      <c r="GC212" s="35"/>
      <c r="GD212" s="35"/>
      <c r="GE212" s="35"/>
      <c r="GF212" s="35"/>
      <c r="GG212" s="35"/>
      <c r="GH212" s="35"/>
      <c r="GI212" s="35"/>
      <c r="GJ212" s="35"/>
      <c r="GK212" s="35"/>
      <c r="GL212" s="35"/>
      <c r="GM212" s="35"/>
      <c r="GN212" s="35"/>
      <c r="GO212" s="35"/>
      <c r="GP212" s="35"/>
      <c r="GQ212" s="35"/>
      <c r="GR212" s="35"/>
      <c r="GS212" s="35"/>
      <c r="GT212" s="35"/>
      <c r="GU212" s="35"/>
      <c r="GV212" s="35"/>
      <c r="GW212" s="35"/>
      <c r="GX212" s="35"/>
      <c r="GY212" s="35"/>
      <c r="GZ212" s="35"/>
      <c r="HA212" s="35"/>
      <c r="HB212" s="35"/>
      <c r="HC212" s="35"/>
      <c r="HD212" s="35"/>
      <c r="HE212" s="35"/>
      <c r="HF212" s="35"/>
      <c r="HG212" s="35"/>
      <c r="HH212" s="35"/>
      <c r="HI212" s="35"/>
      <c r="HJ212" s="35"/>
      <c r="HK212" s="35"/>
      <c r="HL212" s="35"/>
      <c r="HM212" s="35"/>
      <c r="HN212" s="35"/>
      <c r="HO212" s="35"/>
      <c r="HP212" s="35"/>
      <c r="HQ212" s="35"/>
      <c r="HR212" s="35"/>
      <c r="HS212" s="35"/>
      <c r="HT212" s="35"/>
      <c r="HU212" s="35"/>
      <c r="HV212" s="35"/>
      <c r="HW212" s="35"/>
      <c r="HX212" s="35"/>
      <c r="HY212" s="35"/>
      <c r="HZ212" s="35"/>
      <c r="IA212" s="35"/>
      <c r="IB212" s="35"/>
      <c r="IC212" s="35"/>
      <c r="ID212" s="35"/>
      <c r="IE212" s="35"/>
      <c r="IF212" s="35"/>
      <c r="IG212" s="35"/>
      <c r="IH212" s="35"/>
      <c r="II212" s="35"/>
      <c r="IJ212" s="35"/>
      <c r="IK212" s="35"/>
      <c r="IL212" s="35"/>
      <c r="IM212" s="35"/>
      <c r="IN212" s="35"/>
      <c r="IO212" s="35"/>
      <c r="IP212" s="35"/>
      <c r="IQ212" s="35"/>
      <c r="IR212" s="35"/>
      <c r="IS212" s="35"/>
      <c r="IT212" s="35"/>
      <c r="IU212" s="35"/>
      <c r="IV212" s="35"/>
      <c r="IW212" s="35"/>
      <c r="IX212" s="35"/>
      <c r="IY212" s="35"/>
      <c r="IZ212" s="35"/>
      <c r="JA212" s="35"/>
      <c r="JB212" s="35"/>
      <c r="JC212" s="35"/>
      <c r="JD212" s="35"/>
      <c r="JE212" s="35"/>
      <c r="JF212" s="35"/>
      <c r="JG212" s="35"/>
      <c r="JH212" s="35"/>
      <c r="JI212" s="35"/>
      <c r="JJ212" s="35"/>
      <c r="JK212" s="35"/>
      <c r="JL212" s="35"/>
      <c r="JM212" s="35"/>
      <c r="JN212" s="35"/>
      <c r="JO212" s="35"/>
      <c r="JP212" s="35"/>
      <c r="JQ212" s="35"/>
      <c r="JR212" s="35"/>
      <c r="JS212" s="35"/>
      <c r="JT212" s="35"/>
      <c r="JU212" s="35"/>
      <c r="JV212" s="35"/>
      <c r="JW212" s="35"/>
      <c r="JX212" s="35"/>
      <c r="JY212" s="35"/>
      <c r="JZ212" s="35"/>
      <c r="KA212" s="35"/>
      <c r="KB212" s="35"/>
      <c r="KC212" s="35"/>
      <c r="KD212" s="35"/>
      <c r="KE212" s="35"/>
      <c r="KF212" s="35"/>
      <c r="KG212" s="35"/>
      <c r="KH212" s="35"/>
      <c r="KI212" s="35"/>
      <c r="KJ212" s="35"/>
      <c r="KK212" s="35"/>
      <c r="KL212" s="35"/>
      <c r="KM212" s="35"/>
      <c r="KN212" s="35"/>
      <c r="KO212" s="35"/>
      <c r="KP212" s="35"/>
      <c r="KQ212" s="35"/>
      <c r="KR212" s="35"/>
      <c r="KS212" s="35"/>
      <c r="KT212" s="35"/>
      <c r="KU212" s="35"/>
      <c r="KV212" s="35"/>
      <c r="KW212" s="35"/>
      <c r="KX212" s="35"/>
      <c r="KY212" s="35"/>
      <c r="KZ212" s="35"/>
      <c r="LA212" s="35"/>
      <c r="LB212" s="35"/>
      <c r="LC212" s="35"/>
      <c r="LD212" s="35"/>
      <c r="LE212" s="35"/>
      <c r="LF212" s="35"/>
      <c r="LG212" s="35"/>
      <c r="LH212" s="35"/>
      <c r="LI212" s="35"/>
      <c r="LJ212" s="35"/>
      <c r="LK212" s="35"/>
      <c r="LL212" s="35"/>
      <c r="LM212" s="35"/>
      <c r="LN212" s="35"/>
      <c r="LO212" s="35"/>
      <c r="LP212" s="35"/>
      <c r="LQ212" s="35"/>
      <c r="LR212" s="35"/>
      <c r="LS212" s="35"/>
      <c r="LT212" s="35"/>
      <c r="LU212" s="35"/>
      <c r="LV212" s="35"/>
      <c r="LW212" s="35"/>
      <c r="LX212" s="35"/>
      <c r="LY212" s="35"/>
      <c r="LZ212" s="35"/>
      <c r="MA212" s="35"/>
      <c r="MB212" s="35"/>
      <c r="MC212" s="35"/>
      <c r="MD212" s="35"/>
      <c r="ME212" s="35"/>
      <c r="MF212" s="35"/>
      <c r="MG212" s="35"/>
      <c r="MH212" s="35"/>
      <c r="MI212" s="35"/>
      <c r="MJ212" s="35"/>
      <c r="MK212" s="35"/>
      <c r="ML212" s="35"/>
      <c r="MM212" s="35"/>
      <c r="MN212" s="35"/>
      <c r="MO212" s="35"/>
      <c r="MP212" s="35"/>
      <c r="MQ212" s="35"/>
      <c r="MR212" s="35"/>
      <c r="MS212" s="35"/>
      <c r="MT212" s="35"/>
      <c r="MU212" s="35"/>
      <c r="MV212" s="35"/>
      <c r="MW212" s="35"/>
      <c r="MX212" s="35"/>
      <c r="MY212" s="35"/>
      <c r="MZ212" s="35"/>
      <c r="NA212" s="35"/>
      <c r="NB212" s="35"/>
      <c r="NC212" s="35"/>
      <c r="ND212" s="35"/>
      <c r="NE212" s="35"/>
      <c r="NF212" s="35"/>
      <c r="NG212" s="35"/>
      <c r="NH212" s="35"/>
      <c r="NI212" s="35"/>
      <c r="NJ212" s="35"/>
      <c r="NK212" s="35"/>
      <c r="NL212" s="35"/>
      <c r="NM212" s="35"/>
      <c r="NN212" s="35"/>
      <c r="NO212" s="35"/>
      <c r="NP212" s="35"/>
      <c r="NQ212" s="35"/>
      <c r="NR212" s="35"/>
      <c r="NS212" s="35"/>
      <c r="NT212" s="35"/>
      <c r="NU212" s="35"/>
      <c r="NV212" s="35"/>
      <c r="NW212" s="35"/>
      <c r="NX212" s="35"/>
      <c r="NY212" s="35"/>
      <c r="NZ212" s="35"/>
      <c r="OA212" s="35"/>
      <c r="OB212" s="35"/>
      <c r="OC212" s="35"/>
      <c r="OD212" s="35"/>
      <c r="OE212" s="35"/>
      <c r="OF212" s="35"/>
      <c r="OG212" s="35"/>
      <c r="OH212" s="35"/>
      <c r="OI212" s="35"/>
      <c r="OJ212" s="35"/>
      <c r="OK212" s="35"/>
      <c r="OL212" s="35"/>
      <c r="OM212" s="35"/>
      <c r="ON212" s="35"/>
      <c r="OO212" s="35"/>
      <c r="OP212" s="35"/>
      <c r="OQ212" s="35"/>
      <c r="OR212" s="35"/>
      <c r="OS212" s="35"/>
      <c r="OT212" s="35"/>
      <c r="OU212" s="35"/>
      <c r="OV212" s="35"/>
      <c r="OW212" s="35"/>
      <c r="OX212" s="35"/>
      <c r="OY212" s="35"/>
      <c r="OZ212" s="35"/>
      <c r="PA212" s="35"/>
      <c r="PB212" s="35"/>
      <c r="PC212" s="35"/>
      <c r="PD212" s="35"/>
      <c r="PE212" s="35"/>
      <c r="PF212" s="35"/>
      <c r="PG212" s="35"/>
      <c r="PH212" s="35"/>
      <c r="PI212" s="35"/>
      <c r="PJ212" s="35"/>
      <c r="PK212" s="35"/>
      <c r="PL212" s="35"/>
      <c r="PM212" s="35"/>
      <c r="PN212" s="35"/>
      <c r="PO212" s="35"/>
      <c r="PP212" s="35"/>
      <c r="PQ212" s="35"/>
      <c r="PR212" s="35"/>
      <c r="PS212" s="35"/>
      <c r="PT212" s="35"/>
      <c r="PU212" s="35"/>
      <c r="PV212" s="35"/>
      <c r="PW212" s="35"/>
      <c r="PX212" s="35"/>
      <c r="PY212" s="35"/>
      <c r="PZ212" s="35"/>
      <c r="QA212" s="35"/>
      <c r="QB212" s="35"/>
      <c r="QC212" s="35"/>
      <c r="QD212" s="35"/>
      <c r="QE212" s="35"/>
      <c r="QF212" s="35"/>
      <c r="QG212" s="35"/>
      <c r="QH212" s="35"/>
      <c r="QI212" s="35"/>
      <c r="QJ212" s="35"/>
      <c r="QK212" s="35"/>
      <c r="QL212" s="35"/>
      <c r="QM212" s="35"/>
      <c r="QN212" s="35"/>
      <c r="QO212" s="35"/>
      <c r="QP212" s="35"/>
      <c r="QQ212" s="35"/>
      <c r="QR212" s="35"/>
      <c r="QS212" s="35"/>
      <c r="QT212" s="35"/>
      <c r="QU212" s="35"/>
      <c r="QV212" s="35"/>
      <c r="QW212" s="35"/>
      <c r="QX212" s="35"/>
      <c r="QY212" s="35"/>
      <c r="QZ212" s="35"/>
      <c r="RA212" s="35"/>
      <c r="RB212" s="35"/>
      <c r="RC212" s="35"/>
      <c r="RD212" s="35"/>
      <c r="RE212" s="35"/>
      <c r="RF212" s="35"/>
      <c r="RG212" s="35"/>
      <c r="RH212" s="35"/>
      <c r="RI212" s="35"/>
      <c r="RJ212" s="35"/>
      <c r="RK212" s="35"/>
      <c r="RL212" s="35"/>
      <c r="RM212" s="35"/>
      <c r="RN212" s="35"/>
      <c r="RO212" s="35"/>
      <c r="RP212" s="35"/>
      <c r="RQ212" s="35"/>
      <c r="RR212" s="35"/>
      <c r="RS212" s="35"/>
      <c r="RT212" s="35"/>
      <c r="RU212" s="35"/>
      <c r="RV212" s="35"/>
      <c r="RW212" s="35"/>
      <c r="RX212" s="35"/>
      <c r="RY212" s="35"/>
      <c r="RZ212" s="35"/>
      <c r="SA212" s="35"/>
      <c r="SB212" s="35"/>
      <c r="SC212" s="35"/>
      <c r="SD212" s="35"/>
      <c r="SE212" s="35"/>
      <c r="SF212" s="35"/>
      <c r="SG212" s="35"/>
      <c r="SH212" s="35"/>
      <c r="SI212" s="35"/>
      <c r="SJ212" s="35"/>
      <c r="SK212" s="35"/>
      <c r="SL212" s="35"/>
      <c r="SM212" s="35"/>
      <c r="SN212" s="35"/>
      <c r="SO212" s="35"/>
      <c r="SP212" s="35"/>
      <c r="SQ212" s="35"/>
      <c r="SR212" s="35"/>
      <c r="SS212" s="35"/>
      <c r="ST212" s="35"/>
      <c r="SU212" s="35"/>
      <c r="SV212" s="35"/>
      <c r="SW212" s="35"/>
      <c r="SX212" s="35"/>
      <c r="SY212" s="35"/>
      <c r="SZ212" s="35"/>
      <c r="TA212" s="35"/>
      <c r="TB212" s="35"/>
      <c r="TC212" s="35"/>
      <c r="TD212" s="35"/>
      <c r="TE212" s="35"/>
      <c r="TF212" s="35"/>
      <c r="TG212" s="35"/>
      <c r="TH212" s="35"/>
      <c r="TI212" s="35"/>
      <c r="TJ212" s="35"/>
      <c r="TK212" s="35"/>
      <c r="TL212" s="35"/>
      <c r="TM212" s="35"/>
      <c r="TN212" s="35"/>
      <c r="TO212" s="35"/>
      <c r="TP212" s="35"/>
      <c r="TQ212" s="35"/>
      <c r="TR212" s="35"/>
      <c r="TS212" s="35"/>
      <c r="TT212" s="35"/>
      <c r="TU212" s="35"/>
      <c r="TV212" s="35"/>
      <c r="TW212" s="35"/>
      <c r="TX212" s="35"/>
      <c r="TY212" s="35"/>
      <c r="TZ212" s="35"/>
      <c r="UA212" s="35"/>
      <c r="UB212" s="35"/>
      <c r="UC212" s="35"/>
      <c r="UD212" s="35"/>
      <c r="UE212" s="35"/>
      <c r="UF212" s="35"/>
      <c r="UG212" s="35"/>
      <c r="UH212" s="35"/>
      <c r="UI212" s="35"/>
      <c r="UJ212" s="35"/>
      <c r="UK212" s="35"/>
      <c r="UL212" s="35"/>
      <c r="UM212" s="35"/>
      <c r="UN212" s="35"/>
      <c r="UO212" s="35"/>
      <c r="UP212" s="35"/>
      <c r="UQ212" s="35"/>
      <c r="UR212" s="35"/>
      <c r="US212" s="35"/>
      <c r="UT212" s="35"/>
      <c r="UU212" s="35"/>
      <c r="UV212" s="35"/>
      <c r="UW212" s="35"/>
      <c r="UX212" s="35"/>
      <c r="UY212" s="35"/>
      <c r="UZ212" s="35"/>
      <c r="VA212" s="35"/>
      <c r="VB212" s="35"/>
      <c r="VC212" s="35"/>
      <c r="VD212" s="35"/>
      <c r="VE212" s="35"/>
      <c r="VF212" s="35"/>
      <c r="VG212" s="35"/>
      <c r="VH212" s="35"/>
      <c r="VI212" s="35"/>
      <c r="VJ212" s="35"/>
      <c r="VK212" s="35"/>
      <c r="VL212" s="35"/>
      <c r="VM212" s="35"/>
      <c r="VN212" s="35"/>
      <c r="VO212" s="35"/>
      <c r="VP212" s="35"/>
      <c r="VQ212" s="35"/>
      <c r="VR212" s="35"/>
      <c r="VS212" s="35"/>
      <c r="VT212" s="35"/>
      <c r="VU212" s="35"/>
      <c r="VV212" s="35"/>
      <c r="VW212" s="35"/>
      <c r="VX212" s="35"/>
      <c r="VY212" s="35"/>
      <c r="VZ212" s="35"/>
      <c r="WA212" s="35"/>
      <c r="WB212" s="35"/>
      <c r="WC212" s="35"/>
      <c r="WD212" s="35"/>
      <c r="WE212" s="35"/>
      <c r="WF212" s="35"/>
      <c r="WG212" s="35"/>
      <c r="WH212" s="35"/>
      <c r="WI212" s="35"/>
      <c r="WJ212" s="35"/>
      <c r="WK212" s="35"/>
      <c r="WL212" s="35"/>
      <c r="WM212" s="35"/>
      <c r="WN212" s="35"/>
      <c r="WO212" s="35"/>
      <c r="WP212" s="35"/>
      <c r="WQ212" s="35"/>
      <c r="WR212" s="35"/>
      <c r="WS212" s="35"/>
      <c r="WT212" s="35"/>
      <c r="WU212" s="35"/>
      <c r="WV212" s="35"/>
      <c r="WW212" s="35"/>
      <c r="WX212" s="35"/>
      <c r="WY212" s="35"/>
      <c r="WZ212" s="35"/>
      <c r="XA212" s="35"/>
      <c r="XB212" s="35"/>
      <c r="XC212" s="35"/>
      <c r="XD212" s="35"/>
      <c r="XE212" s="35"/>
      <c r="XF212" s="35"/>
      <c r="XG212" s="35"/>
      <c r="XH212" s="35"/>
      <c r="XI212" s="35"/>
      <c r="XJ212" s="35"/>
      <c r="XK212" s="35"/>
      <c r="XL212" s="35"/>
      <c r="XM212" s="35"/>
      <c r="XN212" s="35"/>
      <c r="XO212" s="35"/>
      <c r="XP212" s="35"/>
      <c r="XQ212" s="35"/>
      <c r="XR212" s="35"/>
      <c r="XS212" s="35"/>
      <c r="XT212" s="35"/>
      <c r="XU212" s="35"/>
      <c r="XV212" s="35"/>
      <c r="XW212" s="35"/>
      <c r="XX212" s="35"/>
      <c r="XY212" s="35"/>
      <c r="XZ212" s="35"/>
      <c r="YA212" s="35"/>
      <c r="YB212" s="35"/>
      <c r="YC212" s="35"/>
      <c r="YD212" s="35"/>
      <c r="YE212" s="35"/>
      <c r="YF212" s="35"/>
      <c r="YG212" s="35"/>
      <c r="YH212" s="35"/>
      <c r="YI212" s="35"/>
      <c r="YJ212" s="35"/>
      <c r="YK212" s="35"/>
      <c r="YL212" s="35"/>
      <c r="YM212" s="35"/>
      <c r="YN212" s="35"/>
      <c r="YO212" s="35"/>
      <c r="YP212" s="35"/>
      <c r="YQ212" s="35"/>
      <c r="YR212" s="35"/>
      <c r="YS212" s="35"/>
      <c r="YT212" s="35"/>
      <c r="YU212" s="35"/>
      <c r="YV212" s="35"/>
      <c r="YW212" s="35"/>
      <c r="YX212" s="35"/>
      <c r="YY212" s="35"/>
      <c r="YZ212" s="35"/>
      <c r="ZA212" s="35"/>
      <c r="ZB212" s="35"/>
      <c r="ZC212" s="35"/>
      <c r="ZD212" s="35"/>
      <c r="ZE212" s="35"/>
      <c r="ZF212" s="35"/>
      <c r="ZG212" s="35"/>
      <c r="ZH212" s="35"/>
      <c r="ZI212" s="35"/>
      <c r="ZJ212" s="35"/>
      <c r="ZK212" s="35"/>
      <c r="ZL212" s="35"/>
      <c r="ZM212" s="35"/>
      <c r="ZN212" s="35"/>
      <c r="ZO212" s="35"/>
      <c r="ZP212" s="35"/>
      <c r="ZQ212" s="35"/>
      <c r="ZR212" s="35"/>
      <c r="ZS212" s="35"/>
      <c r="ZT212" s="35"/>
      <c r="ZU212" s="35"/>
      <c r="ZV212" s="35"/>
      <c r="ZW212" s="35"/>
      <c r="ZX212" s="35"/>
      <c r="ZY212" s="35"/>
      <c r="ZZ212" s="35"/>
      <c r="AAA212" s="35"/>
      <c r="AAB212" s="35"/>
      <c r="AAC212" s="35"/>
      <c r="AAD212" s="35"/>
      <c r="AAE212" s="35"/>
      <c r="AAF212" s="35"/>
      <c r="AAG212" s="35"/>
      <c r="AAH212" s="35"/>
      <c r="AAI212" s="35"/>
      <c r="AAJ212" s="35"/>
      <c r="AAK212" s="35"/>
      <c r="AAL212" s="35"/>
      <c r="AAM212" s="35"/>
      <c r="AAN212" s="35"/>
      <c r="AAO212" s="35"/>
      <c r="AAP212" s="35"/>
      <c r="AAQ212" s="35"/>
      <c r="AAR212" s="35"/>
      <c r="AAS212" s="35"/>
      <c r="AAT212" s="35"/>
      <c r="AAU212" s="35"/>
      <c r="AAV212" s="35"/>
      <c r="AAW212" s="35"/>
      <c r="AAX212" s="35"/>
      <c r="AAY212" s="35"/>
      <c r="AAZ212" s="35"/>
      <c r="ABA212" s="35"/>
      <c r="ABB212" s="35"/>
      <c r="ABC212" s="35"/>
      <c r="ABD212" s="35"/>
      <c r="ABE212" s="35"/>
      <c r="ABF212" s="35"/>
      <c r="ABG212" s="35"/>
      <c r="ABH212" s="35"/>
      <c r="ABI212" s="35"/>
      <c r="ABJ212" s="35"/>
      <c r="ABK212" s="35"/>
      <c r="ABL212" s="35"/>
      <c r="ABM212" s="35"/>
      <c r="ABN212" s="35"/>
      <c r="ABO212" s="35"/>
      <c r="ABP212" s="35"/>
      <c r="ABQ212" s="35"/>
      <c r="ABR212" s="35"/>
      <c r="ABS212" s="35"/>
      <c r="ABT212" s="35"/>
      <c r="ABU212" s="35"/>
      <c r="ABV212" s="35"/>
      <c r="ABW212" s="35"/>
      <c r="ABX212" s="35"/>
      <c r="ABY212" s="35"/>
      <c r="ABZ212" s="35"/>
      <c r="ACA212" s="35"/>
      <c r="ACB212" s="35"/>
      <c r="ACC212" s="35"/>
      <c r="ACD212" s="35"/>
      <c r="ACE212" s="35"/>
      <c r="ACF212" s="35"/>
      <c r="ACG212" s="35"/>
      <c r="ACH212" s="35"/>
      <c r="ACI212" s="35"/>
      <c r="ACJ212" s="35"/>
      <c r="ACK212" s="35"/>
      <c r="ACL212" s="35"/>
      <c r="ACM212" s="35"/>
      <c r="ACN212" s="35"/>
      <c r="ACO212" s="35"/>
      <c r="ACP212" s="35"/>
      <c r="ACQ212" s="35"/>
      <c r="ACR212" s="35"/>
      <c r="ACS212" s="35"/>
      <c r="ACT212" s="35"/>
      <c r="ACU212" s="35"/>
      <c r="ACV212" s="35"/>
      <c r="ACW212" s="35"/>
      <c r="ACX212" s="35"/>
      <c r="ACY212" s="35"/>
      <c r="ACZ212" s="35"/>
      <c r="ADA212" s="35"/>
      <c r="ADB212" s="35"/>
      <c r="ADC212" s="35"/>
      <c r="ADD212" s="35"/>
      <c r="ADE212" s="35"/>
      <c r="ADF212" s="35"/>
      <c r="ADG212" s="35"/>
      <c r="ADH212" s="35"/>
      <c r="ADI212" s="35"/>
      <c r="ADJ212" s="35"/>
      <c r="ADK212" s="35"/>
      <c r="ADL212" s="35"/>
      <c r="ADM212" s="35"/>
      <c r="ADN212" s="35"/>
      <c r="ADO212" s="35"/>
      <c r="ADP212" s="35"/>
      <c r="ADQ212" s="35"/>
      <c r="ADR212" s="35"/>
      <c r="ADS212" s="35"/>
      <c r="ADT212" s="35"/>
      <c r="ADU212" s="35"/>
      <c r="ADV212" s="35"/>
      <c r="ADW212" s="35"/>
      <c r="ADX212" s="35"/>
      <c r="ADY212" s="35"/>
      <c r="ADZ212" s="35"/>
      <c r="AEA212" s="35"/>
      <c r="AEB212" s="35"/>
      <c r="AEC212" s="35"/>
      <c r="AED212" s="35"/>
      <c r="AEE212" s="35"/>
      <c r="AEF212" s="35"/>
      <c r="AEG212" s="35"/>
      <c r="AEH212" s="35"/>
      <c r="AEI212" s="35"/>
      <c r="AEJ212" s="35"/>
      <c r="AEK212" s="35"/>
      <c r="AEL212" s="35"/>
      <c r="AEM212" s="35"/>
      <c r="AEN212" s="35"/>
      <c r="AEO212" s="35"/>
      <c r="AEP212" s="35"/>
      <c r="AEQ212" s="35"/>
      <c r="AER212" s="35"/>
      <c r="AES212" s="35"/>
      <c r="AET212" s="35"/>
      <c r="AEU212" s="35"/>
      <c r="AEV212" s="35"/>
      <c r="AEW212" s="35"/>
      <c r="AEX212" s="35"/>
      <c r="AEY212" s="35"/>
      <c r="AEZ212" s="35"/>
      <c r="AFA212" s="35"/>
      <c r="AFB212" s="35"/>
      <c r="AFC212" s="35"/>
      <c r="AFD212" s="35"/>
      <c r="AFE212" s="35"/>
      <c r="AFF212" s="35"/>
      <c r="AFG212" s="35"/>
      <c r="AFH212" s="35"/>
      <c r="AFI212" s="35"/>
      <c r="AFJ212" s="35"/>
      <c r="AFK212" s="35"/>
      <c r="AFL212" s="35"/>
      <c r="AFM212" s="35"/>
      <c r="AFN212" s="35"/>
      <c r="AFO212" s="35"/>
      <c r="AFP212" s="35"/>
      <c r="AFQ212" s="35"/>
      <c r="AFR212" s="35"/>
      <c r="AFS212" s="35"/>
      <c r="AFT212" s="35"/>
      <c r="AFU212" s="35"/>
      <c r="AFV212" s="35"/>
      <c r="AFW212" s="35"/>
      <c r="AFX212" s="35"/>
      <c r="AFY212" s="35"/>
      <c r="AFZ212" s="35"/>
      <c r="AGA212" s="35"/>
      <c r="AGB212" s="35"/>
      <c r="AGC212" s="35"/>
      <c r="AGD212" s="35"/>
      <c r="AGE212" s="35"/>
      <c r="AGF212" s="35"/>
      <c r="AGG212" s="35"/>
      <c r="AGH212" s="35"/>
      <c r="AGI212" s="35"/>
      <c r="AGJ212" s="35"/>
      <c r="AGK212" s="35"/>
      <c r="AGL212" s="35"/>
      <c r="AGM212" s="35"/>
      <c r="AGN212" s="35"/>
      <c r="AGO212" s="35"/>
      <c r="AGP212" s="35"/>
      <c r="AGQ212" s="35"/>
      <c r="AGR212" s="35"/>
      <c r="AGS212" s="35"/>
      <c r="AGT212" s="35"/>
      <c r="AGU212" s="35"/>
      <c r="AGV212" s="35"/>
      <c r="AGW212" s="35"/>
      <c r="AGX212" s="35"/>
      <c r="AGY212" s="35"/>
      <c r="AGZ212" s="35"/>
      <c r="AHA212" s="35"/>
      <c r="AHB212" s="35"/>
      <c r="AHC212" s="35"/>
      <c r="AHD212" s="35"/>
      <c r="AHE212" s="35"/>
      <c r="AHF212" s="35"/>
      <c r="AHG212" s="35"/>
      <c r="AHH212" s="35"/>
      <c r="AHI212" s="35"/>
      <c r="AHJ212" s="35"/>
      <c r="AHK212" s="35"/>
      <c r="AHL212" s="35"/>
      <c r="AHM212" s="35"/>
      <c r="AHN212" s="35"/>
      <c r="AHO212" s="35"/>
      <c r="AHP212" s="35"/>
      <c r="AHQ212" s="35"/>
      <c r="AHR212" s="35"/>
      <c r="AHS212" s="35"/>
      <c r="AHT212" s="35"/>
      <c r="AHU212" s="35"/>
      <c r="AHV212" s="35"/>
      <c r="AHW212" s="35"/>
      <c r="AHX212" s="35"/>
      <c r="AHY212" s="35"/>
      <c r="AHZ212" s="35"/>
      <c r="AIA212" s="35"/>
      <c r="AIB212" s="35"/>
      <c r="AIC212" s="35"/>
      <c r="AID212" s="35"/>
      <c r="AIE212" s="35"/>
      <c r="AIF212" s="35"/>
      <c r="AIG212" s="35"/>
      <c r="AIH212" s="35"/>
      <c r="AII212" s="35"/>
      <c r="AIJ212" s="35"/>
      <c r="AIK212" s="35"/>
      <c r="AIL212" s="35"/>
      <c r="AIM212" s="35"/>
      <c r="AIN212" s="35"/>
      <c r="AIO212" s="35"/>
      <c r="AIP212" s="35"/>
      <c r="AIQ212" s="35"/>
      <c r="AIR212" s="35"/>
      <c r="AIS212" s="35"/>
      <c r="AIT212" s="35"/>
      <c r="AIU212" s="35"/>
      <c r="AIV212" s="35"/>
      <c r="AIW212" s="35"/>
      <c r="AIX212" s="35"/>
      <c r="AIY212" s="35"/>
      <c r="AIZ212" s="35"/>
      <c r="AJA212" s="35"/>
      <c r="AJB212" s="35"/>
      <c r="AJC212" s="35"/>
      <c r="AJD212" s="35"/>
      <c r="AJE212" s="35"/>
      <c r="AJF212" s="35"/>
      <c r="AJG212" s="35"/>
      <c r="AJH212" s="35"/>
      <c r="AJI212" s="35"/>
      <c r="AJJ212" s="35"/>
      <c r="AJK212" s="35"/>
      <c r="AJL212" s="35"/>
      <c r="AJM212" s="35"/>
      <c r="AJN212" s="35"/>
      <c r="AJO212" s="35"/>
      <c r="AJP212" s="35"/>
      <c r="AJQ212" s="35"/>
      <c r="AJR212" s="35"/>
      <c r="AJS212" s="35"/>
      <c r="AJT212" s="35"/>
      <c r="AJU212" s="35"/>
      <c r="AJV212" s="35"/>
      <c r="AJW212" s="35"/>
      <c r="AJX212" s="35"/>
      <c r="AJY212" s="35"/>
      <c r="AJZ212" s="35"/>
      <c r="AKA212" s="35"/>
      <c r="AKB212" s="35"/>
      <c r="AKC212" s="35"/>
      <c r="AKD212" s="35"/>
      <c r="AKE212" s="35"/>
      <c r="AKF212" s="35"/>
      <c r="AKG212" s="35"/>
      <c r="AKH212" s="35"/>
      <c r="AKI212" s="35"/>
      <c r="AKJ212" s="35"/>
      <c r="AKK212" s="35"/>
      <c r="AKL212" s="35"/>
      <c r="AKM212" s="35"/>
      <c r="AKN212" s="35"/>
      <c r="AKO212" s="35"/>
      <c r="AKP212" s="35"/>
      <c r="AKQ212" s="35"/>
      <c r="AKR212" s="35"/>
      <c r="AKS212" s="35"/>
      <c r="AKT212" s="35"/>
      <c r="AKU212" s="35"/>
      <c r="AKV212" s="35"/>
      <c r="AKW212" s="35"/>
      <c r="AKX212" s="35"/>
      <c r="AKY212" s="35"/>
      <c r="AKZ212" s="35"/>
      <c r="ALA212" s="35"/>
      <c r="ALB212" s="35"/>
      <c r="ALC212" s="35"/>
      <c r="ALD212" s="35"/>
      <c r="ALE212" s="35"/>
      <c r="ALF212" s="35"/>
      <c r="ALG212" s="35"/>
      <c r="ALH212" s="35"/>
      <c r="ALI212" s="35"/>
      <c r="ALJ212" s="35"/>
      <c r="ALK212" s="35"/>
      <c r="ALL212" s="35"/>
      <c r="ALM212" s="35"/>
      <c r="ALN212" s="35"/>
      <c r="ALO212" s="35"/>
      <c r="ALP212" s="35"/>
      <c r="ALQ212" s="35"/>
      <c r="ALR212" s="35"/>
      <c r="ALS212" s="35"/>
      <c r="ALT212" s="35"/>
      <c r="ALU212" s="35"/>
      <c r="ALV212" s="35"/>
      <c r="ALW212" s="35"/>
      <c r="ALX212" s="35"/>
      <c r="ALY212" s="35"/>
    </row>
    <row r="213" spans="1:1013" ht="29.25" customHeight="1" thickBot="1" x14ac:dyDescent="0.25">
      <c r="A213" s="642"/>
      <c r="B213" s="638"/>
      <c r="C213" s="640"/>
      <c r="D213" s="833"/>
      <c r="E213" s="670"/>
      <c r="F213" s="610"/>
      <c r="G213" s="597"/>
      <c r="H213" s="601"/>
      <c r="I213" s="605"/>
      <c r="J213" s="584"/>
      <c r="K213" s="91" t="s">
        <v>11</v>
      </c>
      <c r="L213" s="8">
        <f t="shared" ref="L213:AA213" si="62">SUM(L211:L212)</f>
        <v>133.6</v>
      </c>
      <c r="M213" s="2">
        <f t="shared" si="62"/>
        <v>0</v>
      </c>
      <c r="N213" s="2">
        <f t="shared" si="62"/>
        <v>0</v>
      </c>
      <c r="O213" s="7">
        <f t="shared" si="62"/>
        <v>133.6</v>
      </c>
      <c r="P213" s="18">
        <f t="shared" si="62"/>
        <v>142</v>
      </c>
      <c r="Q213" s="3">
        <f t="shared" si="62"/>
        <v>0</v>
      </c>
      <c r="R213" s="3">
        <f t="shared" si="62"/>
        <v>0</v>
      </c>
      <c r="S213" s="19">
        <f t="shared" si="62"/>
        <v>142</v>
      </c>
      <c r="T213" s="8">
        <f t="shared" si="62"/>
        <v>0</v>
      </c>
      <c r="U213" s="2">
        <f t="shared" si="62"/>
        <v>0</v>
      </c>
      <c r="V213" s="2">
        <f t="shared" si="62"/>
        <v>0</v>
      </c>
      <c r="W213" s="7">
        <f t="shared" si="62"/>
        <v>0</v>
      </c>
      <c r="X213" s="8">
        <f t="shared" si="62"/>
        <v>0</v>
      </c>
      <c r="Y213" s="2">
        <f t="shared" si="62"/>
        <v>0</v>
      </c>
      <c r="Z213" s="2">
        <f t="shared" si="62"/>
        <v>0</v>
      </c>
      <c r="AA213" s="7">
        <f t="shared" si="62"/>
        <v>0</v>
      </c>
      <c r="AB213" s="35"/>
      <c r="AC213" s="35"/>
      <c r="AD213" s="35"/>
      <c r="AE213" s="35"/>
      <c r="AF213" s="35"/>
      <c r="AG213" s="35"/>
      <c r="AH213" s="35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9"/>
      <c r="BB213" s="48"/>
      <c r="BC213" s="48"/>
      <c r="BD213" s="48"/>
      <c r="BE213" s="48"/>
      <c r="BF213" s="48"/>
      <c r="BG213" s="48"/>
      <c r="BH213" s="48"/>
      <c r="BI213" s="48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  <c r="ER213" s="35"/>
      <c r="ES213" s="35"/>
      <c r="ET213" s="35"/>
      <c r="EU213" s="35"/>
      <c r="EV213" s="35"/>
      <c r="EW213" s="35"/>
      <c r="EX213" s="35"/>
      <c r="EY213" s="35"/>
      <c r="EZ213" s="35"/>
      <c r="FA213" s="35"/>
      <c r="FB213" s="35"/>
      <c r="FC213" s="35"/>
      <c r="FD213" s="35"/>
      <c r="FE213" s="35"/>
      <c r="FF213" s="35"/>
      <c r="FG213" s="35"/>
      <c r="FH213" s="35"/>
      <c r="FI213" s="35"/>
      <c r="FJ213" s="35"/>
      <c r="FK213" s="35"/>
      <c r="FL213" s="35"/>
      <c r="FM213" s="35"/>
      <c r="FN213" s="35"/>
      <c r="FO213" s="35"/>
      <c r="FP213" s="35"/>
      <c r="FQ213" s="35"/>
      <c r="FR213" s="35"/>
      <c r="FS213" s="35"/>
      <c r="FT213" s="35"/>
      <c r="FU213" s="35"/>
      <c r="FV213" s="35"/>
      <c r="FW213" s="35"/>
      <c r="FX213" s="35"/>
      <c r="FY213" s="35"/>
      <c r="FZ213" s="35"/>
      <c r="GA213" s="35"/>
      <c r="GB213" s="35"/>
      <c r="GC213" s="35"/>
      <c r="GD213" s="35"/>
      <c r="GE213" s="35"/>
      <c r="GF213" s="35"/>
      <c r="GG213" s="35"/>
      <c r="GH213" s="35"/>
      <c r="GI213" s="35"/>
      <c r="GJ213" s="35"/>
      <c r="GK213" s="35"/>
      <c r="GL213" s="35"/>
      <c r="GM213" s="35"/>
      <c r="GN213" s="35"/>
      <c r="GO213" s="35"/>
      <c r="GP213" s="35"/>
      <c r="GQ213" s="35"/>
      <c r="GR213" s="35"/>
      <c r="GS213" s="35"/>
      <c r="GT213" s="35"/>
      <c r="GU213" s="35"/>
      <c r="GV213" s="35"/>
      <c r="GW213" s="35"/>
      <c r="GX213" s="35"/>
      <c r="GY213" s="35"/>
      <c r="GZ213" s="35"/>
      <c r="HA213" s="35"/>
      <c r="HB213" s="35"/>
      <c r="HC213" s="35"/>
      <c r="HD213" s="35"/>
      <c r="HE213" s="35"/>
      <c r="HF213" s="35"/>
      <c r="HG213" s="35"/>
      <c r="HH213" s="35"/>
      <c r="HI213" s="35"/>
      <c r="HJ213" s="35"/>
      <c r="HK213" s="35"/>
      <c r="HL213" s="35"/>
      <c r="HM213" s="35"/>
      <c r="HN213" s="35"/>
      <c r="HO213" s="35"/>
      <c r="HP213" s="35"/>
      <c r="HQ213" s="35"/>
      <c r="HR213" s="35"/>
      <c r="HS213" s="35"/>
      <c r="HT213" s="35"/>
      <c r="HU213" s="35"/>
      <c r="HV213" s="35"/>
      <c r="HW213" s="35"/>
      <c r="HX213" s="35"/>
      <c r="HY213" s="35"/>
      <c r="HZ213" s="35"/>
      <c r="IA213" s="35"/>
      <c r="IB213" s="35"/>
      <c r="IC213" s="35"/>
      <c r="ID213" s="35"/>
      <c r="IE213" s="35"/>
      <c r="IF213" s="35"/>
      <c r="IG213" s="35"/>
      <c r="IH213" s="35"/>
      <c r="II213" s="35"/>
      <c r="IJ213" s="35"/>
      <c r="IK213" s="35"/>
      <c r="IL213" s="35"/>
      <c r="IM213" s="35"/>
      <c r="IN213" s="35"/>
      <c r="IO213" s="35"/>
      <c r="IP213" s="35"/>
      <c r="IQ213" s="35"/>
      <c r="IR213" s="35"/>
      <c r="IS213" s="35"/>
      <c r="IT213" s="35"/>
      <c r="IU213" s="35"/>
      <c r="IV213" s="35"/>
      <c r="IW213" s="35"/>
      <c r="IX213" s="35"/>
      <c r="IY213" s="35"/>
      <c r="IZ213" s="35"/>
      <c r="JA213" s="35"/>
      <c r="JB213" s="35"/>
      <c r="JC213" s="35"/>
      <c r="JD213" s="35"/>
      <c r="JE213" s="35"/>
      <c r="JF213" s="35"/>
      <c r="JG213" s="35"/>
      <c r="JH213" s="35"/>
      <c r="JI213" s="35"/>
      <c r="JJ213" s="35"/>
      <c r="JK213" s="35"/>
      <c r="JL213" s="35"/>
      <c r="JM213" s="35"/>
      <c r="JN213" s="35"/>
      <c r="JO213" s="35"/>
      <c r="JP213" s="35"/>
      <c r="JQ213" s="35"/>
      <c r="JR213" s="35"/>
      <c r="JS213" s="35"/>
      <c r="JT213" s="35"/>
      <c r="JU213" s="35"/>
      <c r="JV213" s="35"/>
      <c r="JW213" s="35"/>
      <c r="JX213" s="35"/>
      <c r="JY213" s="35"/>
      <c r="JZ213" s="35"/>
      <c r="KA213" s="35"/>
      <c r="KB213" s="35"/>
      <c r="KC213" s="35"/>
      <c r="KD213" s="35"/>
      <c r="KE213" s="35"/>
      <c r="KF213" s="35"/>
      <c r="KG213" s="35"/>
      <c r="KH213" s="35"/>
      <c r="KI213" s="35"/>
      <c r="KJ213" s="35"/>
      <c r="KK213" s="35"/>
      <c r="KL213" s="35"/>
      <c r="KM213" s="35"/>
      <c r="KN213" s="35"/>
      <c r="KO213" s="35"/>
      <c r="KP213" s="35"/>
      <c r="KQ213" s="35"/>
      <c r="KR213" s="35"/>
      <c r="KS213" s="35"/>
      <c r="KT213" s="35"/>
      <c r="KU213" s="35"/>
      <c r="KV213" s="35"/>
      <c r="KW213" s="35"/>
      <c r="KX213" s="35"/>
      <c r="KY213" s="35"/>
      <c r="KZ213" s="35"/>
      <c r="LA213" s="35"/>
      <c r="LB213" s="35"/>
      <c r="LC213" s="35"/>
      <c r="LD213" s="35"/>
      <c r="LE213" s="35"/>
      <c r="LF213" s="35"/>
      <c r="LG213" s="35"/>
      <c r="LH213" s="35"/>
      <c r="LI213" s="35"/>
      <c r="LJ213" s="35"/>
      <c r="LK213" s="35"/>
      <c r="LL213" s="35"/>
      <c r="LM213" s="35"/>
      <c r="LN213" s="35"/>
      <c r="LO213" s="35"/>
      <c r="LP213" s="35"/>
      <c r="LQ213" s="35"/>
      <c r="LR213" s="35"/>
      <c r="LS213" s="35"/>
      <c r="LT213" s="35"/>
      <c r="LU213" s="35"/>
      <c r="LV213" s="35"/>
      <c r="LW213" s="35"/>
      <c r="LX213" s="35"/>
      <c r="LY213" s="35"/>
      <c r="LZ213" s="35"/>
      <c r="MA213" s="35"/>
      <c r="MB213" s="35"/>
      <c r="MC213" s="35"/>
      <c r="MD213" s="35"/>
      <c r="ME213" s="35"/>
      <c r="MF213" s="35"/>
      <c r="MG213" s="35"/>
      <c r="MH213" s="35"/>
      <c r="MI213" s="35"/>
      <c r="MJ213" s="35"/>
      <c r="MK213" s="35"/>
      <c r="ML213" s="35"/>
      <c r="MM213" s="35"/>
      <c r="MN213" s="35"/>
      <c r="MO213" s="35"/>
      <c r="MP213" s="35"/>
      <c r="MQ213" s="35"/>
      <c r="MR213" s="35"/>
      <c r="MS213" s="35"/>
      <c r="MT213" s="35"/>
      <c r="MU213" s="35"/>
      <c r="MV213" s="35"/>
      <c r="MW213" s="35"/>
      <c r="MX213" s="35"/>
      <c r="MY213" s="35"/>
      <c r="MZ213" s="35"/>
      <c r="NA213" s="35"/>
      <c r="NB213" s="35"/>
      <c r="NC213" s="35"/>
      <c r="ND213" s="35"/>
      <c r="NE213" s="35"/>
      <c r="NF213" s="35"/>
      <c r="NG213" s="35"/>
      <c r="NH213" s="35"/>
      <c r="NI213" s="35"/>
      <c r="NJ213" s="35"/>
      <c r="NK213" s="35"/>
      <c r="NL213" s="35"/>
      <c r="NM213" s="35"/>
      <c r="NN213" s="35"/>
      <c r="NO213" s="35"/>
      <c r="NP213" s="35"/>
      <c r="NQ213" s="35"/>
      <c r="NR213" s="35"/>
      <c r="NS213" s="35"/>
      <c r="NT213" s="35"/>
      <c r="NU213" s="35"/>
      <c r="NV213" s="35"/>
      <c r="NW213" s="35"/>
      <c r="NX213" s="35"/>
      <c r="NY213" s="35"/>
      <c r="NZ213" s="35"/>
      <c r="OA213" s="35"/>
      <c r="OB213" s="35"/>
      <c r="OC213" s="35"/>
      <c r="OD213" s="35"/>
      <c r="OE213" s="35"/>
      <c r="OF213" s="35"/>
      <c r="OG213" s="35"/>
      <c r="OH213" s="35"/>
      <c r="OI213" s="35"/>
      <c r="OJ213" s="35"/>
      <c r="OK213" s="35"/>
      <c r="OL213" s="35"/>
      <c r="OM213" s="35"/>
      <c r="ON213" s="35"/>
      <c r="OO213" s="35"/>
      <c r="OP213" s="35"/>
      <c r="OQ213" s="35"/>
      <c r="OR213" s="35"/>
      <c r="OS213" s="35"/>
      <c r="OT213" s="35"/>
      <c r="OU213" s="35"/>
      <c r="OV213" s="35"/>
      <c r="OW213" s="35"/>
      <c r="OX213" s="35"/>
      <c r="OY213" s="35"/>
      <c r="OZ213" s="35"/>
      <c r="PA213" s="35"/>
      <c r="PB213" s="35"/>
      <c r="PC213" s="35"/>
      <c r="PD213" s="35"/>
      <c r="PE213" s="35"/>
      <c r="PF213" s="35"/>
      <c r="PG213" s="35"/>
      <c r="PH213" s="35"/>
      <c r="PI213" s="35"/>
      <c r="PJ213" s="35"/>
      <c r="PK213" s="35"/>
      <c r="PL213" s="35"/>
      <c r="PM213" s="35"/>
      <c r="PN213" s="35"/>
      <c r="PO213" s="35"/>
      <c r="PP213" s="35"/>
      <c r="PQ213" s="35"/>
      <c r="PR213" s="35"/>
      <c r="PS213" s="35"/>
      <c r="PT213" s="35"/>
      <c r="PU213" s="35"/>
      <c r="PV213" s="35"/>
      <c r="PW213" s="35"/>
      <c r="PX213" s="35"/>
      <c r="PY213" s="35"/>
      <c r="PZ213" s="35"/>
      <c r="QA213" s="35"/>
      <c r="QB213" s="35"/>
      <c r="QC213" s="35"/>
      <c r="QD213" s="35"/>
      <c r="QE213" s="35"/>
      <c r="QF213" s="35"/>
      <c r="QG213" s="35"/>
      <c r="QH213" s="35"/>
      <c r="QI213" s="35"/>
      <c r="QJ213" s="35"/>
      <c r="QK213" s="35"/>
      <c r="QL213" s="35"/>
      <c r="QM213" s="35"/>
      <c r="QN213" s="35"/>
      <c r="QO213" s="35"/>
      <c r="QP213" s="35"/>
      <c r="QQ213" s="35"/>
      <c r="QR213" s="35"/>
      <c r="QS213" s="35"/>
      <c r="QT213" s="35"/>
      <c r="QU213" s="35"/>
      <c r="QV213" s="35"/>
      <c r="QW213" s="35"/>
      <c r="QX213" s="35"/>
      <c r="QY213" s="35"/>
      <c r="QZ213" s="35"/>
      <c r="RA213" s="35"/>
      <c r="RB213" s="35"/>
      <c r="RC213" s="35"/>
      <c r="RD213" s="35"/>
      <c r="RE213" s="35"/>
      <c r="RF213" s="35"/>
      <c r="RG213" s="35"/>
      <c r="RH213" s="35"/>
      <c r="RI213" s="35"/>
      <c r="RJ213" s="35"/>
      <c r="RK213" s="35"/>
      <c r="RL213" s="35"/>
      <c r="RM213" s="35"/>
      <c r="RN213" s="35"/>
      <c r="RO213" s="35"/>
      <c r="RP213" s="35"/>
      <c r="RQ213" s="35"/>
      <c r="RR213" s="35"/>
      <c r="RS213" s="35"/>
      <c r="RT213" s="35"/>
      <c r="RU213" s="35"/>
      <c r="RV213" s="35"/>
      <c r="RW213" s="35"/>
      <c r="RX213" s="35"/>
      <c r="RY213" s="35"/>
      <c r="RZ213" s="35"/>
      <c r="SA213" s="35"/>
      <c r="SB213" s="35"/>
      <c r="SC213" s="35"/>
      <c r="SD213" s="35"/>
      <c r="SE213" s="35"/>
      <c r="SF213" s="35"/>
      <c r="SG213" s="35"/>
      <c r="SH213" s="35"/>
      <c r="SI213" s="35"/>
      <c r="SJ213" s="35"/>
      <c r="SK213" s="35"/>
      <c r="SL213" s="35"/>
      <c r="SM213" s="35"/>
      <c r="SN213" s="35"/>
      <c r="SO213" s="35"/>
      <c r="SP213" s="35"/>
      <c r="SQ213" s="35"/>
      <c r="SR213" s="35"/>
      <c r="SS213" s="35"/>
      <c r="ST213" s="35"/>
      <c r="SU213" s="35"/>
      <c r="SV213" s="35"/>
      <c r="SW213" s="35"/>
      <c r="SX213" s="35"/>
      <c r="SY213" s="35"/>
      <c r="SZ213" s="35"/>
      <c r="TA213" s="35"/>
      <c r="TB213" s="35"/>
      <c r="TC213" s="35"/>
      <c r="TD213" s="35"/>
      <c r="TE213" s="35"/>
      <c r="TF213" s="35"/>
      <c r="TG213" s="35"/>
      <c r="TH213" s="35"/>
      <c r="TI213" s="35"/>
      <c r="TJ213" s="35"/>
      <c r="TK213" s="35"/>
      <c r="TL213" s="35"/>
      <c r="TM213" s="35"/>
      <c r="TN213" s="35"/>
      <c r="TO213" s="35"/>
      <c r="TP213" s="35"/>
      <c r="TQ213" s="35"/>
      <c r="TR213" s="35"/>
      <c r="TS213" s="35"/>
      <c r="TT213" s="35"/>
      <c r="TU213" s="35"/>
      <c r="TV213" s="35"/>
      <c r="TW213" s="35"/>
      <c r="TX213" s="35"/>
      <c r="TY213" s="35"/>
      <c r="TZ213" s="35"/>
      <c r="UA213" s="35"/>
      <c r="UB213" s="35"/>
      <c r="UC213" s="35"/>
      <c r="UD213" s="35"/>
      <c r="UE213" s="35"/>
      <c r="UF213" s="35"/>
      <c r="UG213" s="35"/>
      <c r="UH213" s="35"/>
      <c r="UI213" s="35"/>
      <c r="UJ213" s="35"/>
      <c r="UK213" s="35"/>
      <c r="UL213" s="35"/>
      <c r="UM213" s="35"/>
      <c r="UN213" s="35"/>
      <c r="UO213" s="35"/>
      <c r="UP213" s="35"/>
      <c r="UQ213" s="35"/>
      <c r="UR213" s="35"/>
      <c r="US213" s="35"/>
      <c r="UT213" s="35"/>
      <c r="UU213" s="35"/>
      <c r="UV213" s="35"/>
      <c r="UW213" s="35"/>
      <c r="UX213" s="35"/>
      <c r="UY213" s="35"/>
      <c r="UZ213" s="35"/>
      <c r="VA213" s="35"/>
      <c r="VB213" s="35"/>
      <c r="VC213" s="35"/>
      <c r="VD213" s="35"/>
      <c r="VE213" s="35"/>
      <c r="VF213" s="35"/>
      <c r="VG213" s="35"/>
      <c r="VH213" s="35"/>
      <c r="VI213" s="35"/>
      <c r="VJ213" s="35"/>
      <c r="VK213" s="35"/>
      <c r="VL213" s="35"/>
      <c r="VM213" s="35"/>
      <c r="VN213" s="35"/>
      <c r="VO213" s="35"/>
      <c r="VP213" s="35"/>
      <c r="VQ213" s="35"/>
      <c r="VR213" s="35"/>
      <c r="VS213" s="35"/>
      <c r="VT213" s="35"/>
      <c r="VU213" s="35"/>
      <c r="VV213" s="35"/>
      <c r="VW213" s="35"/>
      <c r="VX213" s="35"/>
      <c r="VY213" s="35"/>
      <c r="VZ213" s="35"/>
      <c r="WA213" s="35"/>
      <c r="WB213" s="35"/>
      <c r="WC213" s="35"/>
      <c r="WD213" s="35"/>
      <c r="WE213" s="35"/>
      <c r="WF213" s="35"/>
      <c r="WG213" s="35"/>
      <c r="WH213" s="35"/>
      <c r="WI213" s="35"/>
      <c r="WJ213" s="35"/>
      <c r="WK213" s="35"/>
      <c r="WL213" s="35"/>
      <c r="WM213" s="35"/>
      <c r="WN213" s="35"/>
      <c r="WO213" s="35"/>
      <c r="WP213" s="35"/>
      <c r="WQ213" s="35"/>
      <c r="WR213" s="35"/>
      <c r="WS213" s="35"/>
      <c r="WT213" s="35"/>
      <c r="WU213" s="35"/>
      <c r="WV213" s="35"/>
      <c r="WW213" s="35"/>
      <c r="WX213" s="35"/>
      <c r="WY213" s="35"/>
      <c r="WZ213" s="35"/>
      <c r="XA213" s="35"/>
      <c r="XB213" s="35"/>
      <c r="XC213" s="35"/>
      <c r="XD213" s="35"/>
      <c r="XE213" s="35"/>
      <c r="XF213" s="35"/>
      <c r="XG213" s="35"/>
      <c r="XH213" s="35"/>
      <c r="XI213" s="35"/>
      <c r="XJ213" s="35"/>
      <c r="XK213" s="35"/>
      <c r="XL213" s="35"/>
      <c r="XM213" s="35"/>
      <c r="XN213" s="35"/>
      <c r="XO213" s="35"/>
      <c r="XP213" s="35"/>
      <c r="XQ213" s="35"/>
      <c r="XR213" s="35"/>
      <c r="XS213" s="35"/>
      <c r="XT213" s="35"/>
      <c r="XU213" s="35"/>
      <c r="XV213" s="35"/>
      <c r="XW213" s="35"/>
      <c r="XX213" s="35"/>
      <c r="XY213" s="35"/>
      <c r="XZ213" s="35"/>
      <c r="YA213" s="35"/>
      <c r="YB213" s="35"/>
      <c r="YC213" s="35"/>
      <c r="YD213" s="35"/>
      <c r="YE213" s="35"/>
      <c r="YF213" s="35"/>
      <c r="YG213" s="35"/>
      <c r="YH213" s="35"/>
      <c r="YI213" s="35"/>
      <c r="YJ213" s="35"/>
      <c r="YK213" s="35"/>
      <c r="YL213" s="35"/>
      <c r="YM213" s="35"/>
      <c r="YN213" s="35"/>
      <c r="YO213" s="35"/>
      <c r="YP213" s="35"/>
      <c r="YQ213" s="35"/>
      <c r="YR213" s="35"/>
      <c r="YS213" s="35"/>
      <c r="YT213" s="35"/>
      <c r="YU213" s="35"/>
      <c r="YV213" s="35"/>
      <c r="YW213" s="35"/>
      <c r="YX213" s="35"/>
      <c r="YY213" s="35"/>
      <c r="YZ213" s="35"/>
      <c r="ZA213" s="35"/>
      <c r="ZB213" s="35"/>
      <c r="ZC213" s="35"/>
      <c r="ZD213" s="35"/>
      <c r="ZE213" s="35"/>
      <c r="ZF213" s="35"/>
      <c r="ZG213" s="35"/>
      <c r="ZH213" s="35"/>
      <c r="ZI213" s="35"/>
      <c r="ZJ213" s="35"/>
      <c r="ZK213" s="35"/>
      <c r="ZL213" s="35"/>
      <c r="ZM213" s="35"/>
      <c r="ZN213" s="35"/>
      <c r="ZO213" s="35"/>
      <c r="ZP213" s="35"/>
      <c r="ZQ213" s="35"/>
      <c r="ZR213" s="35"/>
      <c r="ZS213" s="35"/>
      <c r="ZT213" s="35"/>
      <c r="ZU213" s="35"/>
      <c r="ZV213" s="35"/>
      <c r="ZW213" s="35"/>
      <c r="ZX213" s="35"/>
      <c r="ZY213" s="35"/>
      <c r="ZZ213" s="35"/>
      <c r="AAA213" s="35"/>
      <c r="AAB213" s="35"/>
      <c r="AAC213" s="35"/>
      <c r="AAD213" s="35"/>
      <c r="AAE213" s="35"/>
      <c r="AAF213" s="35"/>
      <c r="AAG213" s="35"/>
      <c r="AAH213" s="35"/>
      <c r="AAI213" s="35"/>
      <c r="AAJ213" s="35"/>
      <c r="AAK213" s="35"/>
      <c r="AAL213" s="35"/>
      <c r="AAM213" s="35"/>
      <c r="AAN213" s="35"/>
      <c r="AAO213" s="35"/>
      <c r="AAP213" s="35"/>
      <c r="AAQ213" s="35"/>
      <c r="AAR213" s="35"/>
      <c r="AAS213" s="35"/>
      <c r="AAT213" s="35"/>
      <c r="AAU213" s="35"/>
      <c r="AAV213" s="35"/>
      <c r="AAW213" s="35"/>
      <c r="AAX213" s="35"/>
      <c r="AAY213" s="35"/>
      <c r="AAZ213" s="35"/>
      <c r="ABA213" s="35"/>
      <c r="ABB213" s="35"/>
      <c r="ABC213" s="35"/>
      <c r="ABD213" s="35"/>
      <c r="ABE213" s="35"/>
      <c r="ABF213" s="35"/>
      <c r="ABG213" s="35"/>
      <c r="ABH213" s="35"/>
      <c r="ABI213" s="35"/>
      <c r="ABJ213" s="35"/>
      <c r="ABK213" s="35"/>
      <c r="ABL213" s="35"/>
      <c r="ABM213" s="35"/>
      <c r="ABN213" s="35"/>
      <c r="ABO213" s="35"/>
      <c r="ABP213" s="35"/>
      <c r="ABQ213" s="35"/>
      <c r="ABR213" s="35"/>
      <c r="ABS213" s="35"/>
      <c r="ABT213" s="35"/>
      <c r="ABU213" s="35"/>
      <c r="ABV213" s="35"/>
      <c r="ABW213" s="35"/>
      <c r="ABX213" s="35"/>
      <c r="ABY213" s="35"/>
      <c r="ABZ213" s="35"/>
      <c r="ACA213" s="35"/>
      <c r="ACB213" s="35"/>
      <c r="ACC213" s="35"/>
      <c r="ACD213" s="35"/>
      <c r="ACE213" s="35"/>
      <c r="ACF213" s="35"/>
      <c r="ACG213" s="35"/>
      <c r="ACH213" s="35"/>
      <c r="ACI213" s="35"/>
      <c r="ACJ213" s="35"/>
      <c r="ACK213" s="35"/>
      <c r="ACL213" s="35"/>
      <c r="ACM213" s="35"/>
      <c r="ACN213" s="35"/>
      <c r="ACO213" s="35"/>
      <c r="ACP213" s="35"/>
      <c r="ACQ213" s="35"/>
      <c r="ACR213" s="35"/>
      <c r="ACS213" s="35"/>
      <c r="ACT213" s="35"/>
      <c r="ACU213" s="35"/>
      <c r="ACV213" s="35"/>
      <c r="ACW213" s="35"/>
      <c r="ACX213" s="35"/>
      <c r="ACY213" s="35"/>
      <c r="ACZ213" s="35"/>
      <c r="ADA213" s="35"/>
      <c r="ADB213" s="35"/>
      <c r="ADC213" s="35"/>
      <c r="ADD213" s="35"/>
      <c r="ADE213" s="35"/>
      <c r="ADF213" s="35"/>
      <c r="ADG213" s="35"/>
      <c r="ADH213" s="35"/>
      <c r="ADI213" s="35"/>
      <c r="ADJ213" s="35"/>
      <c r="ADK213" s="35"/>
      <c r="ADL213" s="35"/>
      <c r="ADM213" s="35"/>
      <c r="ADN213" s="35"/>
      <c r="ADO213" s="35"/>
      <c r="ADP213" s="35"/>
      <c r="ADQ213" s="35"/>
      <c r="ADR213" s="35"/>
      <c r="ADS213" s="35"/>
      <c r="ADT213" s="35"/>
      <c r="ADU213" s="35"/>
      <c r="ADV213" s="35"/>
      <c r="ADW213" s="35"/>
      <c r="ADX213" s="35"/>
      <c r="ADY213" s="35"/>
      <c r="ADZ213" s="35"/>
      <c r="AEA213" s="35"/>
      <c r="AEB213" s="35"/>
      <c r="AEC213" s="35"/>
      <c r="AED213" s="35"/>
      <c r="AEE213" s="35"/>
      <c r="AEF213" s="35"/>
      <c r="AEG213" s="35"/>
      <c r="AEH213" s="35"/>
      <c r="AEI213" s="35"/>
      <c r="AEJ213" s="35"/>
      <c r="AEK213" s="35"/>
      <c r="AEL213" s="35"/>
      <c r="AEM213" s="35"/>
      <c r="AEN213" s="35"/>
      <c r="AEO213" s="35"/>
      <c r="AEP213" s="35"/>
      <c r="AEQ213" s="35"/>
      <c r="AER213" s="35"/>
      <c r="AES213" s="35"/>
      <c r="AET213" s="35"/>
      <c r="AEU213" s="35"/>
      <c r="AEV213" s="35"/>
      <c r="AEW213" s="35"/>
      <c r="AEX213" s="35"/>
      <c r="AEY213" s="35"/>
      <c r="AEZ213" s="35"/>
      <c r="AFA213" s="35"/>
      <c r="AFB213" s="35"/>
      <c r="AFC213" s="35"/>
      <c r="AFD213" s="35"/>
      <c r="AFE213" s="35"/>
      <c r="AFF213" s="35"/>
      <c r="AFG213" s="35"/>
      <c r="AFH213" s="35"/>
      <c r="AFI213" s="35"/>
      <c r="AFJ213" s="35"/>
      <c r="AFK213" s="35"/>
      <c r="AFL213" s="35"/>
      <c r="AFM213" s="35"/>
      <c r="AFN213" s="35"/>
      <c r="AFO213" s="35"/>
      <c r="AFP213" s="35"/>
      <c r="AFQ213" s="35"/>
      <c r="AFR213" s="35"/>
      <c r="AFS213" s="35"/>
      <c r="AFT213" s="35"/>
      <c r="AFU213" s="35"/>
      <c r="AFV213" s="35"/>
      <c r="AFW213" s="35"/>
      <c r="AFX213" s="35"/>
      <c r="AFY213" s="35"/>
      <c r="AFZ213" s="35"/>
      <c r="AGA213" s="35"/>
      <c r="AGB213" s="35"/>
      <c r="AGC213" s="35"/>
      <c r="AGD213" s="35"/>
      <c r="AGE213" s="35"/>
      <c r="AGF213" s="35"/>
      <c r="AGG213" s="35"/>
      <c r="AGH213" s="35"/>
      <c r="AGI213" s="35"/>
      <c r="AGJ213" s="35"/>
      <c r="AGK213" s="35"/>
      <c r="AGL213" s="35"/>
      <c r="AGM213" s="35"/>
      <c r="AGN213" s="35"/>
      <c r="AGO213" s="35"/>
      <c r="AGP213" s="35"/>
      <c r="AGQ213" s="35"/>
      <c r="AGR213" s="35"/>
      <c r="AGS213" s="35"/>
      <c r="AGT213" s="35"/>
      <c r="AGU213" s="35"/>
      <c r="AGV213" s="35"/>
      <c r="AGW213" s="35"/>
      <c r="AGX213" s="35"/>
      <c r="AGY213" s="35"/>
      <c r="AGZ213" s="35"/>
      <c r="AHA213" s="35"/>
      <c r="AHB213" s="35"/>
      <c r="AHC213" s="35"/>
      <c r="AHD213" s="35"/>
      <c r="AHE213" s="35"/>
      <c r="AHF213" s="35"/>
      <c r="AHG213" s="35"/>
      <c r="AHH213" s="35"/>
      <c r="AHI213" s="35"/>
      <c r="AHJ213" s="35"/>
      <c r="AHK213" s="35"/>
      <c r="AHL213" s="35"/>
      <c r="AHM213" s="35"/>
      <c r="AHN213" s="35"/>
      <c r="AHO213" s="35"/>
      <c r="AHP213" s="35"/>
      <c r="AHQ213" s="35"/>
      <c r="AHR213" s="35"/>
      <c r="AHS213" s="35"/>
      <c r="AHT213" s="35"/>
      <c r="AHU213" s="35"/>
      <c r="AHV213" s="35"/>
      <c r="AHW213" s="35"/>
      <c r="AHX213" s="35"/>
      <c r="AHY213" s="35"/>
      <c r="AHZ213" s="35"/>
      <c r="AIA213" s="35"/>
      <c r="AIB213" s="35"/>
      <c r="AIC213" s="35"/>
      <c r="AID213" s="35"/>
      <c r="AIE213" s="35"/>
      <c r="AIF213" s="35"/>
      <c r="AIG213" s="35"/>
      <c r="AIH213" s="35"/>
      <c r="AII213" s="35"/>
      <c r="AIJ213" s="35"/>
      <c r="AIK213" s="35"/>
      <c r="AIL213" s="35"/>
      <c r="AIM213" s="35"/>
      <c r="AIN213" s="35"/>
      <c r="AIO213" s="35"/>
      <c r="AIP213" s="35"/>
      <c r="AIQ213" s="35"/>
      <c r="AIR213" s="35"/>
      <c r="AIS213" s="35"/>
      <c r="AIT213" s="35"/>
      <c r="AIU213" s="35"/>
      <c r="AIV213" s="35"/>
      <c r="AIW213" s="35"/>
      <c r="AIX213" s="35"/>
      <c r="AIY213" s="35"/>
      <c r="AIZ213" s="35"/>
      <c r="AJA213" s="35"/>
      <c r="AJB213" s="35"/>
      <c r="AJC213" s="35"/>
      <c r="AJD213" s="35"/>
      <c r="AJE213" s="35"/>
      <c r="AJF213" s="35"/>
      <c r="AJG213" s="35"/>
      <c r="AJH213" s="35"/>
      <c r="AJI213" s="35"/>
      <c r="AJJ213" s="35"/>
      <c r="AJK213" s="35"/>
      <c r="AJL213" s="35"/>
      <c r="AJM213" s="35"/>
      <c r="AJN213" s="35"/>
      <c r="AJO213" s="35"/>
      <c r="AJP213" s="35"/>
      <c r="AJQ213" s="35"/>
      <c r="AJR213" s="35"/>
      <c r="AJS213" s="35"/>
      <c r="AJT213" s="35"/>
      <c r="AJU213" s="35"/>
      <c r="AJV213" s="35"/>
      <c r="AJW213" s="35"/>
      <c r="AJX213" s="35"/>
      <c r="AJY213" s="35"/>
      <c r="AJZ213" s="35"/>
      <c r="AKA213" s="35"/>
      <c r="AKB213" s="35"/>
      <c r="AKC213" s="35"/>
      <c r="AKD213" s="35"/>
      <c r="AKE213" s="35"/>
      <c r="AKF213" s="35"/>
      <c r="AKG213" s="35"/>
      <c r="AKH213" s="35"/>
      <c r="AKI213" s="35"/>
      <c r="AKJ213" s="35"/>
      <c r="AKK213" s="35"/>
      <c r="AKL213" s="35"/>
      <c r="AKM213" s="35"/>
      <c r="AKN213" s="35"/>
      <c r="AKO213" s="35"/>
      <c r="AKP213" s="35"/>
      <c r="AKQ213" s="35"/>
      <c r="AKR213" s="35"/>
      <c r="AKS213" s="35"/>
      <c r="AKT213" s="35"/>
      <c r="AKU213" s="35"/>
      <c r="AKV213" s="35"/>
      <c r="AKW213" s="35"/>
      <c r="AKX213" s="35"/>
      <c r="AKY213" s="35"/>
      <c r="AKZ213" s="35"/>
      <c r="ALA213" s="35"/>
      <c r="ALB213" s="35"/>
      <c r="ALC213" s="35"/>
      <c r="ALD213" s="35"/>
      <c r="ALE213" s="35"/>
      <c r="ALF213" s="35"/>
      <c r="ALG213" s="35"/>
      <c r="ALH213" s="35"/>
      <c r="ALI213" s="35"/>
      <c r="ALJ213" s="35"/>
      <c r="ALK213" s="35"/>
      <c r="ALL213" s="35"/>
      <c r="ALM213" s="35"/>
      <c r="ALN213" s="35"/>
      <c r="ALO213" s="35"/>
      <c r="ALP213" s="35"/>
      <c r="ALQ213" s="35"/>
      <c r="ALR213" s="35"/>
      <c r="ALS213" s="35"/>
      <c r="ALT213" s="35"/>
      <c r="ALU213" s="35"/>
      <c r="ALV213" s="35"/>
      <c r="ALW213" s="35"/>
      <c r="ALX213" s="35"/>
      <c r="ALY213" s="35"/>
    </row>
    <row r="214" spans="1:1013" ht="22.5" customHeight="1" thickBot="1" x14ac:dyDescent="0.25">
      <c r="A214" s="641" t="s">
        <v>15</v>
      </c>
      <c r="B214" s="637" t="s">
        <v>16</v>
      </c>
      <c r="C214" s="639" t="s">
        <v>16</v>
      </c>
      <c r="D214" s="968" t="s">
        <v>370</v>
      </c>
      <c r="E214" s="645" t="s">
        <v>371</v>
      </c>
      <c r="F214" s="577" t="s">
        <v>261</v>
      </c>
      <c r="G214" s="626" t="s">
        <v>164</v>
      </c>
      <c r="H214" s="629" t="s">
        <v>19</v>
      </c>
      <c r="I214" s="624" t="s">
        <v>20</v>
      </c>
      <c r="J214" s="985" t="s">
        <v>288</v>
      </c>
      <c r="K214" s="180" t="s">
        <v>23</v>
      </c>
      <c r="L214" s="479">
        <f>+M214+O214</f>
        <v>0</v>
      </c>
      <c r="M214" s="429">
        <v>0</v>
      </c>
      <c r="N214" s="429">
        <v>0</v>
      </c>
      <c r="O214" s="442">
        <v>0</v>
      </c>
      <c r="P214" s="479">
        <f>+Q214+S214</f>
        <v>0</v>
      </c>
      <c r="Q214" s="429">
        <v>0</v>
      </c>
      <c r="R214" s="429">
        <v>0</v>
      </c>
      <c r="S214" s="442">
        <v>0</v>
      </c>
      <c r="T214" s="479">
        <f>+U214+W214</f>
        <v>0</v>
      </c>
      <c r="U214" s="429">
        <v>0</v>
      </c>
      <c r="V214" s="429">
        <v>0</v>
      </c>
      <c r="W214" s="442">
        <v>0</v>
      </c>
      <c r="X214" s="479">
        <f>+Y214+AA214</f>
        <v>0</v>
      </c>
      <c r="Y214" s="429">
        <v>0</v>
      </c>
      <c r="Z214" s="429">
        <v>0</v>
      </c>
      <c r="AA214" s="442">
        <v>0</v>
      </c>
      <c r="AB214" s="35"/>
      <c r="AC214" s="35"/>
      <c r="AD214" s="35"/>
      <c r="AE214" s="35"/>
      <c r="AF214" s="35"/>
      <c r="AG214" s="35"/>
      <c r="AH214" s="35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9"/>
      <c r="BB214" s="48"/>
      <c r="BC214" s="48"/>
      <c r="BD214" s="48"/>
      <c r="BE214" s="48"/>
      <c r="BF214" s="48"/>
      <c r="BG214" s="48"/>
      <c r="BH214" s="48"/>
      <c r="BI214" s="48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  <c r="EW214" s="35"/>
      <c r="EX214" s="35"/>
      <c r="EY214" s="35"/>
      <c r="EZ214" s="35"/>
      <c r="FA214" s="35"/>
      <c r="FB214" s="35"/>
      <c r="FC214" s="35"/>
      <c r="FD214" s="35"/>
      <c r="FE214" s="35"/>
      <c r="FF214" s="35"/>
      <c r="FG214" s="35"/>
      <c r="FH214" s="35"/>
      <c r="FI214" s="35"/>
      <c r="FJ214" s="35"/>
      <c r="FK214" s="35"/>
      <c r="FL214" s="35"/>
      <c r="FM214" s="35"/>
      <c r="FN214" s="35"/>
      <c r="FO214" s="35"/>
      <c r="FP214" s="35"/>
      <c r="FQ214" s="35"/>
      <c r="FR214" s="35"/>
      <c r="FS214" s="35"/>
      <c r="FT214" s="35"/>
      <c r="FU214" s="35"/>
      <c r="FV214" s="35"/>
      <c r="FW214" s="35"/>
      <c r="FX214" s="35"/>
      <c r="FY214" s="35"/>
      <c r="FZ214" s="35"/>
      <c r="GA214" s="35"/>
      <c r="GB214" s="35"/>
      <c r="GC214" s="35"/>
      <c r="GD214" s="35"/>
      <c r="GE214" s="35"/>
      <c r="GF214" s="35"/>
      <c r="GG214" s="35"/>
      <c r="GH214" s="35"/>
      <c r="GI214" s="35"/>
      <c r="GJ214" s="35"/>
      <c r="GK214" s="35"/>
      <c r="GL214" s="35"/>
      <c r="GM214" s="35"/>
      <c r="GN214" s="35"/>
      <c r="GO214" s="35"/>
      <c r="GP214" s="35"/>
      <c r="GQ214" s="35"/>
      <c r="GR214" s="35"/>
      <c r="GS214" s="35"/>
      <c r="GT214" s="35"/>
      <c r="GU214" s="35"/>
      <c r="GV214" s="35"/>
      <c r="GW214" s="35"/>
      <c r="GX214" s="35"/>
      <c r="GY214" s="35"/>
      <c r="GZ214" s="35"/>
      <c r="HA214" s="35"/>
      <c r="HB214" s="35"/>
      <c r="HC214" s="35"/>
      <c r="HD214" s="35"/>
      <c r="HE214" s="35"/>
      <c r="HF214" s="35"/>
      <c r="HG214" s="35"/>
      <c r="HH214" s="35"/>
      <c r="HI214" s="35"/>
      <c r="HJ214" s="35"/>
      <c r="HK214" s="35"/>
      <c r="HL214" s="35"/>
      <c r="HM214" s="35"/>
      <c r="HN214" s="35"/>
      <c r="HO214" s="35"/>
      <c r="HP214" s="35"/>
      <c r="HQ214" s="35"/>
      <c r="HR214" s="35"/>
      <c r="HS214" s="35"/>
      <c r="HT214" s="35"/>
      <c r="HU214" s="35"/>
      <c r="HV214" s="35"/>
      <c r="HW214" s="35"/>
      <c r="HX214" s="35"/>
      <c r="HY214" s="35"/>
      <c r="HZ214" s="35"/>
      <c r="IA214" s="35"/>
      <c r="IB214" s="35"/>
      <c r="IC214" s="35"/>
      <c r="ID214" s="35"/>
      <c r="IE214" s="35"/>
      <c r="IF214" s="35"/>
      <c r="IG214" s="35"/>
      <c r="IH214" s="35"/>
      <c r="II214" s="35"/>
      <c r="IJ214" s="35"/>
      <c r="IK214" s="35"/>
      <c r="IL214" s="35"/>
      <c r="IM214" s="35"/>
      <c r="IN214" s="35"/>
      <c r="IO214" s="35"/>
      <c r="IP214" s="35"/>
      <c r="IQ214" s="35"/>
      <c r="IR214" s="35"/>
      <c r="IS214" s="35"/>
      <c r="IT214" s="35"/>
      <c r="IU214" s="35"/>
      <c r="IV214" s="35"/>
      <c r="IW214" s="35"/>
      <c r="IX214" s="35"/>
      <c r="IY214" s="35"/>
      <c r="IZ214" s="35"/>
      <c r="JA214" s="35"/>
      <c r="JB214" s="35"/>
      <c r="JC214" s="35"/>
      <c r="JD214" s="35"/>
      <c r="JE214" s="35"/>
      <c r="JF214" s="35"/>
      <c r="JG214" s="35"/>
      <c r="JH214" s="35"/>
      <c r="JI214" s="35"/>
      <c r="JJ214" s="35"/>
      <c r="JK214" s="35"/>
      <c r="JL214" s="35"/>
      <c r="JM214" s="35"/>
      <c r="JN214" s="35"/>
      <c r="JO214" s="35"/>
      <c r="JP214" s="35"/>
      <c r="JQ214" s="35"/>
      <c r="JR214" s="35"/>
      <c r="JS214" s="35"/>
      <c r="JT214" s="35"/>
      <c r="JU214" s="35"/>
      <c r="JV214" s="35"/>
      <c r="JW214" s="35"/>
      <c r="JX214" s="35"/>
      <c r="JY214" s="35"/>
      <c r="JZ214" s="35"/>
      <c r="KA214" s="35"/>
      <c r="KB214" s="35"/>
      <c r="KC214" s="35"/>
      <c r="KD214" s="35"/>
      <c r="KE214" s="35"/>
      <c r="KF214" s="35"/>
      <c r="KG214" s="35"/>
      <c r="KH214" s="35"/>
      <c r="KI214" s="35"/>
      <c r="KJ214" s="35"/>
      <c r="KK214" s="35"/>
      <c r="KL214" s="35"/>
      <c r="KM214" s="35"/>
      <c r="KN214" s="35"/>
      <c r="KO214" s="35"/>
      <c r="KP214" s="35"/>
      <c r="KQ214" s="35"/>
      <c r="KR214" s="35"/>
      <c r="KS214" s="35"/>
      <c r="KT214" s="35"/>
      <c r="KU214" s="35"/>
      <c r="KV214" s="35"/>
      <c r="KW214" s="35"/>
      <c r="KX214" s="35"/>
      <c r="KY214" s="35"/>
      <c r="KZ214" s="35"/>
      <c r="LA214" s="35"/>
      <c r="LB214" s="35"/>
      <c r="LC214" s="35"/>
      <c r="LD214" s="35"/>
      <c r="LE214" s="35"/>
      <c r="LF214" s="35"/>
      <c r="LG214" s="35"/>
      <c r="LH214" s="35"/>
      <c r="LI214" s="35"/>
      <c r="LJ214" s="35"/>
      <c r="LK214" s="35"/>
      <c r="LL214" s="35"/>
      <c r="LM214" s="35"/>
      <c r="LN214" s="35"/>
      <c r="LO214" s="35"/>
      <c r="LP214" s="35"/>
      <c r="LQ214" s="35"/>
      <c r="LR214" s="35"/>
      <c r="LS214" s="35"/>
      <c r="LT214" s="35"/>
      <c r="LU214" s="35"/>
      <c r="LV214" s="35"/>
      <c r="LW214" s="35"/>
      <c r="LX214" s="35"/>
      <c r="LY214" s="35"/>
      <c r="LZ214" s="35"/>
      <c r="MA214" s="35"/>
      <c r="MB214" s="35"/>
      <c r="MC214" s="35"/>
      <c r="MD214" s="35"/>
      <c r="ME214" s="35"/>
      <c r="MF214" s="35"/>
      <c r="MG214" s="35"/>
      <c r="MH214" s="35"/>
      <c r="MI214" s="35"/>
      <c r="MJ214" s="35"/>
      <c r="MK214" s="35"/>
      <c r="ML214" s="35"/>
      <c r="MM214" s="35"/>
      <c r="MN214" s="35"/>
      <c r="MO214" s="35"/>
      <c r="MP214" s="35"/>
      <c r="MQ214" s="35"/>
      <c r="MR214" s="35"/>
      <c r="MS214" s="35"/>
      <c r="MT214" s="35"/>
      <c r="MU214" s="35"/>
      <c r="MV214" s="35"/>
      <c r="MW214" s="35"/>
      <c r="MX214" s="35"/>
      <c r="MY214" s="35"/>
      <c r="MZ214" s="35"/>
      <c r="NA214" s="35"/>
      <c r="NB214" s="35"/>
      <c r="NC214" s="35"/>
      <c r="ND214" s="35"/>
      <c r="NE214" s="35"/>
      <c r="NF214" s="35"/>
      <c r="NG214" s="35"/>
      <c r="NH214" s="35"/>
      <c r="NI214" s="35"/>
      <c r="NJ214" s="35"/>
      <c r="NK214" s="35"/>
      <c r="NL214" s="35"/>
      <c r="NM214" s="35"/>
      <c r="NN214" s="35"/>
      <c r="NO214" s="35"/>
      <c r="NP214" s="35"/>
      <c r="NQ214" s="35"/>
      <c r="NR214" s="35"/>
      <c r="NS214" s="35"/>
      <c r="NT214" s="35"/>
      <c r="NU214" s="35"/>
      <c r="NV214" s="35"/>
      <c r="NW214" s="35"/>
      <c r="NX214" s="35"/>
      <c r="NY214" s="35"/>
      <c r="NZ214" s="35"/>
      <c r="OA214" s="35"/>
      <c r="OB214" s="35"/>
      <c r="OC214" s="35"/>
      <c r="OD214" s="35"/>
      <c r="OE214" s="35"/>
      <c r="OF214" s="35"/>
      <c r="OG214" s="35"/>
      <c r="OH214" s="35"/>
      <c r="OI214" s="35"/>
      <c r="OJ214" s="35"/>
      <c r="OK214" s="35"/>
      <c r="OL214" s="35"/>
      <c r="OM214" s="35"/>
      <c r="ON214" s="35"/>
      <c r="OO214" s="35"/>
      <c r="OP214" s="35"/>
      <c r="OQ214" s="35"/>
      <c r="OR214" s="35"/>
      <c r="OS214" s="35"/>
      <c r="OT214" s="35"/>
      <c r="OU214" s="35"/>
      <c r="OV214" s="35"/>
      <c r="OW214" s="35"/>
      <c r="OX214" s="35"/>
      <c r="OY214" s="35"/>
      <c r="OZ214" s="35"/>
      <c r="PA214" s="35"/>
      <c r="PB214" s="35"/>
      <c r="PC214" s="35"/>
      <c r="PD214" s="35"/>
      <c r="PE214" s="35"/>
      <c r="PF214" s="35"/>
      <c r="PG214" s="35"/>
      <c r="PH214" s="35"/>
      <c r="PI214" s="35"/>
      <c r="PJ214" s="35"/>
      <c r="PK214" s="35"/>
      <c r="PL214" s="35"/>
      <c r="PM214" s="35"/>
      <c r="PN214" s="35"/>
      <c r="PO214" s="35"/>
      <c r="PP214" s="35"/>
      <c r="PQ214" s="35"/>
      <c r="PR214" s="35"/>
      <c r="PS214" s="35"/>
      <c r="PT214" s="35"/>
      <c r="PU214" s="35"/>
      <c r="PV214" s="35"/>
      <c r="PW214" s="35"/>
      <c r="PX214" s="35"/>
      <c r="PY214" s="35"/>
      <c r="PZ214" s="35"/>
      <c r="QA214" s="35"/>
      <c r="QB214" s="35"/>
      <c r="QC214" s="35"/>
      <c r="QD214" s="35"/>
      <c r="QE214" s="35"/>
      <c r="QF214" s="35"/>
      <c r="QG214" s="35"/>
      <c r="QH214" s="35"/>
      <c r="QI214" s="35"/>
      <c r="QJ214" s="35"/>
      <c r="QK214" s="35"/>
      <c r="QL214" s="35"/>
      <c r="QM214" s="35"/>
      <c r="QN214" s="35"/>
      <c r="QO214" s="35"/>
      <c r="QP214" s="35"/>
      <c r="QQ214" s="35"/>
      <c r="QR214" s="35"/>
      <c r="QS214" s="35"/>
      <c r="QT214" s="35"/>
      <c r="QU214" s="35"/>
      <c r="QV214" s="35"/>
      <c r="QW214" s="35"/>
      <c r="QX214" s="35"/>
      <c r="QY214" s="35"/>
      <c r="QZ214" s="35"/>
      <c r="RA214" s="35"/>
      <c r="RB214" s="35"/>
      <c r="RC214" s="35"/>
      <c r="RD214" s="35"/>
      <c r="RE214" s="35"/>
      <c r="RF214" s="35"/>
      <c r="RG214" s="35"/>
      <c r="RH214" s="35"/>
      <c r="RI214" s="35"/>
      <c r="RJ214" s="35"/>
      <c r="RK214" s="35"/>
      <c r="RL214" s="35"/>
      <c r="RM214" s="35"/>
      <c r="RN214" s="35"/>
      <c r="RO214" s="35"/>
      <c r="RP214" s="35"/>
      <c r="RQ214" s="35"/>
      <c r="RR214" s="35"/>
      <c r="RS214" s="35"/>
      <c r="RT214" s="35"/>
      <c r="RU214" s="35"/>
      <c r="RV214" s="35"/>
      <c r="RW214" s="35"/>
      <c r="RX214" s="35"/>
      <c r="RY214" s="35"/>
      <c r="RZ214" s="35"/>
      <c r="SA214" s="35"/>
      <c r="SB214" s="35"/>
      <c r="SC214" s="35"/>
      <c r="SD214" s="35"/>
      <c r="SE214" s="35"/>
      <c r="SF214" s="35"/>
      <c r="SG214" s="35"/>
      <c r="SH214" s="35"/>
      <c r="SI214" s="35"/>
      <c r="SJ214" s="35"/>
      <c r="SK214" s="35"/>
      <c r="SL214" s="35"/>
      <c r="SM214" s="35"/>
      <c r="SN214" s="35"/>
      <c r="SO214" s="35"/>
      <c r="SP214" s="35"/>
      <c r="SQ214" s="35"/>
      <c r="SR214" s="35"/>
      <c r="SS214" s="35"/>
      <c r="ST214" s="35"/>
      <c r="SU214" s="35"/>
      <c r="SV214" s="35"/>
      <c r="SW214" s="35"/>
      <c r="SX214" s="35"/>
      <c r="SY214" s="35"/>
      <c r="SZ214" s="35"/>
      <c r="TA214" s="35"/>
      <c r="TB214" s="35"/>
      <c r="TC214" s="35"/>
      <c r="TD214" s="35"/>
      <c r="TE214" s="35"/>
      <c r="TF214" s="35"/>
      <c r="TG214" s="35"/>
      <c r="TH214" s="35"/>
      <c r="TI214" s="35"/>
      <c r="TJ214" s="35"/>
      <c r="TK214" s="35"/>
      <c r="TL214" s="35"/>
      <c r="TM214" s="35"/>
      <c r="TN214" s="35"/>
      <c r="TO214" s="35"/>
      <c r="TP214" s="35"/>
      <c r="TQ214" s="35"/>
      <c r="TR214" s="35"/>
      <c r="TS214" s="35"/>
      <c r="TT214" s="35"/>
      <c r="TU214" s="35"/>
      <c r="TV214" s="35"/>
      <c r="TW214" s="35"/>
      <c r="TX214" s="35"/>
      <c r="TY214" s="35"/>
      <c r="TZ214" s="35"/>
      <c r="UA214" s="35"/>
      <c r="UB214" s="35"/>
      <c r="UC214" s="35"/>
      <c r="UD214" s="35"/>
      <c r="UE214" s="35"/>
      <c r="UF214" s="35"/>
      <c r="UG214" s="35"/>
      <c r="UH214" s="35"/>
      <c r="UI214" s="35"/>
      <c r="UJ214" s="35"/>
      <c r="UK214" s="35"/>
      <c r="UL214" s="35"/>
      <c r="UM214" s="35"/>
      <c r="UN214" s="35"/>
      <c r="UO214" s="35"/>
      <c r="UP214" s="35"/>
      <c r="UQ214" s="35"/>
      <c r="UR214" s="35"/>
      <c r="US214" s="35"/>
      <c r="UT214" s="35"/>
      <c r="UU214" s="35"/>
      <c r="UV214" s="35"/>
      <c r="UW214" s="35"/>
      <c r="UX214" s="35"/>
      <c r="UY214" s="35"/>
      <c r="UZ214" s="35"/>
      <c r="VA214" s="35"/>
      <c r="VB214" s="35"/>
      <c r="VC214" s="35"/>
      <c r="VD214" s="35"/>
      <c r="VE214" s="35"/>
      <c r="VF214" s="35"/>
      <c r="VG214" s="35"/>
      <c r="VH214" s="35"/>
      <c r="VI214" s="35"/>
      <c r="VJ214" s="35"/>
      <c r="VK214" s="35"/>
      <c r="VL214" s="35"/>
      <c r="VM214" s="35"/>
      <c r="VN214" s="35"/>
      <c r="VO214" s="35"/>
      <c r="VP214" s="35"/>
      <c r="VQ214" s="35"/>
      <c r="VR214" s="35"/>
      <c r="VS214" s="35"/>
      <c r="VT214" s="35"/>
      <c r="VU214" s="35"/>
      <c r="VV214" s="35"/>
      <c r="VW214" s="35"/>
      <c r="VX214" s="35"/>
      <c r="VY214" s="35"/>
      <c r="VZ214" s="35"/>
      <c r="WA214" s="35"/>
      <c r="WB214" s="35"/>
      <c r="WC214" s="35"/>
      <c r="WD214" s="35"/>
      <c r="WE214" s="35"/>
      <c r="WF214" s="35"/>
      <c r="WG214" s="35"/>
      <c r="WH214" s="35"/>
      <c r="WI214" s="35"/>
      <c r="WJ214" s="35"/>
      <c r="WK214" s="35"/>
      <c r="WL214" s="35"/>
      <c r="WM214" s="35"/>
      <c r="WN214" s="35"/>
      <c r="WO214" s="35"/>
      <c r="WP214" s="35"/>
      <c r="WQ214" s="35"/>
      <c r="WR214" s="35"/>
      <c r="WS214" s="35"/>
      <c r="WT214" s="35"/>
      <c r="WU214" s="35"/>
      <c r="WV214" s="35"/>
      <c r="WW214" s="35"/>
      <c r="WX214" s="35"/>
      <c r="WY214" s="35"/>
      <c r="WZ214" s="35"/>
      <c r="XA214" s="35"/>
      <c r="XB214" s="35"/>
      <c r="XC214" s="35"/>
      <c r="XD214" s="35"/>
      <c r="XE214" s="35"/>
      <c r="XF214" s="35"/>
      <c r="XG214" s="35"/>
      <c r="XH214" s="35"/>
      <c r="XI214" s="35"/>
      <c r="XJ214" s="35"/>
      <c r="XK214" s="35"/>
      <c r="XL214" s="35"/>
      <c r="XM214" s="35"/>
      <c r="XN214" s="35"/>
      <c r="XO214" s="35"/>
      <c r="XP214" s="35"/>
      <c r="XQ214" s="35"/>
      <c r="XR214" s="35"/>
      <c r="XS214" s="35"/>
      <c r="XT214" s="35"/>
      <c r="XU214" s="35"/>
      <c r="XV214" s="35"/>
      <c r="XW214" s="35"/>
      <c r="XX214" s="35"/>
      <c r="XY214" s="35"/>
      <c r="XZ214" s="35"/>
      <c r="YA214" s="35"/>
      <c r="YB214" s="35"/>
      <c r="YC214" s="35"/>
      <c r="YD214" s="35"/>
      <c r="YE214" s="35"/>
      <c r="YF214" s="35"/>
      <c r="YG214" s="35"/>
      <c r="YH214" s="35"/>
      <c r="YI214" s="35"/>
      <c r="YJ214" s="35"/>
      <c r="YK214" s="35"/>
      <c r="YL214" s="35"/>
      <c r="YM214" s="35"/>
      <c r="YN214" s="35"/>
      <c r="YO214" s="35"/>
      <c r="YP214" s="35"/>
      <c r="YQ214" s="35"/>
      <c r="YR214" s="35"/>
      <c r="YS214" s="35"/>
      <c r="YT214" s="35"/>
      <c r="YU214" s="35"/>
      <c r="YV214" s="35"/>
      <c r="YW214" s="35"/>
      <c r="YX214" s="35"/>
      <c r="YY214" s="35"/>
      <c r="YZ214" s="35"/>
      <c r="ZA214" s="35"/>
      <c r="ZB214" s="35"/>
      <c r="ZC214" s="35"/>
      <c r="ZD214" s="35"/>
      <c r="ZE214" s="35"/>
      <c r="ZF214" s="35"/>
      <c r="ZG214" s="35"/>
      <c r="ZH214" s="35"/>
      <c r="ZI214" s="35"/>
      <c r="ZJ214" s="35"/>
      <c r="ZK214" s="35"/>
      <c r="ZL214" s="35"/>
      <c r="ZM214" s="35"/>
      <c r="ZN214" s="35"/>
      <c r="ZO214" s="35"/>
      <c r="ZP214" s="35"/>
      <c r="ZQ214" s="35"/>
      <c r="ZR214" s="35"/>
      <c r="ZS214" s="35"/>
      <c r="ZT214" s="35"/>
      <c r="ZU214" s="35"/>
      <c r="ZV214" s="35"/>
      <c r="ZW214" s="35"/>
      <c r="ZX214" s="35"/>
      <c r="ZY214" s="35"/>
      <c r="ZZ214" s="35"/>
      <c r="AAA214" s="35"/>
      <c r="AAB214" s="35"/>
      <c r="AAC214" s="35"/>
      <c r="AAD214" s="35"/>
      <c r="AAE214" s="35"/>
      <c r="AAF214" s="35"/>
      <c r="AAG214" s="35"/>
      <c r="AAH214" s="35"/>
      <c r="AAI214" s="35"/>
      <c r="AAJ214" s="35"/>
      <c r="AAK214" s="35"/>
      <c r="AAL214" s="35"/>
      <c r="AAM214" s="35"/>
      <c r="AAN214" s="35"/>
      <c r="AAO214" s="35"/>
      <c r="AAP214" s="35"/>
      <c r="AAQ214" s="35"/>
      <c r="AAR214" s="35"/>
      <c r="AAS214" s="35"/>
      <c r="AAT214" s="35"/>
      <c r="AAU214" s="35"/>
      <c r="AAV214" s="35"/>
      <c r="AAW214" s="35"/>
      <c r="AAX214" s="35"/>
      <c r="AAY214" s="35"/>
      <c r="AAZ214" s="35"/>
      <c r="ABA214" s="35"/>
      <c r="ABB214" s="35"/>
      <c r="ABC214" s="35"/>
      <c r="ABD214" s="35"/>
      <c r="ABE214" s="35"/>
      <c r="ABF214" s="35"/>
      <c r="ABG214" s="35"/>
      <c r="ABH214" s="35"/>
      <c r="ABI214" s="35"/>
      <c r="ABJ214" s="35"/>
      <c r="ABK214" s="35"/>
      <c r="ABL214" s="35"/>
      <c r="ABM214" s="35"/>
      <c r="ABN214" s="35"/>
      <c r="ABO214" s="35"/>
      <c r="ABP214" s="35"/>
      <c r="ABQ214" s="35"/>
      <c r="ABR214" s="35"/>
      <c r="ABS214" s="35"/>
      <c r="ABT214" s="35"/>
      <c r="ABU214" s="35"/>
      <c r="ABV214" s="35"/>
      <c r="ABW214" s="35"/>
      <c r="ABX214" s="35"/>
      <c r="ABY214" s="35"/>
      <c r="ABZ214" s="35"/>
      <c r="ACA214" s="35"/>
      <c r="ACB214" s="35"/>
      <c r="ACC214" s="35"/>
      <c r="ACD214" s="35"/>
      <c r="ACE214" s="35"/>
      <c r="ACF214" s="35"/>
      <c r="ACG214" s="35"/>
      <c r="ACH214" s="35"/>
      <c r="ACI214" s="35"/>
      <c r="ACJ214" s="35"/>
      <c r="ACK214" s="35"/>
      <c r="ACL214" s="35"/>
      <c r="ACM214" s="35"/>
      <c r="ACN214" s="35"/>
      <c r="ACO214" s="35"/>
      <c r="ACP214" s="35"/>
      <c r="ACQ214" s="35"/>
      <c r="ACR214" s="35"/>
      <c r="ACS214" s="35"/>
      <c r="ACT214" s="35"/>
      <c r="ACU214" s="35"/>
      <c r="ACV214" s="35"/>
      <c r="ACW214" s="35"/>
      <c r="ACX214" s="35"/>
      <c r="ACY214" s="35"/>
      <c r="ACZ214" s="35"/>
      <c r="ADA214" s="35"/>
      <c r="ADB214" s="35"/>
      <c r="ADC214" s="35"/>
      <c r="ADD214" s="35"/>
      <c r="ADE214" s="35"/>
      <c r="ADF214" s="35"/>
      <c r="ADG214" s="35"/>
      <c r="ADH214" s="35"/>
      <c r="ADI214" s="35"/>
      <c r="ADJ214" s="35"/>
      <c r="ADK214" s="35"/>
      <c r="ADL214" s="35"/>
      <c r="ADM214" s="35"/>
      <c r="ADN214" s="35"/>
      <c r="ADO214" s="35"/>
      <c r="ADP214" s="35"/>
      <c r="ADQ214" s="35"/>
      <c r="ADR214" s="35"/>
      <c r="ADS214" s="35"/>
      <c r="ADT214" s="35"/>
      <c r="ADU214" s="35"/>
      <c r="ADV214" s="35"/>
      <c r="ADW214" s="35"/>
      <c r="ADX214" s="35"/>
      <c r="ADY214" s="35"/>
      <c r="ADZ214" s="35"/>
      <c r="AEA214" s="35"/>
      <c r="AEB214" s="35"/>
      <c r="AEC214" s="35"/>
      <c r="AED214" s="35"/>
      <c r="AEE214" s="35"/>
      <c r="AEF214" s="35"/>
      <c r="AEG214" s="35"/>
      <c r="AEH214" s="35"/>
      <c r="AEI214" s="35"/>
      <c r="AEJ214" s="35"/>
      <c r="AEK214" s="35"/>
      <c r="AEL214" s="35"/>
      <c r="AEM214" s="35"/>
      <c r="AEN214" s="35"/>
      <c r="AEO214" s="35"/>
      <c r="AEP214" s="35"/>
      <c r="AEQ214" s="35"/>
      <c r="AER214" s="35"/>
      <c r="AES214" s="35"/>
      <c r="AET214" s="35"/>
      <c r="AEU214" s="35"/>
      <c r="AEV214" s="35"/>
      <c r="AEW214" s="35"/>
      <c r="AEX214" s="35"/>
      <c r="AEY214" s="35"/>
      <c r="AEZ214" s="35"/>
      <c r="AFA214" s="35"/>
      <c r="AFB214" s="35"/>
      <c r="AFC214" s="35"/>
      <c r="AFD214" s="35"/>
      <c r="AFE214" s="35"/>
      <c r="AFF214" s="35"/>
      <c r="AFG214" s="35"/>
      <c r="AFH214" s="35"/>
      <c r="AFI214" s="35"/>
      <c r="AFJ214" s="35"/>
      <c r="AFK214" s="35"/>
      <c r="AFL214" s="35"/>
      <c r="AFM214" s="35"/>
      <c r="AFN214" s="35"/>
      <c r="AFO214" s="35"/>
      <c r="AFP214" s="35"/>
      <c r="AFQ214" s="35"/>
      <c r="AFR214" s="35"/>
      <c r="AFS214" s="35"/>
      <c r="AFT214" s="35"/>
      <c r="AFU214" s="35"/>
      <c r="AFV214" s="35"/>
      <c r="AFW214" s="35"/>
      <c r="AFX214" s="35"/>
      <c r="AFY214" s="35"/>
      <c r="AFZ214" s="35"/>
      <c r="AGA214" s="35"/>
      <c r="AGB214" s="35"/>
      <c r="AGC214" s="35"/>
      <c r="AGD214" s="35"/>
      <c r="AGE214" s="35"/>
      <c r="AGF214" s="35"/>
      <c r="AGG214" s="35"/>
      <c r="AGH214" s="35"/>
      <c r="AGI214" s="35"/>
      <c r="AGJ214" s="35"/>
      <c r="AGK214" s="35"/>
      <c r="AGL214" s="35"/>
      <c r="AGM214" s="35"/>
      <c r="AGN214" s="35"/>
      <c r="AGO214" s="35"/>
      <c r="AGP214" s="35"/>
      <c r="AGQ214" s="35"/>
      <c r="AGR214" s="35"/>
      <c r="AGS214" s="35"/>
      <c r="AGT214" s="35"/>
      <c r="AGU214" s="35"/>
      <c r="AGV214" s="35"/>
      <c r="AGW214" s="35"/>
      <c r="AGX214" s="35"/>
      <c r="AGY214" s="35"/>
      <c r="AGZ214" s="35"/>
      <c r="AHA214" s="35"/>
      <c r="AHB214" s="35"/>
      <c r="AHC214" s="35"/>
      <c r="AHD214" s="35"/>
      <c r="AHE214" s="35"/>
      <c r="AHF214" s="35"/>
      <c r="AHG214" s="35"/>
      <c r="AHH214" s="35"/>
      <c r="AHI214" s="35"/>
      <c r="AHJ214" s="35"/>
      <c r="AHK214" s="35"/>
      <c r="AHL214" s="35"/>
      <c r="AHM214" s="35"/>
      <c r="AHN214" s="35"/>
      <c r="AHO214" s="35"/>
      <c r="AHP214" s="35"/>
      <c r="AHQ214" s="35"/>
      <c r="AHR214" s="35"/>
      <c r="AHS214" s="35"/>
      <c r="AHT214" s="35"/>
      <c r="AHU214" s="35"/>
      <c r="AHV214" s="35"/>
      <c r="AHW214" s="35"/>
      <c r="AHX214" s="35"/>
      <c r="AHY214" s="35"/>
      <c r="AHZ214" s="35"/>
      <c r="AIA214" s="35"/>
      <c r="AIB214" s="35"/>
      <c r="AIC214" s="35"/>
      <c r="AID214" s="35"/>
      <c r="AIE214" s="35"/>
      <c r="AIF214" s="35"/>
      <c r="AIG214" s="35"/>
      <c r="AIH214" s="35"/>
      <c r="AII214" s="35"/>
      <c r="AIJ214" s="35"/>
      <c r="AIK214" s="35"/>
      <c r="AIL214" s="35"/>
      <c r="AIM214" s="35"/>
      <c r="AIN214" s="35"/>
      <c r="AIO214" s="35"/>
      <c r="AIP214" s="35"/>
      <c r="AIQ214" s="35"/>
      <c r="AIR214" s="35"/>
      <c r="AIS214" s="35"/>
      <c r="AIT214" s="35"/>
      <c r="AIU214" s="35"/>
      <c r="AIV214" s="35"/>
      <c r="AIW214" s="35"/>
      <c r="AIX214" s="35"/>
      <c r="AIY214" s="35"/>
      <c r="AIZ214" s="35"/>
      <c r="AJA214" s="35"/>
      <c r="AJB214" s="35"/>
      <c r="AJC214" s="35"/>
      <c r="AJD214" s="35"/>
      <c r="AJE214" s="35"/>
      <c r="AJF214" s="35"/>
      <c r="AJG214" s="35"/>
      <c r="AJH214" s="35"/>
      <c r="AJI214" s="35"/>
      <c r="AJJ214" s="35"/>
      <c r="AJK214" s="35"/>
      <c r="AJL214" s="35"/>
      <c r="AJM214" s="35"/>
      <c r="AJN214" s="35"/>
      <c r="AJO214" s="35"/>
      <c r="AJP214" s="35"/>
      <c r="AJQ214" s="35"/>
      <c r="AJR214" s="35"/>
      <c r="AJS214" s="35"/>
      <c r="AJT214" s="35"/>
      <c r="AJU214" s="35"/>
      <c r="AJV214" s="35"/>
      <c r="AJW214" s="35"/>
      <c r="AJX214" s="35"/>
      <c r="AJY214" s="35"/>
      <c r="AJZ214" s="35"/>
      <c r="AKA214" s="35"/>
      <c r="AKB214" s="35"/>
      <c r="AKC214" s="35"/>
      <c r="AKD214" s="35"/>
      <c r="AKE214" s="35"/>
      <c r="AKF214" s="35"/>
      <c r="AKG214" s="35"/>
      <c r="AKH214" s="35"/>
      <c r="AKI214" s="35"/>
      <c r="AKJ214" s="35"/>
      <c r="AKK214" s="35"/>
      <c r="AKL214" s="35"/>
      <c r="AKM214" s="35"/>
      <c r="AKN214" s="35"/>
      <c r="AKO214" s="35"/>
      <c r="AKP214" s="35"/>
      <c r="AKQ214" s="35"/>
      <c r="AKR214" s="35"/>
      <c r="AKS214" s="35"/>
      <c r="AKT214" s="35"/>
      <c r="AKU214" s="35"/>
      <c r="AKV214" s="35"/>
      <c r="AKW214" s="35"/>
      <c r="AKX214" s="35"/>
      <c r="AKY214" s="35"/>
      <c r="AKZ214" s="35"/>
      <c r="ALA214" s="35"/>
      <c r="ALB214" s="35"/>
      <c r="ALC214" s="35"/>
      <c r="ALD214" s="35"/>
      <c r="ALE214" s="35"/>
      <c r="ALF214" s="35"/>
      <c r="ALG214" s="35"/>
      <c r="ALH214" s="35"/>
      <c r="ALI214" s="35"/>
      <c r="ALJ214" s="35"/>
      <c r="ALK214" s="35"/>
      <c r="ALL214" s="35"/>
      <c r="ALM214" s="35"/>
      <c r="ALN214" s="35"/>
      <c r="ALO214" s="35"/>
      <c r="ALP214" s="35"/>
      <c r="ALQ214" s="35"/>
      <c r="ALR214" s="35"/>
      <c r="ALS214" s="35"/>
      <c r="ALT214" s="35"/>
      <c r="ALU214" s="35"/>
      <c r="ALV214" s="35"/>
      <c r="ALW214" s="35"/>
      <c r="ALX214" s="35"/>
      <c r="ALY214" s="35"/>
    </row>
    <row r="215" spans="1:1013" ht="23.25" customHeight="1" thickBot="1" x14ac:dyDescent="0.25">
      <c r="A215" s="642"/>
      <c r="B215" s="638"/>
      <c r="C215" s="640"/>
      <c r="D215" s="969"/>
      <c r="E215" s="646"/>
      <c r="F215" s="578"/>
      <c r="G215" s="628"/>
      <c r="H215" s="631"/>
      <c r="I215" s="625"/>
      <c r="J215" s="986"/>
      <c r="K215" s="201" t="s">
        <v>26</v>
      </c>
      <c r="L215" s="484">
        <f>M215+O215</f>
        <v>2.2000000000000002</v>
      </c>
      <c r="M215" s="481">
        <v>2.2000000000000002</v>
      </c>
      <c r="N215" s="481">
        <v>0</v>
      </c>
      <c r="O215" s="483">
        <v>0</v>
      </c>
      <c r="P215" s="484">
        <f>Q215+S215</f>
        <v>2.2000000000000002</v>
      </c>
      <c r="Q215" s="481">
        <v>2.2000000000000002</v>
      </c>
      <c r="R215" s="481">
        <v>0</v>
      </c>
      <c r="S215" s="483">
        <v>0</v>
      </c>
      <c r="T215" s="484">
        <f>U215+W215</f>
        <v>0</v>
      </c>
      <c r="U215" s="481">
        <v>0</v>
      </c>
      <c r="V215" s="481">
        <v>0</v>
      </c>
      <c r="W215" s="483">
        <v>0</v>
      </c>
      <c r="X215" s="484">
        <f>Y215+AA215</f>
        <v>0</v>
      </c>
      <c r="Y215" s="481">
        <v>0</v>
      </c>
      <c r="Z215" s="481">
        <v>0</v>
      </c>
      <c r="AA215" s="483">
        <v>0</v>
      </c>
      <c r="AB215" s="35"/>
      <c r="AC215" s="35"/>
      <c r="AD215" s="35"/>
      <c r="AE215" s="35"/>
      <c r="AF215" s="35"/>
      <c r="AG215" s="35"/>
      <c r="AH215" s="35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9"/>
      <c r="BB215" s="48"/>
      <c r="BC215" s="48"/>
      <c r="BD215" s="48"/>
      <c r="BE215" s="48"/>
      <c r="BF215" s="48"/>
      <c r="BG215" s="48"/>
      <c r="BH215" s="48"/>
      <c r="BI215" s="48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  <c r="ER215" s="35"/>
      <c r="ES215" s="35"/>
      <c r="ET215" s="35"/>
      <c r="EU215" s="35"/>
      <c r="EV215" s="35"/>
      <c r="EW215" s="35"/>
      <c r="EX215" s="35"/>
      <c r="EY215" s="35"/>
      <c r="EZ215" s="35"/>
      <c r="FA215" s="35"/>
      <c r="FB215" s="35"/>
      <c r="FC215" s="35"/>
      <c r="FD215" s="35"/>
      <c r="FE215" s="35"/>
      <c r="FF215" s="35"/>
      <c r="FG215" s="35"/>
      <c r="FH215" s="35"/>
      <c r="FI215" s="35"/>
      <c r="FJ215" s="35"/>
      <c r="FK215" s="35"/>
      <c r="FL215" s="35"/>
      <c r="FM215" s="35"/>
      <c r="FN215" s="35"/>
      <c r="FO215" s="35"/>
      <c r="FP215" s="35"/>
      <c r="FQ215" s="35"/>
      <c r="FR215" s="35"/>
      <c r="FS215" s="35"/>
      <c r="FT215" s="35"/>
      <c r="FU215" s="35"/>
      <c r="FV215" s="35"/>
      <c r="FW215" s="35"/>
      <c r="FX215" s="35"/>
      <c r="FY215" s="35"/>
      <c r="FZ215" s="35"/>
      <c r="GA215" s="35"/>
      <c r="GB215" s="35"/>
      <c r="GC215" s="35"/>
      <c r="GD215" s="35"/>
      <c r="GE215" s="35"/>
      <c r="GF215" s="35"/>
      <c r="GG215" s="35"/>
      <c r="GH215" s="35"/>
      <c r="GI215" s="35"/>
      <c r="GJ215" s="35"/>
      <c r="GK215" s="35"/>
      <c r="GL215" s="35"/>
      <c r="GM215" s="35"/>
      <c r="GN215" s="35"/>
      <c r="GO215" s="35"/>
      <c r="GP215" s="35"/>
      <c r="GQ215" s="35"/>
      <c r="GR215" s="35"/>
      <c r="GS215" s="35"/>
      <c r="GT215" s="35"/>
      <c r="GU215" s="35"/>
      <c r="GV215" s="35"/>
      <c r="GW215" s="35"/>
      <c r="GX215" s="35"/>
      <c r="GY215" s="35"/>
      <c r="GZ215" s="35"/>
      <c r="HA215" s="35"/>
      <c r="HB215" s="35"/>
      <c r="HC215" s="35"/>
      <c r="HD215" s="35"/>
      <c r="HE215" s="35"/>
      <c r="HF215" s="35"/>
      <c r="HG215" s="35"/>
      <c r="HH215" s="35"/>
      <c r="HI215" s="35"/>
      <c r="HJ215" s="35"/>
      <c r="HK215" s="35"/>
      <c r="HL215" s="35"/>
      <c r="HM215" s="35"/>
      <c r="HN215" s="35"/>
      <c r="HO215" s="35"/>
      <c r="HP215" s="35"/>
      <c r="HQ215" s="35"/>
      <c r="HR215" s="35"/>
      <c r="HS215" s="35"/>
      <c r="HT215" s="35"/>
      <c r="HU215" s="35"/>
      <c r="HV215" s="35"/>
      <c r="HW215" s="35"/>
      <c r="HX215" s="35"/>
      <c r="HY215" s="35"/>
      <c r="HZ215" s="35"/>
      <c r="IA215" s="35"/>
      <c r="IB215" s="35"/>
      <c r="IC215" s="35"/>
      <c r="ID215" s="35"/>
      <c r="IE215" s="35"/>
      <c r="IF215" s="35"/>
      <c r="IG215" s="35"/>
      <c r="IH215" s="35"/>
      <c r="II215" s="35"/>
      <c r="IJ215" s="35"/>
      <c r="IK215" s="35"/>
      <c r="IL215" s="35"/>
      <c r="IM215" s="35"/>
      <c r="IN215" s="35"/>
      <c r="IO215" s="35"/>
      <c r="IP215" s="35"/>
      <c r="IQ215" s="35"/>
      <c r="IR215" s="35"/>
      <c r="IS215" s="35"/>
      <c r="IT215" s="35"/>
      <c r="IU215" s="35"/>
      <c r="IV215" s="35"/>
      <c r="IW215" s="35"/>
      <c r="IX215" s="35"/>
      <c r="IY215" s="35"/>
      <c r="IZ215" s="35"/>
      <c r="JA215" s="35"/>
      <c r="JB215" s="35"/>
      <c r="JC215" s="35"/>
      <c r="JD215" s="35"/>
      <c r="JE215" s="35"/>
      <c r="JF215" s="35"/>
      <c r="JG215" s="35"/>
      <c r="JH215" s="35"/>
      <c r="JI215" s="35"/>
      <c r="JJ215" s="35"/>
      <c r="JK215" s="35"/>
      <c r="JL215" s="35"/>
      <c r="JM215" s="35"/>
      <c r="JN215" s="35"/>
      <c r="JO215" s="35"/>
      <c r="JP215" s="35"/>
      <c r="JQ215" s="35"/>
      <c r="JR215" s="35"/>
      <c r="JS215" s="35"/>
      <c r="JT215" s="35"/>
      <c r="JU215" s="35"/>
      <c r="JV215" s="35"/>
      <c r="JW215" s="35"/>
      <c r="JX215" s="35"/>
      <c r="JY215" s="35"/>
      <c r="JZ215" s="35"/>
      <c r="KA215" s="35"/>
      <c r="KB215" s="35"/>
      <c r="KC215" s="35"/>
      <c r="KD215" s="35"/>
      <c r="KE215" s="35"/>
      <c r="KF215" s="35"/>
      <c r="KG215" s="35"/>
      <c r="KH215" s="35"/>
      <c r="KI215" s="35"/>
      <c r="KJ215" s="35"/>
      <c r="KK215" s="35"/>
      <c r="KL215" s="35"/>
      <c r="KM215" s="35"/>
      <c r="KN215" s="35"/>
      <c r="KO215" s="35"/>
      <c r="KP215" s="35"/>
      <c r="KQ215" s="35"/>
      <c r="KR215" s="35"/>
      <c r="KS215" s="35"/>
      <c r="KT215" s="35"/>
      <c r="KU215" s="35"/>
      <c r="KV215" s="35"/>
      <c r="KW215" s="35"/>
      <c r="KX215" s="35"/>
      <c r="KY215" s="35"/>
      <c r="KZ215" s="35"/>
      <c r="LA215" s="35"/>
      <c r="LB215" s="35"/>
      <c r="LC215" s="35"/>
      <c r="LD215" s="35"/>
      <c r="LE215" s="35"/>
      <c r="LF215" s="35"/>
      <c r="LG215" s="35"/>
      <c r="LH215" s="35"/>
      <c r="LI215" s="35"/>
      <c r="LJ215" s="35"/>
      <c r="LK215" s="35"/>
      <c r="LL215" s="35"/>
      <c r="LM215" s="35"/>
      <c r="LN215" s="35"/>
      <c r="LO215" s="35"/>
      <c r="LP215" s="35"/>
      <c r="LQ215" s="35"/>
      <c r="LR215" s="35"/>
      <c r="LS215" s="35"/>
      <c r="LT215" s="35"/>
      <c r="LU215" s="35"/>
      <c r="LV215" s="35"/>
      <c r="LW215" s="35"/>
      <c r="LX215" s="35"/>
      <c r="LY215" s="35"/>
      <c r="LZ215" s="35"/>
      <c r="MA215" s="35"/>
      <c r="MB215" s="35"/>
      <c r="MC215" s="35"/>
      <c r="MD215" s="35"/>
      <c r="ME215" s="35"/>
      <c r="MF215" s="35"/>
      <c r="MG215" s="35"/>
      <c r="MH215" s="35"/>
      <c r="MI215" s="35"/>
      <c r="MJ215" s="35"/>
      <c r="MK215" s="35"/>
      <c r="ML215" s="35"/>
      <c r="MM215" s="35"/>
      <c r="MN215" s="35"/>
      <c r="MO215" s="35"/>
      <c r="MP215" s="35"/>
      <c r="MQ215" s="35"/>
      <c r="MR215" s="35"/>
      <c r="MS215" s="35"/>
      <c r="MT215" s="35"/>
      <c r="MU215" s="35"/>
      <c r="MV215" s="35"/>
      <c r="MW215" s="35"/>
      <c r="MX215" s="35"/>
      <c r="MY215" s="35"/>
      <c r="MZ215" s="35"/>
      <c r="NA215" s="35"/>
      <c r="NB215" s="35"/>
      <c r="NC215" s="35"/>
      <c r="ND215" s="35"/>
      <c r="NE215" s="35"/>
      <c r="NF215" s="35"/>
      <c r="NG215" s="35"/>
      <c r="NH215" s="35"/>
      <c r="NI215" s="35"/>
      <c r="NJ215" s="35"/>
      <c r="NK215" s="35"/>
      <c r="NL215" s="35"/>
      <c r="NM215" s="35"/>
      <c r="NN215" s="35"/>
      <c r="NO215" s="35"/>
      <c r="NP215" s="35"/>
      <c r="NQ215" s="35"/>
      <c r="NR215" s="35"/>
      <c r="NS215" s="35"/>
      <c r="NT215" s="35"/>
      <c r="NU215" s="35"/>
      <c r="NV215" s="35"/>
      <c r="NW215" s="35"/>
      <c r="NX215" s="35"/>
      <c r="NY215" s="35"/>
      <c r="NZ215" s="35"/>
      <c r="OA215" s="35"/>
      <c r="OB215" s="35"/>
      <c r="OC215" s="35"/>
      <c r="OD215" s="35"/>
      <c r="OE215" s="35"/>
      <c r="OF215" s="35"/>
      <c r="OG215" s="35"/>
      <c r="OH215" s="35"/>
      <c r="OI215" s="35"/>
      <c r="OJ215" s="35"/>
      <c r="OK215" s="35"/>
      <c r="OL215" s="35"/>
      <c r="OM215" s="35"/>
      <c r="ON215" s="35"/>
      <c r="OO215" s="35"/>
      <c r="OP215" s="35"/>
      <c r="OQ215" s="35"/>
      <c r="OR215" s="35"/>
      <c r="OS215" s="35"/>
      <c r="OT215" s="35"/>
      <c r="OU215" s="35"/>
      <c r="OV215" s="35"/>
      <c r="OW215" s="35"/>
      <c r="OX215" s="35"/>
      <c r="OY215" s="35"/>
      <c r="OZ215" s="35"/>
      <c r="PA215" s="35"/>
      <c r="PB215" s="35"/>
      <c r="PC215" s="35"/>
      <c r="PD215" s="35"/>
      <c r="PE215" s="35"/>
      <c r="PF215" s="35"/>
      <c r="PG215" s="35"/>
      <c r="PH215" s="35"/>
      <c r="PI215" s="35"/>
      <c r="PJ215" s="35"/>
      <c r="PK215" s="35"/>
      <c r="PL215" s="35"/>
      <c r="PM215" s="35"/>
      <c r="PN215" s="35"/>
      <c r="PO215" s="35"/>
      <c r="PP215" s="35"/>
      <c r="PQ215" s="35"/>
      <c r="PR215" s="35"/>
      <c r="PS215" s="35"/>
      <c r="PT215" s="35"/>
      <c r="PU215" s="35"/>
      <c r="PV215" s="35"/>
      <c r="PW215" s="35"/>
      <c r="PX215" s="35"/>
      <c r="PY215" s="35"/>
      <c r="PZ215" s="35"/>
      <c r="QA215" s="35"/>
      <c r="QB215" s="35"/>
      <c r="QC215" s="35"/>
      <c r="QD215" s="35"/>
      <c r="QE215" s="35"/>
      <c r="QF215" s="35"/>
      <c r="QG215" s="35"/>
      <c r="QH215" s="35"/>
      <c r="QI215" s="35"/>
      <c r="QJ215" s="35"/>
      <c r="QK215" s="35"/>
      <c r="QL215" s="35"/>
      <c r="QM215" s="35"/>
      <c r="QN215" s="35"/>
      <c r="QO215" s="35"/>
      <c r="QP215" s="35"/>
      <c r="QQ215" s="35"/>
      <c r="QR215" s="35"/>
      <c r="QS215" s="35"/>
      <c r="QT215" s="35"/>
      <c r="QU215" s="35"/>
      <c r="QV215" s="35"/>
      <c r="QW215" s="35"/>
      <c r="QX215" s="35"/>
      <c r="QY215" s="35"/>
      <c r="QZ215" s="35"/>
      <c r="RA215" s="35"/>
      <c r="RB215" s="35"/>
      <c r="RC215" s="35"/>
      <c r="RD215" s="35"/>
      <c r="RE215" s="35"/>
      <c r="RF215" s="35"/>
      <c r="RG215" s="35"/>
      <c r="RH215" s="35"/>
      <c r="RI215" s="35"/>
      <c r="RJ215" s="35"/>
      <c r="RK215" s="35"/>
      <c r="RL215" s="35"/>
      <c r="RM215" s="35"/>
      <c r="RN215" s="35"/>
      <c r="RO215" s="35"/>
      <c r="RP215" s="35"/>
      <c r="RQ215" s="35"/>
      <c r="RR215" s="35"/>
      <c r="RS215" s="35"/>
      <c r="RT215" s="35"/>
      <c r="RU215" s="35"/>
      <c r="RV215" s="35"/>
      <c r="RW215" s="35"/>
      <c r="RX215" s="35"/>
      <c r="RY215" s="35"/>
      <c r="RZ215" s="35"/>
      <c r="SA215" s="35"/>
      <c r="SB215" s="35"/>
      <c r="SC215" s="35"/>
      <c r="SD215" s="35"/>
      <c r="SE215" s="35"/>
      <c r="SF215" s="35"/>
      <c r="SG215" s="35"/>
      <c r="SH215" s="35"/>
      <c r="SI215" s="35"/>
      <c r="SJ215" s="35"/>
      <c r="SK215" s="35"/>
      <c r="SL215" s="35"/>
      <c r="SM215" s="35"/>
      <c r="SN215" s="35"/>
      <c r="SO215" s="35"/>
      <c r="SP215" s="35"/>
      <c r="SQ215" s="35"/>
      <c r="SR215" s="35"/>
      <c r="SS215" s="35"/>
      <c r="ST215" s="35"/>
      <c r="SU215" s="35"/>
      <c r="SV215" s="35"/>
      <c r="SW215" s="35"/>
      <c r="SX215" s="35"/>
      <c r="SY215" s="35"/>
      <c r="SZ215" s="35"/>
      <c r="TA215" s="35"/>
      <c r="TB215" s="35"/>
      <c r="TC215" s="35"/>
      <c r="TD215" s="35"/>
      <c r="TE215" s="35"/>
      <c r="TF215" s="35"/>
      <c r="TG215" s="35"/>
      <c r="TH215" s="35"/>
      <c r="TI215" s="35"/>
      <c r="TJ215" s="35"/>
      <c r="TK215" s="35"/>
      <c r="TL215" s="35"/>
      <c r="TM215" s="35"/>
      <c r="TN215" s="35"/>
      <c r="TO215" s="35"/>
      <c r="TP215" s="35"/>
      <c r="TQ215" s="35"/>
      <c r="TR215" s="35"/>
      <c r="TS215" s="35"/>
      <c r="TT215" s="35"/>
      <c r="TU215" s="35"/>
      <c r="TV215" s="35"/>
      <c r="TW215" s="35"/>
      <c r="TX215" s="35"/>
      <c r="TY215" s="35"/>
      <c r="TZ215" s="35"/>
      <c r="UA215" s="35"/>
      <c r="UB215" s="35"/>
      <c r="UC215" s="35"/>
      <c r="UD215" s="35"/>
      <c r="UE215" s="35"/>
      <c r="UF215" s="35"/>
      <c r="UG215" s="35"/>
      <c r="UH215" s="35"/>
      <c r="UI215" s="35"/>
      <c r="UJ215" s="35"/>
      <c r="UK215" s="35"/>
      <c r="UL215" s="35"/>
      <c r="UM215" s="35"/>
      <c r="UN215" s="35"/>
      <c r="UO215" s="35"/>
      <c r="UP215" s="35"/>
      <c r="UQ215" s="35"/>
      <c r="UR215" s="35"/>
      <c r="US215" s="35"/>
      <c r="UT215" s="35"/>
      <c r="UU215" s="35"/>
      <c r="UV215" s="35"/>
      <c r="UW215" s="35"/>
      <c r="UX215" s="35"/>
      <c r="UY215" s="35"/>
      <c r="UZ215" s="35"/>
      <c r="VA215" s="35"/>
      <c r="VB215" s="35"/>
      <c r="VC215" s="35"/>
      <c r="VD215" s="35"/>
      <c r="VE215" s="35"/>
      <c r="VF215" s="35"/>
      <c r="VG215" s="35"/>
      <c r="VH215" s="35"/>
      <c r="VI215" s="35"/>
      <c r="VJ215" s="35"/>
      <c r="VK215" s="35"/>
      <c r="VL215" s="35"/>
      <c r="VM215" s="35"/>
      <c r="VN215" s="35"/>
      <c r="VO215" s="35"/>
      <c r="VP215" s="35"/>
      <c r="VQ215" s="35"/>
      <c r="VR215" s="35"/>
      <c r="VS215" s="35"/>
      <c r="VT215" s="35"/>
      <c r="VU215" s="35"/>
      <c r="VV215" s="35"/>
      <c r="VW215" s="35"/>
      <c r="VX215" s="35"/>
      <c r="VY215" s="35"/>
      <c r="VZ215" s="35"/>
      <c r="WA215" s="35"/>
      <c r="WB215" s="35"/>
      <c r="WC215" s="35"/>
      <c r="WD215" s="35"/>
      <c r="WE215" s="35"/>
      <c r="WF215" s="35"/>
      <c r="WG215" s="35"/>
      <c r="WH215" s="35"/>
      <c r="WI215" s="35"/>
      <c r="WJ215" s="35"/>
      <c r="WK215" s="35"/>
      <c r="WL215" s="35"/>
      <c r="WM215" s="35"/>
      <c r="WN215" s="35"/>
      <c r="WO215" s="35"/>
      <c r="WP215" s="35"/>
      <c r="WQ215" s="35"/>
      <c r="WR215" s="35"/>
      <c r="WS215" s="35"/>
      <c r="WT215" s="35"/>
      <c r="WU215" s="35"/>
      <c r="WV215" s="35"/>
      <c r="WW215" s="35"/>
      <c r="WX215" s="35"/>
      <c r="WY215" s="35"/>
      <c r="WZ215" s="35"/>
      <c r="XA215" s="35"/>
      <c r="XB215" s="35"/>
      <c r="XC215" s="35"/>
      <c r="XD215" s="35"/>
      <c r="XE215" s="35"/>
      <c r="XF215" s="35"/>
      <c r="XG215" s="35"/>
      <c r="XH215" s="35"/>
      <c r="XI215" s="35"/>
      <c r="XJ215" s="35"/>
      <c r="XK215" s="35"/>
      <c r="XL215" s="35"/>
      <c r="XM215" s="35"/>
      <c r="XN215" s="35"/>
      <c r="XO215" s="35"/>
      <c r="XP215" s="35"/>
      <c r="XQ215" s="35"/>
      <c r="XR215" s="35"/>
      <c r="XS215" s="35"/>
      <c r="XT215" s="35"/>
      <c r="XU215" s="35"/>
      <c r="XV215" s="35"/>
      <c r="XW215" s="35"/>
      <c r="XX215" s="35"/>
      <c r="XY215" s="35"/>
      <c r="XZ215" s="35"/>
      <c r="YA215" s="35"/>
      <c r="YB215" s="35"/>
      <c r="YC215" s="35"/>
      <c r="YD215" s="35"/>
      <c r="YE215" s="35"/>
      <c r="YF215" s="35"/>
      <c r="YG215" s="35"/>
      <c r="YH215" s="35"/>
      <c r="YI215" s="35"/>
      <c r="YJ215" s="35"/>
      <c r="YK215" s="35"/>
      <c r="YL215" s="35"/>
      <c r="YM215" s="35"/>
      <c r="YN215" s="35"/>
      <c r="YO215" s="35"/>
      <c r="YP215" s="35"/>
      <c r="YQ215" s="35"/>
      <c r="YR215" s="35"/>
      <c r="YS215" s="35"/>
      <c r="YT215" s="35"/>
      <c r="YU215" s="35"/>
      <c r="YV215" s="35"/>
      <c r="YW215" s="35"/>
      <c r="YX215" s="35"/>
      <c r="YY215" s="35"/>
      <c r="YZ215" s="35"/>
      <c r="ZA215" s="35"/>
      <c r="ZB215" s="35"/>
      <c r="ZC215" s="35"/>
      <c r="ZD215" s="35"/>
      <c r="ZE215" s="35"/>
      <c r="ZF215" s="35"/>
      <c r="ZG215" s="35"/>
      <c r="ZH215" s="35"/>
      <c r="ZI215" s="35"/>
      <c r="ZJ215" s="35"/>
      <c r="ZK215" s="35"/>
      <c r="ZL215" s="35"/>
      <c r="ZM215" s="35"/>
      <c r="ZN215" s="35"/>
      <c r="ZO215" s="35"/>
      <c r="ZP215" s="35"/>
      <c r="ZQ215" s="35"/>
      <c r="ZR215" s="35"/>
      <c r="ZS215" s="35"/>
      <c r="ZT215" s="35"/>
      <c r="ZU215" s="35"/>
      <c r="ZV215" s="35"/>
      <c r="ZW215" s="35"/>
      <c r="ZX215" s="35"/>
      <c r="ZY215" s="35"/>
      <c r="ZZ215" s="35"/>
      <c r="AAA215" s="35"/>
      <c r="AAB215" s="35"/>
      <c r="AAC215" s="35"/>
      <c r="AAD215" s="35"/>
      <c r="AAE215" s="35"/>
      <c r="AAF215" s="35"/>
      <c r="AAG215" s="35"/>
      <c r="AAH215" s="35"/>
      <c r="AAI215" s="35"/>
      <c r="AAJ215" s="35"/>
      <c r="AAK215" s="35"/>
      <c r="AAL215" s="35"/>
      <c r="AAM215" s="35"/>
      <c r="AAN215" s="35"/>
      <c r="AAO215" s="35"/>
      <c r="AAP215" s="35"/>
      <c r="AAQ215" s="35"/>
      <c r="AAR215" s="35"/>
      <c r="AAS215" s="35"/>
      <c r="AAT215" s="35"/>
      <c r="AAU215" s="35"/>
      <c r="AAV215" s="35"/>
      <c r="AAW215" s="35"/>
      <c r="AAX215" s="35"/>
      <c r="AAY215" s="35"/>
      <c r="AAZ215" s="35"/>
      <c r="ABA215" s="35"/>
      <c r="ABB215" s="35"/>
      <c r="ABC215" s="35"/>
      <c r="ABD215" s="35"/>
      <c r="ABE215" s="35"/>
      <c r="ABF215" s="35"/>
      <c r="ABG215" s="35"/>
      <c r="ABH215" s="35"/>
      <c r="ABI215" s="35"/>
      <c r="ABJ215" s="35"/>
      <c r="ABK215" s="35"/>
      <c r="ABL215" s="35"/>
      <c r="ABM215" s="35"/>
      <c r="ABN215" s="35"/>
      <c r="ABO215" s="35"/>
      <c r="ABP215" s="35"/>
      <c r="ABQ215" s="35"/>
      <c r="ABR215" s="35"/>
      <c r="ABS215" s="35"/>
      <c r="ABT215" s="35"/>
      <c r="ABU215" s="35"/>
      <c r="ABV215" s="35"/>
      <c r="ABW215" s="35"/>
      <c r="ABX215" s="35"/>
      <c r="ABY215" s="35"/>
      <c r="ABZ215" s="35"/>
      <c r="ACA215" s="35"/>
      <c r="ACB215" s="35"/>
      <c r="ACC215" s="35"/>
      <c r="ACD215" s="35"/>
      <c r="ACE215" s="35"/>
      <c r="ACF215" s="35"/>
      <c r="ACG215" s="35"/>
      <c r="ACH215" s="35"/>
      <c r="ACI215" s="35"/>
      <c r="ACJ215" s="35"/>
      <c r="ACK215" s="35"/>
      <c r="ACL215" s="35"/>
      <c r="ACM215" s="35"/>
      <c r="ACN215" s="35"/>
      <c r="ACO215" s="35"/>
      <c r="ACP215" s="35"/>
      <c r="ACQ215" s="35"/>
      <c r="ACR215" s="35"/>
      <c r="ACS215" s="35"/>
      <c r="ACT215" s="35"/>
      <c r="ACU215" s="35"/>
      <c r="ACV215" s="35"/>
      <c r="ACW215" s="35"/>
      <c r="ACX215" s="35"/>
      <c r="ACY215" s="35"/>
      <c r="ACZ215" s="35"/>
      <c r="ADA215" s="35"/>
      <c r="ADB215" s="35"/>
      <c r="ADC215" s="35"/>
      <c r="ADD215" s="35"/>
      <c r="ADE215" s="35"/>
      <c r="ADF215" s="35"/>
      <c r="ADG215" s="35"/>
      <c r="ADH215" s="35"/>
      <c r="ADI215" s="35"/>
      <c r="ADJ215" s="35"/>
      <c r="ADK215" s="35"/>
      <c r="ADL215" s="35"/>
      <c r="ADM215" s="35"/>
      <c r="ADN215" s="35"/>
      <c r="ADO215" s="35"/>
      <c r="ADP215" s="35"/>
      <c r="ADQ215" s="35"/>
      <c r="ADR215" s="35"/>
      <c r="ADS215" s="35"/>
      <c r="ADT215" s="35"/>
      <c r="ADU215" s="35"/>
      <c r="ADV215" s="35"/>
      <c r="ADW215" s="35"/>
      <c r="ADX215" s="35"/>
      <c r="ADY215" s="35"/>
      <c r="ADZ215" s="35"/>
      <c r="AEA215" s="35"/>
      <c r="AEB215" s="35"/>
      <c r="AEC215" s="35"/>
      <c r="AED215" s="35"/>
      <c r="AEE215" s="35"/>
      <c r="AEF215" s="35"/>
      <c r="AEG215" s="35"/>
      <c r="AEH215" s="35"/>
      <c r="AEI215" s="35"/>
      <c r="AEJ215" s="35"/>
      <c r="AEK215" s="35"/>
      <c r="AEL215" s="35"/>
      <c r="AEM215" s="35"/>
      <c r="AEN215" s="35"/>
      <c r="AEO215" s="35"/>
      <c r="AEP215" s="35"/>
      <c r="AEQ215" s="35"/>
      <c r="AER215" s="35"/>
      <c r="AES215" s="35"/>
      <c r="AET215" s="35"/>
      <c r="AEU215" s="35"/>
      <c r="AEV215" s="35"/>
      <c r="AEW215" s="35"/>
      <c r="AEX215" s="35"/>
      <c r="AEY215" s="35"/>
      <c r="AEZ215" s="35"/>
      <c r="AFA215" s="35"/>
      <c r="AFB215" s="35"/>
      <c r="AFC215" s="35"/>
      <c r="AFD215" s="35"/>
      <c r="AFE215" s="35"/>
      <c r="AFF215" s="35"/>
      <c r="AFG215" s="35"/>
      <c r="AFH215" s="35"/>
      <c r="AFI215" s="35"/>
      <c r="AFJ215" s="35"/>
      <c r="AFK215" s="35"/>
      <c r="AFL215" s="35"/>
      <c r="AFM215" s="35"/>
      <c r="AFN215" s="35"/>
      <c r="AFO215" s="35"/>
      <c r="AFP215" s="35"/>
      <c r="AFQ215" s="35"/>
      <c r="AFR215" s="35"/>
      <c r="AFS215" s="35"/>
      <c r="AFT215" s="35"/>
      <c r="AFU215" s="35"/>
      <c r="AFV215" s="35"/>
      <c r="AFW215" s="35"/>
      <c r="AFX215" s="35"/>
      <c r="AFY215" s="35"/>
      <c r="AFZ215" s="35"/>
      <c r="AGA215" s="35"/>
      <c r="AGB215" s="35"/>
      <c r="AGC215" s="35"/>
      <c r="AGD215" s="35"/>
      <c r="AGE215" s="35"/>
      <c r="AGF215" s="35"/>
      <c r="AGG215" s="35"/>
      <c r="AGH215" s="35"/>
      <c r="AGI215" s="35"/>
      <c r="AGJ215" s="35"/>
      <c r="AGK215" s="35"/>
      <c r="AGL215" s="35"/>
      <c r="AGM215" s="35"/>
      <c r="AGN215" s="35"/>
      <c r="AGO215" s="35"/>
      <c r="AGP215" s="35"/>
      <c r="AGQ215" s="35"/>
      <c r="AGR215" s="35"/>
      <c r="AGS215" s="35"/>
      <c r="AGT215" s="35"/>
      <c r="AGU215" s="35"/>
      <c r="AGV215" s="35"/>
      <c r="AGW215" s="35"/>
      <c r="AGX215" s="35"/>
      <c r="AGY215" s="35"/>
      <c r="AGZ215" s="35"/>
      <c r="AHA215" s="35"/>
      <c r="AHB215" s="35"/>
      <c r="AHC215" s="35"/>
      <c r="AHD215" s="35"/>
      <c r="AHE215" s="35"/>
      <c r="AHF215" s="35"/>
      <c r="AHG215" s="35"/>
      <c r="AHH215" s="35"/>
      <c r="AHI215" s="35"/>
      <c r="AHJ215" s="35"/>
      <c r="AHK215" s="35"/>
      <c r="AHL215" s="35"/>
      <c r="AHM215" s="35"/>
      <c r="AHN215" s="35"/>
      <c r="AHO215" s="35"/>
      <c r="AHP215" s="35"/>
      <c r="AHQ215" s="35"/>
      <c r="AHR215" s="35"/>
      <c r="AHS215" s="35"/>
      <c r="AHT215" s="35"/>
      <c r="AHU215" s="35"/>
      <c r="AHV215" s="35"/>
      <c r="AHW215" s="35"/>
      <c r="AHX215" s="35"/>
      <c r="AHY215" s="35"/>
      <c r="AHZ215" s="35"/>
      <c r="AIA215" s="35"/>
      <c r="AIB215" s="35"/>
      <c r="AIC215" s="35"/>
      <c r="AID215" s="35"/>
      <c r="AIE215" s="35"/>
      <c r="AIF215" s="35"/>
      <c r="AIG215" s="35"/>
      <c r="AIH215" s="35"/>
      <c r="AII215" s="35"/>
      <c r="AIJ215" s="35"/>
      <c r="AIK215" s="35"/>
      <c r="AIL215" s="35"/>
      <c r="AIM215" s="35"/>
      <c r="AIN215" s="35"/>
      <c r="AIO215" s="35"/>
      <c r="AIP215" s="35"/>
      <c r="AIQ215" s="35"/>
      <c r="AIR215" s="35"/>
      <c r="AIS215" s="35"/>
      <c r="AIT215" s="35"/>
      <c r="AIU215" s="35"/>
      <c r="AIV215" s="35"/>
      <c r="AIW215" s="35"/>
      <c r="AIX215" s="35"/>
      <c r="AIY215" s="35"/>
      <c r="AIZ215" s="35"/>
      <c r="AJA215" s="35"/>
      <c r="AJB215" s="35"/>
      <c r="AJC215" s="35"/>
      <c r="AJD215" s="35"/>
      <c r="AJE215" s="35"/>
      <c r="AJF215" s="35"/>
      <c r="AJG215" s="35"/>
      <c r="AJH215" s="35"/>
      <c r="AJI215" s="35"/>
      <c r="AJJ215" s="35"/>
      <c r="AJK215" s="35"/>
      <c r="AJL215" s="35"/>
      <c r="AJM215" s="35"/>
      <c r="AJN215" s="35"/>
      <c r="AJO215" s="35"/>
      <c r="AJP215" s="35"/>
      <c r="AJQ215" s="35"/>
      <c r="AJR215" s="35"/>
      <c r="AJS215" s="35"/>
      <c r="AJT215" s="35"/>
      <c r="AJU215" s="35"/>
      <c r="AJV215" s="35"/>
      <c r="AJW215" s="35"/>
      <c r="AJX215" s="35"/>
      <c r="AJY215" s="35"/>
      <c r="AJZ215" s="35"/>
      <c r="AKA215" s="35"/>
      <c r="AKB215" s="35"/>
      <c r="AKC215" s="35"/>
      <c r="AKD215" s="35"/>
      <c r="AKE215" s="35"/>
      <c r="AKF215" s="35"/>
      <c r="AKG215" s="35"/>
      <c r="AKH215" s="35"/>
      <c r="AKI215" s="35"/>
      <c r="AKJ215" s="35"/>
      <c r="AKK215" s="35"/>
      <c r="AKL215" s="35"/>
      <c r="AKM215" s="35"/>
      <c r="AKN215" s="35"/>
      <c r="AKO215" s="35"/>
      <c r="AKP215" s="35"/>
      <c r="AKQ215" s="35"/>
      <c r="AKR215" s="35"/>
      <c r="AKS215" s="35"/>
      <c r="AKT215" s="35"/>
      <c r="AKU215" s="35"/>
      <c r="AKV215" s="35"/>
      <c r="AKW215" s="35"/>
      <c r="AKX215" s="35"/>
      <c r="AKY215" s="35"/>
      <c r="AKZ215" s="35"/>
      <c r="ALA215" s="35"/>
      <c r="ALB215" s="35"/>
      <c r="ALC215" s="35"/>
      <c r="ALD215" s="35"/>
      <c r="ALE215" s="35"/>
      <c r="ALF215" s="35"/>
      <c r="ALG215" s="35"/>
      <c r="ALH215" s="35"/>
      <c r="ALI215" s="35"/>
      <c r="ALJ215" s="35"/>
      <c r="ALK215" s="35"/>
      <c r="ALL215" s="35"/>
      <c r="ALM215" s="35"/>
      <c r="ALN215" s="35"/>
      <c r="ALO215" s="35"/>
      <c r="ALP215" s="35"/>
      <c r="ALQ215" s="35"/>
      <c r="ALR215" s="35"/>
      <c r="ALS215" s="35"/>
      <c r="ALT215" s="35"/>
      <c r="ALU215" s="35"/>
      <c r="ALV215" s="35"/>
      <c r="ALW215" s="35"/>
      <c r="ALX215" s="35"/>
      <c r="ALY215" s="35"/>
    </row>
    <row r="216" spans="1:1013" ht="24.75" customHeight="1" thickBot="1" x14ac:dyDescent="0.25">
      <c r="A216" s="642"/>
      <c r="B216" s="638"/>
      <c r="C216" s="640"/>
      <c r="D216" s="969"/>
      <c r="E216" s="646"/>
      <c r="F216" s="578"/>
      <c r="G216" s="628"/>
      <c r="H216" s="631"/>
      <c r="I216" s="625"/>
      <c r="J216" s="987"/>
      <c r="K216" s="91" t="s">
        <v>11</v>
      </c>
      <c r="L216" s="8">
        <f>SUM(L214:L215)</f>
        <v>2.2000000000000002</v>
      </c>
      <c r="M216" s="2">
        <f t="shared" ref="M216:AA216" si="63">SUM(M214:M215)</f>
        <v>2.2000000000000002</v>
      </c>
      <c r="N216" s="2">
        <f t="shared" si="63"/>
        <v>0</v>
      </c>
      <c r="O216" s="7">
        <f t="shared" si="63"/>
        <v>0</v>
      </c>
      <c r="P216" s="8">
        <f t="shared" si="63"/>
        <v>2.2000000000000002</v>
      </c>
      <c r="Q216" s="2">
        <f t="shared" si="63"/>
        <v>2.2000000000000002</v>
      </c>
      <c r="R216" s="2">
        <f t="shared" si="63"/>
        <v>0</v>
      </c>
      <c r="S216" s="7">
        <f t="shared" si="63"/>
        <v>0</v>
      </c>
      <c r="T216" s="8">
        <f t="shared" si="63"/>
        <v>0</v>
      </c>
      <c r="U216" s="2">
        <f t="shared" si="63"/>
        <v>0</v>
      </c>
      <c r="V216" s="2">
        <f t="shared" si="63"/>
        <v>0</v>
      </c>
      <c r="W216" s="7">
        <f t="shared" si="63"/>
        <v>0</v>
      </c>
      <c r="X216" s="8">
        <f t="shared" si="63"/>
        <v>0</v>
      </c>
      <c r="Y216" s="2">
        <f t="shared" si="63"/>
        <v>0</v>
      </c>
      <c r="Z216" s="2">
        <f t="shared" si="63"/>
        <v>0</v>
      </c>
      <c r="AA216" s="7">
        <f t="shared" si="63"/>
        <v>0</v>
      </c>
      <c r="AB216" s="35"/>
      <c r="AC216" s="35"/>
      <c r="AD216" s="35"/>
      <c r="AE216" s="35"/>
      <c r="AF216" s="35"/>
      <c r="AG216" s="35"/>
      <c r="AH216" s="35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9"/>
      <c r="BB216" s="48"/>
      <c r="BC216" s="48"/>
      <c r="BD216" s="48"/>
      <c r="BE216" s="48"/>
      <c r="BF216" s="48"/>
      <c r="BG216" s="48"/>
      <c r="BH216" s="48"/>
      <c r="BI216" s="48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  <c r="ER216" s="35"/>
      <c r="ES216" s="35"/>
      <c r="ET216" s="35"/>
      <c r="EU216" s="35"/>
      <c r="EV216" s="35"/>
      <c r="EW216" s="35"/>
      <c r="EX216" s="35"/>
      <c r="EY216" s="35"/>
      <c r="EZ216" s="35"/>
      <c r="FA216" s="35"/>
      <c r="FB216" s="35"/>
      <c r="FC216" s="35"/>
      <c r="FD216" s="35"/>
      <c r="FE216" s="35"/>
      <c r="FF216" s="35"/>
      <c r="FG216" s="35"/>
      <c r="FH216" s="35"/>
      <c r="FI216" s="35"/>
      <c r="FJ216" s="35"/>
      <c r="FK216" s="35"/>
      <c r="FL216" s="35"/>
      <c r="FM216" s="35"/>
      <c r="FN216" s="35"/>
      <c r="FO216" s="35"/>
      <c r="FP216" s="35"/>
      <c r="FQ216" s="35"/>
      <c r="FR216" s="35"/>
      <c r="FS216" s="35"/>
      <c r="FT216" s="35"/>
      <c r="FU216" s="35"/>
      <c r="FV216" s="35"/>
      <c r="FW216" s="35"/>
      <c r="FX216" s="35"/>
      <c r="FY216" s="35"/>
      <c r="FZ216" s="35"/>
      <c r="GA216" s="35"/>
      <c r="GB216" s="35"/>
      <c r="GC216" s="35"/>
      <c r="GD216" s="35"/>
      <c r="GE216" s="35"/>
      <c r="GF216" s="35"/>
      <c r="GG216" s="35"/>
      <c r="GH216" s="35"/>
      <c r="GI216" s="35"/>
      <c r="GJ216" s="35"/>
      <c r="GK216" s="35"/>
      <c r="GL216" s="35"/>
      <c r="GM216" s="35"/>
      <c r="GN216" s="35"/>
      <c r="GO216" s="35"/>
      <c r="GP216" s="35"/>
      <c r="GQ216" s="35"/>
      <c r="GR216" s="35"/>
      <c r="GS216" s="35"/>
      <c r="GT216" s="35"/>
      <c r="GU216" s="35"/>
      <c r="GV216" s="35"/>
      <c r="GW216" s="35"/>
      <c r="GX216" s="35"/>
      <c r="GY216" s="35"/>
      <c r="GZ216" s="35"/>
      <c r="HA216" s="35"/>
      <c r="HB216" s="35"/>
      <c r="HC216" s="35"/>
      <c r="HD216" s="35"/>
      <c r="HE216" s="35"/>
      <c r="HF216" s="35"/>
      <c r="HG216" s="35"/>
      <c r="HH216" s="35"/>
      <c r="HI216" s="35"/>
      <c r="HJ216" s="35"/>
      <c r="HK216" s="35"/>
      <c r="HL216" s="35"/>
      <c r="HM216" s="35"/>
      <c r="HN216" s="35"/>
      <c r="HO216" s="35"/>
      <c r="HP216" s="35"/>
      <c r="HQ216" s="35"/>
      <c r="HR216" s="35"/>
      <c r="HS216" s="35"/>
      <c r="HT216" s="35"/>
      <c r="HU216" s="35"/>
      <c r="HV216" s="35"/>
      <c r="HW216" s="35"/>
      <c r="HX216" s="35"/>
      <c r="HY216" s="35"/>
      <c r="HZ216" s="35"/>
      <c r="IA216" s="35"/>
      <c r="IB216" s="35"/>
      <c r="IC216" s="35"/>
      <c r="ID216" s="35"/>
      <c r="IE216" s="35"/>
      <c r="IF216" s="35"/>
      <c r="IG216" s="35"/>
      <c r="IH216" s="35"/>
      <c r="II216" s="35"/>
      <c r="IJ216" s="35"/>
      <c r="IK216" s="35"/>
      <c r="IL216" s="35"/>
      <c r="IM216" s="35"/>
      <c r="IN216" s="35"/>
      <c r="IO216" s="35"/>
      <c r="IP216" s="35"/>
      <c r="IQ216" s="35"/>
      <c r="IR216" s="35"/>
      <c r="IS216" s="35"/>
      <c r="IT216" s="35"/>
      <c r="IU216" s="35"/>
      <c r="IV216" s="35"/>
      <c r="IW216" s="35"/>
      <c r="IX216" s="35"/>
      <c r="IY216" s="35"/>
      <c r="IZ216" s="35"/>
      <c r="JA216" s="35"/>
      <c r="JB216" s="35"/>
      <c r="JC216" s="35"/>
      <c r="JD216" s="35"/>
      <c r="JE216" s="35"/>
      <c r="JF216" s="35"/>
      <c r="JG216" s="35"/>
      <c r="JH216" s="35"/>
      <c r="JI216" s="35"/>
      <c r="JJ216" s="35"/>
      <c r="JK216" s="35"/>
      <c r="JL216" s="35"/>
      <c r="JM216" s="35"/>
      <c r="JN216" s="35"/>
      <c r="JO216" s="35"/>
      <c r="JP216" s="35"/>
      <c r="JQ216" s="35"/>
      <c r="JR216" s="35"/>
      <c r="JS216" s="35"/>
      <c r="JT216" s="35"/>
      <c r="JU216" s="35"/>
      <c r="JV216" s="35"/>
      <c r="JW216" s="35"/>
      <c r="JX216" s="35"/>
      <c r="JY216" s="35"/>
      <c r="JZ216" s="35"/>
      <c r="KA216" s="35"/>
      <c r="KB216" s="35"/>
      <c r="KC216" s="35"/>
      <c r="KD216" s="35"/>
      <c r="KE216" s="35"/>
      <c r="KF216" s="35"/>
      <c r="KG216" s="35"/>
      <c r="KH216" s="35"/>
      <c r="KI216" s="35"/>
      <c r="KJ216" s="35"/>
      <c r="KK216" s="35"/>
      <c r="KL216" s="35"/>
      <c r="KM216" s="35"/>
      <c r="KN216" s="35"/>
      <c r="KO216" s="35"/>
      <c r="KP216" s="35"/>
      <c r="KQ216" s="35"/>
      <c r="KR216" s="35"/>
      <c r="KS216" s="35"/>
      <c r="KT216" s="35"/>
      <c r="KU216" s="35"/>
      <c r="KV216" s="35"/>
      <c r="KW216" s="35"/>
      <c r="KX216" s="35"/>
      <c r="KY216" s="35"/>
      <c r="KZ216" s="35"/>
      <c r="LA216" s="35"/>
      <c r="LB216" s="35"/>
      <c r="LC216" s="35"/>
      <c r="LD216" s="35"/>
      <c r="LE216" s="35"/>
      <c r="LF216" s="35"/>
      <c r="LG216" s="35"/>
      <c r="LH216" s="35"/>
      <c r="LI216" s="35"/>
      <c r="LJ216" s="35"/>
      <c r="LK216" s="35"/>
      <c r="LL216" s="35"/>
      <c r="LM216" s="35"/>
      <c r="LN216" s="35"/>
      <c r="LO216" s="35"/>
      <c r="LP216" s="35"/>
      <c r="LQ216" s="35"/>
      <c r="LR216" s="35"/>
      <c r="LS216" s="35"/>
      <c r="LT216" s="35"/>
      <c r="LU216" s="35"/>
      <c r="LV216" s="35"/>
      <c r="LW216" s="35"/>
      <c r="LX216" s="35"/>
      <c r="LY216" s="35"/>
      <c r="LZ216" s="35"/>
      <c r="MA216" s="35"/>
      <c r="MB216" s="35"/>
      <c r="MC216" s="35"/>
      <c r="MD216" s="35"/>
      <c r="ME216" s="35"/>
      <c r="MF216" s="35"/>
      <c r="MG216" s="35"/>
      <c r="MH216" s="35"/>
      <c r="MI216" s="35"/>
      <c r="MJ216" s="35"/>
      <c r="MK216" s="35"/>
      <c r="ML216" s="35"/>
      <c r="MM216" s="35"/>
      <c r="MN216" s="35"/>
      <c r="MO216" s="35"/>
      <c r="MP216" s="35"/>
      <c r="MQ216" s="35"/>
      <c r="MR216" s="35"/>
      <c r="MS216" s="35"/>
      <c r="MT216" s="35"/>
      <c r="MU216" s="35"/>
      <c r="MV216" s="35"/>
      <c r="MW216" s="35"/>
      <c r="MX216" s="35"/>
      <c r="MY216" s="35"/>
      <c r="MZ216" s="35"/>
      <c r="NA216" s="35"/>
      <c r="NB216" s="35"/>
      <c r="NC216" s="35"/>
      <c r="ND216" s="35"/>
      <c r="NE216" s="35"/>
      <c r="NF216" s="35"/>
      <c r="NG216" s="35"/>
      <c r="NH216" s="35"/>
      <c r="NI216" s="35"/>
      <c r="NJ216" s="35"/>
      <c r="NK216" s="35"/>
      <c r="NL216" s="35"/>
      <c r="NM216" s="35"/>
      <c r="NN216" s="35"/>
      <c r="NO216" s="35"/>
      <c r="NP216" s="35"/>
      <c r="NQ216" s="35"/>
      <c r="NR216" s="35"/>
      <c r="NS216" s="35"/>
      <c r="NT216" s="35"/>
      <c r="NU216" s="35"/>
      <c r="NV216" s="35"/>
      <c r="NW216" s="35"/>
      <c r="NX216" s="35"/>
      <c r="NY216" s="35"/>
      <c r="NZ216" s="35"/>
      <c r="OA216" s="35"/>
      <c r="OB216" s="35"/>
      <c r="OC216" s="35"/>
      <c r="OD216" s="35"/>
      <c r="OE216" s="35"/>
      <c r="OF216" s="35"/>
      <c r="OG216" s="35"/>
      <c r="OH216" s="35"/>
      <c r="OI216" s="35"/>
      <c r="OJ216" s="35"/>
      <c r="OK216" s="35"/>
      <c r="OL216" s="35"/>
      <c r="OM216" s="35"/>
      <c r="ON216" s="35"/>
      <c r="OO216" s="35"/>
      <c r="OP216" s="35"/>
      <c r="OQ216" s="35"/>
      <c r="OR216" s="35"/>
      <c r="OS216" s="35"/>
      <c r="OT216" s="35"/>
      <c r="OU216" s="35"/>
      <c r="OV216" s="35"/>
      <c r="OW216" s="35"/>
      <c r="OX216" s="35"/>
      <c r="OY216" s="35"/>
      <c r="OZ216" s="35"/>
      <c r="PA216" s="35"/>
      <c r="PB216" s="35"/>
      <c r="PC216" s="35"/>
      <c r="PD216" s="35"/>
      <c r="PE216" s="35"/>
      <c r="PF216" s="35"/>
      <c r="PG216" s="35"/>
      <c r="PH216" s="35"/>
      <c r="PI216" s="35"/>
      <c r="PJ216" s="35"/>
      <c r="PK216" s="35"/>
      <c r="PL216" s="35"/>
      <c r="PM216" s="35"/>
      <c r="PN216" s="35"/>
      <c r="PO216" s="35"/>
      <c r="PP216" s="35"/>
      <c r="PQ216" s="35"/>
      <c r="PR216" s="35"/>
      <c r="PS216" s="35"/>
      <c r="PT216" s="35"/>
      <c r="PU216" s="35"/>
      <c r="PV216" s="35"/>
      <c r="PW216" s="35"/>
      <c r="PX216" s="35"/>
      <c r="PY216" s="35"/>
      <c r="PZ216" s="35"/>
      <c r="QA216" s="35"/>
      <c r="QB216" s="35"/>
      <c r="QC216" s="35"/>
      <c r="QD216" s="35"/>
      <c r="QE216" s="35"/>
      <c r="QF216" s="35"/>
      <c r="QG216" s="35"/>
      <c r="QH216" s="35"/>
      <c r="QI216" s="35"/>
      <c r="QJ216" s="35"/>
      <c r="QK216" s="35"/>
      <c r="QL216" s="35"/>
      <c r="QM216" s="35"/>
      <c r="QN216" s="35"/>
      <c r="QO216" s="35"/>
      <c r="QP216" s="35"/>
      <c r="QQ216" s="35"/>
      <c r="QR216" s="35"/>
      <c r="QS216" s="35"/>
      <c r="QT216" s="35"/>
      <c r="QU216" s="35"/>
      <c r="QV216" s="35"/>
      <c r="QW216" s="35"/>
      <c r="QX216" s="35"/>
      <c r="QY216" s="35"/>
      <c r="QZ216" s="35"/>
      <c r="RA216" s="35"/>
      <c r="RB216" s="35"/>
      <c r="RC216" s="35"/>
      <c r="RD216" s="35"/>
      <c r="RE216" s="35"/>
      <c r="RF216" s="35"/>
      <c r="RG216" s="35"/>
      <c r="RH216" s="35"/>
      <c r="RI216" s="35"/>
      <c r="RJ216" s="35"/>
      <c r="RK216" s="35"/>
      <c r="RL216" s="35"/>
      <c r="RM216" s="35"/>
      <c r="RN216" s="35"/>
      <c r="RO216" s="35"/>
      <c r="RP216" s="35"/>
      <c r="RQ216" s="35"/>
      <c r="RR216" s="35"/>
      <c r="RS216" s="35"/>
      <c r="RT216" s="35"/>
      <c r="RU216" s="35"/>
      <c r="RV216" s="35"/>
      <c r="RW216" s="35"/>
      <c r="RX216" s="35"/>
      <c r="RY216" s="35"/>
      <c r="RZ216" s="35"/>
      <c r="SA216" s="35"/>
      <c r="SB216" s="35"/>
      <c r="SC216" s="35"/>
      <c r="SD216" s="35"/>
      <c r="SE216" s="35"/>
      <c r="SF216" s="35"/>
      <c r="SG216" s="35"/>
      <c r="SH216" s="35"/>
      <c r="SI216" s="35"/>
      <c r="SJ216" s="35"/>
      <c r="SK216" s="35"/>
      <c r="SL216" s="35"/>
      <c r="SM216" s="35"/>
      <c r="SN216" s="35"/>
      <c r="SO216" s="35"/>
      <c r="SP216" s="35"/>
      <c r="SQ216" s="35"/>
      <c r="SR216" s="35"/>
      <c r="SS216" s="35"/>
      <c r="ST216" s="35"/>
      <c r="SU216" s="35"/>
      <c r="SV216" s="35"/>
      <c r="SW216" s="35"/>
      <c r="SX216" s="35"/>
      <c r="SY216" s="35"/>
      <c r="SZ216" s="35"/>
      <c r="TA216" s="35"/>
      <c r="TB216" s="35"/>
      <c r="TC216" s="35"/>
      <c r="TD216" s="35"/>
      <c r="TE216" s="35"/>
      <c r="TF216" s="35"/>
      <c r="TG216" s="35"/>
      <c r="TH216" s="35"/>
      <c r="TI216" s="35"/>
      <c r="TJ216" s="35"/>
      <c r="TK216" s="35"/>
      <c r="TL216" s="35"/>
      <c r="TM216" s="35"/>
      <c r="TN216" s="35"/>
      <c r="TO216" s="35"/>
      <c r="TP216" s="35"/>
      <c r="TQ216" s="35"/>
      <c r="TR216" s="35"/>
      <c r="TS216" s="35"/>
      <c r="TT216" s="35"/>
      <c r="TU216" s="35"/>
      <c r="TV216" s="35"/>
      <c r="TW216" s="35"/>
      <c r="TX216" s="35"/>
      <c r="TY216" s="35"/>
      <c r="TZ216" s="35"/>
      <c r="UA216" s="35"/>
      <c r="UB216" s="35"/>
      <c r="UC216" s="35"/>
      <c r="UD216" s="35"/>
      <c r="UE216" s="35"/>
      <c r="UF216" s="35"/>
      <c r="UG216" s="35"/>
      <c r="UH216" s="35"/>
      <c r="UI216" s="35"/>
      <c r="UJ216" s="35"/>
      <c r="UK216" s="35"/>
      <c r="UL216" s="35"/>
      <c r="UM216" s="35"/>
      <c r="UN216" s="35"/>
      <c r="UO216" s="35"/>
      <c r="UP216" s="35"/>
      <c r="UQ216" s="35"/>
      <c r="UR216" s="35"/>
      <c r="US216" s="35"/>
      <c r="UT216" s="35"/>
      <c r="UU216" s="35"/>
      <c r="UV216" s="35"/>
      <c r="UW216" s="35"/>
      <c r="UX216" s="35"/>
      <c r="UY216" s="35"/>
      <c r="UZ216" s="35"/>
      <c r="VA216" s="35"/>
      <c r="VB216" s="35"/>
      <c r="VC216" s="35"/>
      <c r="VD216" s="35"/>
      <c r="VE216" s="35"/>
      <c r="VF216" s="35"/>
      <c r="VG216" s="35"/>
      <c r="VH216" s="35"/>
      <c r="VI216" s="35"/>
      <c r="VJ216" s="35"/>
      <c r="VK216" s="35"/>
      <c r="VL216" s="35"/>
      <c r="VM216" s="35"/>
      <c r="VN216" s="35"/>
      <c r="VO216" s="35"/>
      <c r="VP216" s="35"/>
      <c r="VQ216" s="35"/>
      <c r="VR216" s="35"/>
      <c r="VS216" s="35"/>
      <c r="VT216" s="35"/>
      <c r="VU216" s="35"/>
      <c r="VV216" s="35"/>
      <c r="VW216" s="35"/>
      <c r="VX216" s="35"/>
      <c r="VY216" s="35"/>
      <c r="VZ216" s="35"/>
      <c r="WA216" s="35"/>
      <c r="WB216" s="35"/>
      <c r="WC216" s="35"/>
      <c r="WD216" s="35"/>
      <c r="WE216" s="35"/>
      <c r="WF216" s="35"/>
      <c r="WG216" s="35"/>
      <c r="WH216" s="35"/>
      <c r="WI216" s="35"/>
      <c r="WJ216" s="35"/>
      <c r="WK216" s="35"/>
      <c r="WL216" s="35"/>
      <c r="WM216" s="35"/>
      <c r="WN216" s="35"/>
      <c r="WO216" s="35"/>
      <c r="WP216" s="35"/>
      <c r="WQ216" s="35"/>
      <c r="WR216" s="35"/>
      <c r="WS216" s="35"/>
      <c r="WT216" s="35"/>
      <c r="WU216" s="35"/>
      <c r="WV216" s="35"/>
      <c r="WW216" s="35"/>
      <c r="WX216" s="35"/>
      <c r="WY216" s="35"/>
      <c r="WZ216" s="35"/>
      <c r="XA216" s="35"/>
      <c r="XB216" s="35"/>
      <c r="XC216" s="35"/>
      <c r="XD216" s="35"/>
      <c r="XE216" s="35"/>
      <c r="XF216" s="35"/>
      <c r="XG216" s="35"/>
      <c r="XH216" s="35"/>
      <c r="XI216" s="35"/>
      <c r="XJ216" s="35"/>
      <c r="XK216" s="35"/>
      <c r="XL216" s="35"/>
      <c r="XM216" s="35"/>
      <c r="XN216" s="35"/>
      <c r="XO216" s="35"/>
      <c r="XP216" s="35"/>
      <c r="XQ216" s="35"/>
      <c r="XR216" s="35"/>
      <c r="XS216" s="35"/>
      <c r="XT216" s="35"/>
      <c r="XU216" s="35"/>
      <c r="XV216" s="35"/>
      <c r="XW216" s="35"/>
      <c r="XX216" s="35"/>
      <c r="XY216" s="35"/>
      <c r="XZ216" s="35"/>
      <c r="YA216" s="35"/>
      <c r="YB216" s="35"/>
      <c r="YC216" s="35"/>
      <c r="YD216" s="35"/>
      <c r="YE216" s="35"/>
      <c r="YF216" s="35"/>
      <c r="YG216" s="35"/>
      <c r="YH216" s="35"/>
      <c r="YI216" s="35"/>
      <c r="YJ216" s="35"/>
      <c r="YK216" s="35"/>
      <c r="YL216" s="35"/>
      <c r="YM216" s="35"/>
      <c r="YN216" s="35"/>
      <c r="YO216" s="35"/>
      <c r="YP216" s="35"/>
      <c r="YQ216" s="35"/>
      <c r="YR216" s="35"/>
      <c r="YS216" s="35"/>
      <c r="YT216" s="35"/>
      <c r="YU216" s="35"/>
      <c r="YV216" s="35"/>
      <c r="YW216" s="35"/>
      <c r="YX216" s="35"/>
      <c r="YY216" s="35"/>
      <c r="YZ216" s="35"/>
      <c r="ZA216" s="35"/>
      <c r="ZB216" s="35"/>
      <c r="ZC216" s="35"/>
      <c r="ZD216" s="35"/>
      <c r="ZE216" s="35"/>
      <c r="ZF216" s="35"/>
      <c r="ZG216" s="35"/>
      <c r="ZH216" s="35"/>
      <c r="ZI216" s="35"/>
      <c r="ZJ216" s="35"/>
      <c r="ZK216" s="35"/>
      <c r="ZL216" s="35"/>
      <c r="ZM216" s="35"/>
      <c r="ZN216" s="35"/>
      <c r="ZO216" s="35"/>
      <c r="ZP216" s="35"/>
      <c r="ZQ216" s="35"/>
      <c r="ZR216" s="35"/>
      <c r="ZS216" s="35"/>
      <c r="ZT216" s="35"/>
      <c r="ZU216" s="35"/>
      <c r="ZV216" s="35"/>
      <c r="ZW216" s="35"/>
      <c r="ZX216" s="35"/>
      <c r="ZY216" s="35"/>
      <c r="ZZ216" s="35"/>
      <c r="AAA216" s="35"/>
      <c r="AAB216" s="35"/>
      <c r="AAC216" s="35"/>
      <c r="AAD216" s="35"/>
      <c r="AAE216" s="35"/>
      <c r="AAF216" s="35"/>
      <c r="AAG216" s="35"/>
      <c r="AAH216" s="35"/>
      <c r="AAI216" s="35"/>
      <c r="AAJ216" s="35"/>
      <c r="AAK216" s="35"/>
      <c r="AAL216" s="35"/>
      <c r="AAM216" s="35"/>
      <c r="AAN216" s="35"/>
      <c r="AAO216" s="35"/>
      <c r="AAP216" s="35"/>
      <c r="AAQ216" s="35"/>
      <c r="AAR216" s="35"/>
      <c r="AAS216" s="35"/>
      <c r="AAT216" s="35"/>
      <c r="AAU216" s="35"/>
      <c r="AAV216" s="35"/>
      <c r="AAW216" s="35"/>
      <c r="AAX216" s="35"/>
      <c r="AAY216" s="35"/>
      <c r="AAZ216" s="35"/>
      <c r="ABA216" s="35"/>
      <c r="ABB216" s="35"/>
      <c r="ABC216" s="35"/>
      <c r="ABD216" s="35"/>
      <c r="ABE216" s="35"/>
      <c r="ABF216" s="35"/>
      <c r="ABG216" s="35"/>
      <c r="ABH216" s="35"/>
      <c r="ABI216" s="35"/>
      <c r="ABJ216" s="35"/>
      <c r="ABK216" s="35"/>
      <c r="ABL216" s="35"/>
      <c r="ABM216" s="35"/>
      <c r="ABN216" s="35"/>
      <c r="ABO216" s="35"/>
      <c r="ABP216" s="35"/>
      <c r="ABQ216" s="35"/>
      <c r="ABR216" s="35"/>
      <c r="ABS216" s="35"/>
      <c r="ABT216" s="35"/>
      <c r="ABU216" s="35"/>
      <c r="ABV216" s="35"/>
      <c r="ABW216" s="35"/>
      <c r="ABX216" s="35"/>
      <c r="ABY216" s="35"/>
      <c r="ABZ216" s="35"/>
      <c r="ACA216" s="35"/>
      <c r="ACB216" s="35"/>
      <c r="ACC216" s="35"/>
      <c r="ACD216" s="35"/>
      <c r="ACE216" s="35"/>
      <c r="ACF216" s="35"/>
      <c r="ACG216" s="35"/>
      <c r="ACH216" s="35"/>
      <c r="ACI216" s="35"/>
      <c r="ACJ216" s="35"/>
      <c r="ACK216" s="35"/>
      <c r="ACL216" s="35"/>
      <c r="ACM216" s="35"/>
      <c r="ACN216" s="35"/>
      <c r="ACO216" s="35"/>
      <c r="ACP216" s="35"/>
      <c r="ACQ216" s="35"/>
      <c r="ACR216" s="35"/>
      <c r="ACS216" s="35"/>
      <c r="ACT216" s="35"/>
      <c r="ACU216" s="35"/>
      <c r="ACV216" s="35"/>
      <c r="ACW216" s="35"/>
      <c r="ACX216" s="35"/>
      <c r="ACY216" s="35"/>
      <c r="ACZ216" s="35"/>
      <c r="ADA216" s="35"/>
      <c r="ADB216" s="35"/>
      <c r="ADC216" s="35"/>
      <c r="ADD216" s="35"/>
      <c r="ADE216" s="35"/>
      <c r="ADF216" s="35"/>
      <c r="ADG216" s="35"/>
      <c r="ADH216" s="35"/>
      <c r="ADI216" s="35"/>
      <c r="ADJ216" s="35"/>
      <c r="ADK216" s="35"/>
      <c r="ADL216" s="35"/>
      <c r="ADM216" s="35"/>
      <c r="ADN216" s="35"/>
      <c r="ADO216" s="35"/>
      <c r="ADP216" s="35"/>
      <c r="ADQ216" s="35"/>
      <c r="ADR216" s="35"/>
      <c r="ADS216" s="35"/>
      <c r="ADT216" s="35"/>
      <c r="ADU216" s="35"/>
      <c r="ADV216" s="35"/>
      <c r="ADW216" s="35"/>
      <c r="ADX216" s="35"/>
      <c r="ADY216" s="35"/>
      <c r="ADZ216" s="35"/>
      <c r="AEA216" s="35"/>
      <c r="AEB216" s="35"/>
      <c r="AEC216" s="35"/>
      <c r="AED216" s="35"/>
      <c r="AEE216" s="35"/>
      <c r="AEF216" s="35"/>
      <c r="AEG216" s="35"/>
      <c r="AEH216" s="35"/>
      <c r="AEI216" s="35"/>
      <c r="AEJ216" s="35"/>
      <c r="AEK216" s="35"/>
      <c r="AEL216" s="35"/>
      <c r="AEM216" s="35"/>
      <c r="AEN216" s="35"/>
      <c r="AEO216" s="35"/>
      <c r="AEP216" s="35"/>
      <c r="AEQ216" s="35"/>
      <c r="AER216" s="35"/>
      <c r="AES216" s="35"/>
      <c r="AET216" s="35"/>
      <c r="AEU216" s="35"/>
      <c r="AEV216" s="35"/>
      <c r="AEW216" s="35"/>
      <c r="AEX216" s="35"/>
      <c r="AEY216" s="35"/>
      <c r="AEZ216" s="35"/>
      <c r="AFA216" s="35"/>
      <c r="AFB216" s="35"/>
      <c r="AFC216" s="35"/>
      <c r="AFD216" s="35"/>
      <c r="AFE216" s="35"/>
      <c r="AFF216" s="35"/>
      <c r="AFG216" s="35"/>
      <c r="AFH216" s="35"/>
      <c r="AFI216" s="35"/>
      <c r="AFJ216" s="35"/>
      <c r="AFK216" s="35"/>
      <c r="AFL216" s="35"/>
      <c r="AFM216" s="35"/>
      <c r="AFN216" s="35"/>
      <c r="AFO216" s="35"/>
      <c r="AFP216" s="35"/>
      <c r="AFQ216" s="35"/>
      <c r="AFR216" s="35"/>
      <c r="AFS216" s="35"/>
      <c r="AFT216" s="35"/>
      <c r="AFU216" s="35"/>
      <c r="AFV216" s="35"/>
      <c r="AFW216" s="35"/>
      <c r="AFX216" s="35"/>
      <c r="AFY216" s="35"/>
      <c r="AFZ216" s="35"/>
      <c r="AGA216" s="35"/>
      <c r="AGB216" s="35"/>
      <c r="AGC216" s="35"/>
      <c r="AGD216" s="35"/>
      <c r="AGE216" s="35"/>
      <c r="AGF216" s="35"/>
      <c r="AGG216" s="35"/>
      <c r="AGH216" s="35"/>
      <c r="AGI216" s="35"/>
      <c r="AGJ216" s="35"/>
      <c r="AGK216" s="35"/>
      <c r="AGL216" s="35"/>
      <c r="AGM216" s="35"/>
      <c r="AGN216" s="35"/>
      <c r="AGO216" s="35"/>
      <c r="AGP216" s="35"/>
      <c r="AGQ216" s="35"/>
      <c r="AGR216" s="35"/>
      <c r="AGS216" s="35"/>
      <c r="AGT216" s="35"/>
      <c r="AGU216" s="35"/>
      <c r="AGV216" s="35"/>
      <c r="AGW216" s="35"/>
      <c r="AGX216" s="35"/>
      <c r="AGY216" s="35"/>
      <c r="AGZ216" s="35"/>
      <c r="AHA216" s="35"/>
      <c r="AHB216" s="35"/>
      <c r="AHC216" s="35"/>
      <c r="AHD216" s="35"/>
      <c r="AHE216" s="35"/>
      <c r="AHF216" s="35"/>
      <c r="AHG216" s="35"/>
      <c r="AHH216" s="35"/>
      <c r="AHI216" s="35"/>
      <c r="AHJ216" s="35"/>
      <c r="AHK216" s="35"/>
      <c r="AHL216" s="35"/>
      <c r="AHM216" s="35"/>
      <c r="AHN216" s="35"/>
      <c r="AHO216" s="35"/>
      <c r="AHP216" s="35"/>
      <c r="AHQ216" s="35"/>
      <c r="AHR216" s="35"/>
      <c r="AHS216" s="35"/>
      <c r="AHT216" s="35"/>
      <c r="AHU216" s="35"/>
      <c r="AHV216" s="35"/>
      <c r="AHW216" s="35"/>
      <c r="AHX216" s="35"/>
      <c r="AHY216" s="35"/>
      <c r="AHZ216" s="35"/>
      <c r="AIA216" s="35"/>
      <c r="AIB216" s="35"/>
      <c r="AIC216" s="35"/>
      <c r="AID216" s="35"/>
      <c r="AIE216" s="35"/>
      <c r="AIF216" s="35"/>
      <c r="AIG216" s="35"/>
      <c r="AIH216" s="35"/>
      <c r="AII216" s="35"/>
      <c r="AIJ216" s="35"/>
      <c r="AIK216" s="35"/>
      <c r="AIL216" s="35"/>
      <c r="AIM216" s="35"/>
      <c r="AIN216" s="35"/>
      <c r="AIO216" s="35"/>
      <c r="AIP216" s="35"/>
      <c r="AIQ216" s="35"/>
      <c r="AIR216" s="35"/>
      <c r="AIS216" s="35"/>
      <c r="AIT216" s="35"/>
      <c r="AIU216" s="35"/>
      <c r="AIV216" s="35"/>
      <c r="AIW216" s="35"/>
      <c r="AIX216" s="35"/>
      <c r="AIY216" s="35"/>
      <c r="AIZ216" s="35"/>
      <c r="AJA216" s="35"/>
      <c r="AJB216" s="35"/>
      <c r="AJC216" s="35"/>
      <c r="AJD216" s="35"/>
      <c r="AJE216" s="35"/>
      <c r="AJF216" s="35"/>
      <c r="AJG216" s="35"/>
      <c r="AJH216" s="35"/>
      <c r="AJI216" s="35"/>
      <c r="AJJ216" s="35"/>
      <c r="AJK216" s="35"/>
      <c r="AJL216" s="35"/>
      <c r="AJM216" s="35"/>
      <c r="AJN216" s="35"/>
      <c r="AJO216" s="35"/>
      <c r="AJP216" s="35"/>
      <c r="AJQ216" s="35"/>
      <c r="AJR216" s="35"/>
      <c r="AJS216" s="35"/>
      <c r="AJT216" s="35"/>
      <c r="AJU216" s="35"/>
      <c r="AJV216" s="35"/>
      <c r="AJW216" s="35"/>
      <c r="AJX216" s="35"/>
      <c r="AJY216" s="35"/>
      <c r="AJZ216" s="35"/>
      <c r="AKA216" s="35"/>
      <c r="AKB216" s="35"/>
      <c r="AKC216" s="35"/>
      <c r="AKD216" s="35"/>
      <c r="AKE216" s="35"/>
      <c r="AKF216" s="35"/>
      <c r="AKG216" s="35"/>
      <c r="AKH216" s="35"/>
      <c r="AKI216" s="35"/>
      <c r="AKJ216" s="35"/>
      <c r="AKK216" s="35"/>
      <c r="AKL216" s="35"/>
      <c r="AKM216" s="35"/>
      <c r="AKN216" s="35"/>
      <c r="AKO216" s="35"/>
      <c r="AKP216" s="35"/>
      <c r="AKQ216" s="35"/>
      <c r="AKR216" s="35"/>
      <c r="AKS216" s="35"/>
      <c r="AKT216" s="35"/>
      <c r="AKU216" s="35"/>
      <c r="AKV216" s="35"/>
      <c r="AKW216" s="35"/>
      <c r="AKX216" s="35"/>
      <c r="AKY216" s="35"/>
      <c r="AKZ216" s="35"/>
      <c r="ALA216" s="35"/>
      <c r="ALB216" s="35"/>
      <c r="ALC216" s="35"/>
      <c r="ALD216" s="35"/>
      <c r="ALE216" s="35"/>
      <c r="ALF216" s="35"/>
      <c r="ALG216" s="35"/>
      <c r="ALH216" s="35"/>
      <c r="ALI216" s="35"/>
      <c r="ALJ216" s="35"/>
      <c r="ALK216" s="35"/>
      <c r="ALL216" s="35"/>
      <c r="ALM216" s="35"/>
      <c r="ALN216" s="35"/>
      <c r="ALO216" s="35"/>
      <c r="ALP216" s="35"/>
      <c r="ALQ216" s="35"/>
      <c r="ALR216" s="35"/>
      <c r="ALS216" s="35"/>
      <c r="ALT216" s="35"/>
      <c r="ALU216" s="35"/>
      <c r="ALV216" s="35"/>
      <c r="ALW216" s="35"/>
      <c r="ALX216" s="35"/>
      <c r="ALY216" s="35"/>
    </row>
    <row r="217" spans="1:1013" ht="19.5" customHeight="1" thickBot="1" x14ac:dyDescent="0.25">
      <c r="A217" s="641" t="s">
        <v>15</v>
      </c>
      <c r="B217" s="637" t="s">
        <v>16</v>
      </c>
      <c r="C217" s="639" t="s">
        <v>16</v>
      </c>
      <c r="D217" s="968" t="s">
        <v>166</v>
      </c>
      <c r="E217" s="645" t="s">
        <v>168</v>
      </c>
      <c r="F217" s="577" t="s">
        <v>261</v>
      </c>
      <c r="G217" s="626" t="s">
        <v>167</v>
      </c>
      <c r="H217" s="629" t="s">
        <v>19</v>
      </c>
      <c r="I217" s="624" t="s">
        <v>20</v>
      </c>
      <c r="J217" s="588" t="s">
        <v>270</v>
      </c>
      <c r="K217" s="180" t="s">
        <v>23</v>
      </c>
      <c r="L217" s="479">
        <f>+M217+O217</f>
        <v>293.3</v>
      </c>
      <c r="M217" s="429">
        <v>0</v>
      </c>
      <c r="N217" s="429">
        <v>0</v>
      </c>
      <c r="O217" s="442">
        <v>293.3</v>
      </c>
      <c r="P217" s="479">
        <f>+Q217+S217</f>
        <v>295</v>
      </c>
      <c r="Q217" s="429">
        <v>0</v>
      </c>
      <c r="R217" s="429">
        <v>0</v>
      </c>
      <c r="S217" s="442">
        <v>295</v>
      </c>
      <c r="T217" s="479">
        <f>+U217+W217</f>
        <v>144</v>
      </c>
      <c r="U217" s="429">
        <v>0</v>
      </c>
      <c r="V217" s="429">
        <v>0</v>
      </c>
      <c r="W217" s="442">
        <v>144</v>
      </c>
      <c r="X217" s="479">
        <f>+Y217+AA217</f>
        <v>0</v>
      </c>
      <c r="Y217" s="429">
        <v>0</v>
      </c>
      <c r="Z217" s="429">
        <v>0</v>
      </c>
      <c r="AA217" s="442">
        <v>0</v>
      </c>
      <c r="AB217" s="35"/>
      <c r="AC217" s="35"/>
      <c r="AD217" s="35"/>
      <c r="AE217" s="35"/>
      <c r="AF217" s="35"/>
      <c r="AG217" s="35"/>
      <c r="AH217" s="35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9"/>
      <c r="BB217" s="48"/>
      <c r="BC217" s="48"/>
      <c r="BD217" s="48"/>
      <c r="BE217" s="48"/>
      <c r="BF217" s="48"/>
      <c r="BG217" s="48"/>
      <c r="BH217" s="48"/>
      <c r="BI217" s="48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  <c r="ER217" s="35"/>
      <c r="ES217" s="35"/>
      <c r="ET217" s="35"/>
      <c r="EU217" s="35"/>
      <c r="EV217" s="35"/>
      <c r="EW217" s="35"/>
      <c r="EX217" s="35"/>
      <c r="EY217" s="35"/>
      <c r="EZ217" s="35"/>
      <c r="FA217" s="35"/>
      <c r="FB217" s="35"/>
      <c r="FC217" s="35"/>
      <c r="FD217" s="35"/>
      <c r="FE217" s="35"/>
      <c r="FF217" s="35"/>
      <c r="FG217" s="35"/>
      <c r="FH217" s="35"/>
      <c r="FI217" s="35"/>
      <c r="FJ217" s="35"/>
      <c r="FK217" s="35"/>
      <c r="FL217" s="35"/>
      <c r="FM217" s="35"/>
      <c r="FN217" s="35"/>
      <c r="FO217" s="35"/>
      <c r="FP217" s="35"/>
      <c r="FQ217" s="35"/>
      <c r="FR217" s="35"/>
      <c r="FS217" s="35"/>
      <c r="FT217" s="35"/>
      <c r="FU217" s="35"/>
      <c r="FV217" s="35"/>
      <c r="FW217" s="35"/>
      <c r="FX217" s="35"/>
      <c r="FY217" s="35"/>
      <c r="FZ217" s="35"/>
      <c r="GA217" s="35"/>
      <c r="GB217" s="35"/>
      <c r="GC217" s="35"/>
      <c r="GD217" s="35"/>
      <c r="GE217" s="35"/>
      <c r="GF217" s="35"/>
      <c r="GG217" s="35"/>
      <c r="GH217" s="35"/>
      <c r="GI217" s="35"/>
      <c r="GJ217" s="35"/>
      <c r="GK217" s="35"/>
      <c r="GL217" s="35"/>
      <c r="GM217" s="35"/>
      <c r="GN217" s="35"/>
      <c r="GO217" s="35"/>
      <c r="GP217" s="35"/>
      <c r="GQ217" s="35"/>
      <c r="GR217" s="35"/>
      <c r="GS217" s="35"/>
      <c r="GT217" s="35"/>
      <c r="GU217" s="35"/>
      <c r="GV217" s="35"/>
      <c r="GW217" s="35"/>
      <c r="GX217" s="35"/>
      <c r="GY217" s="35"/>
      <c r="GZ217" s="35"/>
      <c r="HA217" s="35"/>
      <c r="HB217" s="35"/>
      <c r="HC217" s="35"/>
      <c r="HD217" s="35"/>
      <c r="HE217" s="35"/>
      <c r="HF217" s="35"/>
      <c r="HG217" s="35"/>
      <c r="HH217" s="35"/>
      <c r="HI217" s="35"/>
      <c r="HJ217" s="35"/>
      <c r="HK217" s="35"/>
      <c r="HL217" s="35"/>
      <c r="HM217" s="35"/>
      <c r="HN217" s="35"/>
      <c r="HO217" s="35"/>
      <c r="HP217" s="35"/>
      <c r="HQ217" s="35"/>
      <c r="HR217" s="35"/>
      <c r="HS217" s="35"/>
      <c r="HT217" s="35"/>
      <c r="HU217" s="35"/>
      <c r="HV217" s="35"/>
      <c r="HW217" s="35"/>
      <c r="HX217" s="35"/>
      <c r="HY217" s="35"/>
      <c r="HZ217" s="35"/>
      <c r="IA217" s="35"/>
      <c r="IB217" s="35"/>
      <c r="IC217" s="35"/>
      <c r="ID217" s="35"/>
      <c r="IE217" s="35"/>
      <c r="IF217" s="35"/>
      <c r="IG217" s="35"/>
      <c r="IH217" s="35"/>
      <c r="II217" s="35"/>
      <c r="IJ217" s="35"/>
      <c r="IK217" s="35"/>
      <c r="IL217" s="35"/>
      <c r="IM217" s="35"/>
      <c r="IN217" s="35"/>
      <c r="IO217" s="35"/>
      <c r="IP217" s="35"/>
      <c r="IQ217" s="35"/>
      <c r="IR217" s="35"/>
      <c r="IS217" s="35"/>
      <c r="IT217" s="35"/>
      <c r="IU217" s="35"/>
      <c r="IV217" s="35"/>
      <c r="IW217" s="35"/>
      <c r="IX217" s="35"/>
      <c r="IY217" s="35"/>
      <c r="IZ217" s="35"/>
      <c r="JA217" s="35"/>
      <c r="JB217" s="35"/>
      <c r="JC217" s="35"/>
      <c r="JD217" s="35"/>
      <c r="JE217" s="35"/>
      <c r="JF217" s="35"/>
      <c r="JG217" s="35"/>
      <c r="JH217" s="35"/>
      <c r="JI217" s="35"/>
      <c r="JJ217" s="35"/>
      <c r="JK217" s="35"/>
      <c r="JL217" s="35"/>
      <c r="JM217" s="35"/>
      <c r="JN217" s="35"/>
      <c r="JO217" s="35"/>
      <c r="JP217" s="35"/>
      <c r="JQ217" s="35"/>
      <c r="JR217" s="35"/>
      <c r="JS217" s="35"/>
      <c r="JT217" s="35"/>
      <c r="JU217" s="35"/>
      <c r="JV217" s="35"/>
      <c r="JW217" s="35"/>
      <c r="JX217" s="35"/>
      <c r="JY217" s="35"/>
      <c r="JZ217" s="35"/>
      <c r="KA217" s="35"/>
      <c r="KB217" s="35"/>
      <c r="KC217" s="35"/>
      <c r="KD217" s="35"/>
      <c r="KE217" s="35"/>
      <c r="KF217" s="35"/>
      <c r="KG217" s="35"/>
      <c r="KH217" s="35"/>
      <c r="KI217" s="35"/>
      <c r="KJ217" s="35"/>
      <c r="KK217" s="35"/>
      <c r="KL217" s="35"/>
      <c r="KM217" s="35"/>
      <c r="KN217" s="35"/>
      <c r="KO217" s="35"/>
      <c r="KP217" s="35"/>
      <c r="KQ217" s="35"/>
      <c r="KR217" s="35"/>
      <c r="KS217" s="35"/>
      <c r="KT217" s="35"/>
      <c r="KU217" s="35"/>
      <c r="KV217" s="35"/>
      <c r="KW217" s="35"/>
      <c r="KX217" s="35"/>
      <c r="KY217" s="35"/>
      <c r="KZ217" s="35"/>
      <c r="LA217" s="35"/>
      <c r="LB217" s="35"/>
      <c r="LC217" s="35"/>
      <c r="LD217" s="35"/>
      <c r="LE217" s="35"/>
      <c r="LF217" s="35"/>
      <c r="LG217" s="35"/>
      <c r="LH217" s="35"/>
      <c r="LI217" s="35"/>
      <c r="LJ217" s="35"/>
      <c r="LK217" s="35"/>
      <c r="LL217" s="35"/>
      <c r="LM217" s="35"/>
      <c r="LN217" s="35"/>
      <c r="LO217" s="35"/>
      <c r="LP217" s="35"/>
      <c r="LQ217" s="35"/>
      <c r="LR217" s="35"/>
      <c r="LS217" s="35"/>
      <c r="LT217" s="35"/>
      <c r="LU217" s="35"/>
      <c r="LV217" s="35"/>
      <c r="LW217" s="35"/>
      <c r="LX217" s="35"/>
      <c r="LY217" s="35"/>
      <c r="LZ217" s="35"/>
      <c r="MA217" s="35"/>
      <c r="MB217" s="35"/>
      <c r="MC217" s="35"/>
      <c r="MD217" s="35"/>
      <c r="ME217" s="35"/>
      <c r="MF217" s="35"/>
      <c r="MG217" s="35"/>
      <c r="MH217" s="35"/>
      <c r="MI217" s="35"/>
      <c r="MJ217" s="35"/>
      <c r="MK217" s="35"/>
      <c r="ML217" s="35"/>
      <c r="MM217" s="35"/>
      <c r="MN217" s="35"/>
      <c r="MO217" s="35"/>
      <c r="MP217" s="35"/>
      <c r="MQ217" s="35"/>
      <c r="MR217" s="35"/>
      <c r="MS217" s="35"/>
      <c r="MT217" s="35"/>
      <c r="MU217" s="35"/>
      <c r="MV217" s="35"/>
      <c r="MW217" s="35"/>
      <c r="MX217" s="35"/>
      <c r="MY217" s="35"/>
      <c r="MZ217" s="35"/>
      <c r="NA217" s="35"/>
      <c r="NB217" s="35"/>
      <c r="NC217" s="35"/>
      <c r="ND217" s="35"/>
      <c r="NE217" s="35"/>
      <c r="NF217" s="35"/>
      <c r="NG217" s="35"/>
      <c r="NH217" s="35"/>
      <c r="NI217" s="35"/>
      <c r="NJ217" s="35"/>
      <c r="NK217" s="35"/>
      <c r="NL217" s="35"/>
      <c r="NM217" s="35"/>
      <c r="NN217" s="35"/>
      <c r="NO217" s="35"/>
      <c r="NP217" s="35"/>
      <c r="NQ217" s="35"/>
      <c r="NR217" s="35"/>
      <c r="NS217" s="35"/>
      <c r="NT217" s="35"/>
      <c r="NU217" s="35"/>
      <c r="NV217" s="35"/>
      <c r="NW217" s="35"/>
      <c r="NX217" s="35"/>
      <c r="NY217" s="35"/>
      <c r="NZ217" s="35"/>
      <c r="OA217" s="35"/>
      <c r="OB217" s="35"/>
      <c r="OC217" s="35"/>
      <c r="OD217" s="35"/>
      <c r="OE217" s="35"/>
      <c r="OF217" s="35"/>
      <c r="OG217" s="35"/>
      <c r="OH217" s="35"/>
      <c r="OI217" s="35"/>
      <c r="OJ217" s="35"/>
      <c r="OK217" s="35"/>
      <c r="OL217" s="35"/>
      <c r="OM217" s="35"/>
      <c r="ON217" s="35"/>
      <c r="OO217" s="35"/>
      <c r="OP217" s="35"/>
      <c r="OQ217" s="35"/>
      <c r="OR217" s="35"/>
      <c r="OS217" s="35"/>
      <c r="OT217" s="35"/>
      <c r="OU217" s="35"/>
      <c r="OV217" s="35"/>
      <c r="OW217" s="35"/>
      <c r="OX217" s="35"/>
      <c r="OY217" s="35"/>
      <c r="OZ217" s="35"/>
      <c r="PA217" s="35"/>
      <c r="PB217" s="35"/>
      <c r="PC217" s="35"/>
      <c r="PD217" s="35"/>
      <c r="PE217" s="35"/>
      <c r="PF217" s="35"/>
      <c r="PG217" s="35"/>
      <c r="PH217" s="35"/>
      <c r="PI217" s="35"/>
      <c r="PJ217" s="35"/>
      <c r="PK217" s="35"/>
      <c r="PL217" s="35"/>
      <c r="PM217" s="35"/>
      <c r="PN217" s="35"/>
      <c r="PO217" s="35"/>
      <c r="PP217" s="35"/>
      <c r="PQ217" s="35"/>
      <c r="PR217" s="35"/>
      <c r="PS217" s="35"/>
      <c r="PT217" s="35"/>
      <c r="PU217" s="35"/>
      <c r="PV217" s="35"/>
      <c r="PW217" s="35"/>
      <c r="PX217" s="35"/>
      <c r="PY217" s="35"/>
      <c r="PZ217" s="35"/>
      <c r="QA217" s="35"/>
      <c r="QB217" s="35"/>
      <c r="QC217" s="35"/>
      <c r="QD217" s="35"/>
      <c r="QE217" s="35"/>
      <c r="QF217" s="35"/>
      <c r="QG217" s="35"/>
      <c r="QH217" s="35"/>
      <c r="QI217" s="35"/>
      <c r="QJ217" s="35"/>
      <c r="QK217" s="35"/>
      <c r="QL217" s="35"/>
      <c r="QM217" s="35"/>
      <c r="QN217" s="35"/>
      <c r="QO217" s="35"/>
      <c r="QP217" s="35"/>
      <c r="QQ217" s="35"/>
      <c r="QR217" s="35"/>
      <c r="QS217" s="35"/>
      <c r="QT217" s="35"/>
      <c r="QU217" s="35"/>
      <c r="QV217" s="35"/>
      <c r="QW217" s="35"/>
      <c r="QX217" s="35"/>
      <c r="QY217" s="35"/>
      <c r="QZ217" s="35"/>
      <c r="RA217" s="35"/>
      <c r="RB217" s="35"/>
      <c r="RC217" s="35"/>
      <c r="RD217" s="35"/>
      <c r="RE217" s="35"/>
      <c r="RF217" s="35"/>
      <c r="RG217" s="35"/>
      <c r="RH217" s="35"/>
      <c r="RI217" s="35"/>
      <c r="RJ217" s="35"/>
      <c r="RK217" s="35"/>
      <c r="RL217" s="35"/>
      <c r="RM217" s="35"/>
      <c r="RN217" s="35"/>
      <c r="RO217" s="35"/>
      <c r="RP217" s="35"/>
      <c r="RQ217" s="35"/>
      <c r="RR217" s="35"/>
      <c r="RS217" s="35"/>
      <c r="RT217" s="35"/>
      <c r="RU217" s="35"/>
      <c r="RV217" s="35"/>
      <c r="RW217" s="35"/>
      <c r="RX217" s="35"/>
      <c r="RY217" s="35"/>
      <c r="RZ217" s="35"/>
      <c r="SA217" s="35"/>
      <c r="SB217" s="35"/>
      <c r="SC217" s="35"/>
      <c r="SD217" s="35"/>
      <c r="SE217" s="35"/>
      <c r="SF217" s="35"/>
      <c r="SG217" s="35"/>
      <c r="SH217" s="35"/>
      <c r="SI217" s="35"/>
      <c r="SJ217" s="35"/>
      <c r="SK217" s="35"/>
      <c r="SL217" s="35"/>
      <c r="SM217" s="35"/>
      <c r="SN217" s="35"/>
      <c r="SO217" s="35"/>
      <c r="SP217" s="35"/>
      <c r="SQ217" s="35"/>
      <c r="SR217" s="35"/>
      <c r="SS217" s="35"/>
      <c r="ST217" s="35"/>
      <c r="SU217" s="35"/>
      <c r="SV217" s="35"/>
      <c r="SW217" s="35"/>
      <c r="SX217" s="35"/>
      <c r="SY217" s="35"/>
      <c r="SZ217" s="35"/>
      <c r="TA217" s="35"/>
      <c r="TB217" s="35"/>
      <c r="TC217" s="35"/>
      <c r="TD217" s="35"/>
      <c r="TE217" s="35"/>
      <c r="TF217" s="35"/>
      <c r="TG217" s="35"/>
      <c r="TH217" s="35"/>
      <c r="TI217" s="35"/>
      <c r="TJ217" s="35"/>
      <c r="TK217" s="35"/>
      <c r="TL217" s="35"/>
      <c r="TM217" s="35"/>
      <c r="TN217" s="35"/>
      <c r="TO217" s="35"/>
      <c r="TP217" s="35"/>
      <c r="TQ217" s="35"/>
      <c r="TR217" s="35"/>
      <c r="TS217" s="35"/>
      <c r="TT217" s="35"/>
      <c r="TU217" s="35"/>
      <c r="TV217" s="35"/>
      <c r="TW217" s="35"/>
      <c r="TX217" s="35"/>
      <c r="TY217" s="35"/>
      <c r="TZ217" s="35"/>
      <c r="UA217" s="35"/>
      <c r="UB217" s="35"/>
      <c r="UC217" s="35"/>
      <c r="UD217" s="35"/>
      <c r="UE217" s="35"/>
      <c r="UF217" s="35"/>
      <c r="UG217" s="35"/>
      <c r="UH217" s="35"/>
      <c r="UI217" s="35"/>
      <c r="UJ217" s="35"/>
      <c r="UK217" s="35"/>
      <c r="UL217" s="35"/>
      <c r="UM217" s="35"/>
      <c r="UN217" s="35"/>
      <c r="UO217" s="35"/>
      <c r="UP217" s="35"/>
      <c r="UQ217" s="35"/>
      <c r="UR217" s="35"/>
      <c r="US217" s="35"/>
      <c r="UT217" s="35"/>
      <c r="UU217" s="35"/>
      <c r="UV217" s="35"/>
      <c r="UW217" s="35"/>
      <c r="UX217" s="35"/>
      <c r="UY217" s="35"/>
      <c r="UZ217" s="35"/>
      <c r="VA217" s="35"/>
      <c r="VB217" s="35"/>
      <c r="VC217" s="35"/>
      <c r="VD217" s="35"/>
      <c r="VE217" s="35"/>
      <c r="VF217" s="35"/>
      <c r="VG217" s="35"/>
      <c r="VH217" s="35"/>
      <c r="VI217" s="35"/>
      <c r="VJ217" s="35"/>
      <c r="VK217" s="35"/>
      <c r="VL217" s="35"/>
      <c r="VM217" s="35"/>
      <c r="VN217" s="35"/>
      <c r="VO217" s="35"/>
      <c r="VP217" s="35"/>
      <c r="VQ217" s="35"/>
      <c r="VR217" s="35"/>
      <c r="VS217" s="35"/>
      <c r="VT217" s="35"/>
      <c r="VU217" s="35"/>
      <c r="VV217" s="35"/>
      <c r="VW217" s="35"/>
      <c r="VX217" s="35"/>
      <c r="VY217" s="35"/>
      <c r="VZ217" s="35"/>
      <c r="WA217" s="35"/>
      <c r="WB217" s="35"/>
      <c r="WC217" s="35"/>
      <c r="WD217" s="35"/>
      <c r="WE217" s="35"/>
      <c r="WF217" s="35"/>
      <c r="WG217" s="35"/>
      <c r="WH217" s="35"/>
      <c r="WI217" s="35"/>
      <c r="WJ217" s="35"/>
      <c r="WK217" s="35"/>
      <c r="WL217" s="35"/>
      <c r="WM217" s="35"/>
      <c r="WN217" s="35"/>
      <c r="WO217" s="35"/>
      <c r="WP217" s="35"/>
      <c r="WQ217" s="35"/>
      <c r="WR217" s="35"/>
      <c r="WS217" s="35"/>
      <c r="WT217" s="35"/>
      <c r="WU217" s="35"/>
      <c r="WV217" s="35"/>
      <c r="WW217" s="35"/>
      <c r="WX217" s="35"/>
      <c r="WY217" s="35"/>
      <c r="WZ217" s="35"/>
      <c r="XA217" s="35"/>
      <c r="XB217" s="35"/>
      <c r="XC217" s="35"/>
      <c r="XD217" s="35"/>
      <c r="XE217" s="35"/>
      <c r="XF217" s="35"/>
      <c r="XG217" s="35"/>
      <c r="XH217" s="35"/>
      <c r="XI217" s="35"/>
      <c r="XJ217" s="35"/>
      <c r="XK217" s="35"/>
      <c r="XL217" s="35"/>
      <c r="XM217" s="35"/>
      <c r="XN217" s="35"/>
      <c r="XO217" s="35"/>
      <c r="XP217" s="35"/>
      <c r="XQ217" s="35"/>
      <c r="XR217" s="35"/>
      <c r="XS217" s="35"/>
      <c r="XT217" s="35"/>
      <c r="XU217" s="35"/>
      <c r="XV217" s="35"/>
      <c r="XW217" s="35"/>
      <c r="XX217" s="35"/>
      <c r="XY217" s="35"/>
      <c r="XZ217" s="35"/>
      <c r="YA217" s="35"/>
      <c r="YB217" s="35"/>
      <c r="YC217" s="35"/>
      <c r="YD217" s="35"/>
      <c r="YE217" s="35"/>
      <c r="YF217" s="35"/>
      <c r="YG217" s="35"/>
      <c r="YH217" s="35"/>
      <c r="YI217" s="35"/>
      <c r="YJ217" s="35"/>
      <c r="YK217" s="35"/>
      <c r="YL217" s="35"/>
      <c r="YM217" s="35"/>
      <c r="YN217" s="35"/>
      <c r="YO217" s="35"/>
      <c r="YP217" s="35"/>
      <c r="YQ217" s="35"/>
      <c r="YR217" s="35"/>
      <c r="YS217" s="35"/>
      <c r="YT217" s="35"/>
      <c r="YU217" s="35"/>
      <c r="YV217" s="35"/>
      <c r="YW217" s="35"/>
      <c r="YX217" s="35"/>
      <c r="YY217" s="35"/>
      <c r="YZ217" s="35"/>
      <c r="ZA217" s="35"/>
      <c r="ZB217" s="35"/>
      <c r="ZC217" s="35"/>
      <c r="ZD217" s="35"/>
      <c r="ZE217" s="35"/>
      <c r="ZF217" s="35"/>
      <c r="ZG217" s="35"/>
      <c r="ZH217" s="35"/>
      <c r="ZI217" s="35"/>
      <c r="ZJ217" s="35"/>
      <c r="ZK217" s="35"/>
      <c r="ZL217" s="35"/>
      <c r="ZM217" s="35"/>
      <c r="ZN217" s="35"/>
      <c r="ZO217" s="35"/>
      <c r="ZP217" s="35"/>
      <c r="ZQ217" s="35"/>
      <c r="ZR217" s="35"/>
      <c r="ZS217" s="35"/>
      <c r="ZT217" s="35"/>
      <c r="ZU217" s="35"/>
      <c r="ZV217" s="35"/>
      <c r="ZW217" s="35"/>
      <c r="ZX217" s="35"/>
      <c r="ZY217" s="35"/>
      <c r="ZZ217" s="35"/>
      <c r="AAA217" s="35"/>
      <c r="AAB217" s="35"/>
      <c r="AAC217" s="35"/>
      <c r="AAD217" s="35"/>
      <c r="AAE217" s="35"/>
      <c r="AAF217" s="35"/>
      <c r="AAG217" s="35"/>
      <c r="AAH217" s="35"/>
      <c r="AAI217" s="35"/>
      <c r="AAJ217" s="35"/>
      <c r="AAK217" s="35"/>
      <c r="AAL217" s="35"/>
      <c r="AAM217" s="35"/>
      <c r="AAN217" s="35"/>
      <c r="AAO217" s="35"/>
      <c r="AAP217" s="35"/>
      <c r="AAQ217" s="35"/>
      <c r="AAR217" s="35"/>
      <c r="AAS217" s="35"/>
      <c r="AAT217" s="35"/>
      <c r="AAU217" s="35"/>
      <c r="AAV217" s="35"/>
      <c r="AAW217" s="35"/>
      <c r="AAX217" s="35"/>
      <c r="AAY217" s="35"/>
      <c r="AAZ217" s="35"/>
      <c r="ABA217" s="35"/>
      <c r="ABB217" s="35"/>
      <c r="ABC217" s="35"/>
      <c r="ABD217" s="35"/>
      <c r="ABE217" s="35"/>
      <c r="ABF217" s="35"/>
      <c r="ABG217" s="35"/>
      <c r="ABH217" s="35"/>
      <c r="ABI217" s="35"/>
      <c r="ABJ217" s="35"/>
      <c r="ABK217" s="35"/>
      <c r="ABL217" s="35"/>
      <c r="ABM217" s="35"/>
      <c r="ABN217" s="35"/>
      <c r="ABO217" s="35"/>
      <c r="ABP217" s="35"/>
      <c r="ABQ217" s="35"/>
      <c r="ABR217" s="35"/>
      <c r="ABS217" s="35"/>
      <c r="ABT217" s="35"/>
      <c r="ABU217" s="35"/>
      <c r="ABV217" s="35"/>
      <c r="ABW217" s="35"/>
      <c r="ABX217" s="35"/>
      <c r="ABY217" s="35"/>
      <c r="ABZ217" s="35"/>
      <c r="ACA217" s="35"/>
      <c r="ACB217" s="35"/>
      <c r="ACC217" s="35"/>
      <c r="ACD217" s="35"/>
      <c r="ACE217" s="35"/>
      <c r="ACF217" s="35"/>
      <c r="ACG217" s="35"/>
      <c r="ACH217" s="35"/>
      <c r="ACI217" s="35"/>
      <c r="ACJ217" s="35"/>
      <c r="ACK217" s="35"/>
      <c r="ACL217" s="35"/>
      <c r="ACM217" s="35"/>
      <c r="ACN217" s="35"/>
      <c r="ACO217" s="35"/>
      <c r="ACP217" s="35"/>
      <c r="ACQ217" s="35"/>
      <c r="ACR217" s="35"/>
      <c r="ACS217" s="35"/>
      <c r="ACT217" s="35"/>
      <c r="ACU217" s="35"/>
      <c r="ACV217" s="35"/>
      <c r="ACW217" s="35"/>
      <c r="ACX217" s="35"/>
      <c r="ACY217" s="35"/>
      <c r="ACZ217" s="35"/>
      <c r="ADA217" s="35"/>
      <c r="ADB217" s="35"/>
      <c r="ADC217" s="35"/>
      <c r="ADD217" s="35"/>
      <c r="ADE217" s="35"/>
      <c r="ADF217" s="35"/>
      <c r="ADG217" s="35"/>
      <c r="ADH217" s="35"/>
      <c r="ADI217" s="35"/>
      <c r="ADJ217" s="35"/>
      <c r="ADK217" s="35"/>
      <c r="ADL217" s="35"/>
      <c r="ADM217" s="35"/>
      <c r="ADN217" s="35"/>
      <c r="ADO217" s="35"/>
      <c r="ADP217" s="35"/>
      <c r="ADQ217" s="35"/>
      <c r="ADR217" s="35"/>
      <c r="ADS217" s="35"/>
      <c r="ADT217" s="35"/>
      <c r="ADU217" s="35"/>
      <c r="ADV217" s="35"/>
      <c r="ADW217" s="35"/>
      <c r="ADX217" s="35"/>
      <c r="ADY217" s="35"/>
      <c r="ADZ217" s="35"/>
      <c r="AEA217" s="35"/>
      <c r="AEB217" s="35"/>
      <c r="AEC217" s="35"/>
      <c r="AED217" s="35"/>
      <c r="AEE217" s="35"/>
      <c r="AEF217" s="35"/>
      <c r="AEG217" s="35"/>
      <c r="AEH217" s="35"/>
      <c r="AEI217" s="35"/>
      <c r="AEJ217" s="35"/>
      <c r="AEK217" s="35"/>
      <c r="AEL217" s="35"/>
      <c r="AEM217" s="35"/>
      <c r="AEN217" s="35"/>
      <c r="AEO217" s="35"/>
      <c r="AEP217" s="35"/>
      <c r="AEQ217" s="35"/>
      <c r="AER217" s="35"/>
      <c r="AES217" s="35"/>
      <c r="AET217" s="35"/>
      <c r="AEU217" s="35"/>
      <c r="AEV217" s="35"/>
      <c r="AEW217" s="35"/>
      <c r="AEX217" s="35"/>
      <c r="AEY217" s="35"/>
      <c r="AEZ217" s="35"/>
      <c r="AFA217" s="35"/>
      <c r="AFB217" s="35"/>
      <c r="AFC217" s="35"/>
      <c r="AFD217" s="35"/>
      <c r="AFE217" s="35"/>
      <c r="AFF217" s="35"/>
      <c r="AFG217" s="35"/>
      <c r="AFH217" s="35"/>
      <c r="AFI217" s="35"/>
      <c r="AFJ217" s="35"/>
      <c r="AFK217" s="35"/>
      <c r="AFL217" s="35"/>
      <c r="AFM217" s="35"/>
      <c r="AFN217" s="35"/>
      <c r="AFO217" s="35"/>
      <c r="AFP217" s="35"/>
      <c r="AFQ217" s="35"/>
      <c r="AFR217" s="35"/>
      <c r="AFS217" s="35"/>
      <c r="AFT217" s="35"/>
      <c r="AFU217" s="35"/>
      <c r="AFV217" s="35"/>
      <c r="AFW217" s="35"/>
      <c r="AFX217" s="35"/>
      <c r="AFY217" s="35"/>
      <c r="AFZ217" s="35"/>
      <c r="AGA217" s="35"/>
      <c r="AGB217" s="35"/>
      <c r="AGC217" s="35"/>
      <c r="AGD217" s="35"/>
      <c r="AGE217" s="35"/>
      <c r="AGF217" s="35"/>
      <c r="AGG217" s="35"/>
      <c r="AGH217" s="35"/>
      <c r="AGI217" s="35"/>
      <c r="AGJ217" s="35"/>
      <c r="AGK217" s="35"/>
      <c r="AGL217" s="35"/>
      <c r="AGM217" s="35"/>
      <c r="AGN217" s="35"/>
      <c r="AGO217" s="35"/>
      <c r="AGP217" s="35"/>
      <c r="AGQ217" s="35"/>
      <c r="AGR217" s="35"/>
      <c r="AGS217" s="35"/>
      <c r="AGT217" s="35"/>
      <c r="AGU217" s="35"/>
      <c r="AGV217" s="35"/>
      <c r="AGW217" s="35"/>
      <c r="AGX217" s="35"/>
      <c r="AGY217" s="35"/>
      <c r="AGZ217" s="35"/>
      <c r="AHA217" s="35"/>
      <c r="AHB217" s="35"/>
      <c r="AHC217" s="35"/>
      <c r="AHD217" s="35"/>
      <c r="AHE217" s="35"/>
      <c r="AHF217" s="35"/>
      <c r="AHG217" s="35"/>
      <c r="AHH217" s="35"/>
      <c r="AHI217" s="35"/>
      <c r="AHJ217" s="35"/>
      <c r="AHK217" s="35"/>
      <c r="AHL217" s="35"/>
      <c r="AHM217" s="35"/>
      <c r="AHN217" s="35"/>
      <c r="AHO217" s="35"/>
      <c r="AHP217" s="35"/>
      <c r="AHQ217" s="35"/>
      <c r="AHR217" s="35"/>
      <c r="AHS217" s="35"/>
      <c r="AHT217" s="35"/>
      <c r="AHU217" s="35"/>
      <c r="AHV217" s="35"/>
      <c r="AHW217" s="35"/>
      <c r="AHX217" s="35"/>
      <c r="AHY217" s="35"/>
      <c r="AHZ217" s="35"/>
      <c r="AIA217" s="35"/>
      <c r="AIB217" s="35"/>
      <c r="AIC217" s="35"/>
      <c r="AID217" s="35"/>
      <c r="AIE217" s="35"/>
      <c r="AIF217" s="35"/>
      <c r="AIG217" s="35"/>
      <c r="AIH217" s="35"/>
      <c r="AII217" s="35"/>
      <c r="AIJ217" s="35"/>
      <c r="AIK217" s="35"/>
      <c r="AIL217" s="35"/>
      <c r="AIM217" s="35"/>
      <c r="AIN217" s="35"/>
      <c r="AIO217" s="35"/>
      <c r="AIP217" s="35"/>
      <c r="AIQ217" s="35"/>
      <c r="AIR217" s="35"/>
      <c r="AIS217" s="35"/>
      <c r="AIT217" s="35"/>
      <c r="AIU217" s="35"/>
      <c r="AIV217" s="35"/>
      <c r="AIW217" s="35"/>
      <c r="AIX217" s="35"/>
      <c r="AIY217" s="35"/>
      <c r="AIZ217" s="35"/>
      <c r="AJA217" s="35"/>
      <c r="AJB217" s="35"/>
      <c r="AJC217" s="35"/>
      <c r="AJD217" s="35"/>
      <c r="AJE217" s="35"/>
      <c r="AJF217" s="35"/>
      <c r="AJG217" s="35"/>
      <c r="AJH217" s="35"/>
      <c r="AJI217" s="35"/>
      <c r="AJJ217" s="35"/>
      <c r="AJK217" s="35"/>
      <c r="AJL217" s="35"/>
      <c r="AJM217" s="35"/>
      <c r="AJN217" s="35"/>
      <c r="AJO217" s="35"/>
      <c r="AJP217" s="35"/>
      <c r="AJQ217" s="35"/>
      <c r="AJR217" s="35"/>
      <c r="AJS217" s="35"/>
      <c r="AJT217" s="35"/>
      <c r="AJU217" s="35"/>
      <c r="AJV217" s="35"/>
      <c r="AJW217" s="35"/>
      <c r="AJX217" s="35"/>
      <c r="AJY217" s="35"/>
      <c r="AJZ217" s="35"/>
      <c r="AKA217" s="35"/>
      <c r="AKB217" s="35"/>
      <c r="AKC217" s="35"/>
      <c r="AKD217" s="35"/>
      <c r="AKE217" s="35"/>
      <c r="AKF217" s="35"/>
      <c r="AKG217" s="35"/>
      <c r="AKH217" s="35"/>
      <c r="AKI217" s="35"/>
      <c r="AKJ217" s="35"/>
      <c r="AKK217" s="35"/>
      <c r="AKL217" s="35"/>
      <c r="AKM217" s="35"/>
      <c r="AKN217" s="35"/>
      <c r="AKO217" s="35"/>
      <c r="AKP217" s="35"/>
      <c r="AKQ217" s="35"/>
      <c r="AKR217" s="35"/>
      <c r="AKS217" s="35"/>
      <c r="AKT217" s="35"/>
      <c r="AKU217" s="35"/>
      <c r="AKV217" s="35"/>
      <c r="AKW217" s="35"/>
      <c r="AKX217" s="35"/>
      <c r="AKY217" s="35"/>
      <c r="AKZ217" s="35"/>
      <c r="ALA217" s="35"/>
      <c r="ALB217" s="35"/>
      <c r="ALC217" s="35"/>
      <c r="ALD217" s="35"/>
      <c r="ALE217" s="35"/>
      <c r="ALF217" s="35"/>
      <c r="ALG217" s="35"/>
      <c r="ALH217" s="35"/>
      <c r="ALI217" s="35"/>
      <c r="ALJ217" s="35"/>
      <c r="ALK217" s="35"/>
      <c r="ALL217" s="35"/>
      <c r="ALM217" s="35"/>
      <c r="ALN217" s="35"/>
      <c r="ALO217" s="35"/>
      <c r="ALP217" s="35"/>
      <c r="ALQ217" s="35"/>
      <c r="ALR217" s="35"/>
      <c r="ALS217" s="35"/>
      <c r="ALT217" s="35"/>
      <c r="ALU217" s="35"/>
      <c r="ALV217" s="35"/>
      <c r="ALW217" s="35"/>
      <c r="ALX217" s="35"/>
      <c r="ALY217" s="35"/>
    </row>
    <row r="218" spans="1:1013" ht="19.5" customHeight="1" thickBot="1" x14ac:dyDescent="0.25">
      <c r="A218" s="674"/>
      <c r="B218" s="655"/>
      <c r="C218" s="748"/>
      <c r="D218" s="970"/>
      <c r="E218" s="850"/>
      <c r="F218" s="611"/>
      <c r="G218" s="627"/>
      <c r="H218" s="630"/>
      <c r="I218" s="590"/>
      <c r="J218" s="589"/>
      <c r="K218" s="373" t="s">
        <v>22</v>
      </c>
      <c r="L218" s="485">
        <f>M218+O218</f>
        <v>300</v>
      </c>
      <c r="M218" s="486">
        <v>0</v>
      </c>
      <c r="N218" s="486">
        <v>0</v>
      </c>
      <c r="O218" s="487">
        <v>300</v>
      </c>
      <c r="P218" s="485">
        <f>Q218+S218</f>
        <v>300</v>
      </c>
      <c r="Q218" s="486">
        <v>0</v>
      </c>
      <c r="R218" s="486">
        <v>0</v>
      </c>
      <c r="S218" s="487">
        <v>300</v>
      </c>
      <c r="T218" s="485">
        <f>U218+W218</f>
        <v>0</v>
      </c>
      <c r="U218" s="486">
        <v>0</v>
      </c>
      <c r="V218" s="486">
        <v>0</v>
      </c>
      <c r="W218" s="487">
        <v>0</v>
      </c>
      <c r="X218" s="485">
        <f>Y218+AA218</f>
        <v>0</v>
      </c>
      <c r="Y218" s="486">
        <v>0</v>
      </c>
      <c r="Z218" s="486">
        <v>0</v>
      </c>
      <c r="AA218" s="487">
        <v>0</v>
      </c>
      <c r="AB218" s="35"/>
      <c r="AC218" s="35"/>
      <c r="AD218" s="35"/>
      <c r="AE218" s="35"/>
      <c r="AF218" s="35"/>
      <c r="AG218" s="35"/>
      <c r="AH218" s="35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9"/>
      <c r="BB218" s="48"/>
      <c r="BC218" s="48"/>
      <c r="BD218" s="48"/>
      <c r="BE218" s="48"/>
      <c r="BF218" s="48"/>
      <c r="BG218" s="48"/>
      <c r="BH218" s="48"/>
      <c r="BI218" s="48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  <c r="ER218" s="35"/>
      <c r="ES218" s="35"/>
      <c r="ET218" s="35"/>
      <c r="EU218" s="35"/>
      <c r="EV218" s="35"/>
      <c r="EW218" s="35"/>
      <c r="EX218" s="35"/>
      <c r="EY218" s="35"/>
      <c r="EZ218" s="35"/>
      <c r="FA218" s="35"/>
      <c r="FB218" s="35"/>
      <c r="FC218" s="35"/>
      <c r="FD218" s="35"/>
      <c r="FE218" s="35"/>
      <c r="FF218" s="35"/>
      <c r="FG218" s="35"/>
      <c r="FH218" s="35"/>
      <c r="FI218" s="35"/>
      <c r="FJ218" s="35"/>
      <c r="FK218" s="35"/>
      <c r="FL218" s="35"/>
      <c r="FM218" s="35"/>
      <c r="FN218" s="35"/>
      <c r="FO218" s="35"/>
      <c r="FP218" s="35"/>
      <c r="FQ218" s="35"/>
      <c r="FR218" s="35"/>
      <c r="FS218" s="35"/>
      <c r="FT218" s="35"/>
      <c r="FU218" s="35"/>
      <c r="FV218" s="35"/>
      <c r="FW218" s="35"/>
      <c r="FX218" s="35"/>
      <c r="FY218" s="35"/>
      <c r="FZ218" s="35"/>
      <c r="GA218" s="35"/>
      <c r="GB218" s="35"/>
      <c r="GC218" s="35"/>
      <c r="GD218" s="35"/>
      <c r="GE218" s="35"/>
      <c r="GF218" s="35"/>
      <c r="GG218" s="35"/>
      <c r="GH218" s="35"/>
      <c r="GI218" s="35"/>
      <c r="GJ218" s="35"/>
      <c r="GK218" s="35"/>
      <c r="GL218" s="35"/>
      <c r="GM218" s="35"/>
      <c r="GN218" s="35"/>
      <c r="GO218" s="35"/>
      <c r="GP218" s="35"/>
      <c r="GQ218" s="35"/>
      <c r="GR218" s="35"/>
      <c r="GS218" s="35"/>
      <c r="GT218" s="35"/>
      <c r="GU218" s="35"/>
      <c r="GV218" s="35"/>
      <c r="GW218" s="35"/>
      <c r="GX218" s="35"/>
      <c r="GY218" s="35"/>
      <c r="GZ218" s="35"/>
      <c r="HA218" s="35"/>
      <c r="HB218" s="35"/>
      <c r="HC218" s="35"/>
      <c r="HD218" s="35"/>
      <c r="HE218" s="35"/>
      <c r="HF218" s="35"/>
      <c r="HG218" s="35"/>
      <c r="HH218" s="35"/>
      <c r="HI218" s="35"/>
      <c r="HJ218" s="35"/>
      <c r="HK218" s="35"/>
      <c r="HL218" s="35"/>
      <c r="HM218" s="35"/>
      <c r="HN218" s="35"/>
      <c r="HO218" s="35"/>
      <c r="HP218" s="35"/>
      <c r="HQ218" s="35"/>
      <c r="HR218" s="35"/>
      <c r="HS218" s="35"/>
      <c r="HT218" s="35"/>
      <c r="HU218" s="35"/>
      <c r="HV218" s="35"/>
      <c r="HW218" s="35"/>
      <c r="HX218" s="35"/>
      <c r="HY218" s="35"/>
      <c r="HZ218" s="35"/>
      <c r="IA218" s="35"/>
      <c r="IB218" s="35"/>
      <c r="IC218" s="35"/>
      <c r="ID218" s="35"/>
      <c r="IE218" s="35"/>
      <c r="IF218" s="35"/>
      <c r="IG218" s="35"/>
      <c r="IH218" s="35"/>
      <c r="II218" s="35"/>
      <c r="IJ218" s="35"/>
      <c r="IK218" s="35"/>
      <c r="IL218" s="35"/>
      <c r="IM218" s="35"/>
      <c r="IN218" s="35"/>
      <c r="IO218" s="35"/>
      <c r="IP218" s="35"/>
      <c r="IQ218" s="35"/>
      <c r="IR218" s="35"/>
      <c r="IS218" s="35"/>
      <c r="IT218" s="35"/>
      <c r="IU218" s="35"/>
      <c r="IV218" s="35"/>
      <c r="IW218" s="35"/>
      <c r="IX218" s="35"/>
      <c r="IY218" s="35"/>
      <c r="IZ218" s="35"/>
      <c r="JA218" s="35"/>
      <c r="JB218" s="35"/>
      <c r="JC218" s="35"/>
      <c r="JD218" s="35"/>
      <c r="JE218" s="35"/>
      <c r="JF218" s="35"/>
      <c r="JG218" s="35"/>
      <c r="JH218" s="35"/>
      <c r="JI218" s="35"/>
      <c r="JJ218" s="35"/>
      <c r="JK218" s="35"/>
      <c r="JL218" s="35"/>
      <c r="JM218" s="35"/>
      <c r="JN218" s="35"/>
      <c r="JO218" s="35"/>
      <c r="JP218" s="35"/>
      <c r="JQ218" s="35"/>
      <c r="JR218" s="35"/>
      <c r="JS218" s="35"/>
      <c r="JT218" s="35"/>
      <c r="JU218" s="35"/>
      <c r="JV218" s="35"/>
      <c r="JW218" s="35"/>
      <c r="JX218" s="35"/>
      <c r="JY218" s="35"/>
      <c r="JZ218" s="35"/>
      <c r="KA218" s="35"/>
      <c r="KB218" s="35"/>
      <c r="KC218" s="35"/>
      <c r="KD218" s="35"/>
      <c r="KE218" s="35"/>
      <c r="KF218" s="35"/>
      <c r="KG218" s="35"/>
      <c r="KH218" s="35"/>
      <c r="KI218" s="35"/>
      <c r="KJ218" s="35"/>
      <c r="KK218" s="35"/>
      <c r="KL218" s="35"/>
      <c r="KM218" s="35"/>
      <c r="KN218" s="35"/>
      <c r="KO218" s="35"/>
      <c r="KP218" s="35"/>
      <c r="KQ218" s="35"/>
      <c r="KR218" s="35"/>
      <c r="KS218" s="35"/>
      <c r="KT218" s="35"/>
      <c r="KU218" s="35"/>
      <c r="KV218" s="35"/>
      <c r="KW218" s="35"/>
      <c r="KX218" s="35"/>
      <c r="KY218" s="35"/>
      <c r="KZ218" s="35"/>
      <c r="LA218" s="35"/>
      <c r="LB218" s="35"/>
      <c r="LC218" s="35"/>
      <c r="LD218" s="35"/>
      <c r="LE218" s="35"/>
      <c r="LF218" s="35"/>
      <c r="LG218" s="35"/>
      <c r="LH218" s="35"/>
      <c r="LI218" s="35"/>
      <c r="LJ218" s="35"/>
      <c r="LK218" s="35"/>
      <c r="LL218" s="35"/>
      <c r="LM218" s="35"/>
      <c r="LN218" s="35"/>
      <c r="LO218" s="35"/>
      <c r="LP218" s="35"/>
      <c r="LQ218" s="35"/>
      <c r="LR218" s="35"/>
      <c r="LS218" s="35"/>
      <c r="LT218" s="35"/>
      <c r="LU218" s="35"/>
      <c r="LV218" s="35"/>
      <c r="LW218" s="35"/>
      <c r="LX218" s="35"/>
      <c r="LY218" s="35"/>
      <c r="LZ218" s="35"/>
      <c r="MA218" s="35"/>
      <c r="MB218" s="35"/>
      <c r="MC218" s="35"/>
      <c r="MD218" s="35"/>
      <c r="ME218" s="35"/>
      <c r="MF218" s="35"/>
      <c r="MG218" s="35"/>
      <c r="MH218" s="35"/>
      <c r="MI218" s="35"/>
      <c r="MJ218" s="35"/>
      <c r="MK218" s="35"/>
      <c r="ML218" s="35"/>
      <c r="MM218" s="35"/>
      <c r="MN218" s="35"/>
      <c r="MO218" s="35"/>
      <c r="MP218" s="35"/>
      <c r="MQ218" s="35"/>
      <c r="MR218" s="35"/>
      <c r="MS218" s="35"/>
      <c r="MT218" s="35"/>
      <c r="MU218" s="35"/>
      <c r="MV218" s="35"/>
      <c r="MW218" s="35"/>
      <c r="MX218" s="35"/>
      <c r="MY218" s="35"/>
      <c r="MZ218" s="35"/>
      <c r="NA218" s="35"/>
      <c r="NB218" s="35"/>
      <c r="NC218" s="35"/>
      <c r="ND218" s="35"/>
      <c r="NE218" s="35"/>
      <c r="NF218" s="35"/>
      <c r="NG218" s="35"/>
      <c r="NH218" s="35"/>
      <c r="NI218" s="35"/>
      <c r="NJ218" s="35"/>
      <c r="NK218" s="35"/>
      <c r="NL218" s="35"/>
      <c r="NM218" s="35"/>
      <c r="NN218" s="35"/>
      <c r="NO218" s="35"/>
      <c r="NP218" s="35"/>
      <c r="NQ218" s="35"/>
      <c r="NR218" s="35"/>
      <c r="NS218" s="35"/>
      <c r="NT218" s="35"/>
      <c r="NU218" s="35"/>
      <c r="NV218" s="35"/>
      <c r="NW218" s="35"/>
      <c r="NX218" s="35"/>
      <c r="NY218" s="35"/>
      <c r="NZ218" s="35"/>
      <c r="OA218" s="35"/>
      <c r="OB218" s="35"/>
      <c r="OC218" s="35"/>
      <c r="OD218" s="35"/>
      <c r="OE218" s="35"/>
      <c r="OF218" s="35"/>
      <c r="OG218" s="35"/>
      <c r="OH218" s="35"/>
      <c r="OI218" s="35"/>
      <c r="OJ218" s="35"/>
      <c r="OK218" s="35"/>
      <c r="OL218" s="35"/>
      <c r="OM218" s="35"/>
      <c r="ON218" s="35"/>
      <c r="OO218" s="35"/>
      <c r="OP218" s="35"/>
      <c r="OQ218" s="35"/>
      <c r="OR218" s="35"/>
      <c r="OS218" s="35"/>
      <c r="OT218" s="35"/>
      <c r="OU218" s="35"/>
      <c r="OV218" s="35"/>
      <c r="OW218" s="35"/>
      <c r="OX218" s="35"/>
      <c r="OY218" s="35"/>
      <c r="OZ218" s="35"/>
      <c r="PA218" s="35"/>
      <c r="PB218" s="35"/>
      <c r="PC218" s="35"/>
      <c r="PD218" s="35"/>
      <c r="PE218" s="35"/>
      <c r="PF218" s="35"/>
      <c r="PG218" s="35"/>
      <c r="PH218" s="35"/>
      <c r="PI218" s="35"/>
      <c r="PJ218" s="35"/>
      <c r="PK218" s="35"/>
      <c r="PL218" s="35"/>
      <c r="PM218" s="35"/>
      <c r="PN218" s="35"/>
      <c r="PO218" s="35"/>
      <c r="PP218" s="35"/>
      <c r="PQ218" s="35"/>
      <c r="PR218" s="35"/>
      <c r="PS218" s="35"/>
      <c r="PT218" s="35"/>
      <c r="PU218" s="35"/>
      <c r="PV218" s="35"/>
      <c r="PW218" s="35"/>
      <c r="PX218" s="35"/>
      <c r="PY218" s="35"/>
      <c r="PZ218" s="35"/>
      <c r="QA218" s="35"/>
      <c r="QB218" s="35"/>
      <c r="QC218" s="35"/>
      <c r="QD218" s="35"/>
      <c r="QE218" s="35"/>
      <c r="QF218" s="35"/>
      <c r="QG218" s="35"/>
      <c r="QH218" s="35"/>
      <c r="QI218" s="35"/>
      <c r="QJ218" s="35"/>
      <c r="QK218" s="35"/>
      <c r="QL218" s="35"/>
      <c r="QM218" s="35"/>
      <c r="QN218" s="35"/>
      <c r="QO218" s="35"/>
      <c r="QP218" s="35"/>
      <c r="QQ218" s="35"/>
      <c r="QR218" s="35"/>
      <c r="QS218" s="35"/>
      <c r="QT218" s="35"/>
      <c r="QU218" s="35"/>
      <c r="QV218" s="35"/>
      <c r="QW218" s="35"/>
      <c r="QX218" s="35"/>
      <c r="QY218" s="35"/>
      <c r="QZ218" s="35"/>
      <c r="RA218" s="35"/>
      <c r="RB218" s="35"/>
      <c r="RC218" s="35"/>
      <c r="RD218" s="35"/>
      <c r="RE218" s="35"/>
      <c r="RF218" s="35"/>
      <c r="RG218" s="35"/>
      <c r="RH218" s="35"/>
      <c r="RI218" s="35"/>
      <c r="RJ218" s="35"/>
      <c r="RK218" s="35"/>
      <c r="RL218" s="35"/>
      <c r="RM218" s="35"/>
      <c r="RN218" s="35"/>
      <c r="RO218" s="35"/>
      <c r="RP218" s="35"/>
      <c r="RQ218" s="35"/>
      <c r="RR218" s="35"/>
      <c r="RS218" s="35"/>
      <c r="RT218" s="35"/>
      <c r="RU218" s="35"/>
      <c r="RV218" s="35"/>
      <c r="RW218" s="35"/>
      <c r="RX218" s="35"/>
      <c r="RY218" s="35"/>
      <c r="RZ218" s="35"/>
      <c r="SA218" s="35"/>
      <c r="SB218" s="35"/>
      <c r="SC218" s="35"/>
      <c r="SD218" s="35"/>
      <c r="SE218" s="35"/>
      <c r="SF218" s="35"/>
      <c r="SG218" s="35"/>
      <c r="SH218" s="35"/>
      <c r="SI218" s="35"/>
      <c r="SJ218" s="35"/>
      <c r="SK218" s="35"/>
      <c r="SL218" s="35"/>
      <c r="SM218" s="35"/>
      <c r="SN218" s="35"/>
      <c r="SO218" s="35"/>
      <c r="SP218" s="35"/>
      <c r="SQ218" s="35"/>
      <c r="SR218" s="35"/>
      <c r="SS218" s="35"/>
      <c r="ST218" s="35"/>
      <c r="SU218" s="35"/>
      <c r="SV218" s="35"/>
      <c r="SW218" s="35"/>
      <c r="SX218" s="35"/>
      <c r="SY218" s="35"/>
      <c r="SZ218" s="35"/>
      <c r="TA218" s="35"/>
      <c r="TB218" s="35"/>
      <c r="TC218" s="35"/>
      <c r="TD218" s="35"/>
      <c r="TE218" s="35"/>
      <c r="TF218" s="35"/>
      <c r="TG218" s="35"/>
      <c r="TH218" s="35"/>
      <c r="TI218" s="35"/>
      <c r="TJ218" s="35"/>
      <c r="TK218" s="35"/>
      <c r="TL218" s="35"/>
      <c r="TM218" s="35"/>
      <c r="TN218" s="35"/>
      <c r="TO218" s="35"/>
      <c r="TP218" s="35"/>
      <c r="TQ218" s="35"/>
      <c r="TR218" s="35"/>
      <c r="TS218" s="35"/>
      <c r="TT218" s="35"/>
      <c r="TU218" s="35"/>
      <c r="TV218" s="35"/>
      <c r="TW218" s="35"/>
      <c r="TX218" s="35"/>
      <c r="TY218" s="35"/>
      <c r="TZ218" s="35"/>
      <c r="UA218" s="35"/>
      <c r="UB218" s="35"/>
      <c r="UC218" s="35"/>
      <c r="UD218" s="35"/>
      <c r="UE218" s="35"/>
      <c r="UF218" s="35"/>
      <c r="UG218" s="35"/>
      <c r="UH218" s="35"/>
      <c r="UI218" s="35"/>
      <c r="UJ218" s="35"/>
      <c r="UK218" s="35"/>
      <c r="UL218" s="35"/>
      <c r="UM218" s="35"/>
      <c r="UN218" s="35"/>
      <c r="UO218" s="35"/>
      <c r="UP218" s="35"/>
      <c r="UQ218" s="35"/>
      <c r="UR218" s="35"/>
      <c r="US218" s="35"/>
      <c r="UT218" s="35"/>
      <c r="UU218" s="35"/>
      <c r="UV218" s="35"/>
      <c r="UW218" s="35"/>
      <c r="UX218" s="35"/>
      <c r="UY218" s="35"/>
      <c r="UZ218" s="35"/>
      <c r="VA218" s="35"/>
      <c r="VB218" s="35"/>
      <c r="VC218" s="35"/>
      <c r="VD218" s="35"/>
      <c r="VE218" s="35"/>
      <c r="VF218" s="35"/>
      <c r="VG218" s="35"/>
      <c r="VH218" s="35"/>
      <c r="VI218" s="35"/>
      <c r="VJ218" s="35"/>
      <c r="VK218" s="35"/>
      <c r="VL218" s="35"/>
      <c r="VM218" s="35"/>
      <c r="VN218" s="35"/>
      <c r="VO218" s="35"/>
      <c r="VP218" s="35"/>
      <c r="VQ218" s="35"/>
      <c r="VR218" s="35"/>
      <c r="VS218" s="35"/>
      <c r="VT218" s="35"/>
      <c r="VU218" s="35"/>
      <c r="VV218" s="35"/>
      <c r="VW218" s="35"/>
      <c r="VX218" s="35"/>
      <c r="VY218" s="35"/>
      <c r="VZ218" s="35"/>
      <c r="WA218" s="35"/>
      <c r="WB218" s="35"/>
      <c r="WC218" s="35"/>
      <c r="WD218" s="35"/>
      <c r="WE218" s="35"/>
      <c r="WF218" s="35"/>
      <c r="WG218" s="35"/>
      <c r="WH218" s="35"/>
      <c r="WI218" s="35"/>
      <c r="WJ218" s="35"/>
      <c r="WK218" s="35"/>
      <c r="WL218" s="35"/>
      <c r="WM218" s="35"/>
      <c r="WN218" s="35"/>
      <c r="WO218" s="35"/>
      <c r="WP218" s="35"/>
      <c r="WQ218" s="35"/>
      <c r="WR218" s="35"/>
      <c r="WS218" s="35"/>
      <c r="WT218" s="35"/>
      <c r="WU218" s="35"/>
      <c r="WV218" s="35"/>
      <c r="WW218" s="35"/>
      <c r="WX218" s="35"/>
      <c r="WY218" s="35"/>
      <c r="WZ218" s="35"/>
      <c r="XA218" s="35"/>
      <c r="XB218" s="35"/>
      <c r="XC218" s="35"/>
      <c r="XD218" s="35"/>
      <c r="XE218" s="35"/>
      <c r="XF218" s="35"/>
      <c r="XG218" s="35"/>
      <c r="XH218" s="35"/>
      <c r="XI218" s="35"/>
      <c r="XJ218" s="35"/>
      <c r="XK218" s="35"/>
      <c r="XL218" s="35"/>
      <c r="XM218" s="35"/>
      <c r="XN218" s="35"/>
      <c r="XO218" s="35"/>
      <c r="XP218" s="35"/>
      <c r="XQ218" s="35"/>
      <c r="XR218" s="35"/>
      <c r="XS218" s="35"/>
      <c r="XT218" s="35"/>
      <c r="XU218" s="35"/>
      <c r="XV218" s="35"/>
      <c r="XW218" s="35"/>
      <c r="XX218" s="35"/>
      <c r="XY218" s="35"/>
      <c r="XZ218" s="35"/>
      <c r="YA218" s="35"/>
      <c r="YB218" s="35"/>
      <c r="YC218" s="35"/>
      <c r="YD218" s="35"/>
      <c r="YE218" s="35"/>
      <c r="YF218" s="35"/>
      <c r="YG218" s="35"/>
      <c r="YH218" s="35"/>
      <c r="YI218" s="35"/>
      <c r="YJ218" s="35"/>
      <c r="YK218" s="35"/>
      <c r="YL218" s="35"/>
      <c r="YM218" s="35"/>
      <c r="YN218" s="35"/>
      <c r="YO218" s="35"/>
      <c r="YP218" s="35"/>
      <c r="YQ218" s="35"/>
      <c r="YR218" s="35"/>
      <c r="YS218" s="35"/>
      <c r="YT218" s="35"/>
      <c r="YU218" s="35"/>
      <c r="YV218" s="35"/>
      <c r="YW218" s="35"/>
      <c r="YX218" s="35"/>
      <c r="YY218" s="35"/>
      <c r="YZ218" s="35"/>
      <c r="ZA218" s="35"/>
      <c r="ZB218" s="35"/>
      <c r="ZC218" s="35"/>
      <c r="ZD218" s="35"/>
      <c r="ZE218" s="35"/>
      <c r="ZF218" s="35"/>
      <c r="ZG218" s="35"/>
      <c r="ZH218" s="35"/>
      <c r="ZI218" s="35"/>
      <c r="ZJ218" s="35"/>
      <c r="ZK218" s="35"/>
      <c r="ZL218" s="35"/>
      <c r="ZM218" s="35"/>
      <c r="ZN218" s="35"/>
      <c r="ZO218" s="35"/>
      <c r="ZP218" s="35"/>
      <c r="ZQ218" s="35"/>
      <c r="ZR218" s="35"/>
      <c r="ZS218" s="35"/>
      <c r="ZT218" s="35"/>
      <c r="ZU218" s="35"/>
      <c r="ZV218" s="35"/>
      <c r="ZW218" s="35"/>
      <c r="ZX218" s="35"/>
      <c r="ZY218" s="35"/>
      <c r="ZZ218" s="35"/>
      <c r="AAA218" s="35"/>
      <c r="AAB218" s="35"/>
      <c r="AAC218" s="35"/>
      <c r="AAD218" s="35"/>
      <c r="AAE218" s="35"/>
      <c r="AAF218" s="35"/>
      <c r="AAG218" s="35"/>
      <c r="AAH218" s="35"/>
      <c r="AAI218" s="35"/>
      <c r="AAJ218" s="35"/>
      <c r="AAK218" s="35"/>
      <c r="AAL218" s="35"/>
      <c r="AAM218" s="35"/>
      <c r="AAN218" s="35"/>
      <c r="AAO218" s="35"/>
      <c r="AAP218" s="35"/>
      <c r="AAQ218" s="35"/>
      <c r="AAR218" s="35"/>
      <c r="AAS218" s="35"/>
      <c r="AAT218" s="35"/>
      <c r="AAU218" s="35"/>
      <c r="AAV218" s="35"/>
      <c r="AAW218" s="35"/>
      <c r="AAX218" s="35"/>
      <c r="AAY218" s="35"/>
      <c r="AAZ218" s="35"/>
      <c r="ABA218" s="35"/>
      <c r="ABB218" s="35"/>
      <c r="ABC218" s="35"/>
      <c r="ABD218" s="35"/>
      <c r="ABE218" s="35"/>
      <c r="ABF218" s="35"/>
      <c r="ABG218" s="35"/>
      <c r="ABH218" s="35"/>
      <c r="ABI218" s="35"/>
      <c r="ABJ218" s="35"/>
      <c r="ABK218" s="35"/>
      <c r="ABL218" s="35"/>
      <c r="ABM218" s="35"/>
      <c r="ABN218" s="35"/>
      <c r="ABO218" s="35"/>
      <c r="ABP218" s="35"/>
      <c r="ABQ218" s="35"/>
      <c r="ABR218" s="35"/>
      <c r="ABS218" s="35"/>
      <c r="ABT218" s="35"/>
      <c r="ABU218" s="35"/>
      <c r="ABV218" s="35"/>
      <c r="ABW218" s="35"/>
      <c r="ABX218" s="35"/>
      <c r="ABY218" s="35"/>
      <c r="ABZ218" s="35"/>
      <c r="ACA218" s="35"/>
      <c r="ACB218" s="35"/>
      <c r="ACC218" s="35"/>
      <c r="ACD218" s="35"/>
      <c r="ACE218" s="35"/>
      <c r="ACF218" s="35"/>
      <c r="ACG218" s="35"/>
      <c r="ACH218" s="35"/>
      <c r="ACI218" s="35"/>
      <c r="ACJ218" s="35"/>
      <c r="ACK218" s="35"/>
      <c r="ACL218" s="35"/>
      <c r="ACM218" s="35"/>
      <c r="ACN218" s="35"/>
      <c r="ACO218" s="35"/>
      <c r="ACP218" s="35"/>
      <c r="ACQ218" s="35"/>
      <c r="ACR218" s="35"/>
      <c r="ACS218" s="35"/>
      <c r="ACT218" s="35"/>
      <c r="ACU218" s="35"/>
      <c r="ACV218" s="35"/>
      <c r="ACW218" s="35"/>
      <c r="ACX218" s="35"/>
      <c r="ACY218" s="35"/>
      <c r="ACZ218" s="35"/>
      <c r="ADA218" s="35"/>
      <c r="ADB218" s="35"/>
      <c r="ADC218" s="35"/>
      <c r="ADD218" s="35"/>
      <c r="ADE218" s="35"/>
      <c r="ADF218" s="35"/>
      <c r="ADG218" s="35"/>
      <c r="ADH218" s="35"/>
      <c r="ADI218" s="35"/>
      <c r="ADJ218" s="35"/>
      <c r="ADK218" s="35"/>
      <c r="ADL218" s="35"/>
      <c r="ADM218" s="35"/>
      <c r="ADN218" s="35"/>
      <c r="ADO218" s="35"/>
      <c r="ADP218" s="35"/>
      <c r="ADQ218" s="35"/>
      <c r="ADR218" s="35"/>
      <c r="ADS218" s="35"/>
      <c r="ADT218" s="35"/>
      <c r="ADU218" s="35"/>
      <c r="ADV218" s="35"/>
      <c r="ADW218" s="35"/>
      <c r="ADX218" s="35"/>
      <c r="ADY218" s="35"/>
      <c r="ADZ218" s="35"/>
      <c r="AEA218" s="35"/>
      <c r="AEB218" s="35"/>
      <c r="AEC218" s="35"/>
      <c r="AED218" s="35"/>
      <c r="AEE218" s="35"/>
      <c r="AEF218" s="35"/>
      <c r="AEG218" s="35"/>
      <c r="AEH218" s="35"/>
      <c r="AEI218" s="35"/>
      <c r="AEJ218" s="35"/>
      <c r="AEK218" s="35"/>
      <c r="AEL218" s="35"/>
      <c r="AEM218" s="35"/>
      <c r="AEN218" s="35"/>
      <c r="AEO218" s="35"/>
      <c r="AEP218" s="35"/>
      <c r="AEQ218" s="35"/>
      <c r="AER218" s="35"/>
      <c r="AES218" s="35"/>
      <c r="AET218" s="35"/>
      <c r="AEU218" s="35"/>
      <c r="AEV218" s="35"/>
      <c r="AEW218" s="35"/>
      <c r="AEX218" s="35"/>
      <c r="AEY218" s="35"/>
      <c r="AEZ218" s="35"/>
      <c r="AFA218" s="35"/>
      <c r="AFB218" s="35"/>
      <c r="AFC218" s="35"/>
      <c r="AFD218" s="35"/>
      <c r="AFE218" s="35"/>
      <c r="AFF218" s="35"/>
      <c r="AFG218" s="35"/>
      <c r="AFH218" s="35"/>
      <c r="AFI218" s="35"/>
      <c r="AFJ218" s="35"/>
      <c r="AFK218" s="35"/>
      <c r="AFL218" s="35"/>
      <c r="AFM218" s="35"/>
      <c r="AFN218" s="35"/>
      <c r="AFO218" s="35"/>
      <c r="AFP218" s="35"/>
      <c r="AFQ218" s="35"/>
      <c r="AFR218" s="35"/>
      <c r="AFS218" s="35"/>
      <c r="AFT218" s="35"/>
      <c r="AFU218" s="35"/>
      <c r="AFV218" s="35"/>
      <c r="AFW218" s="35"/>
      <c r="AFX218" s="35"/>
      <c r="AFY218" s="35"/>
      <c r="AFZ218" s="35"/>
      <c r="AGA218" s="35"/>
      <c r="AGB218" s="35"/>
      <c r="AGC218" s="35"/>
      <c r="AGD218" s="35"/>
      <c r="AGE218" s="35"/>
      <c r="AGF218" s="35"/>
      <c r="AGG218" s="35"/>
      <c r="AGH218" s="35"/>
      <c r="AGI218" s="35"/>
      <c r="AGJ218" s="35"/>
      <c r="AGK218" s="35"/>
      <c r="AGL218" s="35"/>
      <c r="AGM218" s="35"/>
      <c r="AGN218" s="35"/>
      <c r="AGO218" s="35"/>
      <c r="AGP218" s="35"/>
      <c r="AGQ218" s="35"/>
      <c r="AGR218" s="35"/>
      <c r="AGS218" s="35"/>
      <c r="AGT218" s="35"/>
      <c r="AGU218" s="35"/>
      <c r="AGV218" s="35"/>
      <c r="AGW218" s="35"/>
      <c r="AGX218" s="35"/>
      <c r="AGY218" s="35"/>
      <c r="AGZ218" s="35"/>
      <c r="AHA218" s="35"/>
      <c r="AHB218" s="35"/>
      <c r="AHC218" s="35"/>
      <c r="AHD218" s="35"/>
      <c r="AHE218" s="35"/>
      <c r="AHF218" s="35"/>
      <c r="AHG218" s="35"/>
      <c r="AHH218" s="35"/>
      <c r="AHI218" s="35"/>
      <c r="AHJ218" s="35"/>
      <c r="AHK218" s="35"/>
      <c r="AHL218" s="35"/>
      <c r="AHM218" s="35"/>
      <c r="AHN218" s="35"/>
      <c r="AHO218" s="35"/>
      <c r="AHP218" s="35"/>
      <c r="AHQ218" s="35"/>
      <c r="AHR218" s="35"/>
      <c r="AHS218" s="35"/>
      <c r="AHT218" s="35"/>
      <c r="AHU218" s="35"/>
      <c r="AHV218" s="35"/>
      <c r="AHW218" s="35"/>
      <c r="AHX218" s="35"/>
      <c r="AHY218" s="35"/>
      <c r="AHZ218" s="35"/>
      <c r="AIA218" s="35"/>
      <c r="AIB218" s="35"/>
      <c r="AIC218" s="35"/>
      <c r="AID218" s="35"/>
      <c r="AIE218" s="35"/>
      <c r="AIF218" s="35"/>
      <c r="AIG218" s="35"/>
      <c r="AIH218" s="35"/>
      <c r="AII218" s="35"/>
      <c r="AIJ218" s="35"/>
      <c r="AIK218" s="35"/>
      <c r="AIL218" s="35"/>
      <c r="AIM218" s="35"/>
      <c r="AIN218" s="35"/>
      <c r="AIO218" s="35"/>
      <c r="AIP218" s="35"/>
      <c r="AIQ218" s="35"/>
      <c r="AIR218" s="35"/>
      <c r="AIS218" s="35"/>
      <c r="AIT218" s="35"/>
      <c r="AIU218" s="35"/>
      <c r="AIV218" s="35"/>
      <c r="AIW218" s="35"/>
      <c r="AIX218" s="35"/>
      <c r="AIY218" s="35"/>
      <c r="AIZ218" s="35"/>
      <c r="AJA218" s="35"/>
      <c r="AJB218" s="35"/>
      <c r="AJC218" s="35"/>
      <c r="AJD218" s="35"/>
      <c r="AJE218" s="35"/>
      <c r="AJF218" s="35"/>
      <c r="AJG218" s="35"/>
      <c r="AJH218" s="35"/>
      <c r="AJI218" s="35"/>
      <c r="AJJ218" s="35"/>
      <c r="AJK218" s="35"/>
      <c r="AJL218" s="35"/>
      <c r="AJM218" s="35"/>
      <c r="AJN218" s="35"/>
      <c r="AJO218" s="35"/>
      <c r="AJP218" s="35"/>
      <c r="AJQ218" s="35"/>
      <c r="AJR218" s="35"/>
      <c r="AJS218" s="35"/>
      <c r="AJT218" s="35"/>
      <c r="AJU218" s="35"/>
      <c r="AJV218" s="35"/>
      <c r="AJW218" s="35"/>
      <c r="AJX218" s="35"/>
      <c r="AJY218" s="35"/>
      <c r="AJZ218" s="35"/>
      <c r="AKA218" s="35"/>
      <c r="AKB218" s="35"/>
      <c r="AKC218" s="35"/>
      <c r="AKD218" s="35"/>
      <c r="AKE218" s="35"/>
      <c r="AKF218" s="35"/>
      <c r="AKG218" s="35"/>
      <c r="AKH218" s="35"/>
      <c r="AKI218" s="35"/>
      <c r="AKJ218" s="35"/>
      <c r="AKK218" s="35"/>
      <c r="AKL218" s="35"/>
      <c r="AKM218" s="35"/>
      <c r="AKN218" s="35"/>
      <c r="AKO218" s="35"/>
      <c r="AKP218" s="35"/>
      <c r="AKQ218" s="35"/>
      <c r="AKR218" s="35"/>
      <c r="AKS218" s="35"/>
      <c r="AKT218" s="35"/>
      <c r="AKU218" s="35"/>
      <c r="AKV218" s="35"/>
      <c r="AKW218" s="35"/>
      <c r="AKX218" s="35"/>
      <c r="AKY218" s="35"/>
      <c r="AKZ218" s="35"/>
      <c r="ALA218" s="35"/>
      <c r="ALB218" s="35"/>
      <c r="ALC218" s="35"/>
      <c r="ALD218" s="35"/>
      <c r="ALE218" s="35"/>
      <c r="ALF218" s="35"/>
      <c r="ALG218" s="35"/>
      <c r="ALH218" s="35"/>
      <c r="ALI218" s="35"/>
      <c r="ALJ218" s="35"/>
      <c r="ALK218" s="35"/>
      <c r="ALL218" s="35"/>
      <c r="ALM218" s="35"/>
      <c r="ALN218" s="35"/>
      <c r="ALO218" s="35"/>
      <c r="ALP218" s="35"/>
      <c r="ALQ218" s="35"/>
      <c r="ALR218" s="35"/>
      <c r="ALS218" s="35"/>
      <c r="ALT218" s="35"/>
      <c r="ALU218" s="35"/>
      <c r="ALV218" s="35"/>
      <c r="ALW218" s="35"/>
      <c r="ALX218" s="35"/>
      <c r="ALY218" s="35"/>
    </row>
    <row r="219" spans="1:1013" ht="21" customHeight="1" thickBot="1" x14ac:dyDescent="0.25">
      <c r="A219" s="642"/>
      <c r="B219" s="638"/>
      <c r="C219" s="640"/>
      <c r="D219" s="969"/>
      <c r="E219" s="646"/>
      <c r="F219" s="578"/>
      <c r="G219" s="628"/>
      <c r="H219" s="631"/>
      <c r="I219" s="625"/>
      <c r="J219" s="589"/>
      <c r="K219" s="201" t="s">
        <v>26</v>
      </c>
      <c r="L219" s="484">
        <f>M219+O219</f>
        <v>552.5</v>
      </c>
      <c r="M219" s="481">
        <v>0</v>
      </c>
      <c r="N219" s="481">
        <v>0</v>
      </c>
      <c r="O219" s="483">
        <v>552.5</v>
      </c>
      <c r="P219" s="484">
        <f>Q219+S219</f>
        <v>590.5</v>
      </c>
      <c r="Q219" s="481">
        <v>0</v>
      </c>
      <c r="R219" s="481">
        <v>0</v>
      </c>
      <c r="S219" s="483">
        <v>590.5</v>
      </c>
      <c r="T219" s="484">
        <f>U219+W219</f>
        <v>141.4</v>
      </c>
      <c r="U219" s="481">
        <v>0</v>
      </c>
      <c r="V219" s="481">
        <v>0</v>
      </c>
      <c r="W219" s="483">
        <v>141.4</v>
      </c>
      <c r="X219" s="484">
        <f>Y219+AA219</f>
        <v>0</v>
      </c>
      <c r="Y219" s="481">
        <v>0</v>
      </c>
      <c r="Z219" s="481">
        <v>0</v>
      </c>
      <c r="AA219" s="483">
        <v>0</v>
      </c>
      <c r="AB219" s="35"/>
      <c r="AC219" s="35"/>
      <c r="AD219" s="35"/>
      <c r="AE219" s="35"/>
      <c r="AF219" s="35"/>
      <c r="AG219" s="35"/>
      <c r="AH219" s="35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9"/>
      <c r="BB219" s="48"/>
      <c r="BC219" s="48"/>
      <c r="BD219" s="48"/>
      <c r="BE219" s="48"/>
      <c r="BF219" s="48"/>
      <c r="BG219" s="48"/>
      <c r="BH219" s="48"/>
      <c r="BI219" s="48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  <c r="ER219" s="35"/>
      <c r="ES219" s="35"/>
      <c r="ET219" s="35"/>
      <c r="EU219" s="35"/>
      <c r="EV219" s="35"/>
      <c r="EW219" s="35"/>
      <c r="EX219" s="35"/>
      <c r="EY219" s="35"/>
      <c r="EZ219" s="35"/>
      <c r="FA219" s="35"/>
      <c r="FB219" s="35"/>
      <c r="FC219" s="35"/>
      <c r="FD219" s="35"/>
      <c r="FE219" s="35"/>
      <c r="FF219" s="35"/>
      <c r="FG219" s="35"/>
      <c r="FH219" s="35"/>
      <c r="FI219" s="35"/>
      <c r="FJ219" s="35"/>
      <c r="FK219" s="35"/>
      <c r="FL219" s="35"/>
      <c r="FM219" s="35"/>
      <c r="FN219" s="35"/>
      <c r="FO219" s="35"/>
      <c r="FP219" s="35"/>
      <c r="FQ219" s="35"/>
      <c r="FR219" s="35"/>
      <c r="FS219" s="35"/>
      <c r="FT219" s="35"/>
      <c r="FU219" s="35"/>
      <c r="FV219" s="35"/>
      <c r="FW219" s="35"/>
      <c r="FX219" s="35"/>
      <c r="FY219" s="35"/>
      <c r="FZ219" s="35"/>
      <c r="GA219" s="35"/>
      <c r="GB219" s="35"/>
      <c r="GC219" s="35"/>
      <c r="GD219" s="35"/>
      <c r="GE219" s="35"/>
      <c r="GF219" s="35"/>
      <c r="GG219" s="35"/>
      <c r="GH219" s="35"/>
      <c r="GI219" s="35"/>
      <c r="GJ219" s="35"/>
      <c r="GK219" s="35"/>
      <c r="GL219" s="35"/>
      <c r="GM219" s="35"/>
      <c r="GN219" s="35"/>
      <c r="GO219" s="35"/>
      <c r="GP219" s="35"/>
      <c r="GQ219" s="35"/>
      <c r="GR219" s="35"/>
      <c r="GS219" s="35"/>
      <c r="GT219" s="35"/>
      <c r="GU219" s="35"/>
      <c r="GV219" s="35"/>
      <c r="GW219" s="35"/>
      <c r="GX219" s="35"/>
      <c r="GY219" s="35"/>
      <c r="GZ219" s="35"/>
      <c r="HA219" s="35"/>
      <c r="HB219" s="35"/>
      <c r="HC219" s="35"/>
      <c r="HD219" s="35"/>
      <c r="HE219" s="35"/>
      <c r="HF219" s="35"/>
      <c r="HG219" s="35"/>
      <c r="HH219" s="35"/>
      <c r="HI219" s="35"/>
      <c r="HJ219" s="35"/>
      <c r="HK219" s="35"/>
      <c r="HL219" s="35"/>
      <c r="HM219" s="35"/>
      <c r="HN219" s="35"/>
      <c r="HO219" s="35"/>
      <c r="HP219" s="35"/>
      <c r="HQ219" s="35"/>
      <c r="HR219" s="35"/>
      <c r="HS219" s="35"/>
      <c r="HT219" s="35"/>
      <c r="HU219" s="35"/>
      <c r="HV219" s="35"/>
      <c r="HW219" s="35"/>
      <c r="HX219" s="35"/>
      <c r="HY219" s="35"/>
      <c r="HZ219" s="35"/>
      <c r="IA219" s="35"/>
      <c r="IB219" s="35"/>
      <c r="IC219" s="35"/>
      <c r="ID219" s="35"/>
      <c r="IE219" s="35"/>
      <c r="IF219" s="35"/>
      <c r="IG219" s="35"/>
      <c r="IH219" s="35"/>
      <c r="II219" s="35"/>
      <c r="IJ219" s="35"/>
      <c r="IK219" s="35"/>
      <c r="IL219" s="35"/>
      <c r="IM219" s="35"/>
      <c r="IN219" s="35"/>
      <c r="IO219" s="35"/>
      <c r="IP219" s="35"/>
      <c r="IQ219" s="35"/>
      <c r="IR219" s="35"/>
      <c r="IS219" s="35"/>
      <c r="IT219" s="35"/>
      <c r="IU219" s="35"/>
      <c r="IV219" s="35"/>
      <c r="IW219" s="35"/>
      <c r="IX219" s="35"/>
      <c r="IY219" s="35"/>
      <c r="IZ219" s="35"/>
      <c r="JA219" s="35"/>
      <c r="JB219" s="35"/>
      <c r="JC219" s="35"/>
      <c r="JD219" s="35"/>
      <c r="JE219" s="35"/>
      <c r="JF219" s="35"/>
      <c r="JG219" s="35"/>
      <c r="JH219" s="35"/>
      <c r="JI219" s="35"/>
      <c r="JJ219" s="35"/>
      <c r="JK219" s="35"/>
      <c r="JL219" s="35"/>
      <c r="JM219" s="35"/>
      <c r="JN219" s="35"/>
      <c r="JO219" s="35"/>
      <c r="JP219" s="35"/>
      <c r="JQ219" s="35"/>
      <c r="JR219" s="35"/>
      <c r="JS219" s="35"/>
      <c r="JT219" s="35"/>
      <c r="JU219" s="35"/>
      <c r="JV219" s="35"/>
      <c r="JW219" s="35"/>
      <c r="JX219" s="35"/>
      <c r="JY219" s="35"/>
      <c r="JZ219" s="35"/>
      <c r="KA219" s="35"/>
      <c r="KB219" s="35"/>
      <c r="KC219" s="35"/>
      <c r="KD219" s="35"/>
      <c r="KE219" s="35"/>
      <c r="KF219" s="35"/>
      <c r="KG219" s="35"/>
      <c r="KH219" s="35"/>
      <c r="KI219" s="35"/>
      <c r="KJ219" s="35"/>
      <c r="KK219" s="35"/>
      <c r="KL219" s="35"/>
      <c r="KM219" s="35"/>
      <c r="KN219" s="35"/>
      <c r="KO219" s="35"/>
      <c r="KP219" s="35"/>
      <c r="KQ219" s="35"/>
      <c r="KR219" s="35"/>
      <c r="KS219" s="35"/>
      <c r="KT219" s="35"/>
      <c r="KU219" s="35"/>
      <c r="KV219" s="35"/>
      <c r="KW219" s="35"/>
      <c r="KX219" s="35"/>
      <c r="KY219" s="35"/>
      <c r="KZ219" s="35"/>
      <c r="LA219" s="35"/>
      <c r="LB219" s="35"/>
      <c r="LC219" s="35"/>
      <c r="LD219" s="35"/>
      <c r="LE219" s="35"/>
      <c r="LF219" s="35"/>
      <c r="LG219" s="35"/>
      <c r="LH219" s="35"/>
      <c r="LI219" s="35"/>
      <c r="LJ219" s="35"/>
      <c r="LK219" s="35"/>
      <c r="LL219" s="35"/>
      <c r="LM219" s="35"/>
      <c r="LN219" s="35"/>
      <c r="LO219" s="35"/>
      <c r="LP219" s="35"/>
      <c r="LQ219" s="35"/>
      <c r="LR219" s="35"/>
      <c r="LS219" s="35"/>
      <c r="LT219" s="35"/>
      <c r="LU219" s="35"/>
      <c r="LV219" s="35"/>
      <c r="LW219" s="35"/>
      <c r="LX219" s="35"/>
      <c r="LY219" s="35"/>
      <c r="LZ219" s="35"/>
      <c r="MA219" s="35"/>
      <c r="MB219" s="35"/>
      <c r="MC219" s="35"/>
      <c r="MD219" s="35"/>
      <c r="ME219" s="35"/>
      <c r="MF219" s="35"/>
      <c r="MG219" s="35"/>
      <c r="MH219" s="35"/>
      <c r="MI219" s="35"/>
      <c r="MJ219" s="35"/>
      <c r="MK219" s="35"/>
      <c r="ML219" s="35"/>
      <c r="MM219" s="35"/>
      <c r="MN219" s="35"/>
      <c r="MO219" s="35"/>
      <c r="MP219" s="35"/>
      <c r="MQ219" s="35"/>
      <c r="MR219" s="35"/>
      <c r="MS219" s="35"/>
      <c r="MT219" s="35"/>
      <c r="MU219" s="35"/>
      <c r="MV219" s="35"/>
      <c r="MW219" s="35"/>
      <c r="MX219" s="35"/>
      <c r="MY219" s="35"/>
      <c r="MZ219" s="35"/>
      <c r="NA219" s="35"/>
      <c r="NB219" s="35"/>
      <c r="NC219" s="35"/>
      <c r="ND219" s="35"/>
      <c r="NE219" s="35"/>
      <c r="NF219" s="35"/>
      <c r="NG219" s="35"/>
      <c r="NH219" s="35"/>
      <c r="NI219" s="35"/>
      <c r="NJ219" s="35"/>
      <c r="NK219" s="35"/>
      <c r="NL219" s="35"/>
      <c r="NM219" s="35"/>
      <c r="NN219" s="35"/>
      <c r="NO219" s="35"/>
      <c r="NP219" s="35"/>
      <c r="NQ219" s="35"/>
      <c r="NR219" s="35"/>
      <c r="NS219" s="35"/>
      <c r="NT219" s="35"/>
      <c r="NU219" s="35"/>
      <c r="NV219" s="35"/>
      <c r="NW219" s="35"/>
      <c r="NX219" s="35"/>
      <c r="NY219" s="35"/>
      <c r="NZ219" s="35"/>
      <c r="OA219" s="35"/>
      <c r="OB219" s="35"/>
      <c r="OC219" s="35"/>
      <c r="OD219" s="35"/>
      <c r="OE219" s="35"/>
      <c r="OF219" s="35"/>
      <c r="OG219" s="35"/>
      <c r="OH219" s="35"/>
      <c r="OI219" s="35"/>
      <c r="OJ219" s="35"/>
      <c r="OK219" s="35"/>
      <c r="OL219" s="35"/>
      <c r="OM219" s="35"/>
      <c r="ON219" s="35"/>
      <c r="OO219" s="35"/>
      <c r="OP219" s="35"/>
      <c r="OQ219" s="35"/>
      <c r="OR219" s="35"/>
      <c r="OS219" s="35"/>
      <c r="OT219" s="35"/>
      <c r="OU219" s="35"/>
      <c r="OV219" s="35"/>
      <c r="OW219" s="35"/>
      <c r="OX219" s="35"/>
      <c r="OY219" s="35"/>
      <c r="OZ219" s="35"/>
      <c r="PA219" s="35"/>
      <c r="PB219" s="35"/>
      <c r="PC219" s="35"/>
      <c r="PD219" s="35"/>
      <c r="PE219" s="35"/>
      <c r="PF219" s="35"/>
      <c r="PG219" s="35"/>
      <c r="PH219" s="35"/>
      <c r="PI219" s="35"/>
      <c r="PJ219" s="35"/>
      <c r="PK219" s="35"/>
      <c r="PL219" s="35"/>
      <c r="PM219" s="35"/>
      <c r="PN219" s="35"/>
      <c r="PO219" s="35"/>
      <c r="PP219" s="35"/>
      <c r="PQ219" s="35"/>
      <c r="PR219" s="35"/>
      <c r="PS219" s="35"/>
      <c r="PT219" s="35"/>
      <c r="PU219" s="35"/>
      <c r="PV219" s="35"/>
      <c r="PW219" s="35"/>
      <c r="PX219" s="35"/>
      <c r="PY219" s="35"/>
      <c r="PZ219" s="35"/>
      <c r="QA219" s="35"/>
      <c r="QB219" s="35"/>
      <c r="QC219" s="35"/>
      <c r="QD219" s="35"/>
      <c r="QE219" s="35"/>
      <c r="QF219" s="35"/>
      <c r="QG219" s="35"/>
      <c r="QH219" s="35"/>
      <c r="QI219" s="35"/>
      <c r="QJ219" s="35"/>
      <c r="QK219" s="35"/>
      <c r="QL219" s="35"/>
      <c r="QM219" s="35"/>
      <c r="QN219" s="35"/>
      <c r="QO219" s="35"/>
      <c r="QP219" s="35"/>
      <c r="QQ219" s="35"/>
      <c r="QR219" s="35"/>
      <c r="QS219" s="35"/>
      <c r="QT219" s="35"/>
      <c r="QU219" s="35"/>
      <c r="QV219" s="35"/>
      <c r="QW219" s="35"/>
      <c r="QX219" s="35"/>
      <c r="QY219" s="35"/>
      <c r="QZ219" s="35"/>
      <c r="RA219" s="35"/>
      <c r="RB219" s="35"/>
      <c r="RC219" s="35"/>
      <c r="RD219" s="35"/>
      <c r="RE219" s="35"/>
      <c r="RF219" s="35"/>
      <c r="RG219" s="35"/>
      <c r="RH219" s="35"/>
      <c r="RI219" s="35"/>
      <c r="RJ219" s="35"/>
      <c r="RK219" s="35"/>
      <c r="RL219" s="35"/>
      <c r="RM219" s="35"/>
      <c r="RN219" s="35"/>
      <c r="RO219" s="35"/>
      <c r="RP219" s="35"/>
      <c r="RQ219" s="35"/>
      <c r="RR219" s="35"/>
      <c r="RS219" s="35"/>
      <c r="RT219" s="35"/>
      <c r="RU219" s="35"/>
      <c r="RV219" s="35"/>
      <c r="RW219" s="35"/>
      <c r="RX219" s="35"/>
      <c r="RY219" s="35"/>
      <c r="RZ219" s="35"/>
      <c r="SA219" s="35"/>
      <c r="SB219" s="35"/>
      <c r="SC219" s="35"/>
      <c r="SD219" s="35"/>
      <c r="SE219" s="35"/>
      <c r="SF219" s="35"/>
      <c r="SG219" s="35"/>
      <c r="SH219" s="35"/>
      <c r="SI219" s="35"/>
      <c r="SJ219" s="35"/>
      <c r="SK219" s="35"/>
      <c r="SL219" s="35"/>
      <c r="SM219" s="35"/>
      <c r="SN219" s="35"/>
      <c r="SO219" s="35"/>
      <c r="SP219" s="35"/>
      <c r="SQ219" s="35"/>
      <c r="SR219" s="35"/>
      <c r="SS219" s="35"/>
      <c r="ST219" s="35"/>
      <c r="SU219" s="35"/>
      <c r="SV219" s="35"/>
      <c r="SW219" s="35"/>
      <c r="SX219" s="35"/>
      <c r="SY219" s="35"/>
      <c r="SZ219" s="35"/>
      <c r="TA219" s="35"/>
      <c r="TB219" s="35"/>
      <c r="TC219" s="35"/>
      <c r="TD219" s="35"/>
      <c r="TE219" s="35"/>
      <c r="TF219" s="35"/>
      <c r="TG219" s="35"/>
      <c r="TH219" s="35"/>
      <c r="TI219" s="35"/>
      <c r="TJ219" s="35"/>
      <c r="TK219" s="35"/>
      <c r="TL219" s="35"/>
      <c r="TM219" s="35"/>
      <c r="TN219" s="35"/>
      <c r="TO219" s="35"/>
      <c r="TP219" s="35"/>
      <c r="TQ219" s="35"/>
      <c r="TR219" s="35"/>
      <c r="TS219" s="35"/>
      <c r="TT219" s="35"/>
      <c r="TU219" s="35"/>
      <c r="TV219" s="35"/>
      <c r="TW219" s="35"/>
      <c r="TX219" s="35"/>
      <c r="TY219" s="35"/>
      <c r="TZ219" s="35"/>
      <c r="UA219" s="35"/>
      <c r="UB219" s="35"/>
      <c r="UC219" s="35"/>
      <c r="UD219" s="35"/>
      <c r="UE219" s="35"/>
      <c r="UF219" s="35"/>
      <c r="UG219" s="35"/>
      <c r="UH219" s="35"/>
      <c r="UI219" s="35"/>
      <c r="UJ219" s="35"/>
      <c r="UK219" s="35"/>
      <c r="UL219" s="35"/>
      <c r="UM219" s="35"/>
      <c r="UN219" s="35"/>
      <c r="UO219" s="35"/>
      <c r="UP219" s="35"/>
      <c r="UQ219" s="35"/>
      <c r="UR219" s="35"/>
      <c r="US219" s="35"/>
      <c r="UT219" s="35"/>
      <c r="UU219" s="35"/>
      <c r="UV219" s="35"/>
      <c r="UW219" s="35"/>
      <c r="UX219" s="35"/>
      <c r="UY219" s="35"/>
      <c r="UZ219" s="35"/>
      <c r="VA219" s="35"/>
      <c r="VB219" s="35"/>
      <c r="VC219" s="35"/>
      <c r="VD219" s="35"/>
      <c r="VE219" s="35"/>
      <c r="VF219" s="35"/>
      <c r="VG219" s="35"/>
      <c r="VH219" s="35"/>
      <c r="VI219" s="35"/>
      <c r="VJ219" s="35"/>
      <c r="VK219" s="35"/>
      <c r="VL219" s="35"/>
      <c r="VM219" s="35"/>
      <c r="VN219" s="35"/>
      <c r="VO219" s="35"/>
      <c r="VP219" s="35"/>
      <c r="VQ219" s="35"/>
      <c r="VR219" s="35"/>
      <c r="VS219" s="35"/>
      <c r="VT219" s="35"/>
      <c r="VU219" s="35"/>
      <c r="VV219" s="35"/>
      <c r="VW219" s="35"/>
      <c r="VX219" s="35"/>
      <c r="VY219" s="35"/>
      <c r="VZ219" s="35"/>
      <c r="WA219" s="35"/>
      <c r="WB219" s="35"/>
      <c r="WC219" s="35"/>
      <c r="WD219" s="35"/>
      <c r="WE219" s="35"/>
      <c r="WF219" s="35"/>
      <c r="WG219" s="35"/>
      <c r="WH219" s="35"/>
      <c r="WI219" s="35"/>
      <c r="WJ219" s="35"/>
      <c r="WK219" s="35"/>
      <c r="WL219" s="35"/>
      <c r="WM219" s="35"/>
      <c r="WN219" s="35"/>
      <c r="WO219" s="35"/>
      <c r="WP219" s="35"/>
      <c r="WQ219" s="35"/>
      <c r="WR219" s="35"/>
      <c r="WS219" s="35"/>
      <c r="WT219" s="35"/>
      <c r="WU219" s="35"/>
      <c r="WV219" s="35"/>
      <c r="WW219" s="35"/>
      <c r="WX219" s="35"/>
      <c r="WY219" s="35"/>
      <c r="WZ219" s="35"/>
      <c r="XA219" s="35"/>
      <c r="XB219" s="35"/>
      <c r="XC219" s="35"/>
      <c r="XD219" s="35"/>
      <c r="XE219" s="35"/>
      <c r="XF219" s="35"/>
      <c r="XG219" s="35"/>
      <c r="XH219" s="35"/>
      <c r="XI219" s="35"/>
      <c r="XJ219" s="35"/>
      <c r="XK219" s="35"/>
      <c r="XL219" s="35"/>
      <c r="XM219" s="35"/>
      <c r="XN219" s="35"/>
      <c r="XO219" s="35"/>
      <c r="XP219" s="35"/>
      <c r="XQ219" s="35"/>
      <c r="XR219" s="35"/>
      <c r="XS219" s="35"/>
      <c r="XT219" s="35"/>
      <c r="XU219" s="35"/>
      <c r="XV219" s="35"/>
      <c r="XW219" s="35"/>
      <c r="XX219" s="35"/>
      <c r="XY219" s="35"/>
      <c r="XZ219" s="35"/>
      <c r="YA219" s="35"/>
      <c r="YB219" s="35"/>
      <c r="YC219" s="35"/>
      <c r="YD219" s="35"/>
      <c r="YE219" s="35"/>
      <c r="YF219" s="35"/>
      <c r="YG219" s="35"/>
      <c r="YH219" s="35"/>
      <c r="YI219" s="35"/>
      <c r="YJ219" s="35"/>
      <c r="YK219" s="35"/>
      <c r="YL219" s="35"/>
      <c r="YM219" s="35"/>
      <c r="YN219" s="35"/>
      <c r="YO219" s="35"/>
      <c r="YP219" s="35"/>
      <c r="YQ219" s="35"/>
      <c r="YR219" s="35"/>
      <c r="YS219" s="35"/>
      <c r="YT219" s="35"/>
      <c r="YU219" s="35"/>
      <c r="YV219" s="35"/>
      <c r="YW219" s="35"/>
      <c r="YX219" s="35"/>
      <c r="YY219" s="35"/>
      <c r="YZ219" s="35"/>
      <c r="ZA219" s="35"/>
      <c r="ZB219" s="35"/>
      <c r="ZC219" s="35"/>
      <c r="ZD219" s="35"/>
      <c r="ZE219" s="35"/>
      <c r="ZF219" s="35"/>
      <c r="ZG219" s="35"/>
      <c r="ZH219" s="35"/>
      <c r="ZI219" s="35"/>
      <c r="ZJ219" s="35"/>
      <c r="ZK219" s="35"/>
      <c r="ZL219" s="35"/>
      <c r="ZM219" s="35"/>
      <c r="ZN219" s="35"/>
      <c r="ZO219" s="35"/>
      <c r="ZP219" s="35"/>
      <c r="ZQ219" s="35"/>
      <c r="ZR219" s="35"/>
      <c r="ZS219" s="35"/>
      <c r="ZT219" s="35"/>
      <c r="ZU219" s="35"/>
      <c r="ZV219" s="35"/>
      <c r="ZW219" s="35"/>
      <c r="ZX219" s="35"/>
      <c r="ZY219" s="35"/>
      <c r="ZZ219" s="35"/>
      <c r="AAA219" s="35"/>
      <c r="AAB219" s="35"/>
      <c r="AAC219" s="35"/>
      <c r="AAD219" s="35"/>
      <c r="AAE219" s="35"/>
      <c r="AAF219" s="35"/>
      <c r="AAG219" s="35"/>
      <c r="AAH219" s="35"/>
      <c r="AAI219" s="35"/>
      <c r="AAJ219" s="35"/>
      <c r="AAK219" s="35"/>
      <c r="AAL219" s="35"/>
      <c r="AAM219" s="35"/>
      <c r="AAN219" s="35"/>
      <c r="AAO219" s="35"/>
      <c r="AAP219" s="35"/>
      <c r="AAQ219" s="35"/>
      <c r="AAR219" s="35"/>
      <c r="AAS219" s="35"/>
      <c r="AAT219" s="35"/>
      <c r="AAU219" s="35"/>
      <c r="AAV219" s="35"/>
      <c r="AAW219" s="35"/>
      <c r="AAX219" s="35"/>
      <c r="AAY219" s="35"/>
      <c r="AAZ219" s="35"/>
      <c r="ABA219" s="35"/>
      <c r="ABB219" s="35"/>
      <c r="ABC219" s="35"/>
      <c r="ABD219" s="35"/>
      <c r="ABE219" s="35"/>
      <c r="ABF219" s="35"/>
      <c r="ABG219" s="35"/>
      <c r="ABH219" s="35"/>
      <c r="ABI219" s="35"/>
      <c r="ABJ219" s="35"/>
      <c r="ABK219" s="35"/>
      <c r="ABL219" s="35"/>
      <c r="ABM219" s="35"/>
      <c r="ABN219" s="35"/>
      <c r="ABO219" s="35"/>
      <c r="ABP219" s="35"/>
      <c r="ABQ219" s="35"/>
      <c r="ABR219" s="35"/>
      <c r="ABS219" s="35"/>
      <c r="ABT219" s="35"/>
      <c r="ABU219" s="35"/>
      <c r="ABV219" s="35"/>
      <c r="ABW219" s="35"/>
      <c r="ABX219" s="35"/>
      <c r="ABY219" s="35"/>
      <c r="ABZ219" s="35"/>
      <c r="ACA219" s="35"/>
      <c r="ACB219" s="35"/>
      <c r="ACC219" s="35"/>
      <c r="ACD219" s="35"/>
      <c r="ACE219" s="35"/>
      <c r="ACF219" s="35"/>
      <c r="ACG219" s="35"/>
      <c r="ACH219" s="35"/>
      <c r="ACI219" s="35"/>
      <c r="ACJ219" s="35"/>
      <c r="ACK219" s="35"/>
      <c r="ACL219" s="35"/>
      <c r="ACM219" s="35"/>
      <c r="ACN219" s="35"/>
      <c r="ACO219" s="35"/>
      <c r="ACP219" s="35"/>
      <c r="ACQ219" s="35"/>
      <c r="ACR219" s="35"/>
      <c r="ACS219" s="35"/>
      <c r="ACT219" s="35"/>
      <c r="ACU219" s="35"/>
      <c r="ACV219" s="35"/>
      <c r="ACW219" s="35"/>
      <c r="ACX219" s="35"/>
      <c r="ACY219" s="35"/>
      <c r="ACZ219" s="35"/>
      <c r="ADA219" s="35"/>
      <c r="ADB219" s="35"/>
      <c r="ADC219" s="35"/>
      <c r="ADD219" s="35"/>
      <c r="ADE219" s="35"/>
      <c r="ADF219" s="35"/>
      <c r="ADG219" s="35"/>
      <c r="ADH219" s="35"/>
      <c r="ADI219" s="35"/>
      <c r="ADJ219" s="35"/>
      <c r="ADK219" s="35"/>
      <c r="ADL219" s="35"/>
      <c r="ADM219" s="35"/>
      <c r="ADN219" s="35"/>
      <c r="ADO219" s="35"/>
      <c r="ADP219" s="35"/>
      <c r="ADQ219" s="35"/>
      <c r="ADR219" s="35"/>
      <c r="ADS219" s="35"/>
      <c r="ADT219" s="35"/>
      <c r="ADU219" s="35"/>
      <c r="ADV219" s="35"/>
      <c r="ADW219" s="35"/>
      <c r="ADX219" s="35"/>
      <c r="ADY219" s="35"/>
      <c r="ADZ219" s="35"/>
      <c r="AEA219" s="35"/>
      <c r="AEB219" s="35"/>
      <c r="AEC219" s="35"/>
      <c r="AED219" s="35"/>
      <c r="AEE219" s="35"/>
      <c r="AEF219" s="35"/>
      <c r="AEG219" s="35"/>
      <c r="AEH219" s="35"/>
      <c r="AEI219" s="35"/>
      <c r="AEJ219" s="35"/>
      <c r="AEK219" s="35"/>
      <c r="AEL219" s="35"/>
      <c r="AEM219" s="35"/>
      <c r="AEN219" s="35"/>
      <c r="AEO219" s="35"/>
      <c r="AEP219" s="35"/>
      <c r="AEQ219" s="35"/>
      <c r="AER219" s="35"/>
      <c r="AES219" s="35"/>
      <c r="AET219" s="35"/>
      <c r="AEU219" s="35"/>
      <c r="AEV219" s="35"/>
      <c r="AEW219" s="35"/>
      <c r="AEX219" s="35"/>
      <c r="AEY219" s="35"/>
      <c r="AEZ219" s="35"/>
      <c r="AFA219" s="35"/>
      <c r="AFB219" s="35"/>
      <c r="AFC219" s="35"/>
      <c r="AFD219" s="35"/>
      <c r="AFE219" s="35"/>
      <c r="AFF219" s="35"/>
      <c r="AFG219" s="35"/>
      <c r="AFH219" s="35"/>
      <c r="AFI219" s="35"/>
      <c r="AFJ219" s="35"/>
      <c r="AFK219" s="35"/>
      <c r="AFL219" s="35"/>
      <c r="AFM219" s="35"/>
      <c r="AFN219" s="35"/>
      <c r="AFO219" s="35"/>
      <c r="AFP219" s="35"/>
      <c r="AFQ219" s="35"/>
      <c r="AFR219" s="35"/>
      <c r="AFS219" s="35"/>
      <c r="AFT219" s="35"/>
      <c r="AFU219" s="35"/>
      <c r="AFV219" s="35"/>
      <c r="AFW219" s="35"/>
      <c r="AFX219" s="35"/>
      <c r="AFY219" s="35"/>
      <c r="AFZ219" s="35"/>
      <c r="AGA219" s="35"/>
      <c r="AGB219" s="35"/>
      <c r="AGC219" s="35"/>
      <c r="AGD219" s="35"/>
      <c r="AGE219" s="35"/>
      <c r="AGF219" s="35"/>
      <c r="AGG219" s="35"/>
      <c r="AGH219" s="35"/>
      <c r="AGI219" s="35"/>
      <c r="AGJ219" s="35"/>
      <c r="AGK219" s="35"/>
      <c r="AGL219" s="35"/>
      <c r="AGM219" s="35"/>
      <c r="AGN219" s="35"/>
      <c r="AGO219" s="35"/>
      <c r="AGP219" s="35"/>
      <c r="AGQ219" s="35"/>
      <c r="AGR219" s="35"/>
      <c r="AGS219" s="35"/>
      <c r="AGT219" s="35"/>
      <c r="AGU219" s="35"/>
      <c r="AGV219" s="35"/>
      <c r="AGW219" s="35"/>
      <c r="AGX219" s="35"/>
      <c r="AGY219" s="35"/>
      <c r="AGZ219" s="35"/>
      <c r="AHA219" s="35"/>
      <c r="AHB219" s="35"/>
      <c r="AHC219" s="35"/>
      <c r="AHD219" s="35"/>
      <c r="AHE219" s="35"/>
      <c r="AHF219" s="35"/>
      <c r="AHG219" s="35"/>
      <c r="AHH219" s="35"/>
      <c r="AHI219" s="35"/>
      <c r="AHJ219" s="35"/>
      <c r="AHK219" s="35"/>
      <c r="AHL219" s="35"/>
      <c r="AHM219" s="35"/>
      <c r="AHN219" s="35"/>
      <c r="AHO219" s="35"/>
      <c r="AHP219" s="35"/>
      <c r="AHQ219" s="35"/>
      <c r="AHR219" s="35"/>
      <c r="AHS219" s="35"/>
      <c r="AHT219" s="35"/>
      <c r="AHU219" s="35"/>
      <c r="AHV219" s="35"/>
      <c r="AHW219" s="35"/>
      <c r="AHX219" s="35"/>
      <c r="AHY219" s="35"/>
      <c r="AHZ219" s="35"/>
      <c r="AIA219" s="35"/>
      <c r="AIB219" s="35"/>
      <c r="AIC219" s="35"/>
      <c r="AID219" s="35"/>
      <c r="AIE219" s="35"/>
      <c r="AIF219" s="35"/>
      <c r="AIG219" s="35"/>
      <c r="AIH219" s="35"/>
      <c r="AII219" s="35"/>
      <c r="AIJ219" s="35"/>
      <c r="AIK219" s="35"/>
      <c r="AIL219" s="35"/>
      <c r="AIM219" s="35"/>
      <c r="AIN219" s="35"/>
      <c r="AIO219" s="35"/>
      <c r="AIP219" s="35"/>
      <c r="AIQ219" s="35"/>
      <c r="AIR219" s="35"/>
      <c r="AIS219" s="35"/>
      <c r="AIT219" s="35"/>
      <c r="AIU219" s="35"/>
      <c r="AIV219" s="35"/>
      <c r="AIW219" s="35"/>
      <c r="AIX219" s="35"/>
      <c r="AIY219" s="35"/>
      <c r="AIZ219" s="35"/>
      <c r="AJA219" s="35"/>
      <c r="AJB219" s="35"/>
      <c r="AJC219" s="35"/>
      <c r="AJD219" s="35"/>
      <c r="AJE219" s="35"/>
      <c r="AJF219" s="35"/>
      <c r="AJG219" s="35"/>
      <c r="AJH219" s="35"/>
      <c r="AJI219" s="35"/>
      <c r="AJJ219" s="35"/>
      <c r="AJK219" s="35"/>
      <c r="AJL219" s="35"/>
      <c r="AJM219" s="35"/>
      <c r="AJN219" s="35"/>
      <c r="AJO219" s="35"/>
      <c r="AJP219" s="35"/>
      <c r="AJQ219" s="35"/>
      <c r="AJR219" s="35"/>
      <c r="AJS219" s="35"/>
      <c r="AJT219" s="35"/>
      <c r="AJU219" s="35"/>
      <c r="AJV219" s="35"/>
      <c r="AJW219" s="35"/>
      <c r="AJX219" s="35"/>
      <c r="AJY219" s="35"/>
      <c r="AJZ219" s="35"/>
      <c r="AKA219" s="35"/>
      <c r="AKB219" s="35"/>
      <c r="AKC219" s="35"/>
      <c r="AKD219" s="35"/>
      <c r="AKE219" s="35"/>
      <c r="AKF219" s="35"/>
      <c r="AKG219" s="35"/>
      <c r="AKH219" s="35"/>
      <c r="AKI219" s="35"/>
      <c r="AKJ219" s="35"/>
      <c r="AKK219" s="35"/>
      <c r="AKL219" s="35"/>
      <c r="AKM219" s="35"/>
      <c r="AKN219" s="35"/>
      <c r="AKO219" s="35"/>
      <c r="AKP219" s="35"/>
      <c r="AKQ219" s="35"/>
      <c r="AKR219" s="35"/>
      <c r="AKS219" s="35"/>
      <c r="AKT219" s="35"/>
      <c r="AKU219" s="35"/>
      <c r="AKV219" s="35"/>
      <c r="AKW219" s="35"/>
      <c r="AKX219" s="35"/>
      <c r="AKY219" s="35"/>
      <c r="AKZ219" s="35"/>
      <c r="ALA219" s="35"/>
      <c r="ALB219" s="35"/>
      <c r="ALC219" s="35"/>
      <c r="ALD219" s="35"/>
      <c r="ALE219" s="35"/>
      <c r="ALF219" s="35"/>
      <c r="ALG219" s="35"/>
      <c r="ALH219" s="35"/>
      <c r="ALI219" s="35"/>
      <c r="ALJ219" s="35"/>
      <c r="ALK219" s="35"/>
      <c r="ALL219" s="35"/>
      <c r="ALM219" s="35"/>
      <c r="ALN219" s="35"/>
      <c r="ALO219" s="35"/>
      <c r="ALP219" s="35"/>
      <c r="ALQ219" s="35"/>
      <c r="ALR219" s="35"/>
      <c r="ALS219" s="35"/>
      <c r="ALT219" s="35"/>
      <c r="ALU219" s="35"/>
      <c r="ALV219" s="35"/>
      <c r="ALW219" s="35"/>
      <c r="ALX219" s="35"/>
      <c r="ALY219" s="35"/>
    </row>
    <row r="220" spans="1:1013" ht="24" customHeight="1" thickBot="1" x14ac:dyDescent="0.25">
      <c r="A220" s="642"/>
      <c r="B220" s="638"/>
      <c r="C220" s="640"/>
      <c r="D220" s="969"/>
      <c r="E220" s="646"/>
      <c r="F220" s="578"/>
      <c r="G220" s="628"/>
      <c r="H220" s="631"/>
      <c r="I220" s="625"/>
      <c r="J220" s="590"/>
      <c r="K220" s="91" t="s">
        <v>11</v>
      </c>
      <c r="L220" s="8">
        <f>SUM(L217:L219)</f>
        <v>1145.8</v>
      </c>
      <c r="M220" s="2">
        <f t="shared" ref="M220:AA220" si="64">SUM(M217:M219)</f>
        <v>0</v>
      </c>
      <c r="N220" s="2">
        <f t="shared" si="64"/>
        <v>0</v>
      </c>
      <c r="O220" s="7">
        <f t="shared" si="64"/>
        <v>1145.8</v>
      </c>
      <c r="P220" s="8">
        <f t="shared" si="64"/>
        <v>1185.5</v>
      </c>
      <c r="Q220" s="2">
        <f t="shared" si="64"/>
        <v>0</v>
      </c>
      <c r="R220" s="2">
        <f t="shared" si="64"/>
        <v>0</v>
      </c>
      <c r="S220" s="7">
        <f t="shared" si="64"/>
        <v>1185.5</v>
      </c>
      <c r="T220" s="8">
        <f t="shared" si="64"/>
        <v>285.39999999999998</v>
      </c>
      <c r="U220" s="2">
        <f t="shared" si="64"/>
        <v>0</v>
      </c>
      <c r="V220" s="2">
        <f t="shared" si="64"/>
        <v>0</v>
      </c>
      <c r="W220" s="7">
        <f t="shared" si="64"/>
        <v>285.39999999999998</v>
      </c>
      <c r="X220" s="8">
        <f t="shared" si="64"/>
        <v>0</v>
      </c>
      <c r="Y220" s="2">
        <f t="shared" si="64"/>
        <v>0</v>
      </c>
      <c r="Z220" s="2">
        <f t="shared" si="64"/>
        <v>0</v>
      </c>
      <c r="AA220" s="7">
        <f t="shared" si="64"/>
        <v>0</v>
      </c>
      <c r="AB220" s="35"/>
      <c r="AC220" s="35"/>
      <c r="AD220" s="35"/>
      <c r="AE220" s="35"/>
      <c r="AF220" s="35"/>
      <c r="AG220" s="35"/>
      <c r="AH220" s="35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9"/>
      <c r="BB220" s="48"/>
      <c r="BC220" s="48"/>
      <c r="BD220" s="48"/>
      <c r="BE220" s="48"/>
      <c r="BF220" s="48"/>
      <c r="BG220" s="48"/>
      <c r="BH220" s="48"/>
      <c r="BI220" s="48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  <c r="ER220" s="35"/>
      <c r="ES220" s="35"/>
      <c r="ET220" s="35"/>
      <c r="EU220" s="35"/>
      <c r="EV220" s="35"/>
      <c r="EW220" s="35"/>
      <c r="EX220" s="35"/>
      <c r="EY220" s="35"/>
      <c r="EZ220" s="35"/>
      <c r="FA220" s="35"/>
      <c r="FB220" s="35"/>
      <c r="FC220" s="35"/>
      <c r="FD220" s="35"/>
      <c r="FE220" s="35"/>
      <c r="FF220" s="35"/>
      <c r="FG220" s="35"/>
      <c r="FH220" s="35"/>
      <c r="FI220" s="35"/>
      <c r="FJ220" s="35"/>
      <c r="FK220" s="35"/>
      <c r="FL220" s="35"/>
      <c r="FM220" s="35"/>
      <c r="FN220" s="35"/>
      <c r="FO220" s="35"/>
      <c r="FP220" s="35"/>
      <c r="FQ220" s="35"/>
      <c r="FR220" s="35"/>
      <c r="FS220" s="35"/>
      <c r="FT220" s="35"/>
      <c r="FU220" s="35"/>
      <c r="FV220" s="35"/>
      <c r="FW220" s="35"/>
      <c r="FX220" s="35"/>
      <c r="FY220" s="35"/>
      <c r="FZ220" s="35"/>
      <c r="GA220" s="35"/>
      <c r="GB220" s="35"/>
      <c r="GC220" s="35"/>
      <c r="GD220" s="35"/>
      <c r="GE220" s="35"/>
      <c r="GF220" s="35"/>
      <c r="GG220" s="35"/>
      <c r="GH220" s="35"/>
      <c r="GI220" s="35"/>
      <c r="GJ220" s="35"/>
      <c r="GK220" s="35"/>
      <c r="GL220" s="35"/>
      <c r="GM220" s="35"/>
      <c r="GN220" s="35"/>
      <c r="GO220" s="35"/>
      <c r="GP220" s="35"/>
      <c r="GQ220" s="35"/>
      <c r="GR220" s="35"/>
      <c r="GS220" s="35"/>
      <c r="GT220" s="35"/>
      <c r="GU220" s="35"/>
      <c r="GV220" s="35"/>
      <c r="GW220" s="35"/>
      <c r="GX220" s="35"/>
      <c r="GY220" s="35"/>
      <c r="GZ220" s="35"/>
      <c r="HA220" s="35"/>
      <c r="HB220" s="35"/>
      <c r="HC220" s="35"/>
      <c r="HD220" s="35"/>
      <c r="HE220" s="35"/>
      <c r="HF220" s="35"/>
      <c r="HG220" s="35"/>
      <c r="HH220" s="35"/>
      <c r="HI220" s="35"/>
      <c r="HJ220" s="35"/>
      <c r="HK220" s="35"/>
      <c r="HL220" s="35"/>
      <c r="HM220" s="35"/>
      <c r="HN220" s="35"/>
      <c r="HO220" s="35"/>
      <c r="HP220" s="35"/>
      <c r="HQ220" s="35"/>
      <c r="HR220" s="35"/>
      <c r="HS220" s="35"/>
      <c r="HT220" s="35"/>
      <c r="HU220" s="35"/>
      <c r="HV220" s="35"/>
      <c r="HW220" s="35"/>
      <c r="HX220" s="35"/>
      <c r="HY220" s="35"/>
      <c r="HZ220" s="35"/>
      <c r="IA220" s="35"/>
      <c r="IB220" s="35"/>
      <c r="IC220" s="35"/>
      <c r="ID220" s="35"/>
      <c r="IE220" s="35"/>
      <c r="IF220" s="35"/>
      <c r="IG220" s="35"/>
      <c r="IH220" s="35"/>
      <c r="II220" s="35"/>
      <c r="IJ220" s="35"/>
      <c r="IK220" s="35"/>
      <c r="IL220" s="35"/>
      <c r="IM220" s="35"/>
      <c r="IN220" s="35"/>
      <c r="IO220" s="35"/>
      <c r="IP220" s="35"/>
      <c r="IQ220" s="35"/>
      <c r="IR220" s="35"/>
      <c r="IS220" s="35"/>
      <c r="IT220" s="35"/>
      <c r="IU220" s="35"/>
      <c r="IV220" s="35"/>
      <c r="IW220" s="35"/>
      <c r="IX220" s="35"/>
      <c r="IY220" s="35"/>
      <c r="IZ220" s="35"/>
      <c r="JA220" s="35"/>
      <c r="JB220" s="35"/>
      <c r="JC220" s="35"/>
      <c r="JD220" s="35"/>
      <c r="JE220" s="35"/>
      <c r="JF220" s="35"/>
      <c r="JG220" s="35"/>
      <c r="JH220" s="35"/>
      <c r="JI220" s="35"/>
      <c r="JJ220" s="35"/>
      <c r="JK220" s="35"/>
      <c r="JL220" s="35"/>
      <c r="JM220" s="35"/>
      <c r="JN220" s="35"/>
      <c r="JO220" s="35"/>
      <c r="JP220" s="35"/>
      <c r="JQ220" s="35"/>
      <c r="JR220" s="35"/>
      <c r="JS220" s="35"/>
      <c r="JT220" s="35"/>
      <c r="JU220" s="35"/>
      <c r="JV220" s="35"/>
      <c r="JW220" s="35"/>
      <c r="JX220" s="35"/>
      <c r="JY220" s="35"/>
      <c r="JZ220" s="35"/>
      <c r="KA220" s="35"/>
      <c r="KB220" s="35"/>
      <c r="KC220" s="35"/>
      <c r="KD220" s="35"/>
      <c r="KE220" s="35"/>
      <c r="KF220" s="35"/>
      <c r="KG220" s="35"/>
      <c r="KH220" s="35"/>
      <c r="KI220" s="35"/>
      <c r="KJ220" s="35"/>
      <c r="KK220" s="35"/>
      <c r="KL220" s="35"/>
      <c r="KM220" s="35"/>
      <c r="KN220" s="35"/>
      <c r="KO220" s="35"/>
      <c r="KP220" s="35"/>
      <c r="KQ220" s="35"/>
      <c r="KR220" s="35"/>
      <c r="KS220" s="35"/>
      <c r="KT220" s="35"/>
      <c r="KU220" s="35"/>
      <c r="KV220" s="35"/>
      <c r="KW220" s="35"/>
      <c r="KX220" s="35"/>
      <c r="KY220" s="35"/>
      <c r="KZ220" s="35"/>
      <c r="LA220" s="35"/>
      <c r="LB220" s="35"/>
      <c r="LC220" s="35"/>
      <c r="LD220" s="35"/>
      <c r="LE220" s="35"/>
      <c r="LF220" s="35"/>
      <c r="LG220" s="35"/>
      <c r="LH220" s="35"/>
      <c r="LI220" s="35"/>
      <c r="LJ220" s="35"/>
      <c r="LK220" s="35"/>
      <c r="LL220" s="35"/>
      <c r="LM220" s="35"/>
      <c r="LN220" s="35"/>
      <c r="LO220" s="35"/>
      <c r="LP220" s="35"/>
      <c r="LQ220" s="35"/>
      <c r="LR220" s="35"/>
      <c r="LS220" s="35"/>
      <c r="LT220" s="35"/>
      <c r="LU220" s="35"/>
      <c r="LV220" s="35"/>
      <c r="LW220" s="35"/>
      <c r="LX220" s="35"/>
      <c r="LY220" s="35"/>
      <c r="LZ220" s="35"/>
      <c r="MA220" s="35"/>
      <c r="MB220" s="35"/>
      <c r="MC220" s="35"/>
      <c r="MD220" s="35"/>
      <c r="ME220" s="35"/>
      <c r="MF220" s="35"/>
      <c r="MG220" s="35"/>
      <c r="MH220" s="35"/>
      <c r="MI220" s="35"/>
      <c r="MJ220" s="35"/>
      <c r="MK220" s="35"/>
      <c r="ML220" s="35"/>
      <c r="MM220" s="35"/>
      <c r="MN220" s="35"/>
      <c r="MO220" s="35"/>
      <c r="MP220" s="35"/>
      <c r="MQ220" s="35"/>
      <c r="MR220" s="35"/>
      <c r="MS220" s="35"/>
      <c r="MT220" s="35"/>
      <c r="MU220" s="35"/>
      <c r="MV220" s="35"/>
      <c r="MW220" s="35"/>
      <c r="MX220" s="35"/>
      <c r="MY220" s="35"/>
      <c r="MZ220" s="35"/>
      <c r="NA220" s="35"/>
      <c r="NB220" s="35"/>
      <c r="NC220" s="35"/>
      <c r="ND220" s="35"/>
      <c r="NE220" s="35"/>
      <c r="NF220" s="35"/>
      <c r="NG220" s="35"/>
      <c r="NH220" s="35"/>
      <c r="NI220" s="35"/>
      <c r="NJ220" s="35"/>
      <c r="NK220" s="35"/>
      <c r="NL220" s="35"/>
      <c r="NM220" s="35"/>
      <c r="NN220" s="35"/>
      <c r="NO220" s="35"/>
      <c r="NP220" s="35"/>
      <c r="NQ220" s="35"/>
      <c r="NR220" s="35"/>
      <c r="NS220" s="35"/>
      <c r="NT220" s="35"/>
      <c r="NU220" s="35"/>
      <c r="NV220" s="35"/>
      <c r="NW220" s="35"/>
      <c r="NX220" s="35"/>
      <c r="NY220" s="35"/>
      <c r="NZ220" s="35"/>
      <c r="OA220" s="35"/>
      <c r="OB220" s="35"/>
      <c r="OC220" s="35"/>
      <c r="OD220" s="35"/>
      <c r="OE220" s="35"/>
      <c r="OF220" s="35"/>
      <c r="OG220" s="35"/>
      <c r="OH220" s="35"/>
      <c r="OI220" s="35"/>
      <c r="OJ220" s="35"/>
      <c r="OK220" s="35"/>
      <c r="OL220" s="35"/>
      <c r="OM220" s="35"/>
      <c r="ON220" s="35"/>
      <c r="OO220" s="35"/>
      <c r="OP220" s="35"/>
      <c r="OQ220" s="35"/>
      <c r="OR220" s="35"/>
      <c r="OS220" s="35"/>
      <c r="OT220" s="35"/>
      <c r="OU220" s="35"/>
      <c r="OV220" s="35"/>
      <c r="OW220" s="35"/>
      <c r="OX220" s="35"/>
      <c r="OY220" s="35"/>
      <c r="OZ220" s="35"/>
      <c r="PA220" s="35"/>
      <c r="PB220" s="35"/>
      <c r="PC220" s="35"/>
      <c r="PD220" s="35"/>
      <c r="PE220" s="35"/>
      <c r="PF220" s="35"/>
      <c r="PG220" s="35"/>
      <c r="PH220" s="35"/>
      <c r="PI220" s="35"/>
      <c r="PJ220" s="35"/>
      <c r="PK220" s="35"/>
      <c r="PL220" s="35"/>
      <c r="PM220" s="35"/>
      <c r="PN220" s="35"/>
      <c r="PO220" s="35"/>
      <c r="PP220" s="35"/>
      <c r="PQ220" s="35"/>
      <c r="PR220" s="35"/>
      <c r="PS220" s="35"/>
      <c r="PT220" s="35"/>
      <c r="PU220" s="35"/>
      <c r="PV220" s="35"/>
      <c r="PW220" s="35"/>
      <c r="PX220" s="35"/>
      <c r="PY220" s="35"/>
      <c r="PZ220" s="35"/>
      <c r="QA220" s="35"/>
      <c r="QB220" s="35"/>
      <c r="QC220" s="35"/>
      <c r="QD220" s="35"/>
      <c r="QE220" s="35"/>
      <c r="QF220" s="35"/>
      <c r="QG220" s="35"/>
      <c r="QH220" s="35"/>
      <c r="QI220" s="35"/>
      <c r="QJ220" s="35"/>
      <c r="QK220" s="35"/>
      <c r="QL220" s="35"/>
      <c r="QM220" s="35"/>
      <c r="QN220" s="35"/>
      <c r="QO220" s="35"/>
      <c r="QP220" s="35"/>
      <c r="QQ220" s="35"/>
      <c r="QR220" s="35"/>
      <c r="QS220" s="35"/>
      <c r="QT220" s="35"/>
      <c r="QU220" s="35"/>
      <c r="QV220" s="35"/>
      <c r="QW220" s="35"/>
      <c r="QX220" s="35"/>
      <c r="QY220" s="35"/>
      <c r="QZ220" s="35"/>
      <c r="RA220" s="35"/>
      <c r="RB220" s="35"/>
      <c r="RC220" s="35"/>
      <c r="RD220" s="35"/>
      <c r="RE220" s="35"/>
      <c r="RF220" s="35"/>
      <c r="RG220" s="35"/>
      <c r="RH220" s="35"/>
      <c r="RI220" s="35"/>
      <c r="RJ220" s="35"/>
      <c r="RK220" s="35"/>
      <c r="RL220" s="35"/>
      <c r="RM220" s="35"/>
      <c r="RN220" s="35"/>
      <c r="RO220" s="35"/>
      <c r="RP220" s="35"/>
      <c r="RQ220" s="35"/>
      <c r="RR220" s="35"/>
      <c r="RS220" s="35"/>
      <c r="RT220" s="35"/>
      <c r="RU220" s="35"/>
      <c r="RV220" s="35"/>
      <c r="RW220" s="35"/>
      <c r="RX220" s="35"/>
      <c r="RY220" s="35"/>
      <c r="RZ220" s="35"/>
      <c r="SA220" s="35"/>
      <c r="SB220" s="35"/>
      <c r="SC220" s="35"/>
      <c r="SD220" s="35"/>
      <c r="SE220" s="35"/>
      <c r="SF220" s="35"/>
      <c r="SG220" s="35"/>
      <c r="SH220" s="35"/>
      <c r="SI220" s="35"/>
      <c r="SJ220" s="35"/>
      <c r="SK220" s="35"/>
      <c r="SL220" s="35"/>
      <c r="SM220" s="35"/>
      <c r="SN220" s="35"/>
      <c r="SO220" s="35"/>
      <c r="SP220" s="35"/>
      <c r="SQ220" s="35"/>
      <c r="SR220" s="35"/>
      <c r="SS220" s="35"/>
      <c r="ST220" s="35"/>
      <c r="SU220" s="35"/>
      <c r="SV220" s="35"/>
      <c r="SW220" s="35"/>
      <c r="SX220" s="35"/>
      <c r="SY220" s="35"/>
      <c r="SZ220" s="35"/>
      <c r="TA220" s="35"/>
      <c r="TB220" s="35"/>
      <c r="TC220" s="35"/>
      <c r="TD220" s="35"/>
      <c r="TE220" s="35"/>
      <c r="TF220" s="35"/>
      <c r="TG220" s="35"/>
      <c r="TH220" s="35"/>
      <c r="TI220" s="35"/>
      <c r="TJ220" s="35"/>
      <c r="TK220" s="35"/>
      <c r="TL220" s="35"/>
      <c r="TM220" s="35"/>
      <c r="TN220" s="35"/>
      <c r="TO220" s="35"/>
      <c r="TP220" s="35"/>
      <c r="TQ220" s="35"/>
      <c r="TR220" s="35"/>
      <c r="TS220" s="35"/>
      <c r="TT220" s="35"/>
      <c r="TU220" s="35"/>
      <c r="TV220" s="35"/>
      <c r="TW220" s="35"/>
      <c r="TX220" s="35"/>
      <c r="TY220" s="35"/>
      <c r="TZ220" s="35"/>
      <c r="UA220" s="35"/>
      <c r="UB220" s="35"/>
      <c r="UC220" s="35"/>
      <c r="UD220" s="35"/>
      <c r="UE220" s="35"/>
      <c r="UF220" s="35"/>
      <c r="UG220" s="35"/>
      <c r="UH220" s="35"/>
      <c r="UI220" s="35"/>
      <c r="UJ220" s="35"/>
      <c r="UK220" s="35"/>
      <c r="UL220" s="35"/>
      <c r="UM220" s="35"/>
      <c r="UN220" s="35"/>
      <c r="UO220" s="35"/>
      <c r="UP220" s="35"/>
      <c r="UQ220" s="35"/>
      <c r="UR220" s="35"/>
      <c r="US220" s="35"/>
      <c r="UT220" s="35"/>
      <c r="UU220" s="35"/>
      <c r="UV220" s="35"/>
      <c r="UW220" s="35"/>
      <c r="UX220" s="35"/>
      <c r="UY220" s="35"/>
      <c r="UZ220" s="35"/>
      <c r="VA220" s="35"/>
      <c r="VB220" s="35"/>
      <c r="VC220" s="35"/>
      <c r="VD220" s="35"/>
      <c r="VE220" s="35"/>
      <c r="VF220" s="35"/>
      <c r="VG220" s="35"/>
      <c r="VH220" s="35"/>
      <c r="VI220" s="35"/>
      <c r="VJ220" s="35"/>
      <c r="VK220" s="35"/>
      <c r="VL220" s="35"/>
      <c r="VM220" s="35"/>
      <c r="VN220" s="35"/>
      <c r="VO220" s="35"/>
      <c r="VP220" s="35"/>
      <c r="VQ220" s="35"/>
      <c r="VR220" s="35"/>
      <c r="VS220" s="35"/>
      <c r="VT220" s="35"/>
      <c r="VU220" s="35"/>
      <c r="VV220" s="35"/>
      <c r="VW220" s="35"/>
      <c r="VX220" s="35"/>
      <c r="VY220" s="35"/>
      <c r="VZ220" s="35"/>
      <c r="WA220" s="35"/>
      <c r="WB220" s="35"/>
      <c r="WC220" s="35"/>
      <c r="WD220" s="35"/>
      <c r="WE220" s="35"/>
      <c r="WF220" s="35"/>
      <c r="WG220" s="35"/>
      <c r="WH220" s="35"/>
      <c r="WI220" s="35"/>
      <c r="WJ220" s="35"/>
      <c r="WK220" s="35"/>
      <c r="WL220" s="35"/>
      <c r="WM220" s="35"/>
      <c r="WN220" s="35"/>
      <c r="WO220" s="35"/>
      <c r="WP220" s="35"/>
      <c r="WQ220" s="35"/>
      <c r="WR220" s="35"/>
      <c r="WS220" s="35"/>
      <c r="WT220" s="35"/>
      <c r="WU220" s="35"/>
      <c r="WV220" s="35"/>
      <c r="WW220" s="35"/>
      <c r="WX220" s="35"/>
      <c r="WY220" s="35"/>
      <c r="WZ220" s="35"/>
      <c r="XA220" s="35"/>
      <c r="XB220" s="35"/>
      <c r="XC220" s="35"/>
      <c r="XD220" s="35"/>
      <c r="XE220" s="35"/>
      <c r="XF220" s="35"/>
      <c r="XG220" s="35"/>
      <c r="XH220" s="35"/>
      <c r="XI220" s="35"/>
      <c r="XJ220" s="35"/>
      <c r="XK220" s="35"/>
      <c r="XL220" s="35"/>
      <c r="XM220" s="35"/>
      <c r="XN220" s="35"/>
      <c r="XO220" s="35"/>
      <c r="XP220" s="35"/>
      <c r="XQ220" s="35"/>
      <c r="XR220" s="35"/>
      <c r="XS220" s="35"/>
      <c r="XT220" s="35"/>
      <c r="XU220" s="35"/>
      <c r="XV220" s="35"/>
      <c r="XW220" s="35"/>
      <c r="XX220" s="35"/>
      <c r="XY220" s="35"/>
      <c r="XZ220" s="35"/>
      <c r="YA220" s="35"/>
      <c r="YB220" s="35"/>
      <c r="YC220" s="35"/>
      <c r="YD220" s="35"/>
      <c r="YE220" s="35"/>
      <c r="YF220" s="35"/>
      <c r="YG220" s="35"/>
      <c r="YH220" s="35"/>
      <c r="YI220" s="35"/>
      <c r="YJ220" s="35"/>
      <c r="YK220" s="35"/>
      <c r="YL220" s="35"/>
      <c r="YM220" s="35"/>
      <c r="YN220" s="35"/>
      <c r="YO220" s="35"/>
      <c r="YP220" s="35"/>
      <c r="YQ220" s="35"/>
      <c r="YR220" s="35"/>
      <c r="YS220" s="35"/>
      <c r="YT220" s="35"/>
      <c r="YU220" s="35"/>
      <c r="YV220" s="35"/>
      <c r="YW220" s="35"/>
      <c r="YX220" s="35"/>
      <c r="YY220" s="35"/>
      <c r="YZ220" s="35"/>
      <c r="ZA220" s="35"/>
      <c r="ZB220" s="35"/>
      <c r="ZC220" s="35"/>
      <c r="ZD220" s="35"/>
      <c r="ZE220" s="35"/>
      <c r="ZF220" s="35"/>
      <c r="ZG220" s="35"/>
      <c r="ZH220" s="35"/>
      <c r="ZI220" s="35"/>
      <c r="ZJ220" s="35"/>
      <c r="ZK220" s="35"/>
      <c r="ZL220" s="35"/>
      <c r="ZM220" s="35"/>
      <c r="ZN220" s="35"/>
      <c r="ZO220" s="35"/>
      <c r="ZP220" s="35"/>
      <c r="ZQ220" s="35"/>
      <c r="ZR220" s="35"/>
      <c r="ZS220" s="35"/>
      <c r="ZT220" s="35"/>
      <c r="ZU220" s="35"/>
      <c r="ZV220" s="35"/>
      <c r="ZW220" s="35"/>
      <c r="ZX220" s="35"/>
      <c r="ZY220" s="35"/>
      <c r="ZZ220" s="35"/>
      <c r="AAA220" s="35"/>
      <c r="AAB220" s="35"/>
      <c r="AAC220" s="35"/>
      <c r="AAD220" s="35"/>
      <c r="AAE220" s="35"/>
      <c r="AAF220" s="35"/>
      <c r="AAG220" s="35"/>
      <c r="AAH220" s="35"/>
      <c r="AAI220" s="35"/>
      <c r="AAJ220" s="35"/>
      <c r="AAK220" s="35"/>
      <c r="AAL220" s="35"/>
      <c r="AAM220" s="35"/>
      <c r="AAN220" s="35"/>
      <c r="AAO220" s="35"/>
      <c r="AAP220" s="35"/>
      <c r="AAQ220" s="35"/>
      <c r="AAR220" s="35"/>
      <c r="AAS220" s="35"/>
      <c r="AAT220" s="35"/>
      <c r="AAU220" s="35"/>
      <c r="AAV220" s="35"/>
      <c r="AAW220" s="35"/>
      <c r="AAX220" s="35"/>
      <c r="AAY220" s="35"/>
      <c r="AAZ220" s="35"/>
      <c r="ABA220" s="35"/>
      <c r="ABB220" s="35"/>
      <c r="ABC220" s="35"/>
      <c r="ABD220" s="35"/>
      <c r="ABE220" s="35"/>
      <c r="ABF220" s="35"/>
      <c r="ABG220" s="35"/>
      <c r="ABH220" s="35"/>
      <c r="ABI220" s="35"/>
      <c r="ABJ220" s="35"/>
      <c r="ABK220" s="35"/>
      <c r="ABL220" s="35"/>
      <c r="ABM220" s="35"/>
      <c r="ABN220" s="35"/>
      <c r="ABO220" s="35"/>
      <c r="ABP220" s="35"/>
      <c r="ABQ220" s="35"/>
      <c r="ABR220" s="35"/>
      <c r="ABS220" s="35"/>
      <c r="ABT220" s="35"/>
      <c r="ABU220" s="35"/>
      <c r="ABV220" s="35"/>
      <c r="ABW220" s="35"/>
      <c r="ABX220" s="35"/>
      <c r="ABY220" s="35"/>
      <c r="ABZ220" s="35"/>
      <c r="ACA220" s="35"/>
      <c r="ACB220" s="35"/>
      <c r="ACC220" s="35"/>
      <c r="ACD220" s="35"/>
      <c r="ACE220" s="35"/>
      <c r="ACF220" s="35"/>
      <c r="ACG220" s="35"/>
      <c r="ACH220" s="35"/>
      <c r="ACI220" s="35"/>
      <c r="ACJ220" s="35"/>
      <c r="ACK220" s="35"/>
      <c r="ACL220" s="35"/>
      <c r="ACM220" s="35"/>
      <c r="ACN220" s="35"/>
      <c r="ACO220" s="35"/>
      <c r="ACP220" s="35"/>
      <c r="ACQ220" s="35"/>
      <c r="ACR220" s="35"/>
      <c r="ACS220" s="35"/>
      <c r="ACT220" s="35"/>
      <c r="ACU220" s="35"/>
      <c r="ACV220" s="35"/>
      <c r="ACW220" s="35"/>
      <c r="ACX220" s="35"/>
      <c r="ACY220" s="35"/>
      <c r="ACZ220" s="35"/>
      <c r="ADA220" s="35"/>
      <c r="ADB220" s="35"/>
      <c r="ADC220" s="35"/>
      <c r="ADD220" s="35"/>
      <c r="ADE220" s="35"/>
      <c r="ADF220" s="35"/>
      <c r="ADG220" s="35"/>
      <c r="ADH220" s="35"/>
      <c r="ADI220" s="35"/>
      <c r="ADJ220" s="35"/>
      <c r="ADK220" s="35"/>
      <c r="ADL220" s="35"/>
      <c r="ADM220" s="35"/>
      <c r="ADN220" s="35"/>
      <c r="ADO220" s="35"/>
      <c r="ADP220" s="35"/>
      <c r="ADQ220" s="35"/>
      <c r="ADR220" s="35"/>
      <c r="ADS220" s="35"/>
      <c r="ADT220" s="35"/>
      <c r="ADU220" s="35"/>
      <c r="ADV220" s="35"/>
      <c r="ADW220" s="35"/>
      <c r="ADX220" s="35"/>
      <c r="ADY220" s="35"/>
      <c r="ADZ220" s="35"/>
      <c r="AEA220" s="35"/>
      <c r="AEB220" s="35"/>
      <c r="AEC220" s="35"/>
      <c r="AED220" s="35"/>
      <c r="AEE220" s="35"/>
      <c r="AEF220" s="35"/>
      <c r="AEG220" s="35"/>
      <c r="AEH220" s="35"/>
      <c r="AEI220" s="35"/>
      <c r="AEJ220" s="35"/>
      <c r="AEK220" s="35"/>
      <c r="AEL220" s="35"/>
      <c r="AEM220" s="35"/>
      <c r="AEN220" s="35"/>
      <c r="AEO220" s="35"/>
      <c r="AEP220" s="35"/>
      <c r="AEQ220" s="35"/>
      <c r="AER220" s="35"/>
      <c r="AES220" s="35"/>
      <c r="AET220" s="35"/>
      <c r="AEU220" s="35"/>
      <c r="AEV220" s="35"/>
      <c r="AEW220" s="35"/>
      <c r="AEX220" s="35"/>
      <c r="AEY220" s="35"/>
      <c r="AEZ220" s="35"/>
      <c r="AFA220" s="35"/>
      <c r="AFB220" s="35"/>
      <c r="AFC220" s="35"/>
      <c r="AFD220" s="35"/>
      <c r="AFE220" s="35"/>
      <c r="AFF220" s="35"/>
      <c r="AFG220" s="35"/>
      <c r="AFH220" s="35"/>
      <c r="AFI220" s="35"/>
      <c r="AFJ220" s="35"/>
      <c r="AFK220" s="35"/>
      <c r="AFL220" s="35"/>
      <c r="AFM220" s="35"/>
      <c r="AFN220" s="35"/>
      <c r="AFO220" s="35"/>
      <c r="AFP220" s="35"/>
      <c r="AFQ220" s="35"/>
      <c r="AFR220" s="35"/>
      <c r="AFS220" s="35"/>
      <c r="AFT220" s="35"/>
      <c r="AFU220" s="35"/>
      <c r="AFV220" s="35"/>
      <c r="AFW220" s="35"/>
      <c r="AFX220" s="35"/>
      <c r="AFY220" s="35"/>
      <c r="AFZ220" s="35"/>
      <c r="AGA220" s="35"/>
      <c r="AGB220" s="35"/>
      <c r="AGC220" s="35"/>
      <c r="AGD220" s="35"/>
      <c r="AGE220" s="35"/>
      <c r="AGF220" s="35"/>
      <c r="AGG220" s="35"/>
      <c r="AGH220" s="35"/>
      <c r="AGI220" s="35"/>
      <c r="AGJ220" s="35"/>
      <c r="AGK220" s="35"/>
      <c r="AGL220" s="35"/>
      <c r="AGM220" s="35"/>
      <c r="AGN220" s="35"/>
      <c r="AGO220" s="35"/>
      <c r="AGP220" s="35"/>
      <c r="AGQ220" s="35"/>
      <c r="AGR220" s="35"/>
      <c r="AGS220" s="35"/>
      <c r="AGT220" s="35"/>
      <c r="AGU220" s="35"/>
      <c r="AGV220" s="35"/>
      <c r="AGW220" s="35"/>
      <c r="AGX220" s="35"/>
      <c r="AGY220" s="35"/>
      <c r="AGZ220" s="35"/>
      <c r="AHA220" s="35"/>
      <c r="AHB220" s="35"/>
      <c r="AHC220" s="35"/>
      <c r="AHD220" s="35"/>
      <c r="AHE220" s="35"/>
      <c r="AHF220" s="35"/>
      <c r="AHG220" s="35"/>
      <c r="AHH220" s="35"/>
      <c r="AHI220" s="35"/>
      <c r="AHJ220" s="35"/>
      <c r="AHK220" s="35"/>
      <c r="AHL220" s="35"/>
      <c r="AHM220" s="35"/>
      <c r="AHN220" s="35"/>
      <c r="AHO220" s="35"/>
      <c r="AHP220" s="35"/>
      <c r="AHQ220" s="35"/>
      <c r="AHR220" s="35"/>
      <c r="AHS220" s="35"/>
      <c r="AHT220" s="35"/>
      <c r="AHU220" s="35"/>
      <c r="AHV220" s="35"/>
      <c r="AHW220" s="35"/>
      <c r="AHX220" s="35"/>
      <c r="AHY220" s="35"/>
      <c r="AHZ220" s="35"/>
      <c r="AIA220" s="35"/>
      <c r="AIB220" s="35"/>
      <c r="AIC220" s="35"/>
      <c r="AID220" s="35"/>
      <c r="AIE220" s="35"/>
      <c r="AIF220" s="35"/>
      <c r="AIG220" s="35"/>
      <c r="AIH220" s="35"/>
      <c r="AII220" s="35"/>
      <c r="AIJ220" s="35"/>
      <c r="AIK220" s="35"/>
      <c r="AIL220" s="35"/>
      <c r="AIM220" s="35"/>
      <c r="AIN220" s="35"/>
      <c r="AIO220" s="35"/>
      <c r="AIP220" s="35"/>
      <c r="AIQ220" s="35"/>
      <c r="AIR220" s="35"/>
      <c r="AIS220" s="35"/>
      <c r="AIT220" s="35"/>
      <c r="AIU220" s="35"/>
      <c r="AIV220" s="35"/>
      <c r="AIW220" s="35"/>
      <c r="AIX220" s="35"/>
      <c r="AIY220" s="35"/>
      <c r="AIZ220" s="35"/>
      <c r="AJA220" s="35"/>
      <c r="AJB220" s="35"/>
      <c r="AJC220" s="35"/>
      <c r="AJD220" s="35"/>
      <c r="AJE220" s="35"/>
      <c r="AJF220" s="35"/>
      <c r="AJG220" s="35"/>
      <c r="AJH220" s="35"/>
      <c r="AJI220" s="35"/>
      <c r="AJJ220" s="35"/>
      <c r="AJK220" s="35"/>
      <c r="AJL220" s="35"/>
      <c r="AJM220" s="35"/>
      <c r="AJN220" s="35"/>
      <c r="AJO220" s="35"/>
      <c r="AJP220" s="35"/>
      <c r="AJQ220" s="35"/>
      <c r="AJR220" s="35"/>
      <c r="AJS220" s="35"/>
      <c r="AJT220" s="35"/>
      <c r="AJU220" s="35"/>
      <c r="AJV220" s="35"/>
      <c r="AJW220" s="35"/>
      <c r="AJX220" s="35"/>
      <c r="AJY220" s="35"/>
      <c r="AJZ220" s="35"/>
      <c r="AKA220" s="35"/>
      <c r="AKB220" s="35"/>
      <c r="AKC220" s="35"/>
      <c r="AKD220" s="35"/>
      <c r="AKE220" s="35"/>
      <c r="AKF220" s="35"/>
      <c r="AKG220" s="35"/>
      <c r="AKH220" s="35"/>
      <c r="AKI220" s="35"/>
      <c r="AKJ220" s="35"/>
      <c r="AKK220" s="35"/>
      <c r="AKL220" s="35"/>
      <c r="AKM220" s="35"/>
      <c r="AKN220" s="35"/>
      <c r="AKO220" s="35"/>
      <c r="AKP220" s="35"/>
      <c r="AKQ220" s="35"/>
      <c r="AKR220" s="35"/>
      <c r="AKS220" s="35"/>
      <c r="AKT220" s="35"/>
      <c r="AKU220" s="35"/>
      <c r="AKV220" s="35"/>
      <c r="AKW220" s="35"/>
      <c r="AKX220" s="35"/>
      <c r="AKY220" s="35"/>
      <c r="AKZ220" s="35"/>
      <c r="ALA220" s="35"/>
      <c r="ALB220" s="35"/>
      <c r="ALC220" s="35"/>
      <c r="ALD220" s="35"/>
      <c r="ALE220" s="35"/>
      <c r="ALF220" s="35"/>
      <c r="ALG220" s="35"/>
      <c r="ALH220" s="35"/>
      <c r="ALI220" s="35"/>
      <c r="ALJ220" s="35"/>
      <c r="ALK220" s="35"/>
      <c r="ALL220" s="35"/>
      <c r="ALM220" s="35"/>
      <c r="ALN220" s="35"/>
      <c r="ALO220" s="35"/>
      <c r="ALP220" s="35"/>
      <c r="ALQ220" s="35"/>
      <c r="ALR220" s="35"/>
      <c r="ALS220" s="35"/>
      <c r="ALT220" s="35"/>
      <c r="ALU220" s="35"/>
      <c r="ALV220" s="35"/>
      <c r="ALW220" s="35"/>
      <c r="ALX220" s="35"/>
      <c r="ALY220" s="35"/>
    </row>
    <row r="221" spans="1:1013" ht="17.25" customHeight="1" thickBot="1" x14ac:dyDescent="0.25">
      <c r="A221" s="641" t="s">
        <v>15</v>
      </c>
      <c r="B221" s="637" t="s">
        <v>16</v>
      </c>
      <c r="C221" s="639" t="s">
        <v>16</v>
      </c>
      <c r="D221" s="968" t="s">
        <v>174</v>
      </c>
      <c r="E221" s="645" t="s">
        <v>176</v>
      </c>
      <c r="F221" s="577" t="s">
        <v>261</v>
      </c>
      <c r="G221" s="626" t="s">
        <v>100</v>
      </c>
      <c r="H221" s="629" t="s">
        <v>19</v>
      </c>
      <c r="I221" s="624" t="s">
        <v>20</v>
      </c>
      <c r="J221" s="585" t="s">
        <v>292</v>
      </c>
      <c r="K221" s="180" t="s">
        <v>26</v>
      </c>
      <c r="L221" s="479">
        <f>+M221+O221</f>
        <v>14.8</v>
      </c>
      <c r="M221" s="429">
        <v>14.8</v>
      </c>
      <c r="N221" s="429">
        <v>0</v>
      </c>
      <c r="O221" s="442">
        <v>0</v>
      </c>
      <c r="P221" s="479">
        <f>+Q221+S221</f>
        <v>20</v>
      </c>
      <c r="Q221" s="429">
        <v>20</v>
      </c>
      <c r="R221" s="429">
        <v>0</v>
      </c>
      <c r="S221" s="442">
        <v>0</v>
      </c>
      <c r="T221" s="479">
        <f>+U221+W221</f>
        <v>60</v>
      </c>
      <c r="U221" s="429">
        <v>30</v>
      </c>
      <c r="V221" s="429">
        <v>0</v>
      </c>
      <c r="W221" s="442">
        <v>30</v>
      </c>
      <c r="X221" s="479">
        <f>+Y221+AA221</f>
        <v>0</v>
      </c>
      <c r="Y221" s="429">
        <v>0</v>
      </c>
      <c r="Z221" s="429">
        <v>0</v>
      </c>
      <c r="AA221" s="442">
        <v>0</v>
      </c>
      <c r="AB221" s="35"/>
      <c r="AC221" s="35"/>
      <c r="AD221" s="35"/>
      <c r="AE221" s="35"/>
      <c r="AF221" s="35"/>
      <c r="AG221" s="35"/>
      <c r="AH221" s="35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9"/>
      <c r="BB221" s="48"/>
      <c r="BC221" s="48"/>
      <c r="BD221" s="48"/>
      <c r="BE221" s="48"/>
      <c r="BF221" s="48"/>
      <c r="BG221" s="48"/>
      <c r="BH221" s="48"/>
      <c r="BI221" s="48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  <c r="ER221" s="35"/>
      <c r="ES221" s="35"/>
      <c r="ET221" s="35"/>
      <c r="EU221" s="35"/>
      <c r="EV221" s="35"/>
      <c r="EW221" s="35"/>
      <c r="EX221" s="35"/>
      <c r="EY221" s="35"/>
      <c r="EZ221" s="35"/>
      <c r="FA221" s="35"/>
      <c r="FB221" s="35"/>
      <c r="FC221" s="35"/>
      <c r="FD221" s="35"/>
      <c r="FE221" s="35"/>
      <c r="FF221" s="35"/>
      <c r="FG221" s="35"/>
      <c r="FH221" s="35"/>
      <c r="FI221" s="35"/>
      <c r="FJ221" s="35"/>
      <c r="FK221" s="35"/>
      <c r="FL221" s="35"/>
      <c r="FM221" s="35"/>
      <c r="FN221" s="35"/>
      <c r="FO221" s="35"/>
      <c r="FP221" s="35"/>
      <c r="FQ221" s="35"/>
      <c r="FR221" s="35"/>
      <c r="FS221" s="35"/>
      <c r="FT221" s="35"/>
      <c r="FU221" s="35"/>
      <c r="FV221" s="35"/>
      <c r="FW221" s="35"/>
      <c r="FX221" s="35"/>
      <c r="FY221" s="35"/>
      <c r="FZ221" s="35"/>
      <c r="GA221" s="35"/>
      <c r="GB221" s="35"/>
      <c r="GC221" s="35"/>
      <c r="GD221" s="35"/>
      <c r="GE221" s="35"/>
      <c r="GF221" s="35"/>
      <c r="GG221" s="35"/>
      <c r="GH221" s="35"/>
      <c r="GI221" s="35"/>
      <c r="GJ221" s="35"/>
      <c r="GK221" s="35"/>
      <c r="GL221" s="35"/>
      <c r="GM221" s="35"/>
      <c r="GN221" s="35"/>
      <c r="GO221" s="35"/>
      <c r="GP221" s="35"/>
      <c r="GQ221" s="35"/>
      <c r="GR221" s="35"/>
      <c r="GS221" s="35"/>
      <c r="GT221" s="35"/>
      <c r="GU221" s="35"/>
      <c r="GV221" s="35"/>
      <c r="GW221" s="35"/>
      <c r="GX221" s="35"/>
      <c r="GY221" s="35"/>
      <c r="GZ221" s="35"/>
      <c r="HA221" s="35"/>
      <c r="HB221" s="35"/>
      <c r="HC221" s="35"/>
      <c r="HD221" s="35"/>
      <c r="HE221" s="35"/>
      <c r="HF221" s="35"/>
      <c r="HG221" s="35"/>
      <c r="HH221" s="35"/>
      <c r="HI221" s="35"/>
      <c r="HJ221" s="35"/>
      <c r="HK221" s="35"/>
      <c r="HL221" s="35"/>
      <c r="HM221" s="35"/>
      <c r="HN221" s="35"/>
      <c r="HO221" s="35"/>
      <c r="HP221" s="35"/>
      <c r="HQ221" s="35"/>
      <c r="HR221" s="35"/>
      <c r="HS221" s="35"/>
      <c r="HT221" s="35"/>
      <c r="HU221" s="35"/>
      <c r="HV221" s="35"/>
      <c r="HW221" s="35"/>
      <c r="HX221" s="35"/>
      <c r="HY221" s="35"/>
      <c r="HZ221" s="35"/>
      <c r="IA221" s="35"/>
      <c r="IB221" s="35"/>
      <c r="IC221" s="35"/>
      <c r="ID221" s="35"/>
      <c r="IE221" s="35"/>
      <c r="IF221" s="35"/>
      <c r="IG221" s="35"/>
      <c r="IH221" s="35"/>
      <c r="II221" s="35"/>
      <c r="IJ221" s="35"/>
      <c r="IK221" s="35"/>
      <c r="IL221" s="35"/>
      <c r="IM221" s="35"/>
      <c r="IN221" s="35"/>
      <c r="IO221" s="35"/>
      <c r="IP221" s="35"/>
      <c r="IQ221" s="35"/>
      <c r="IR221" s="35"/>
      <c r="IS221" s="35"/>
      <c r="IT221" s="35"/>
      <c r="IU221" s="35"/>
      <c r="IV221" s="35"/>
      <c r="IW221" s="35"/>
      <c r="IX221" s="35"/>
      <c r="IY221" s="35"/>
      <c r="IZ221" s="35"/>
      <c r="JA221" s="35"/>
      <c r="JB221" s="35"/>
      <c r="JC221" s="35"/>
      <c r="JD221" s="35"/>
      <c r="JE221" s="35"/>
      <c r="JF221" s="35"/>
      <c r="JG221" s="35"/>
      <c r="JH221" s="35"/>
      <c r="JI221" s="35"/>
      <c r="JJ221" s="35"/>
      <c r="JK221" s="35"/>
      <c r="JL221" s="35"/>
      <c r="JM221" s="35"/>
      <c r="JN221" s="35"/>
      <c r="JO221" s="35"/>
      <c r="JP221" s="35"/>
      <c r="JQ221" s="35"/>
      <c r="JR221" s="35"/>
      <c r="JS221" s="35"/>
      <c r="JT221" s="35"/>
      <c r="JU221" s="35"/>
      <c r="JV221" s="35"/>
      <c r="JW221" s="35"/>
      <c r="JX221" s="35"/>
      <c r="JY221" s="35"/>
      <c r="JZ221" s="35"/>
      <c r="KA221" s="35"/>
      <c r="KB221" s="35"/>
      <c r="KC221" s="35"/>
      <c r="KD221" s="35"/>
      <c r="KE221" s="35"/>
      <c r="KF221" s="35"/>
      <c r="KG221" s="35"/>
      <c r="KH221" s="35"/>
      <c r="KI221" s="35"/>
      <c r="KJ221" s="35"/>
      <c r="KK221" s="35"/>
      <c r="KL221" s="35"/>
      <c r="KM221" s="35"/>
      <c r="KN221" s="35"/>
      <c r="KO221" s="35"/>
      <c r="KP221" s="35"/>
      <c r="KQ221" s="35"/>
      <c r="KR221" s="35"/>
      <c r="KS221" s="35"/>
      <c r="KT221" s="35"/>
      <c r="KU221" s="35"/>
      <c r="KV221" s="35"/>
      <c r="KW221" s="35"/>
      <c r="KX221" s="35"/>
      <c r="KY221" s="35"/>
      <c r="KZ221" s="35"/>
      <c r="LA221" s="35"/>
      <c r="LB221" s="35"/>
      <c r="LC221" s="35"/>
      <c r="LD221" s="35"/>
      <c r="LE221" s="35"/>
      <c r="LF221" s="35"/>
      <c r="LG221" s="35"/>
      <c r="LH221" s="35"/>
      <c r="LI221" s="35"/>
      <c r="LJ221" s="35"/>
      <c r="LK221" s="35"/>
      <c r="LL221" s="35"/>
      <c r="LM221" s="35"/>
      <c r="LN221" s="35"/>
      <c r="LO221" s="35"/>
      <c r="LP221" s="35"/>
      <c r="LQ221" s="35"/>
      <c r="LR221" s="35"/>
      <c r="LS221" s="35"/>
      <c r="LT221" s="35"/>
      <c r="LU221" s="35"/>
      <c r="LV221" s="35"/>
      <c r="LW221" s="35"/>
      <c r="LX221" s="35"/>
      <c r="LY221" s="35"/>
      <c r="LZ221" s="35"/>
      <c r="MA221" s="35"/>
      <c r="MB221" s="35"/>
      <c r="MC221" s="35"/>
      <c r="MD221" s="35"/>
      <c r="ME221" s="35"/>
      <c r="MF221" s="35"/>
      <c r="MG221" s="35"/>
      <c r="MH221" s="35"/>
      <c r="MI221" s="35"/>
      <c r="MJ221" s="35"/>
      <c r="MK221" s="35"/>
      <c r="ML221" s="35"/>
      <c r="MM221" s="35"/>
      <c r="MN221" s="35"/>
      <c r="MO221" s="35"/>
      <c r="MP221" s="35"/>
      <c r="MQ221" s="35"/>
      <c r="MR221" s="35"/>
      <c r="MS221" s="35"/>
      <c r="MT221" s="35"/>
      <c r="MU221" s="35"/>
      <c r="MV221" s="35"/>
      <c r="MW221" s="35"/>
      <c r="MX221" s="35"/>
      <c r="MY221" s="35"/>
      <c r="MZ221" s="35"/>
      <c r="NA221" s="35"/>
      <c r="NB221" s="35"/>
      <c r="NC221" s="35"/>
      <c r="ND221" s="35"/>
      <c r="NE221" s="35"/>
      <c r="NF221" s="35"/>
      <c r="NG221" s="35"/>
      <c r="NH221" s="35"/>
      <c r="NI221" s="35"/>
      <c r="NJ221" s="35"/>
      <c r="NK221" s="35"/>
      <c r="NL221" s="35"/>
      <c r="NM221" s="35"/>
      <c r="NN221" s="35"/>
      <c r="NO221" s="35"/>
      <c r="NP221" s="35"/>
      <c r="NQ221" s="35"/>
      <c r="NR221" s="35"/>
      <c r="NS221" s="35"/>
      <c r="NT221" s="35"/>
      <c r="NU221" s="35"/>
      <c r="NV221" s="35"/>
      <c r="NW221" s="35"/>
      <c r="NX221" s="35"/>
      <c r="NY221" s="35"/>
      <c r="NZ221" s="35"/>
      <c r="OA221" s="35"/>
      <c r="OB221" s="35"/>
      <c r="OC221" s="35"/>
      <c r="OD221" s="35"/>
      <c r="OE221" s="35"/>
      <c r="OF221" s="35"/>
      <c r="OG221" s="35"/>
      <c r="OH221" s="35"/>
      <c r="OI221" s="35"/>
      <c r="OJ221" s="35"/>
      <c r="OK221" s="35"/>
      <c r="OL221" s="35"/>
      <c r="OM221" s="35"/>
      <c r="ON221" s="35"/>
      <c r="OO221" s="35"/>
      <c r="OP221" s="35"/>
      <c r="OQ221" s="35"/>
      <c r="OR221" s="35"/>
      <c r="OS221" s="35"/>
      <c r="OT221" s="35"/>
      <c r="OU221" s="35"/>
      <c r="OV221" s="35"/>
      <c r="OW221" s="35"/>
      <c r="OX221" s="35"/>
      <c r="OY221" s="35"/>
      <c r="OZ221" s="35"/>
      <c r="PA221" s="35"/>
      <c r="PB221" s="35"/>
      <c r="PC221" s="35"/>
      <c r="PD221" s="35"/>
      <c r="PE221" s="35"/>
      <c r="PF221" s="35"/>
      <c r="PG221" s="35"/>
      <c r="PH221" s="35"/>
      <c r="PI221" s="35"/>
      <c r="PJ221" s="35"/>
      <c r="PK221" s="35"/>
      <c r="PL221" s="35"/>
      <c r="PM221" s="35"/>
      <c r="PN221" s="35"/>
      <c r="PO221" s="35"/>
      <c r="PP221" s="35"/>
      <c r="PQ221" s="35"/>
      <c r="PR221" s="35"/>
      <c r="PS221" s="35"/>
      <c r="PT221" s="35"/>
      <c r="PU221" s="35"/>
      <c r="PV221" s="35"/>
      <c r="PW221" s="35"/>
      <c r="PX221" s="35"/>
      <c r="PY221" s="35"/>
      <c r="PZ221" s="35"/>
      <c r="QA221" s="35"/>
      <c r="QB221" s="35"/>
      <c r="QC221" s="35"/>
      <c r="QD221" s="35"/>
      <c r="QE221" s="35"/>
      <c r="QF221" s="35"/>
      <c r="QG221" s="35"/>
      <c r="QH221" s="35"/>
      <c r="QI221" s="35"/>
      <c r="QJ221" s="35"/>
      <c r="QK221" s="35"/>
      <c r="QL221" s="35"/>
      <c r="QM221" s="35"/>
      <c r="QN221" s="35"/>
      <c r="QO221" s="35"/>
      <c r="QP221" s="35"/>
      <c r="QQ221" s="35"/>
      <c r="QR221" s="35"/>
      <c r="QS221" s="35"/>
      <c r="QT221" s="35"/>
      <c r="QU221" s="35"/>
      <c r="QV221" s="35"/>
      <c r="QW221" s="35"/>
      <c r="QX221" s="35"/>
      <c r="QY221" s="35"/>
      <c r="QZ221" s="35"/>
      <c r="RA221" s="35"/>
      <c r="RB221" s="35"/>
      <c r="RC221" s="35"/>
      <c r="RD221" s="35"/>
      <c r="RE221" s="35"/>
      <c r="RF221" s="35"/>
      <c r="RG221" s="35"/>
      <c r="RH221" s="35"/>
      <c r="RI221" s="35"/>
      <c r="RJ221" s="35"/>
      <c r="RK221" s="35"/>
      <c r="RL221" s="35"/>
      <c r="RM221" s="35"/>
      <c r="RN221" s="35"/>
      <c r="RO221" s="35"/>
      <c r="RP221" s="35"/>
      <c r="RQ221" s="35"/>
      <c r="RR221" s="35"/>
      <c r="RS221" s="35"/>
      <c r="RT221" s="35"/>
      <c r="RU221" s="35"/>
      <c r="RV221" s="35"/>
      <c r="RW221" s="35"/>
      <c r="RX221" s="35"/>
      <c r="RY221" s="35"/>
      <c r="RZ221" s="35"/>
      <c r="SA221" s="35"/>
      <c r="SB221" s="35"/>
      <c r="SC221" s="35"/>
      <c r="SD221" s="35"/>
      <c r="SE221" s="35"/>
      <c r="SF221" s="35"/>
      <c r="SG221" s="35"/>
      <c r="SH221" s="35"/>
      <c r="SI221" s="35"/>
      <c r="SJ221" s="35"/>
      <c r="SK221" s="35"/>
      <c r="SL221" s="35"/>
      <c r="SM221" s="35"/>
      <c r="SN221" s="35"/>
      <c r="SO221" s="35"/>
      <c r="SP221" s="35"/>
      <c r="SQ221" s="35"/>
      <c r="SR221" s="35"/>
      <c r="SS221" s="35"/>
      <c r="ST221" s="35"/>
      <c r="SU221" s="35"/>
      <c r="SV221" s="35"/>
      <c r="SW221" s="35"/>
      <c r="SX221" s="35"/>
      <c r="SY221" s="35"/>
      <c r="SZ221" s="35"/>
      <c r="TA221" s="35"/>
      <c r="TB221" s="35"/>
      <c r="TC221" s="35"/>
      <c r="TD221" s="35"/>
      <c r="TE221" s="35"/>
      <c r="TF221" s="35"/>
      <c r="TG221" s="35"/>
      <c r="TH221" s="35"/>
      <c r="TI221" s="35"/>
      <c r="TJ221" s="35"/>
      <c r="TK221" s="35"/>
      <c r="TL221" s="35"/>
      <c r="TM221" s="35"/>
      <c r="TN221" s="35"/>
      <c r="TO221" s="35"/>
      <c r="TP221" s="35"/>
      <c r="TQ221" s="35"/>
      <c r="TR221" s="35"/>
      <c r="TS221" s="35"/>
      <c r="TT221" s="35"/>
      <c r="TU221" s="35"/>
      <c r="TV221" s="35"/>
      <c r="TW221" s="35"/>
      <c r="TX221" s="35"/>
      <c r="TY221" s="35"/>
      <c r="TZ221" s="35"/>
      <c r="UA221" s="35"/>
      <c r="UB221" s="35"/>
      <c r="UC221" s="35"/>
      <c r="UD221" s="35"/>
      <c r="UE221" s="35"/>
      <c r="UF221" s="35"/>
      <c r="UG221" s="35"/>
      <c r="UH221" s="35"/>
      <c r="UI221" s="35"/>
      <c r="UJ221" s="35"/>
      <c r="UK221" s="35"/>
      <c r="UL221" s="35"/>
      <c r="UM221" s="35"/>
      <c r="UN221" s="35"/>
      <c r="UO221" s="35"/>
      <c r="UP221" s="35"/>
      <c r="UQ221" s="35"/>
      <c r="UR221" s="35"/>
      <c r="US221" s="35"/>
      <c r="UT221" s="35"/>
      <c r="UU221" s="35"/>
      <c r="UV221" s="35"/>
      <c r="UW221" s="35"/>
      <c r="UX221" s="35"/>
      <c r="UY221" s="35"/>
      <c r="UZ221" s="35"/>
      <c r="VA221" s="35"/>
      <c r="VB221" s="35"/>
      <c r="VC221" s="35"/>
      <c r="VD221" s="35"/>
      <c r="VE221" s="35"/>
      <c r="VF221" s="35"/>
      <c r="VG221" s="35"/>
      <c r="VH221" s="35"/>
      <c r="VI221" s="35"/>
      <c r="VJ221" s="35"/>
      <c r="VK221" s="35"/>
      <c r="VL221" s="35"/>
      <c r="VM221" s="35"/>
      <c r="VN221" s="35"/>
      <c r="VO221" s="35"/>
      <c r="VP221" s="35"/>
      <c r="VQ221" s="35"/>
      <c r="VR221" s="35"/>
      <c r="VS221" s="35"/>
      <c r="VT221" s="35"/>
      <c r="VU221" s="35"/>
      <c r="VV221" s="35"/>
      <c r="VW221" s="35"/>
      <c r="VX221" s="35"/>
      <c r="VY221" s="35"/>
      <c r="VZ221" s="35"/>
      <c r="WA221" s="35"/>
      <c r="WB221" s="35"/>
      <c r="WC221" s="35"/>
      <c r="WD221" s="35"/>
      <c r="WE221" s="35"/>
      <c r="WF221" s="35"/>
      <c r="WG221" s="35"/>
      <c r="WH221" s="35"/>
      <c r="WI221" s="35"/>
      <c r="WJ221" s="35"/>
      <c r="WK221" s="35"/>
      <c r="WL221" s="35"/>
      <c r="WM221" s="35"/>
      <c r="WN221" s="35"/>
      <c r="WO221" s="35"/>
      <c r="WP221" s="35"/>
      <c r="WQ221" s="35"/>
      <c r="WR221" s="35"/>
      <c r="WS221" s="35"/>
      <c r="WT221" s="35"/>
      <c r="WU221" s="35"/>
      <c r="WV221" s="35"/>
      <c r="WW221" s="35"/>
      <c r="WX221" s="35"/>
      <c r="WY221" s="35"/>
      <c r="WZ221" s="35"/>
      <c r="XA221" s="35"/>
      <c r="XB221" s="35"/>
      <c r="XC221" s="35"/>
      <c r="XD221" s="35"/>
      <c r="XE221" s="35"/>
      <c r="XF221" s="35"/>
      <c r="XG221" s="35"/>
      <c r="XH221" s="35"/>
      <c r="XI221" s="35"/>
      <c r="XJ221" s="35"/>
      <c r="XK221" s="35"/>
      <c r="XL221" s="35"/>
      <c r="XM221" s="35"/>
      <c r="XN221" s="35"/>
      <c r="XO221" s="35"/>
      <c r="XP221" s="35"/>
      <c r="XQ221" s="35"/>
      <c r="XR221" s="35"/>
      <c r="XS221" s="35"/>
      <c r="XT221" s="35"/>
      <c r="XU221" s="35"/>
      <c r="XV221" s="35"/>
      <c r="XW221" s="35"/>
      <c r="XX221" s="35"/>
      <c r="XY221" s="35"/>
      <c r="XZ221" s="35"/>
      <c r="YA221" s="35"/>
      <c r="YB221" s="35"/>
      <c r="YC221" s="35"/>
      <c r="YD221" s="35"/>
      <c r="YE221" s="35"/>
      <c r="YF221" s="35"/>
      <c r="YG221" s="35"/>
      <c r="YH221" s="35"/>
      <c r="YI221" s="35"/>
      <c r="YJ221" s="35"/>
      <c r="YK221" s="35"/>
      <c r="YL221" s="35"/>
      <c r="YM221" s="35"/>
      <c r="YN221" s="35"/>
      <c r="YO221" s="35"/>
      <c r="YP221" s="35"/>
      <c r="YQ221" s="35"/>
      <c r="YR221" s="35"/>
      <c r="YS221" s="35"/>
      <c r="YT221" s="35"/>
      <c r="YU221" s="35"/>
      <c r="YV221" s="35"/>
      <c r="YW221" s="35"/>
      <c r="YX221" s="35"/>
      <c r="YY221" s="35"/>
      <c r="YZ221" s="35"/>
      <c r="ZA221" s="35"/>
      <c r="ZB221" s="35"/>
      <c r="ZC221" s="35"/>
      <c r="ZD221" s="35"/>
      <c r="ZE221" s="35"/>
      <c r="ZF221" s="35"/>
      <c r="ZG221" s="35"/>
      <c r="ZH221" s="35"/>
      <c r="ZI221" s="35"/>
      <c r="ZJ221" s="35"/>
      <c r="ZK221" s="35"/>
      <c r="ZL221" s="35"/>
      <c r="ZM221" s="35"/>
      <c r="ZN221" s="35"/>
      <c r="ZO221" s="35"/>
      <c r="ZP221" s="35"/>
      <c r="ZQ221" s="35"/>
      <c r="ZR221" s="35"/>
      <c r="ZS221" s="35"/>
      <c r="ZT221" s="35"/>
      <c r="ZU221" s="35"/>
      <c r="ZV221" s="35"/>
      <c r="ZW221" s="35"/>
      <c r="ZX221" s="35"/>
      <c r="ZY221" s="35"/>
      <c r="ZZ221" s="35"/>
      <c r="AAA221" s="35"/>
      <c r="AAB221" s="35"/>
      <c r="AAC221" s="35"/>
      <c r="AAD221" s="35"/>
      <c r="AAE221" s="35"/>
      <c r="AAF221" s="35"/>
      <c r="AAG221" s="35"/>
      <c r="AAH221" s="35"/>
      <c r="AAI221" s="35"/>
      <c r="AAJ221" s="35"/>
      <c r="AAK221" s="35"/>
      <c r="AAL221" s="35"/>
      <c r="AAM221" s="35"/>
      <c r="AAN221" s="35"/>
      <c r="AAO221" s="35"/>
      <c r="AAP221" s="35"/>
      <c r="AAQ221" s="35"/>
      <c r="AAR221" s="35"/>
      <c r="AAS221" s="35"/>
      <c r="AAT221" s="35"/>
      <c r="AAU221" s="35"/>
      <c r="AAV221" s="35"/>
      <c r="AAW221" s="35"/>
      <c r="AAX221" s="35"/>
      <c r="AAY221" s="35"/>
      <c r="AAZ221" s="35"/>
      <c r="ABA221" s="35"/>
      <c r="ABB221" s="35"/>
      <c r="ABC221" s="35"/>
      <c r="ABD221" s="35"/>
      <c r="ABE221" s="35"/>
      <c r="ABF221" s="35"/>
      <c r="ABG221" s="35"/>
      <c r="ABH221" s="35"/>
      <c r="ABI221" s="35"/>
      <c r="ABJ221" s="35"/>
      <c r="ABK221" s="35"/>
      <c r="ABL221" s="35"/>
      <c r="ABM221" s="35"/>
      <c r="ABN221" s="35"/>
      <c r="ABO221" s="35"/>
      <c r="ABP221" s="35"/>
      <c r="ABQ221" s="35"/>
      <c r="ABR221" s="35"/>
      <c r="ABS221" s="35"/>
      <c r="ABT221" s="35"/>
      <c r="ABU221" s="35"/>
      <c r="ABV221" s="35"/>
      <c r="ABW221" s="35"/>
      <c r="ABX221" s="35"/>
      <c r="ABY221" s="35"/>
      <c r="ABZ221" s="35"/>
      <c r="ACA221" s="35"/>
      <c r="ACB221" s="35"/>
      <c r="ACC221" s="35"/>
      <c r="ACD221" s="35"/>
      <c r="ACE221" s="35"/>
      <c r="ACF221" s="35"/>
      <c r="ACG221" s="35"/>
      <c r="ACH221" s="35"/>
      <c r="ACI221" s="35"/>
      <c r="ACJ221" s="35"/>
      <c r="ACK221" s="35"/>
      <c r="ACL221" s="35"/>
      <c r="ACM221" s="35"/>
      <c r="ACN221" s="35"/>
      <c r="ACO221" s="35"/>
      <c r="ACP221" s="35"/>
      <c r="ACQ221" s="35"/>
      <c r="ACR221" s="35"/>
      <c r="ACS221" s="35"/>
      <c r="ACT221" s="35"/>
      <c r="ACU221" s="35"/>
      <c r="ACV221" s="35"/>
      <c r="ACW221" s="35"/>
      <c r="ACX221" s="35"/>
      <c r="ACY221" s="35"/>
      <c r="ACZ221" s="35"/>
      <c r="ADA221" s="35"/>
      <c r="ADB221" s="35"/>
      <c r="ADC221" s="35"/>
      <c r="ADD221" s="35"/>
      <c r="ADE221" s="35"/>
      <c r="ADF221" s="35"/>
      <c r="ADG221" s="35"/>
      <c r="ADH221" s="35"/>
      <c r="ADI221" s="35"/>
      <c r="ADJ221" s="35"/>
      <c r="ADK221" s="35"/>
      <c r="ADL221" s="35"/>
      <c r="ADM221" s="35"/>
      <c r="ADN221" s="35"/>
      <c r="ADO221" s="35"/>
      <c r="ADP221" s="35"/>
      <c r="ADQ221" s="35"/>
      <c r="ADR221" s="35"/>
      <c r="ADS221" s="35"/>
      <c r="ADT221" s="35"/>
      <c r="ADU221" s="35"/>
      <c r="ADV221" s="35"/>
      <c r="ADW221" s="35"/>
      <c r="ADX221" s="35"/>
      <c r="ADY221" s="35"/>
      <c r="ADZ221" s="35"/>
      <c r="AEA221" s="35"/>
      <c r="AEB221" s="35"/>
      <c r="AEC221" s="35"/>
      <c r="AED221" s="35"/>
      <c r="AEE221" s="35"/>
      <c r="AEF221" s="35"/>
      <c r="AEG221" s="35"/>
      <c r="AEH221" s="35"/>
      <c r="AEI221" s="35"/>
      <c r="AEJ221" s="35"/>
      <c r="AEK221" s="35"/>
      <c r="AEL221" s="35"/>
      <c r="AEM221" s="35"/>
      <c r="AEN221" s="35"/>
      <c r="AEO221" s="35"/>
      <c r="AEP221" s="35"/>
      <c r="AEQ221" s="35"/>
      <c r="AER221" s="35"/>
      <c r="AES221" s="35"/>
      <c r="AET221" s="35"/>
      <c r="AEU221" s="35"/>
      <c r="AEV221" s="35"/>
      <c r="AEW221" s="35"/>
      <c r="AEX221" s="35"/>
      <c r="AEY221" s="35"/>
      <c r="AEZ221" s="35"/>
      <c r="AFA221" s="35"/>
      <c r="AFB221" s="35"/>
      <c r="AFC221" s="35"/>
      <c r="AFD221" s="35"/>
      <c r="AFE221" s="35"/>
      <c r="AFF221" s="35"/>
      <c r="AFG221" s="35"/>
      <c r="AFH221" s="35"/>
      <c r="AFI221" s="35"/>
      <c r="AFJ221" s="35"/>
      <c r="AFK221" s="35"/>
      <c r="AFL221" s="35"/>
      <c r="AFM221" s="35"/>
      <c r="AFN221" s="35"/>
      <c r="AFO221" s="35"/>
      <c r="AFP221" s="35"/>
      <c r="AFQ221" s="35"/>
      <c r="AFR221" s="35"/>
      <c r="AFS221" s="35"/>
      <c r="AFT221" s="35"/>
      <c r="AFU221" s="35"/>
      <c r="AFV221" s="35"/>
      <c r="AFW221" s="35"/>
      <c r="AFX221" s="35"/>
      <c r="AFY221" s="35"/>
      <c r="AFZ221" s="35"/>
      <c r="AGA221" s="35"/>
      <c r="AGB221" s="35"/>
      <c r="AGC221" s="35"/>
      <c r="AGD221" s="35"/>
      <c r="AGE221" s="35"/>
      <c r="AGF221" s="35"/>
      <c r="AGG221" s="35"/>
      <c r="AGH221" s="35"/>
      <c r="AGI221" s="35"/>
      <c r="AGJ221" s="35"/>
      <c r="AGK221" s="35"/>
      <c r="AGL221" s="35"/>
      <c r="AGM221" s="35"/>
      <c r="AGN221" s="35"/>
      <c r="AGO221" s="35"/>
      <c r="AGP221" s="35"/>
      <c r="AGQ221" s="35"/>
      <c r="AGR221" s="35"/>
      <c r="AGS221" s="35"/>
      <c r="AGT221" s="35"/>
      <c r="AGU221" s="35"/>
      <c r="AGV221" s="35"/>
      <c r="AGW221" s="35"/>
      <c r="AGX221" s="35"/>
      <c r="AGY221" s="35"/>
      <c r="AGZ221" s="35"/>
      <c r="AHA221" s="35"/>
      <c r="AHB221" s="35"/>
      <c r="AHC221" s="35"/>
      <c r="AHD221" s="35"/>
      <c r="AHE221" s="35"/>
      <c r="AHF221" s="35"/>
      <c r="AHG221" s="35"/>
      <c r="AHH221" s="35"/>
      <c r="AHI221" s="35"/>
      <c r="AHJ221" s="35"/>
      <c r="AHK221" s="35"/>
      <c r="AHL221" s="35"/>
      <c r="AHM221" s="35"/>
      <c r="AHN221" s="35"/>
      <c r="AHO221" s="35"/>
      <c r="AHP221" s="35"/>
      <c r="AHQ221" s="35"/>
      <c r="AHR221" s="35"/>
      <c r="AHS221" s="35"/>
      <c r="AHT221" s="35"/>
      <c r="AHU221" s="35"/>
      <c r="AHV221" s="35"/>
      <c r="AHW221" s="35"/>
      <c r="AHX221" s="35"/>
      <c r="AHY221" s="35"/>
      <c r="AHZ221" s="35"/>
      <c r="AIA221" s="35"/>
      <c r="AIB221" s="35"/>
      <c r="AIC221" s="35"/>
      <c r="AID221" s="35"/>
      <c r="AIE221" s="35"/>
      <c r="AIF221" s="35"/>
      <c r="AIG221" s="35"/>
      <c r="AIH221" s="35"/>
      <c r="AII221" s="35"/>
      <c r="AIJ221" s="35"/>
      <c r="AIK221" s="35"/>
      <c r="AIL221" s="35"/>
      <c r="AIM221" s="35"/>
      <c r="AIN221" s="35"/>
      <c r="AIO221" s="35"/>
      <c r="AIP221" s="35"/>
      <c r="AIQ221" s="35"/>
      <c r="AIR221" s="35"/>
      <c r="AIS221" s="35"/>
      <c r="AIT221" s="35"/>
      <c r="AIU221" s="35"/>
      <c r="AIV221" s="35"/>
      <c r="AIW221" s="35"/>
      <c r="AIX221" s="35"/>
      <c r="AIY221" s="35"/>
      <c r="AIZ221" s="35"/>
      <c r="AJA221" s="35"/>
      <c r="AJB221" s="35"/>
      <c r="AJC221" s="35"/>
      <c r="AJD221" s="35"/>
      <c r="AJE221" s="35"/>
      <c r="AJF221" s="35"/>
      <c r="AJG221" s="35"/>
      <c r="AJH221" s="35"/>
      <c r="AJI221" s="35"/>
      <c r="AJJ221" s="35"/>
      <c r="AJK221" s="35"/>
      <c r="AJL221" s="35"/>
      <c r="AJM221" s="35"/>
      <c r="AJN221" s="35"/>
      <c r="AJO221" s="35"/>
      <c r="AJP221" s="35"/>
      <c r="AJQ221" s="35"/>
      <c r="AJR221" s="35"/>
      <c r="AJS221" s="35"/>
      <c r="AJT221" s="35"/>
      <c r="AJU221" s="35"/>
      <c r="AJV221" s="35"/>
      <c r="AJW221" s="35"/>
      <c r="AJX221" s="35"/>
      <c r="AJY221" s="35"/>
      <c r="AJZ221" s="35"/>
      <c r="AKA221" s="35"/>
      <c r="AKB221" s="35"/>
      <c r="AKC221" s="35"/>
      <c r="AKD221" s="35"/>
      <c r="AKE221" s="35"/>
      <c r="AKF221" s="35"/>
      <c r="AKG221" s="35"/>
      <c r="AKH221" s="35"/>
      <c r="AKI221" s="35"/>
      <c r="AKJ221" s="35"/>
      <c r="AKK221" s="35"/>
      <c r="AKL221" s="35"/>
      <c r="AKM221" s="35"/>
      <c r="AKN221" s="35"/>
      <c r="AKO221" s="35"/>
      <c r="AKP221" s="35"/>
      <c r="AKQ221" s="35"/>
      <c r="AKR221" s="35"/>
      <c r="AKS221" s="35"/>
      <c r="AKT221" s="35"/>
      <c r="AKU221" s="35"/>
      <c r="AKV221" s="35"/>
      <c r="AKW221" s="35"/>
      <c r="AKX221" s="35"/>
      <c r="AKY221" s="35"/>
      <c r="AKZ221" s="35"/>
      <c r="ALA221" s="35"/>
      <c r="ALB221" s="35"/>
      <c r="ALC221" s="35"/>
      <c r="ALD221" s="35"/>
      <c r="ALE221" s="35"/>
      <c r="ALF221" s="35"/>
      <c r="ALG221" s="35"/>
      <c r="ALH221" s="35"/>
      <c r="ALI221" s="35"/>
      <c r="ALJ221" s="35"/>
      <c r="ALK221" s="35"/>
      <c r="ALL221" s="35"/>
      <c r="ALM221" s="35"/>
      <c r="ALN221" s="35"/>
      <c r="ALO221" s="35"/>
      <c r="ALP221" s="35"/>
      <c r="ALQ221" s="35"/>
      <c r="ALR221" s="35"/>
      <c r="ALS221" s="35"/>
      <c r="ALT221" s="35"/>
      <c r="ALU221" s="35"/>
      <c r="ALV221" s="35"/>
      <c r="ALW221" s="35"/>
      <c r="ALX221" s="35"/>
      <c r="ALY221" s="35"/>
    </row>
    <row r="222" spans="1:1013" ht="20.25" customHeight="1" thickBot="1" x14ac:dyDescent="0.25">
      <c r="A222" s="642"/>
      <c r="B222" s="638"/>
      <c r="C222" s="640"/>
      <c r="D222" s="969"/>
      <c r="E222" s="646"/>
      <c r="F222" s="578"/>
      <c r="G222" s="628"/>
      <c r="H222" s="631"/>
      <c r="I222" s="625"/>
      <c r="J222" s="586"/>
      <c r="K222" s="201" t="s">
        <v>175</v>
      </c>
      <c r="L222" s="484">
        <f>M222+O222</f>
        <v>0</v>
      </c>
      <c r="M222" s="481">
        <v>0</v>
      </c>
      <c r="N222" s="481">
        <v>0</v>
      </c>
      <c r="O222" s="483">
        <v>0</v>
      </c>
      <c r="P222" s="484">
        <f>Q222+S222</f>
        <v>0</v>
      </c>
      <c r="Q222" s="481">
        <v>0</v>
      </c>
      <c r="R222" s="481">
        <v>0</v>
      </c>
      <c r="S222" s="483">
        <v>0</v>
      </c>
      <c r="T222" s="484">
        <f>U222+W222</f>
        <v>3.6</v>
      </c>
      <c r="U222" s="481">
        <v>3.6</v>
      </c>
      <c r="V222" s="481">
        <v>1.5</v>
      </c>
      <c r="W222" s="483">
        <v>0</v>
      </c>
      <c r="X222" s="484">
        <f>Y222+AA222</f>
        <v>0</v>
      </c>
      <c r="Y222" s="481">
        <v>0</v>
      </c>
      <c r="Z222" s="481">
        <v>0</v>
      </c>
      <c r="AA222" s="483">
        <v>0</v>
      </c>
      <c r="AB222" s="35"/>
      <c r="AC222" s="35"/>
      <c r="AD222" s="35"/>
      <c r="AE222" s="35"/>
      <c r="AF222" s="35"/>
      <c r="AG222" s="35"/>
      <c r="AH222" s="35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9"/>
      <c r="BB222" s="48"/>
      <c r="BC222" s="48"/>
      <c r="BD222" s="48"/>
      <c r="BE222" s="48"/>
      <c r="BF222" s="48"/>
      <c r="BG222" s="48"/>
      <c r="BH222" s="48"/>
      <c r="BI222" s="48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  <c r="ER222" s="35"/>
      <c r="ES222" s="35"/>
      <c r="ET222" s="35"/>
      <c r="EU222" s="35"/>
      <c r="EV222" s="35"/>
      <c r="EW222" s="35"/>
      <c r="EX222" s="35"/>
      <c r="EY222" s="35"/>
      <c r="EZ222" s="35"/>
      <c r="FA222" s="35"/>
      <c r="FB222" s="35"/>
      <c r="FC222" s="35"/>
      <c r="FD222" s="35"/>
      <c r="FE222" s="35"/>
      <c r="FF222" s="35"/>
      <c r="FG222" s="35"/>
      <c r="FH222" s="35"/>
      <c r="FI222" s="35"/>
      <c r="FJ222" s="35"/>
      <c r="FK222" s="35"/>
      <c r="FL222" s="35"/>
      <c r="FM222" s="35"/>
      <c r="FN222" s="35"/>
      <c r="FO222" s="35"/>
      <c r="FP222" s="35"/>
      <c r="FQ222" s="35"/>
      <c r="FR222" s="35"/>
      <c r="FS222" s="35"/>
      <c r="FT222" s="35"/>
      <c r="FU222" s="35"/>
      <c r="FV222" s="35"/>
      <c r="FW222" s="35"/>
      <c r="FX222" s="35"/>
      <c r="FY222" s="35"/>
      <c r="FZ222" s="35"/>
      <c r="GA222" s="35"/>
      <c r="GB222" s="35"/>
      <c r="GC222" s="35"/>
      <c r="GD222" s="35"/>
      <c r="GE222" s="35"/>
      <c r="GF222" s="35"/>
      <c r="GG222" s="35"/>
      <c r="GH222" s="35"/>
      <c r="GI222" s="35"/>
      <c r="GJ222" s="35"/>
      <c r="GK222" s="35"/>
      <c r="GL222" s="35"/>
      <c r="GM222" s="35"/>
      <c r="GN222" s="35"/>
      <c r="GO222" s="35"/>
      <c r="GP222" s="35"/>
      <c r="GQ222" s="35"/>
      <c r="GR222" s="35"/>
      <c r="GS222" s="35"/>
      <c r="GT222" s="35"/>
      <c r="GU222" s="35"/>
      <c r="GV222" s="35"/>
      <c r="GW222" s="35"/>
      <c r="GX222" s="35"/>
      <c r="GY222" s="35"/>
      <c r="GZ222" s="35"/>
      <c r="HA222" s="35"/>
      <c r="HB222" s="35"/>
      <c r="HC222" s="35"/>
      <c r="HD222" s="35"/>
      <c r="HE222" s="35"/>
      <c r="HF222" s="35"/>
      <c r="HG222" s="35"/>
      <c r="HH222" s="35"/>
      <c r="HI222" s="35"/>
      <c r="HJ222" s="35"/>
      <c r="HK222" s="35"/>
      <c r="HL222" s="35"/>
      <c r="HM222" s="35"/>
      <c r="HN222" s="35"/>
      <c r="HO222" s="35"/>
      <c r="HP222" s="35"/>
      <c r="HQ222" s="35"/>
      <c r="HR222" s="35"/>
      <c r="HS222" s="35"/>
      <c r="HT222" s="35"/>
      <c r="HU222" s="35"/>
      <c r="HV222" s="35"/>
      <c r="HW222" s="35"/>
      <c r="HX222" s="35"/>
      <c r="HY222" s="35"/>
      <c r="HZ222" s="35"/>
      <c r="IA222" s="35"/>
      <c r="IB222" s="35"/>
      <c r="IC222" s="35"/>
      <c r="ID222" s="35"/>
      <c r="IE222" s="35"/>
      <c r="IF222" s="35"/>
      <c r="IG222" s="35"/>
      <c r="IH222" s="35"/>
      <c r="II222" s="35"/>
      <c r="IJ222" s="35"/>
      <c r="IK222" s="35"/>
      <c r="IL222" s="35"/>
      <c r="IM222" s="35"/>
      <c r="IN222" s="35"/>
      <c r="IO222" s="35"/>
      <c r="IP222" s="35"/>
      <c r="IQ222" s="35"/>
      <c r="IR222" s="35"/>
      <c r="IS222" s="35"/>
      <c r="IT222" s="35"/>
      <c r="IU222" s="35"/>
      <c r="IV222" s="35"/>
      <c r="IW222" s="35"/>
      <c r="IX222" s="35"/>
      <c r="IY222" s="35"/>
      <c r="IZ222" s="35"/>
      <c r="JA222" s="35"/>
      <c r="JB222" s="35"/>
      <c r="JC222" s="35"/>
      <c r="JD222" s="35"/>
      <c r="JE222" s="35"/>
      <c r="JF222" s="35"/>
      <c r="JG222" s="35"/>
      <c r="JH222" s="35"/>
      <c r="JI222" s="35"/>
      <c r="JJ222" s="35"/>
      <c r="JK222" s="35"/>
      <c r="JL222" s="35"/>
      <c r="JM222" s="35"/>
      <c r="JN222" s="35"/>
      <c r="JO222" s="35"/>
      <c r="JP222" s="35"/>
      <c r="JQ222" s="35"/>
      <c r="JR222" s="35"/>
      <c r="JS222" s="35"/>
      <c r="JT222" s="35"/>
      <c r="JU222" s="35"/>
      <c r="JV222" s="35"/>
      <c r="JW222" s="35"/>
      <c r="JX222" s="35"/>
      <c r="JY222" s="35"/>
      <c r="JZ222" s="35"/>
      <c r="KA222" s="35"/>
      <c r="KB222" s="35"/>
      <c r="KC222" s="35"/>
      <c r="KD222" s="35"/>
      <c r="KE222" s="35"/>
      <c r="KF222" s="35"/>
      <c r="KG222" s="35"/>
      <c r="KH222" s="35"/>
      <c r="KI222" s="35"/>
      <c r="KJ222" s="35"/>
      <c r="KK222" s="35"/>
      <c r="KL222" s="35"/>
      <c r="KM222" s="35"/>
      <c r="KN222" s="35"/>
      <c r="KO222" s="35"/>
      <c r="KP222" s="35"/>
      <c r="KQ222" s="35"/>
      <c r="KR222" s="35"/>
      <c r="KS222" s="35"/>
      <c r="KT222" s="35"/>
      <c r="KU222" s="35"/>
      <c r="KV222" s="35"/>
      <c r="KW222" s="35"/>
      <c r="KX222" s="35"/>
      <c r="KY222" s="35"/>
      <c r="KZ222" s="35"/>
      <c r="LA222" s="35"/>
      <c r="LB222" s="35"/>
      <c r="LC222" s="35"/>
      <c r="LD222" s="35"/>
      <c r="LE222" s="35"/>
      <c r="LF222" s="35"/>
      <c r="LG222" s="35"/>
      <c r="LH222" s="35"/>
      <c r="LI222" s="35"/>
      <c r="LJ222" s="35"/>
      <c r="LK222" s="35"/>
      <c r="LL222" s="35"/>
      <c r="LM222" s="35"/>
      <c r="LN222" s="35"/>
      <c r="LO222" s="35"/>
      <c r="LP222" s="35"/>
      <c r="LQ222" s="35"/>
      <c r="LR222" s="35"/>
      <c r="LS222" s="35"/>
      <c r="LT222" s="35"/>
      <c r="LU222" s="35"/>
      <c r="LV222" s="35"/>
      <c r="LW222" s="35"/>
      <c r="LX222" s="35"/>
      <c r="LY222" s="35"/>
      <c r="LZ222" s="35"/>
      <c r="MA222" s="35"/>
      <c r="MB222" s="35"/>
      <c r="MC222" s="35"/>
      <c r="MD222" s="35"/>
      <c r="ME222" s="35"/>
      <c r="MF222" s="35"/>
      <c r="MG222" s="35"/>
      <c r="MH222" s="35"/>
      <c r="MI222" s="35"/>
      <c r="MJ222" s="35"/>
      <c r="MK222" s="35"/>
      <c r="ML222" s="35"/>
      <c r="MM222" s="35"/>
      <c r="MN222" s="35"/>
      <c r="MO222" s="35"/>
      <c r="MP222" s="35"/>
      <c r="MQ222" s="35"/>
      <c r="MR222" s="35"/>
      <c r="MS222" s="35"/>
      <c r="MT222" s="35"/>
      <c r="MU222" s="35"/>
      <c r="MV222" s="35"/>
      <c r="MW222" s="35"/>
      <c r="MX222" s="35"/>
      <c r="MY222" s="35"/>
      <c r="MZ222" s="35"/>
      <c r="NA222" s="35"/>
      <c r="NB222" s="35"/>
      <c r="NC222" s="35"/>
      <c r="ND222" s="35"/>
      <c r="NE222" s="35"/>
      <c r="NF222" s="35"/>
      <c r="NG222" s="35"/>
      <c r="NH222" s="35"/>
      <c r="NI222" s="35"/>
      <c r="NJ222" s="35"/>
      <c r="NK222" s="35"/>
      <c r="NL222" s="35"/>
      <c r="NM222" s="35"/>
      <c r="NN222" s="35"/>
      <c r="NO222" s="35"/>
      <c r="NP222" s="35"/>
      <c r="NQ222" s="35"/>
      <c r="NR222" s="35"/>
      <c r="NS222" s="35"/>
      <c r="NT222" s="35"/>
      <c r="NU222" s="35"/>
      <c r="NV222" s="35"/>
      <c r="NW222" s="35"/>
      <c r="NX222" s="35"/>
      <c r="NY222" s="35"/>
      <c r="NZ222" s="35"/>
      <c r="OA222" s="35"/>
      <c r="OB222" s="35"/>
      <c r="OC222" s="35"/>
      <c r="OD222" s="35"/>
      <c r="OE222" s="35"/>
      <c r="OF222" s="35"/>
      <c r="OG222" s="35"/>
      <c r="OH222" s="35"/>
      <c r="OI222" s="35"/>
      <c r="OJ222" s="35"/>
      <c r="OK222" s="35"/>
      <c r="OL222" s="35"/>
      <c r="OM222" s="35"/>
      <c r="ON222" s="35"/>
      <c r="OO222" s="35"/>
      <c r="OP222" s="35"/>
      <c r="OQ222" s="35"/>
      <c r="OR222" s="35"/>
      <c r="OS222" s="35"/>
      <c r="OT222" s="35"/>
      <c r="OU222" s="35"/>
      <c r="OV222" s="35"/>
      <c r="OW222" s="35"/>
      <c r="OX222" s="35"/>
      <c r="OY222" s="35"/>
      <c r="OZ222" s="35"/>
      <c r="PA222" s="35"/>
      <c r="PB222" s="35"/>
      <c r="PC222" s="35"/>
      <c r="PD222" s="35"/>
      <c r="PE222" s="35"/>
      <c r="PF222" s="35"/>
      <c r="PG222" s="35"/>
      <c r="PH222" s="35"/>
      <c r="PI222" s="35"/>
      <c r="PJ222" s="35"/>
      <c r="PK222" s="35"/>
      <c r="PL222" s="35"/>
      <c r="PM222" s="35"/>
      <c r="PN222" s="35"/>
      <c r="PO222" s="35"/>
      <c r="PP222" s="35"/>
      <c r="PQ222" s="35"/>
      <c r="PR222" s="35"/>
      <c r="PS222" s="35"/>
      <c r="PT222" s="35"/>
      <c r="PU222" s="35"/>
      <c r="PV222" s="35"/>
      <c r="PW222" s="35"/>
      <c r="PX222" s="35"/>
      <c r="PY222" s="35"/>
      <c r="PZ222" s="35"/>
      <c r="QA222" s="35"/>
      <c r="QB222" s="35"/>
      <c r="QC222" s="35"/>
      <c r="QD222" s="35"/>
      <c r="QE222" s="35"/>
      <c r="QF222" s="35"/>
      <c r="QG222" s="35"/>
      <c r="QH222" s="35"/>
      <c r="QI222" s="35"/>
      <c r="QJ222" s="35"/>
      <c r="QK222" s="35"/>
      <c r="QL222" s="35"/>
      <c r="QM222" s="35"/>
      <c r="QN222" s="35"/>
      <c r="QO222" s="35"/>
      <c r="QP222" s="35"/>
      <c r="QQ222" s="35"/>
      <c r="QR222" s="35"/>
      <c r="QS222" s="35"/>
      <c r="QT222" s="35"/>
      <c r="QU222" s="35"/>
      <c r="QV222" s="35"/>
      <c r="QW222" s="35"/>
      <c r="QX222" s="35"/>
      <c r="QY222" s="35"/>
      <c r="QZ222" s="35"/>
      <c r="RA222" s="35"/>
      <c r="RB222" s="35"/>
      <c r="RC222" s="35"/>
      <c r="RD222" s="35"/>
      <c r="RE222" s="35"/>
      <c r="RF222" s="35"/>
      <c r="RG222" s="35"/>
      <c r="RH222" s="35"/>
      <c r="RI222" s="35"/>
      <c r="RJ222" s="35"/>
      <c r="RK222" s="35"/>
      <c r="RL222" s="35"/>
      <c r="RM222" s="35"/>
      <c r="RN222" s="35"/>
      <c r="RO222" s="35"/>
      <c r="RP222" s="35"/>
      <c r="RQ222" s="35"/>
      <c r="RR222" s="35"/>
      <c r="RS222" s="35"/>
      <c r="RT222" s="35"/>
      <c r="RU222" s="35"/>
      <c r="RV222" s="35"/>
      <c r="RW222" s="35"/>
      <c r="RX222" s="35"/>
      <c r="RY222" s="35"/>
      <c r="RZ222" s="35"/>
      <c r="SA222" s="35"/>
      <c r="SB222" s="35"/>
      <c r="SC222" s="35"/>
      <c r="SD222" s="35"/>
      <c r="SE222" s="35"/>
      <c r="SF222" s="35"/>
      <c r="SG222" s="35"/>
      <c r="SH222" s="35"/>
      <c r="SI222" s="35"/>
      <c r="SJ222" s="35"/>
      <c r="SK222" s="35"/>
      <c r="SL222" s="35"/>
      <c r="SM222" s="35"/>
      <c r="SN222" s="35"/>
      <c r="SO222" s="35"/>
      <c r="SP222" s="35"/>
      <c r="SQ222" s="35"/>
      <c r="SR222" s="35"/>
      <c r="SS222" s="35"/>
      <c r="ST222" s="35"/>
      <c r="SU222" s="35"/>
      <c r="SV222" s="35"/>
      <c r="SW222" s="35"/>
      <c r="SX222" s="35"/>
      <c r="SY222" s="35"/>
      <c r="SZ222" s="35"/>
      <c r="TA222" s="35"/>
      <c r="TB222" s="35"/>
      <c r="TC222" s="35"/>
      <c r="TD222" s="35"/>
      <c r="TE222" s="35"/>
      <c r="TF222" s="35"/>
      <c r="TG222" s="35"/>
      <c r="TH222" s="35"/>
      <c r="TI222" s="35"/>
      <c r="TJ222" s="35"/>
      <c r="TK222" s="35"/>
      <c r="TL222" s="35"/>
      <c r="TM222" s="35"/>
      <c r="TN222" s="35"/>
      <c r="TO222" s="35"/>
      <c r="TP222" s="35"/>
      <c r="TQ222" s="35"/>
      <c r="TR222" s="35"/>
      <c r="TS222" s="35"/>
      <c r="TT222" s="35"/>
      <c r="TU222" s="35"/>
      <c r="TV222" s="35"/>
      <c r="TW222" s="35"/>
      <c r="TX222" s="35"/>
      <c r="TY222" s="35"/>
      <c r="TZ222" s="35"/>
      <c r="UA222" s="35"/>
      <c r="UB222" s="35"/>
      <c r="UC222" s="35"/>
      <c r="UD222" s="35"/>
      <c r="UE222" s="35"/>
      <c r="UF222" s="35"/>
      <c r="UG222" s="35"/>
      <c r="UH222" s="35"/>
      <c r="UI222" s="35"/>
      <c r="UJ222" s="35"/>
      <c r="UK222" s="35"/>
      <c r="UL222" s="35"/>
      <c r="UM222" s="35"/>
      <c r="UN222" s="35"/>
      <c r="UO222" s="35"/>
      <c r="UP222" s="35"/>
      <c r="UQ222" s="35"/>
      <c r="UR222" s="35"/>
      <c r="US222" s="35"/>
      <c r="UT222" s="35"/>
      <c r="UU222" s="35"/>
      <c r="UV222" s="35"/>
      <c r="UW222" s="35"/>
      <c r="UX222" s="35"/>
      <c r="UY222" s="35"/>
      <c r="UZ222" s="35"/>
      <c r="VA222" s="35"/>
      <c r="VB222" s="35"/>
      <c r="VC222" s="35"/>
      <c r="VD222" s="35"/>
      <c r="VE222" s="35"/>
      <c r="VF222" s="35"/>
      <c r="VG222" s="35"/>
      <c r="VH222" s="35"/>
      <c r="VI222" s="35"/>
      <c r="VJ222" s="35"/>
      <c r="VK222" s="35"/>
      <c r="VL222" s="35"/>
      <c r="VM222" s="35"/>
      <c r="VN222" s="35"/>
      <c r="VO222" s="35"/>
      <c r="VP222" s="35"/>
      <c r="VQ222" s="35"/>
      <c r="VR222" s="35"/>
      <c r="VS222" s="35"/>
      <c r="VT222" s="35"/>
      <c r="VU222" s="35"/>
      <c r="VV222" s="35"/>
      <c r="VW222" s="35"/>
      <c r="VX222" s="35"/>
      <c r="VY222" s="35"/>
      <c r="VZ222" s="35"/>
      <c r="WA222" s="35"/>
      <c r="WB222" s="35"/>
      <c r="WC222" s="35"/>
      <c r="WD222" s="35"/>
      <c r="WE222" s="35"/>
      <c r="WF222" s="35"/>
      <c r="WG222" s="35"/>
      <c r="WH222" s="35"/>
      <c r="WI222" s="35"/>
      <c r="WJ222" s="35"/>
      <c r="WK222" s="35"/>
      <c r="WL222" s="35"/>
      <c r="WM222" s="35"/>
      <c r="WN222" s="35"/>
      <c r="WO222" s="35"/>
      <c r="WP222" s="35"/>
      <c r="WQ222" s="35"/>
      <c r="WR222" s="35"/>
      <c r="WS222" s="35"/>
      <c r="WT222" s="35"/>
      <c r="WU222" s="35"/>
      <c r="WV222" s="35"/>
      <c r="WW222" s="35"/>
      <c r="WX222" s="35"/>
      <c r="WY222" s="35"/>
      <c r="WZ222" s="35"/>
      <c r="XA222" s="35"/>
      <c r="XB222" s="35"/>
      <c r="XC222" s="35"/>
      <c r="XD222" s="35"/>
      <c r="XE222" s="35"/>
      <c r="XF222" s="35"/>
      <c r="XG222" s="35"/>
      <c r="XH222" s="35"/>
      <c r="XI222" s="35"/>
      <c r="XJ222" s="35"/>
      <c r="XK222" s="35"/>
      <c r="XL222" s="35"/>
      <c r="XM222" s="35"/>
      <c r="XN222" s="35"/>
      <c r="XO222" s="35"/>
      <c r="XP222" s="35"/>
      <c r="XQ222" s="35"/>
      <c r="XR222" s="35"/>
      <c r="XS222" s="35"/>
      <c r="XT222" s="35"/>
      <c r="XU222" s="35"/>
      <c r="XV222" s="35"/>
      <c r="XW222" s="35"/>
      <c r="XX222" s="35"/>
      <c r="XY222" s="35"/>
      <c r="XZ222" s="35"/>
      <c r="YA222" s="35"/>
      <c r="YB222" s="35"/>
      <c r="YC222" s="35"/>
      <c r="YD222" s="35"/>
      <c r="YE222" s="35"/>
      <c r="YF222" s="35"/>
      <c r="YG222" s="35"/>
      <c r="YH222" s="35"/>
      <c r="YI222" s="35"/>
      <c r="YJ222" s="35"/>
      <c r="YK222" s="35"/>
      <c r="YL222" s="35"/>
      <c r="YM222" s="35"/>
      <c r="YN222" s="35"/>
      <c r="YO222" s="35"/>
      <c r="YP222" s="35"/>
      <c r="YQ222" s="35"/>
      <c r="YR222" s="35"/>
      <c r="YS222" s="35"/>
      <c r="YT222" s="35"/>
      <c r="YU222" s="35"/>
      <c r="YV222" s="35"/>
      <c r="YW222" s="35"/>
      <c r="YX222" s="35"/>
      <c r="YY222" s="35"/>
      <c r="YZ222" s="35"/>
      <c r="ZA222" s="35"/>
      <c r="ZB222" s="35"/>
      <c r="ZC222" s="35"/>
      <c r="ZD222" s="35"/>
      <c r="ZE222" s="35"/>
      <c r="ZF222" s="35"/>
      <c r="ZG222" s="35"/>
      <c r="ZH222" s="35"/>
      <c r="ZI222" s="35"/>
      <c r="ZJ222" s="35"/>
      <c r="ZK222" s="35"/>
      <c r="ZL222" s="35"/>
      <c r="ZM222" s="35"/>
      <c r="ZN222" s="35"/>
      <c r="ZO222" s="35"/>
      <c r="ZP222" s="35"/>
      <c r="ZQ222" s="35"/>
      <c r="ZR222" s="35"/>
      <c r="ZS222" s="35"/>
      <c r="ZT222" s="35"/>
      <c r="ZU222" s="35"/>
      <c r="ZV222" s="35"/>
      <c r="ZW222" s="35"/>
      <c r="ZX222" s="35"/>
      <c r="ZY222" s="35"/>
      <c r="ZZ222" s="35"/>
      <c r="AAA222" s="35"/>
      <c r="AAB222" s="35"/>
      <c r="AAC222" s="35"/>
      <c r="AAD222" s="35"/>
      <c r="AAE222" s="35"/>
      <c r="AAF222" s="35"/>
      <c r="AAG222" s="35"/>
      <c r="AAH222" s="35"/>
      <c r="AAI222" s="35"/>
      <c r="AAJ222" s="35"/>
      <c r="AAK222" s="35"/>
      <c r="AAL222" s="35"/>
      <c r="AAM222" s="35"/>
      <c r="AAN222" s="35"/>
      <c r="AAO222" s="35"/>
      <c r="AAP222" s="35"/>
      <c r="AAQ222" s="35"/>
      <c r="AAR222" s="35"/>
      <c r="AAS222" s="35"/>
      <c r="AAT222" s="35"/>
      <c r="AAU222" s="35"/>
      <c r="AAV222" s="35"/>
      <c r="AAW222" s="35"/>
      <c r="AAX222" s="35"/>
      <c r="AAY222" s="35"/>
      <c r="AAZ222" s="35"/>
      <c r="ABA222" s="35"/>
      <c r="ABB222" s="35"/>
      <c r="ABC222" s="35"/>
      <c r="ABD222" s="35"/>
      <c r="ABE222" s="35"/>
      <c r="ABF222" s="35"/>
      <c r="ABG222" s="35"/>
      <c r="ABH222" s="35"/>
      <c r="ABI222" s="35"/>
      <c r="ABJ222" s="35"/>
      <c r="ABK222" s="35"/>
      <c r="ABL222" s="35"/>
      <c r="ABM222" s="35"/>
      <c r="ABN222" s="35"/>
      <c r="ABO222" s="35"/>
      <c r="ABP222" s="35"/>
      <c r="ABQ222" s="35"/>
      <c r="ABR222" s="35"/>
      <c r="ABS222" s="35"/>
      <c r="ABT222" s="35"/>
      <c r="ABU222" s="35"/>
      <c r="ABV222" s="35"/>
      <c r="ABW222" s="35"/>
      <c r="ABX222" s="35"/>
      <c r="ABY222" s="35"/>
      <c r="ABZ222" s="35"/>
      <c r="ACA222" s="35"/>
      <c r="ACB222" s="35"/>
      <c r="ACC222" s="35"/>
      <c r="ACD222" s="35"/>
      <c r="ACE222" s="35"/>
      <c r="ACF222" s="35"/>
      <c r="ACG222" s="35"/>
      <c r="ACH222" s="35"/>
      <c r="ACI222" s="35"/>
      <c r="ACJ222" s="35"/>
      <c r="ACK222" s="35"/>
      <c r="ACL222" s="35"/>
      <c r="ACM222" s="35"/>
      <c r="ACN222" s="35"/>
      <c r="ACO222" s="35"/>
      <c r="ACP222" s="35"/>
      <c r="ACQ222" s="35"/>
      <c r="ACR222" s="35"/>
      <c r="ACS222" s="35"/>
      <c r="ACT222" s="35"/>
      <c r="ACU222" s="35"/>
      <c r="ACV222" s="35"/>
      <c r="ACW222" s="35"/>
      <c r="ACX222" s="35"/>
      <c r="ACY222" s="35"/>
      <c r="ACZ222" s="35"/>
      <c r="ADA222" s="35"/>
      <c r="ADB222" s="35"/>
      <c r="ADC222" s="35"/>
      <c r="ADD222" s="35"/>
      <c r="ADE222" s="35"/>
      <c r="ADF222" s="35"/>
      <c r="ADG222" s="35"/>
      <c r="ADH222" s="35"/>
      <c r="ADI222" s="35"/>
      <c r="ADJ222" s="35"/>
      <c r="ADK222" s="35"/>
      <c r="ADL222" s="35"/>
      <c r="ADM222" s="35"/>
      <c r="ADN222" s="35"/>
      <c r="ADO222" s="35"/>
      <c r="ADP222" s="35"/>
      <c r="ADQ222" s="35"/>
      <c r="ADR222" s="35"/>
      <c r="ADS222" s="35"/>
      <c r="ADT222" s="35"/>
      <c r="ADU222" s="35"/>
      <c r="ADV222" s="35"/>
      <c r="ADW222" s="35"/>
      <c r="ADX222" s="35"/>
      <c r="ADY222" s="35"/>
      <c r="ADZ222" s="35"/>
      <c r="AEA222" s="35"/>
      <c r="AEB222" s="35"/>
      <c r="AEC222" s="35"/>
      <c r="AED222" s="35"/>
      <c r="AEE222" s="35"/>
      <c r="AEF222" s="35"/>
      <c r="AEG222" s="35"/>
      <c r="AEH222" s="35"/>
      <c r="AEI222" s="35"/>
      <c r="AEJ222" s="35"/>
      <c r="AEK222" s="35"/>
      <c r="AEL222" s="35"/>
      <c r="AEM222" s="35"/>
      <c r="AEN222" s="35"/>
      <c r="AEO222" s="35"/>
      <c r="AEP222" s="35"/>
      <c r="AEQ222" s="35"/>
      <c r="AER222" s="35"/>
      <c r="AES222" s="35"/>
      <c r="AET222" s="35"/>
      <c r="AEU222" s="35"/>
      <c r="AEV222" s="35"/>
      <c r="AEW222" s="35"/>
      <c r="AEX222" s="35"/>
      <c r="AEY222" s="35"/>
      <c r="AEZ222" s="35"/>
      <c r="AFA222" s="35"/>
      <c r="AFB222" s="35"/>
      <c r="AFC222" s="35"/>
      <c r="AFD222" s="35"/>
      <c r="AFE222" s="35"/>
      <c r="AFF222" s="35"/>
      <c r="AFG222" s="35"/>
      <c r="AFH222" s="35"/>
      <c r="AFI222" s="35"/>
      <c r="AFJ222" s="35"/>
      <c r="AFK222" s="35"/>
      <c r="AFL222" s="35"/>
      <c r="AFM222" s="35"/>
      <c r="AFN222" s="35"/>
      <c r="AFO222" s="35"/>
      <c r="AFP222" s="35"/>
      <c r="AFQ222" s="35"/>
      <c r="AFR222" s="35"/>
      <c r="AFS222" s="35"/>
      <c r="AFT222" s="35"/>
      <c r="AFU222" s="35"/>
      <c r="AFV222" s="35"/>
      <c r="AFW222" s="35"/>
      <c r="AFX222" s="35"/>
      <c r="AFY222" s="35"/>
      <c r="AFZ222" s="35"/>
      <c r="AGA222" s="35"/>
      <c r="AGB222" s="35"/>
      <c r="AGC222" s="35"/>
      <c r="AGD222" s="35"/>
      <c r="AGE222" s="35"/>
      <c r="AGF222" s="35"/>
      <c r="AGG222" s="35"/>
      <c r="AGH222" s="35"/>
      <c r="AGI222" s="35"/>
      <c r="AGJ222" s="35"/>
      <c r="AGK222" s="35"/>
      <c r="AGL222" s="35"/>
      <c r="AGM222" s="35"/>
      <c r="AGN222" s="35"/>
      <c r="AGO222" s="35"/>
      <c r="AGP222" s="35"/>
      <c r="AGQ222" s="35"/>
      <c r="AGR222" s="35"/>
      <c r="AGS222" s="35"/>
      <c r="AGT222" s="35"/>
      <c r="AGU222" s="35"/>
      <c r="AGV222" s="35"/>
      <c r="AGW222" s="35"/>
      <c r="AGX222" s="35"/>
      <c r="AGY222" s="35"/>
      <c r="AGZ222" s="35"/>
      <c r="AHA222" s="35"/>
      <c r="AHB222" s="35"/>
      <c r="AHC222" s="35"/>
      <c r="AHD222" s="35"/>
      <c r="AHE222" s="35"/>
      <c r="AHF222" s="35"/>
      <c r="AHG222" s="35"/>
      <c r="AHH222" s="35"/>
      <c r="AHI222" s="35"/>
      <c r="AHJ222" s="35"/>
      <c r="AHK222" s="35"/>
      <c r="AHL222" s="35"/>
      <c r="AHM222" s="35"/>
      <c r="AHN222" s="35"/>
      <c r="AHO222" s="35"/>
      <c r="AHP222" s="35"/>
      <c r="AHQ222" s="35"/>
      <c r="AHR222" s="35"/>
      <c r="AHS222" s="35"/>
      <c r="AHT222" s="35"/>
      <c r="AHU222" s="35"/>
      <c r="AHV222" s="35"/>
      <c r="AHW222" s="35"/>
      <c r="AHX222" s="35"/>
      <c r="AHY222" s="35"/>
      <c r="AHZ222" s="35"/>
      <c r="AIA222" s="35"/>
      <c r="AIB222" s="35"/>
      <c r="AIC222" s="35"/>
      <c r="AID222" s="35"/>
      <c r="AIE222" s="35"/>
      <c r="AIF222" s="35"/>
      <c r="AIG222" s="35"/>
      <c r="AIH222" s="35"/>
      <c r="AII222" s="35"/>
      <c r="AIJ222" s="35"/>
      <c r="AIK222" s="35"/>
      <c r="AIL222" s="35"/>
      <c r="AIM222" s="35"/>
      <c r="AIN222" s="35"/>
      <c r="AIO222" s="35"/>
      <c r="AIP222" s="35"/>
      <c r="AIQ222" s="35"/>
      <c r="AIR222" s="35"/>
      <c r="AIS222" s="35"/>
      <c r="AIT222" s="35"/>
      <c r="AIU222" s="35"/>
      <c r="AIV222" s="35"/>
      <c r="AIW222" s="35"/>
      <c r="AIX222" s="35"/>
      <c r="AIY222" s="35"/>
      <c r="AIZ222" s="35"/>
      <c r="AJA222" s="35"/>
      <c r="AJB222" s="35"/>
      <c r="AJC222" s="35"/>
      <c r="AJD222" s="35"/>
      <c r="AJE222" s="35"/>
      <c r="AJF222" s="35"/>
      <c r="AJG222" s="35"/>
      <c r="AJH222" s="35"/>
      <c r="AJI222" s="35"/>
      <c r="AJJ222" s="35"/>
      <c r="AJK222" s="35"/>
      <c r="AJL222" s="35"/>
      <c r="AJM222" s="35"/>
      <c r="AJN222" s="35"/>
      <c r="AJO222" s="35"/>
      <c r="AJP222" s="35"/>
      <c r="AJQ222" s="35"/>
      <c r="AJR222" s="35"/>
      <c r="AJS222" s="35"/>
      <c r="AJT222" s="35"/>
      <c r="AJU222" s="35"/>
      <c r="AJV222" s="35"/>
      <c r="AJW222" s="35"/>
      <c r="AJX222" s="35"/>
      <c r="AJY222" s="35"/>
      <c r="AJZ222" s="35"/>
      <c r="AKA222" s="35"/>
      <c r="AKB222" s="35"/>
      <c r="AKC222" s="35"/>
      <c r="AKD222" s="35"/>
      <c r="AKE222" s="35"/>
      <c r="AKF222" s="35"/>
      <c r="AKG222" s="35"/>
      <c r="AKH222" s="35"/>
      <c r="AKI222" s="35"/>
      <c r="AKJ222" s="35"/>
      <c r="AKK222" s="35"/>
      <c r="AKL222" s="35"/>
      <c r="AKM222" s="35"/>
      <c r="AKN222" s="35"/>
      <c r="AKO222" s="35"/>
      <c r="AKP222" s="35"/>
      <c r="AKQ222" s="35"/>
      <c r="AKR222" s="35"/>
      <c r="AKS222" s="35"/>
      <c r="AKT222" s="35"/>
      <c r="AKU222" s="35"/>
      <c r="AKV222" s="35"/>
      <c r="AKW222" s="35"/>
      <c r="AKX222" s="35"/>
      <c r="AKY222" s="35"/>
      <c r="AKZ222" s="35"/>
      <c r="ALA222" s="35"/>
      <c r="ALB222" s="35"/>
      <c r="ALC222" s="35"/>
      <c r="ALD222" s="35"/>
      <c r="ALE222" s="35"/>
      <c r="ALF222" s="35"/>
      <c r="ALG222" s="35"/>
      <c r="ALH222" s="35"/>
      <c r="ALI222" s="35"/>
      <c r="ALJ222" s="35"/>
      <c r="ALK222" s="35"/>
      <c r="ALL222" s="35"/>
      <c r="ALM222" s="35"/>
      <c r="ALN222" s="35"/>
      <c r="ALO222" s="35"/>
      <c r="ALP222" s="35"/>
      <c r="ALQ222" s="35"/>
      <c r="ALR222" s="35"/>
      <c r="ALS222" s="35"/>
      <c r="ALT222" s="35"/>
      <c r="ALU222" s="35"/>
      <c r="ALV222" s="35"/>
      <c r="ALW222" s="35"/>
      <c r="ALX222" s="35"/>
      <c r="ALY222" s="35"/>
    </row>
    <row r="223" spans="1:1013" ht="24" customHeight="1" thickBot="1" x14ac:dyDescent="0.25">
      <c r="A223" s="642"/>
      <c r="B223" s="638"/>
      <c r="C223" s="640"/>
      <c r="D223" s="969"/>
      <c r="E223" s="646"/>
      <c r="F223" s="578"/>
      <c r="G223" s="628"/>
      <c r="H223" s="631"/>
      <c r="I223" s="625"/>
      <c r="J223" s="587"/>
      <c r="K223" s="234" t="s">
        <v>11</v>
      </c>
      <c r="L223" s="8">
        <f>SUM(L221:L222)</f>
        <v>14.8</v>
      </c>
      <c r="M223" s="2">
        <f t="shared" ref="M223:AA223" si="65">SUM(M221:M222)</f>
        <v>14.8</v>
      </c>
      <c r="N223" s="2">
        <f t="shared" si="65"/>
        <v>0</v>
      </c>
      <c r="O223" s="7">
        <f t="shared" si="65"/>
        <v>0</v>
      </c>
      <c r="P223" s="8">
        <f t="shared" si="65"/>
        <v>20</v>
      </c>
      <c r="Q223" s="2">
        <f t="shared" si="65"/>
        <v>20</v>
      </c>
      <c r="R223" s="2">
        <f t="shared" si="65"/>
        <v>0</v>
      </c>
      <c r="S223" s="7">
        <f t="shared" si="65"/>
        <v>0</v>
      </c>
      <c r="T223" s="8">
        <f t="shared" si="65"/>
        <v>63.6</v>
      </c>
      <c r="U223" s="2">
        <f t="shared" si="65"/>
        <v>33.6</v>
      </c>
      <c r="V223" s="2">
        <f t="shared" si="65"/>
        <v>1.5</v>
      </c>
      <c r="W223" s="7">
        <f t="shared" si="65"/>
        <v>30</v>
      </c>
      <c r="X223" s="8">
        <f t="shared" si="65"/>
        <v>0</v>
      </c>
      <c r="Y223" s="2">
        <f t="shared" si="65"/>
        <v>0</v>
      </c>
      <c r="Z223" s="2">
        <f t="shared" si="65"/>
        <v>0</v>
      </c>
      <c r="AA223" s="7">
        <f t="shared" si="65"/>
        <v>0</v>
      </c>
      <c r="AB223" s="35"/>
      <c r="AC223" s="35"/>
      <c r="AD223" s="35"/>
      <c r="AE223" s="35"/>
      <c r="AF223" s="35"/>
      <c r="AG223" s="35"/>
      <c r="AH223" s="35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9"/>
      <c r="BB223" s="48"/>
      <c r="BC223" s="48"/>
      <c r="BD223" s="48"/>
      <c r="BE223" s="48"/>
      <c r="BF223" s="48"/>
      <c r="BG223" s="48"/>
      <c r="BH223" s="48"/>
      <c r="BI223" s="48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  <c r="ER223" s="35"/>
      <c r="ES223" s="35"/>
      <c r="ET223" s="35"/>
      <c r="EU223" s="35"/>
      <c r="EV223" s="35"/>
      <c r="EW223" s="35"/>
      <c r="EX223" s="35"/>
      <c r="EY223" s="35"/>
      <c r="EZ223" s="35"/>
      <c r="FA223" s="35"/>
      <c r="FB223" s="35"/>
      <c r="FC223" s="35"/>
      <c r="FD223" s="35"/>
      <c r="FE223" s="35"/>
      <c r="FF223" s="35"/>
      <c r="FG223" s="35"/>
      <c r="FH223" s="35"/>
      <c r="FI223" s="35"/>
      <c r="FJ223" s="35"/>
      <c r="FK223" s="35"/>
      <c r="FL223" s="35"/>
      <c r="FM223" s="35"/>
      <c r="FN223" s="35"/>
      <c r="FO223" s="35"/>
      <c r="FP223" s="35"/>
      <c r="FQ223" s="35"/>
      <c r="FR223" s="35"/>
      <c r="FS223" s="35"/>
      <c r="FT223" s="35"/>
      <c r="FU223" s="35"/>
      <c r="FV223" s="35"/>
      <c r="FW223" s="35"/>
      <c r="FX223" s="35"/>
      <c r="FY223" s="35"/>
      <c r="FZ223" s="35"/>
      <c r="GA223" s="35"/>
      <c r="GB223" s="35"/>
      <c r="GC223" s="35"/>
      <c r="GD223" s="35"/>
      <c r="GE223" s="35"/>
      <c r="GF223" s="35"/>
      <c r="GG223" s="35"/>
      <c r="GH223" s="35"/>
      <c r="GI223" s="35"/>
      <c r="GJ223" s="35"/>
      <c r="GK223" s="35"/>
      <c r="GL223" s="35"/>
      <c r="GM223" s="35"/>
      <c r="GN223" s="35"/>
      <c r="GO223" s="35"/>
      <c r="GP223" s="35"/>
      <c r="GQ223" s="35"/>
      <c r="GR223" s="35"/>
      <c r="GS223" s="35"/>
      <c r="GT223" s="35"/>
      <c r="GU223" s="35"/>
      <c r="GV223" s="35"/>
      <c r="GW223" s="35"/>
      <c r="GX223" s="35"/>
      <c r="GY223" s="35"/>
      <c r="GZ223" s="35"/>
      <c r="HA223" s="35"/>
      <c r="HB223" s="35"/>
      <c r="HC223" s="35"/>
      <c r="HD223" s="35"/>
      <c r="HE223" s="35"/>
      <c r="HF223" s="35"/>
      <c r="HG223" s="35"/>
      <c r="HH223" s="35"/>
      <c r="HI223" s="35"/>
      <c r="HJ223" s="35"/>
      <c r="HK223" s="35"/>
      <c r="HL223" s="35"/>
      <c r="HM223" s="35"/>
      <c r="HN223" s="35"/>
      <c r="HO223" s="35"/>
      <c r="HP223" s="35"/>
      <c r="HQ223" s="35"/>
      <c r="HR223" s="35"/>
      <c r="HS223" s="35"/>
      <c r="HT223" s="35"/>
      <c r="HU223" s="35"/>
      <c r="HV223" s="35"/>
      <c r="HW223" s="35"/>
      <c r="HX223" s="35"/>
      <c r="HY223" s="35"/>
      <c r="HZ223" s="35"/>
      <c r="IA223" s="35"/>
      <c r="IB223" s="35"/>
      <c r="IC223" s="35"/>
      <c r="ID223" s="35"/>
      <c r="IE223" s="35"/>
      <c r="IF223" s="35"/>
      <c r="IG223" s="35"/>
      <c r="IH223" s="35"/>
      <c r="II223" s="35"/>
      <c r="IJ223" s="35"/>
      <c r="IK223" s="35"/>
      <c r="IL223" s="35"/>
      <c r="IM223" s="35"/>
      <c r="IN223" s="35"/>
      <c r="IO223" s="35"/>
      <c r="IP223" s="35"/>
      <c r="IQ223" s="35"/>
      <c r="IR223" s="35"/>
      <c r="IS223" s="35"/>
      <c r="IT223" s="35"/>
      <c r="IU223" s="35"/>
      <c r="IV223" s="35"/>
      <c r="IW223" s="35"/>
      <c r="IX223" s="35"/>
      <c r="IY223" s="35"/>
      <c r="IZ223" s="35"/>
      <c r="JA223" s="35"/>
      <c r="JB223" s="35"/>
      <c r="JC223" s="35"/>
      <c r="JD223" s="35"/>
      <c r="JE223" s="35"/>
      <c r="JF223" s="35"/>
      <c r="JG223" s="35"/>
      <c r="JH223" s="35"/>
      <c r="JI223" s="35"/>
      <c r="JJ223" s="35"/>
      <c r="JK223" s="35"/>
      <c r="JL223" s="35"/>
      <c r="JM223" s="35"/>
      <c r="JN223" s="35"/>
      <c r="JO223" s="35"/>
      <c r="JP223" s="35"/>
      <c r="JQ223" s="35"/>
      <c r="JR223" s="35"/>
      <c r="JS223" s="35"/>
      <c r="JT223" s="35"/>
      <c r="JU223" s="35"/>
      <c r="JV223" s="35"/>
      <c r="JW223" s="35"/>
      <c r="JX223" s="35"/>
      <c r="JY223" s="35"/>
      <c r="JZ223" s="35"/>
      <c r="KA223" s="35"/>
      <c r="KB223" s="35"/>
      <c r="KC223" s="35"/>
      <c r="KD223" s="35"/>
      <c r="KE223" s="35"/>
      <c r="KF223" s="35"/>
      <c r="KG223" s="35"/>
      <c r="KH223" s="35"/>
      <c r="KI223" s="35"/>
      <c r="KJ223" s="35"/>
      <c r="KK223" s="35"/>
      <c r="KL223" s="35"/>
      <c r="KM223" s="35"/>
      <c r="KN223" s="35"/>
      <c r="KO223" s="35"/>
      <c r="KP223" s="35"/>
      <c r="KQ223" s="35"/>
      <c r="KR223" s="35"/>
      <c r="KS223" s="35"/>
      <c r="KT223" s="35"/>
      <c r="KU223" s="35"/>
      <c r="KV223" s="35"/>
      <c r="KW223" s="35"/>
      <c r="KX223" s="35"/>
      <c r="KY223" s="35"/>
      <c r="KZ223" s="35"/>
      <c r="LA223" s="35"/>
      <c r="LB223" s="35"/>
      <c r="LC223" s="35"/>
      <c r="LD223" s="35"/>
      <c r="LE223" s="35"/>
      <c r="LF223" s="35"/>
      <c r="LG223" s="35"/>
      <c r="LH223" s="35"/>
      <c r="LI223" s="35"/>
      <c r="LJ223" s="35"/>
      <c r="LK223" s="35"/>
      <c r="LL223" s="35"/>
      <c r="LM223" s="35"/>
      <c r="LN223" s="35"/>
      <c r="LO223" s="35"/>
      <c r="LP223" s="35"/>
      <c r="LQ223" s="35"/>
      <c r="LR223" s="35"/>
      <c r="LS223" s="35"/>
      <c r="LT223" s="35"/>
      <c r="LU223" s="35"/>
      <c r="LV223" s="35"/>
      <c r="LW223" s="35"/>
      <c r="LX223" s="35"/>
      <c r="LY223" s="35"/>
      <c r="LZ223" s="35"/>
      <c r="MA223" s="35"/>
      <c r="MB223" s="35"/>
      <c r="MC223" s="35"/>
      <c r="MD223" s="35"/>
      <c r="ME223" s="35"/>
      <c r="MF223" s="35"/>
      <c r="MG223" s="35"/>
      <c r="MH223" s="35"/>
      <c r="MI223" s="35"/>
      <c r="MJ223" s="35"/>
      <c r="MK223" s="35"/>
      <c r="ML223" s="35"/>
      <c r="MM223" s="35"/>
      <c r="MN223" s="35"/>
      <c r="MO223" s="35"/>
      <c r="MP223" s="35"/>
      <c r="MQ223" s="35"/>
      <c r="MR223" s="35"/>
      <c r="MS223" s="35"/>
      <c r="MT223" s="35"/>
      <c r="MU223" s="35"/>
      <c r="MV223" s="35"/>
      <c r="MW223" s="35"/>
      <c r="MX223" s="35"/>
      <c r="MY223" s="35"/>
      <c r="MZ223" s="35"/>
      <c r="NA223" s="35"/>
      <c r="NB223" s="35"/>
      <c r="NC223" s="35"/>
      <c r="ND223" s="35"/>
      <c r="NE223" s="35"/>
      <c r="NF223" s="35"/>
      <c r="NG223" s="35"/>
      <c r="NH223" s="35"/>
      <c r="NI223" s="35"/>
      <c r="NJ223" s="35"/>
      <c r="NK223" s="35"/>
      <c r="NL223" s="35"/>
      <c r="NM223" s="35"/>
      <c r="NN223" s="35"/>
      <c r="NO223" s="35"/>
      <c r="NP223" s="35"/>
      <c r="NQ223" s="35"/>
      <c r="NR223" s="35"/>
      <c r="NS223" s="35"/>
      <c r="NT223" s="35"/>
      <c r="NU223" s="35"/>
      <c r="NV223" s="35"/>
      <c r="NW223" s="35"/>
      <c r="NX223" s="35"/>
      <c r="NY223" s="35"/>
      <c r="NZ223" s="35"/>
      <c r="OA223" s="35"/>
      <c r="OB223" s="35"/>
      <c r="OC223" s="35"/>
      <c r="OD223" s="35"/>
      <c r="OE223" s="35"/>
      <c r="OF223" s="35"/>
      <c r="OG223" s="35"/>
      <c r="OH223" s="35"/>
      <c r="OI223" s="35"/>
      <c r="OJ223" s="35"/>
      <c r="OK223" s="35"/>
      <c r="OL223" s="35"/>
      <c r="OM223" s="35"/>
      <c r="ON223" s="35"/>
      <c r="OO223" s="35"/>
      <c r="OP223" s="35"/>
      <c r="OQ223" s="35"/>
      <c r="OR223" s="35"/>
      <c r="OS223" s="35"/>
      <c r="OT223" s="35"/>
      <c r="OU223" s="35"/>
      <c r="OV223" s="35"/>
      <c r="OW223" s="35"/>
      <c r="OX223" s="35"/>
      <c r="OY223" s="35"/>
      <c r="OZ223" s="35"/>
      <c r="PA223" s="35"/>
      <c r="PB223" s="35"/>
      <c r="PC223" s="35"/>
      <c r="PD223" s="35"/>
      <c r="PE223" s="35"/>
      <c r="PF223" s="35"/>
      <c r="PG223" s="35"/>
      <c r="PH223" s="35"/>
      <c r="PI223" s="35"/>
      <c r="PJ223" s="35"/>
      <c r="PK223" s="35"/>
      <c r="PL223" s="35"/>
      <c r="PM223" s="35"/>
      <c r="PN223" s="35"/>
      <c r="PO223" s="35"/>
      <c r="PP223" s="35"/>
      <c r="PQ223" s="35"/>
      <c r="PR223" s="35"/>
      <c r="PS223" s="35"/>
      <c r="PT223" s="35"/>
      <c r="PU223" s="35"/>
      <c r="PV223" s="35"/>
      <c r="PW223" s="35"/>
      <c r="PX223" s="35"/>
      <c r="PY223" s="35"/>
      <c r="PZ223" s="35"/>
      <c r="QA223" s="35"/>
      <c r="QB223" s="35"/>
      <c r="QC223" s="35"/>
      <c r="QD223" s="35"/>
      <c r="QE223" s="35"/>
      <c r="QF223" s="35"/>
      <c r="QG223" s="35"/>
      <c r="QH223" s="35"/>
      <c r="QI223" s="35"/>
      <c r="QJ223" s="35"/>
      <c r="QK223" s="35"/>
      <c r="QL223" s="35"/>
      <c r="QM223" s="35"/>
      <c r="QN223" s="35"/>
      <c r="QO223" s="35"/>
      <c r="QP223" s="35"/>
      <c r="QQ223" s="35"/>
      <c r="QR223" s="35"/>
      <c r="QS223" s="35"/>
      <c r="QT223" s="35"/>
      <c r="QU223" s="35"/>
      <c r="QV223" s="35"/>
      <c r="QW223" s="35"/>
      <c r="QX223" s="35"/>
      <c r="QY223" s="35"/>
      <c r="QZ223" s="35"/>
      <c r="RA223" s="35"/>
      <c r="RB223" s="35"/>
      <c r="RC223" s="35"/>
      <c r="RD223" s="35"/>
      <c r="RE223" s="35"/>
      <c r="RF223" s="35"/>
      <c r="RG223" s="35"/>
      <c r="RH223" s="35"/>
      <c r="RI223" s="35"/>
      <c r="RJ223" s="35"/>
      <c r="RK223" s="35"/>
      <c r="RL223" s="35"/>
      <c r="RM223" s="35"/>
      <c r="RN223" s="35"/>
      <c r="RO223" s="35"/>
      <c r="RP223" s="35"/>
      <c r="RQ223" s="35"/>
      <c r="RR223" s="35"/>
      <c r="RS223" s="35"/>
      <c r="RT223" s="35"/>
      <c r="RU223" s="35"/>
      <c r="RV223" s="35"/>
      <c r="RW223" s="35"/>
      <c r="RX223" s="35"/>
      <c r="RY223" s="35"/>
      <c r="RZ223" s="35"/>
      <c r="SA223" s="35"/>
      <c r="SB223" s="35"/>
      <c r="SC223" s="35"/>
      <c r="SD223" s="35"/>
      <c r="SE223" s="35"/>
      <c r="SF223" s="35"/>
      <c r="SG223" s="35"/>
      <c r="SH223" s="35"/>
      <c r="SI223" s="35"/>
      <c r="SJ223" s="35"/>
      <c r="SK223" s="35"/>
      <c r="SL223" s="35"/>
      <c r="SM223" s="35"/>
      <c r="SN223" s="35"/>
      <c r="SO223" s="35"/>
      <c r="SP223" s="35"/>
      <c r="SQ223" s="35"/>
      <c r="SR223" s="35"/>
      <c r="SS223" s="35"/>
      <c r="ST223" s="35"/>
      <c r="SU223" s="35"/>
      <c r="SV223" s="35"/>
      <c r="SW223" s="35"/>
      <c r="SX223" s="35"/>
      <c r="SY223" s="35"/>
      <c r="SZ223" s="35"/>
      <c r="TA223" s="35"/>
      <c r="TB223" s="35"/>
      <c r="TC223" s="35"/>
      <c r="TD223" s="35"/>
      <c r="TE223" s="35"/>
      <c r="TF223" s="35"/>
      <c r="TG223" s="35"/>
      <c r="TH223" s="35"/>
      <c r="TI223" s="35"/>
      <c r="TJ223" s="35"/>
      <c r="TK223" s="35"/>
      <c r="TL223" s="35"/>
      <c r="TM223" s="35"/>
      <c r="TN223" s="35"/>
      <c r="TO223" s="35"/>
      <c r="TP223" s="35"/>
      <c r="TQ223" s="35"/>
      <c r="TR223" s="35"/>
      <c r="TS223" s="35"/>
      <c r="TT223" s="35"/>
      <c r="TU223" s="35"/>
      <c r="TV223" s="35"/>
      <c r="TW223" s="35"/>
      <c r="TX223" s="35"/>
      <c r="TY223" s="35"/>
      <c r="TZ223" s="35"/>
      <c r="UA223" s="35"/>
      <c r="UB223" s="35"/>
      <c r="UC223" s="35"/>
      <c r="UD223" s="35"/>
      <c r="UE223" s="35"/>
      <c r="UF223" s="35"/>
      <c r="UG223" s="35"/>
      <c r="UH223" s="35"/>
      <c r="UI223" s="35"/>
      <c r="UJ223" s="35"/>
      <c r="UK223" s="35"/>
      <c r="UL223" s="35"/>
      <c r="UM223" s="35"/>
      <c r="UN223" s="35"/>
      <c r="UO223" s="35"/>
      <c r="UP223" s="35"/>
      <c r="UQ223" s="35"/>
      <c r="UR223" s="35"/>
      <c r="US223" s="35"/>
      <c r="UT223" s="35"/>
      <c r="UU223" s="35"/>
      <c r="UV223" s="35"/>
      <c r="UW223" s="35"/>
      <c r="UX223" s="35"/>
      <c r="UY223" s="35"/>
      <c r="UZ223" s="35"/>
      <c r="VA223" s="35"/>
      <c r="VB223" s="35"/>
      <c r="VC223" s="35"/>
      <c r="VD223" s="35"/>
      <c r="VE223" s="35"/>
      <c r="VF223" s="35"/>
      <c r="VG223" s="35"/>
      <c r="VH223" s="35"/>
      <c r="VI223" s="35"/>
      <c r="VJ223" s="35"/>
      <c r="VK223" s="35"/>
      <c r="VL223" s="35"/>
      <c r="VM223" s="35"/>
      <c r="VN223" s="35"/>
      <c r="VO223" s="35"/>
      <c r="VP223" s="35"/>
      <c r="VQ223" s="35"/>
      <c r="VR223" s="35"/>
      <c r="VS223" s="35"/>
      <c r="VT223" s="35"/>
      <c r="VU223" s="35"/>
      <c r="VV223" s="35"/>
      <c r="VW223" s="35"/>
      <c r="VX223" s="35"/>
      <c r="VY223" s="35"/>
      <c r="VZ223" s="35"/>
      <c r="WA223" s="35"/>
      <c r="WB223" s="35"/>
      <c r="WC223" s="35"/>
      <c r="WD223" s="35"/>
      <c r="WE223" s="35"/>
      <c r="WF223" s="35"/>
      <c r="WG223" s="35"/>
      <c r="WH223" s="35"/>
      <c r="WI223" s="35"/>
      <c r="WJ223" s="35"/>
      <c r="WK223" s="35"/>
      <c r="WL223" s="35"/>
      <c r="WM223" s="35"/>
      <c r="WN223" s="35"/>
      <c r="WO223" s="35"/>
      <c r="WP223" s="35"/>
      <c r="WQ223" s="35"/>
      <c r="WR223" s="35"/>
      <c r="WS223" s="35"/>
      <c r="WT223" s="35"/>
      <c r="WU223" s="35"/>
      <c r="WV223" s="35"/>
      <c r="WW223" s="35"/>
      <c r="WX223" s="35"/>
      <c r="WY223" s="35"/>
      <c r="WZ223" s="35"/>
      <c r="XA223" s="35"/>
      <c r="XB223" s="35"/>
      <c r="XC223" s="35"/>
      <c r="XD223" s="35"/>
      <c r="XE223" s="35"/>
      <c r="XF223" s="35"/>
      <c r="XG223" s="35"/>
      <c r="XH223" s="35"/>
      <c r="XI223" s="35"/>
      <c r="XJ223" s="35"/>
      <c r="XK223" s="35"/>
      <c r="XL223" s="35"/>
      <c r="XM223" s="35"/>
      <c r="XN223" s="35"/>
      <c r="XO223" s="35"/>
      <c r="XP223" s="35"/>
      <c r="XQ223" s="35"/>
      <c r="XR223" s="35"/>
      <c r="XS223" s="35"/>
      <c r="XT223" s="35"/>
      <c r="XU223" s="35"/>
      <c r="XV223" s="35"/>
      <c r="XW223" s="35"/>
      <c r="XX223" s="35"/>
      <c r="XY223" s="35"/>
      <c r="XZ223" s="35"/>
      <c r="YA223" s="35"/>
      <c r="YB223" s="35"/>
      <c r="YC223" s="35"/>
      <c r="YD223" s="35"/>
      <c r="YE223" s="35"/>
      <c r="YF223" s="35"/>
      <c r="YG223" s="35"/>
      <c r="YH223" s="35"/>
      <c r="YI223" s="35"/>
      <c r="YJ223" s="35"/>
      <c r="YK223" s="35"/>
      <c r="YL223" s="35"/>
      <c r="YM223" s="35"/>
      <c r="YN223" s="35"/>
      <c r="YO223" s="35"/>
      <c r="YP223" s="35"/>
      <c r="YQ223" s="35"/>
      <c r="YR223" s="35"/>
      <c r="YS223" s="35"/>
      <c r="YT223" s="35"/>
      <c r="YU223" s="35"/>
      <c r="YV223" s="35"/>
      <c r="YW223" s="35"/>
      <c r="YX223" s="35"/>
      <c r="YY223" s="35"/>
      <c r="YZ223" s="35"/>
      <c r="ZA223" s="35"/>
      <c r="ZB223" s="35"/>
      <c r="ZC223" s="35"/>
      <c r="ZD223" s="35"/>
      <c r="ZE223" s="35"/>
      <c r="ZF223" s="35"/>
      <c r="ZG223" s="35"/>
      <c r="ZH223" s="35"/>
      <c r="ZI223" s="35"/>
      <c r="ZJ223" s="35"/>
      <c r="ZK223" s="35"/>
      <c r="ZL223" s="35"/>
      <c r="ZM223" s="35"/>
      <c r="ZN223" s="35"/>
      <c r="ZO223" s="35"/>
      <c r="ZP223" s="35"/>
      <c r="ZQ223" s="35"/>
      <c r="ZR223" s="35"/>
      <c r="ZS223" s="35"/>
      <c r="ZT223" s="35"/>
      <c r="ZU223" s="35"/>
      <c r="ZV223" s="35"/>
      <c r="ZW223" s="35"/>
      <c r="ZX223" s="35"/>
      <c r="ZY223" s="35"/>
      <c r="ZZ223" s="35"/>
      <c r="AAA223" s="35"/>
      <c r="AAB223" s="35"/>
      <c r="AAC223" s="35"/>
      <c r="AAD223" s="35"/>
      <c r="AAE223" s="35"/>
      <c r="AAF223" s="35"/>
      <c r="AAG223" s="35"/>
      <c r="AAH223" s="35"/>
      <c r="AAI223" s="35"/>
      <c r="AAJ223" s="35"/>
      <c r="AAK223" s="35"/>
      <c r="AAL223" s="35"/>
      <c r="AAM223" s="35"/>
      <c r="AAN223" s="35"/>
      <c r="AAO223" s="35"/>
      <c r="AAP223" s="35"/>
      <c r="AAQ223" s="35"/>
      <c r="AAR223" s="35"/>
      <c r="AAS223" s="35"/>
      <c r="AAT223" s="35"/>
      <c r="AAU223" s="35"/>
      <c r="AAV223" s="35"/>
      <c r="AAW223" s="35"/>
      <c r="AAX223" s="35"/>
      <c r="AAY223" s="35"/>
      <c r="AAZ223" s="35"/>
      <c r="ABA223" s="35"/>
      <c r="ABB223" s="35"/>
      <c r="ABC223" s="35"/>
      <c r="ABD223" s="35"/>
      <c r="ABE223" s="35"/>
      <c r="ABF223" s="35"/>
      <c r="ABG223" s="35"/>
      <c r="ABH223" s="35"/>
      <c r="ABI223" s="35"/>
      <c r="ABJ223" s="35"/>
      <c r="ABK223" s="35"/>
      <c r="ABL223" s="35"/>
      <c r="ABM223" s="35"/>
      <c r="ABN223" s="35"/>
      <c r="ABO223" s="35"/>
      <c r="ABP223" s="35"/>
      <c r="ABQ223" s="35"/>
      <c r="ABR223" s="35"/>
      <c r="ABS223" s="35"/>
      <c r="ABT223" s="35"/>
      <c r="ABU223" s="35"/>
      <c r="ABV223" s="35"/>
      <c r="ABW223" s="35"/>
      <c r="ABX223" s="35"/>
      <c r="ABY223" s="35"/>
      <c r="ABZ223" s="35"/>
      <c r="ACA223" s="35"/>
      <c r="ACB223" s="35"/>
      <c r="ACC223" s="35"/>
      <c r="ACD223" s="35"/>
      <c r="ACE223" s="35"/>
      <c r="ACF223" s="35"/>
      <c r="ACG223" s="35"/>
      <c r="ACH223" s="35"/>
      <c r="ACI223" s="35"/>
      <c r="ACJ223" s="35"/>
      <c r="ACK223" s="35"/>
      <c r="ACL223" s="35"/>
      <c r="ACM223" s="35"/>
      <c r="ACN223" s="35"/>
      <c r="ACO223" s="35"/>
      <c r="ACP223" s="35"/>
      <c r="ACQ223" s="35"/>
      <c r="ACR223" s="35"/>
      <c r="ACS223" s="35"/>
      <c r="ACT223" s="35"/>
      <c r="ACU223" s="35"/>
      <c r="ACV223" s="35"/>
      <c r="ACW223" s="35"/>
      <c r="ACX223" s="35"/>
      <c r="ACY223" s="35"/>
      <c r="ACZ223" s="35"/>
      <c r="ADA223" s="35"/>
      <c r="ADB223" s="35"/>
      <c r="ADC223" s="35"/>
      <c r="ADD223" s="35"/>
      <c r="ADE223" s="35"/>
      <c r="ADF223" s="35"/>
      <c r="ADG223" s="35"/>
      <c r="ADH223" s="35"/>
      <c r="ADI223" s="35"/>
      <c r="ADJ223" s="35"/>
      <c r="ADK223" s="35"/>
      <c r="ADL223" s="35"/>
      <c r="ADM223" s="35"/>
      <c r="ADN223" s="35"/>
      <c r="ADO223" s="35"/>
      <c r="ADP223" s="35"/>
      <c r="ADQ223" s="35"/>
      <c r="ADR223" s="35"/>
      <c r="ADS223" s="35"/>
      <c r="ADT223" s="35"/>
      <c r="ADU223" s="35"/>
      <c r="ADV223" s="35"/>
      <c r="ADW223" s="35"/>
      <c r="ADX223" s="35"/>
      <c r="ADY223" s="35"/>
      <c r="ADZ223" s="35"/>
      <c r="AEA223" s="35"/>
      <c r="AEB223" s="35"/>
      <c r="AEC223" s="35"/>
      <c r="AED223" s="35"/>
      <c r="AEE223" s="35"/>
      <c r="AEF223" s="35"/>
      <c r="AEG223" s="35"/>
      <c r="AEH223" s="35"/>
      <c r="AEI223" s="35"/>
      <c r="AEJ223" s="35"/>
      <c r="AEK223" s="35"/>
      <c r="AEL223" s="35"/>
      <c r="AEM223" s="35"/>
      <c r="AEN223" s="35"/>
      <c r="AEO223" s="35"/>
      <c r="AEP223" s="35"/>
      <c r="AEQ223" s="35"/>
      <c r="AER223" s="35"/>
      <c r="AES223" s="35"/>
      <c r="AET223" s="35"/>
      <c r="AEU223" s="35"/>
      <c r="AEV223" s="35"/>
      <c r="AEW223" s="35"/>
      <c r="AEX223" s="35"/>
      <c r="AEY223" s="35"/>
      <c r="AEZ223" s="35"/>
      <c r="AFA223" s="35"/>
      <c r="AFB223" s="35"/>
      <c r="AFC223" s="35"/>
      <c r="AFD223" s="35"/>
      <c r="AFE223" s="35"/>
      <c r="AFF223" s="35"/>
      <c r="AFG223" s="35"/>
      <c r="AFH223" s="35"/>
      <c r="AFI223" s="35"/>
      <c r="AFJ223" s="35"/>
      <c r="AFK223" s="35"/>
      <c r="AFL223" s="35"/>
      <c r="AFM223" s="35"/>
      <c r="AFN223" s="35"/>
      <c r="AFO223" s="35"/>
      <c r="AFP223" s="35"/>
      <c r="AFQ223" s="35"/>
      <c r="AFR223" s="35"/>
      <c r="AFS223" s="35"/>
      <c r="AFT223" s="35"/>
      <c r="AFU223" s="35"/>
      <c r="AFV223" s="35"/>
      <c r="AFW223" s="35"/>
      <c r="AFX223" s="35"/>
      <c r="AFY223" s="35"/>
      <c r="AFZ223" s="35"/>
      <c r="AGA223" s="35"/>
      <c r="AGB223" s="35"/>
      <c r="AGC223" s="35"/>
      <c r="AGD223" s="35"/>
      <c r="AGE223" s="35"/>
      <c r="AGF223" s="35"/>
      <c r="AGG223" s="35"/>
      <c r="AGH223" s="35"/>
      <c r="AGI223" s="35"/>
      <c r="AGJ223" s="35"/>
      <c r="AGK223" s="35"/>
      <c r="AGL223" s="35"/>
      <c r="AGM223" s="35"/>
      <c r="AGN223" s="35"/>
      <c r="AGO223" s="35"/>
      <c r="AGP223" s="35"/>
      <c r="AGQ223" s="35"/>
      <c r="AGR223" s="35"/>
      <c r="AGS223" s="35"/>
      <c r="AGT223" s="35"/>
      <c r="AGU223" s="35"/>
      <c r="AGV223" s="35"/>
      <c r="AGW223" s="35"/>
      <c r="AGX223" s="35"/>
      <c r="AGY223" s="35"/>
      <c r="AGZ223" s="35"/>
      <c r="AHA223" s="35"/>
      <c r="AHB223" s="35"/>
      <c r="AHC223" s="35"/>
      <c r="AHD223" s="35"/>
      <c r="AHE223" s="35"/>
      <c r="AHF223" s="35"/>
      <c r="AHG223" s="35"/>
      <c r="AHH223" s="35"/>
      <c r="AHI223" s="35"/>
      <c r="AHJ223" s="35"/>
      <c r="AHK223" s="35"/>
      <c r="AHL223" s="35"/>
      <c r="AHM223" s="35"/>
      <c r="AHN223" s="35"/>
      <c r="AHO223" s="35"/>
      <c r="AHP223" s="35"/>
      <c r="AHQ223" s="35"/>
      <c r="AHR223" s="35"/>
      <c r="AHS223" s="35"/>
      <c r="AHT223" s="35"/>
      <c r="AHU223" s="35"/>
      <c r="AHV223" s="35"/>
      <c r="AHW223" s="35"/>
      <c r="AHX223" s="35"/>
      <c r="AHY223" s="35"/>
      <c r="AHZ223" s="35"/>
      <c r="AIA223" s="35"/>
      <c r="AIB223" s="35"/>
      <c r="AIC223" s="35"/>
      <c r="AID223" s="35"/>
      <c r="AIE223" s="35"/>
      <c r="AIF223" s="35"/>
      <c r="AIG223" s="35"/>
      <c r="AIH223" s="35"/>
      <c r="AII223" s="35"/>
      <c r="AIJ223" s="35"/>
      <c r="AIK223" s="35"/>
      <c r="AIL223" s="35"/>
      <c r="AIM223" s="35"/>
      <c r="AIN223" s="35"/>
      <c r="AIO223" s="35"/>
      <c r="AIP223" s="35"/>
      <c r="AIQ223" s="35"/>
      <c r="AIR223" s="35"/>
      <c r="AIS223" s="35"/>
      <c r="AIT223" s="35"/>
      <c r="AIU223" s="35"/>
      <c r="AIV223" s="35"/>
      <c r="AIW223" s="35"/>
      <c r="AIX223" s="35"/>
      <c r="AIY223" s="35"/>
      <c r="AIZ223" s="35"/>
      <c r="AJA223" s="35"/>
      <c r="AJB223" s="35"/>
      <c r="AJC223" s="35"/>
      <c r="AJD223" s="35"/>
      <c r="AJE223" s="35"/>
      <c r="AJF223" s="35"/>
      <c r="AJG223" s="35"/>
      <c r="AJH223" s="35"/>
      <c r="AJI223" s="35"/>
      <c r="AJJ223" s="35"/>
      <c r="AJK223" s="35"/>
      <c r="AJL223" s="35"/>
      <c r="AJM223" s="35"/>
      <c r="AJN223" s="35"/>
      <c r="AJO223" s="35"/>
      <c r="AJP223" s="35"/>
      <c r="AJQ223" s="35"/>
      <c r="AJR223" s="35"/>
      <c r="AJS223" s="35"/>
      <c r="AJT223" s="35"/>
      <c r="AJU223" s="35"/>
      <c r="AJV223" s="35"/>
      <c r="AJW223" s="35"/>
      <c r="AJX223" s="35"/>
      <c r="AJY223" s="35"/>
      <c r="AJZ223" s="35"/>
      <c r="AKA223" s="35"/>
      <c r="AKB223" s="35"/>
      <c r="AKC223" s="35"/>
      <c r="AKD223" s="35"/>
      <c r="AKE223" s="35"/>
      <c r="AKF223" s="35"/>
      <c r="AKG223" s="35"/>
      <c r="AKH223" s="35"/>
      <c r="AKI223" s="35"/>
      <c r="AKJ223" s="35"/>
      <c r="AKK223" s="35"/>
      <c r="AKL223" s="35"/>
      <c r="AKM223" s="35"/>
      <c r="AKN223" s="35"/>
      <c r="AKO223" s="35"/>
      <c r="AKP223" s="35"/>
      <c r="AKQ223" s="35"/>
      <c r="AKR223" s="35"/>
      <c r="AKS223" s="35"/>
      <c r="AKT223" s="35"/>
      <c r="AKU223" s="35"/>
      <c r="AKV223" s="35"/>
      <c r="AKW223" s="35"/>
      <c r="AKX223" s="35"/>
      <c r="AKY223" s="35"/>
      <c r="AKZ223" s="35"/>
      <c r="ALA223" s="35"/>
      <c r="ALB223" s="35"/>
      <c r="ALC223" s="35"/>
      <c r="ALD223" s="35"/>
      <c r="ALE223" s="35"/>
      <c r="ALF223" s="35"/>
      <c r="ALG223" s="35"/>
      <c r="ALH223" s="35"/>
      <c r="ALI223" s="35"/>
      <c r="ALJ223" s="35"/>
      <c r="ALK223" s="35"/>
      <c r="ALL223" s="35"/>
      <c r="ALM223" s="35"/>
      <c r="ALN223" s="35"/>
      <c r="ALO223" s="35"/>
      <c r="ALP223" s="35"/>
      <c r="ALQ223" s="35"/>
      <c r="ALR223" s="35"/>
      <c r="ALS223" s="35"/>
      <c r="ALT223" s="35"/>
      <c r="ALU223" s="35"/>
      <c r="ALV223" s="35"/>
      <c r="ALW223" s="35"/>
      <c r="ALX223" s="35"/>
      <c r="ALY223" s="35"/>
    </row>
    <row r="224" spans="1:1013" ht="19.5" customHeight="1" thickBot="1" x14ac:dyDescent="0.25">
      <c r="A224" s="641" t="s">
        <v>15</v>
      </c>
      <c r="B224" s="637" t="s">
        <v>16</v>
      </c>
      <c r="C224" s="639" t="s">
        <v>16</v>
      </c>
      <c r="D224" s="667" t="s">
        <v>223</v>
      </c>
      <c r="E224" s="669" t="s">
        <v>224</v>
      </c>
      <c r="F224" s="671" t="s">
        <v>261</v>
      </c>
      <c r="G224" s="810" t="s">
        <v>100</v>
      </c>
      <c r="H224" s="920" t="s">
        <v>19</v>
      </c>
      <c r="I224" s="933" t="s">
        <v>20</v>
      </c>
      <c r="J224" s="582" t="s">
        <v>267</v>
      </c>
      <c r="K224" s="165" t="s">
        <v>26</v>
      </c>
      <c r="L224" s="401">
        <f>+M224+O224</f>
        <v>12</v>
      </c>
      <c r="M224" s="416">
        <v>12</v>
      </c>
      <c r="N224" s="416">
        <v>0</v>
      </c>
      <c r="O224" s="435">
        <v>0</v>
      </c>
      <c r="P224" s="401">
        <f>+Q224+S224</f>
        <v>12</v>
      </c>
      <c r="Q224" s="416">
        <v>12</v>
      </c>
      <c r="R224" s="416">
        <v>0</v>
      </c>
      <c r="S224" s="435">
        <v>0</v>
      </c>
      <c r="T224" s="401">
        <f>+U224+W224</f>
        <v>0</v>
      </c>
      <c r="U224" s="416">
        <v>0</v>
      </c>
      <c r="V224" s="416">
        <v>0</v>
      </c>
      <c r="W224" s="435">
        <v>0</v>
      </c>
      <c r="X224" s="401">
        <f>+Y224+AA224</f>
        <v>0</v>
      </c>
      <c r="Y224" s="416">
        <v>0</v>
      </c>
      <c r="Z224" s="416">
        <v>0</v>
      </c>
      <c r="AA224" s="435">
        <v>0</v>
      </c>
      <c r="AB224" s="35"/>
      <c r="AC224" s="35"/>
      <c r="AD224" s="35"/>
      <c r="AE224" s="35"/>
      <c r="AF224" s="35"/>
      <c r="AG224" s="35"/>
      <c r="AH224" s="35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9"/>
      <c r="BB224" s="48"/>
      <c r="BC224" s="48"/>
      <c r="BD224" s="48"/>
      <c r="BE224" s="48"/>
      <c r="BF224" s="48"/>
      <c r="BG224" s="48"/>
      <c r="BH224" s="48"/>
      <c r="BI224" s="48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  <c r="ER224" s="35"/>
      <c r="ES224" s="35"/>
      <c r="ET224" s="35"/>
      <c r="EU224" s="35"/>
      <c r="EV224" s="35"/>
      <c r="EW224" s="35"/>
      <c r="EX224" s="35"/>
      <c r="EY224" s="35"/>
      <c r="EZ224" s="35"/>
      <c r="FA224" s="35"/>
      <c r="FB224" s="35"/>
      <c r="FC224" s="35"/>
      <c r="FD224" s="35"/>
      <c r="FE224" s="35"/>
      <c r="FF224" s="35"/>
      <c r="FG224" s="35"/>
      <c r="FH224" s="35"/>
      <c r="FI224" s="35"/>
      <c r="FJ224" s="35"/>
      <c r="FK224" s="35"/>
      <c r="FL224" s="35"/>
      <c r="FM224" s="35"/>
      <c r="FN224" s="35"/>
      <c r="FO224" s="35"/>
      <c r="FP224" s="35"/>
      <c r="FQ224" s="35"/>
      <c r="FR224" s="35"/>
      <c r="FS224" s="35"/>
      <c r="FT224" s="35"/>
      <c r="FU224" s="35"/>
      <c r="FV224" s="35"/>
      <c r="FW224" s="35"/>
      <c r="FX224" s="35"/>
      <c r="FY224" s="35"/>
      <c r="FZ224" s="35"/>
      <c r="GA224" s="35"/>
      <c r="GB224" s="35"/>
      <c r="GC224" s="35"/>
      <c r="GD224" s="35"/>
      <c r="GE224" s="35"/>
      <c r="GF224" s="35"/>
      <c r="GG224" s="35"/>
      <c r="GH224" s="35"/>
      <c r="GI224" s="35"/>
      <c r="GJ224" s="35"/>
      <c r="GK224" s="35"/>
      <c r="GL224" s="35"/>
      <c r="GM224" s="35"/>
      <c r="GN224" s="35"/>
      <c r="GO224" s="35"/>
      <c r="GP224" s="35"/>
      <c r="GQ224" s="35"/>
      <c r="GR224" s="35"/>
      <c r="GS224" s="35"/>
      <c r="GT224" s="35"/>
      <c r="GU224" s="35"/>
      <c r="GV224" s="35"/>
      <c r="GW224" s="35"/>
      <c r="GX224" s="35"/>
      <c r="GY224" s="35"/>
      <c r="GZ224" s="35"/>
      <c r="HA224" s="35"/>
      <c r="HB224" s="35"/>
      <c r="HC224" s="35"/>
      <c r="HD224" s="35"/>
      <c r="HE224" s="35"/>
      <c r="HF224" s="35"/>
      <c r="HG224" s="35"/>
      <c r="HH224" s="35"/>
      <c r="HI224" s="35"/>
      <c r="HJ224" s="35"/>
      <c r="HK224" s="35"/>
      <c r="HL224" s="35"/>
      <c r="HM224" s="35"/>
      <c r="HN224" s="35"/>
      <c r="HO224" s="35"/>
      <c r="HP224" s="35"/>
      <c r="HQ224" s="35"/>
      <c r="HR224" s="35"/>
      <c r="HS224" s="35"/>
      <c r="HT224" s="35"/>
      <c r="HU224" s="35"/>
      <c r="HV224" s="35"/>
      <c r="HW224" s="35"/>
      <c r="HX224" s="35"/>
      <c r="HY224" s="35"/>
      <c r="HZ224" s="35"/>
      <c r="IA224" s="35"/>
      <c r="IB224" s="35"/>
      <c r="IC224" s="35"/>
      <c r="ID224" s="35"/>
      <c r="IE224" s="35"/>
      <c r="IF224" s="35"/>
      <c r="IG224" s="35"/>
      <c r="IH224" s="35"/>
      <c r="II224" s="35"/>
      <c r="IJ224" s="35"/>
      <c r="IK224" s="35"/>
      <c r="IL224" s="35"/>
      <c r="IM224" s="35"/>
      <c r="IN224" s="35"/>
      <c r="IO224" s="35"/>
      <c r="IP224" s="35"/>
      <c r="IQ224" s="35"/>
      <c r="IR224" s="35"/>
      <c r="IS224" s="35"/>
      <c r="IT224" s="35"/>
      <c r="IU224" s="35"/>
      <c r="IV224" s="35"/>
      <c r="IW224" s="35"/>
      <c r="IX224" s="35"/>
      <c r="IY224" s="35"/>
      <c r="IZ224" s="35"/>
      <c r="JA224" s="35"/>
      <c r="JB224" s="35"/>
      <c r="JC224" s="35"/>
      <c r="JD224" s="35"/>
      <c r="JE224" s="35"/>
      <c r="JF224" s="35"/>
      <c r="JG224" s="35"/>
      <c r="JH224" s="35"/>
      <c r="JI224" s="35"/>
      <c r="JJ224" s="35"/>
      <c r="JK224" s="35"/>
      <c r="JL224" s="35"/>
      <c r="JM224" s="35"/>
      <c r="JN224" s="35"/>
      <c r="JO224" s="35"/>
      <c r="JP224" s="35"/>
      <c r="JQ224" s="35"/>
      <c r="JR224" s="35"/>
      <c r="JS224" s="35"/>
      <c r="JT224" s="35"/>
      <c r="JU224" s="35"/>
      <c r="JV224" s="35"/>
      <c r="JW224" s="35"/>
      <c r="JX224" s="35"/>
      <c r="JY224" s="35"/>
      <c r="JZ224" s="35"/>
      <c r="KA224" s="35"/>
      <c r="KB224" s="35"/>
      <c r="KC224" s="35"/>
      <c r="KD224" s="35"/>
      <c r="KE224" s="35"/>
      <c r="KF224" s="35"/>
      <c r="KG224" s="35"/>
      <c r="KH224" s="35"/>
      <c r="KI224" s="35"/>
      <c r="KJ224" s="35"/>
      <c r="KK224" s="35"/>
      <c r="KL224" s="35"/>
      <c r="KM224" s="35"/>
      <c r="KN224" s="35"/>
      <c r="KO224" s="35"/>
      <c r="KP224" s="35"/>
      <c r="KQ224" s="35"/>
      <c r="KR224" s="35"/>
      <c r="KS224" s="35"/>
      <c r="KT224" s="35"/>
      <c r="KU224" s="35"/>
      <c r="KV224" s="35"/>
      <c r="KW224" s="35"/>
      <c r="KX224" s="35"/>
      <c r="KY224" s="35"/>
      <c r="KZ224" s="35"/>
      <c r="LA224" s="35"/>
      <c r="LB224" s="35"/>
      <c r="LC224" s="35"/>
      <c r="LD224" s="35"/>
      <c r="LE224" s="35"/>
      <c r="LF224" s="35"/>
      <c r="LG224" s="35"/>
      <c r="LH224" s="35"/>
      <c r="LI224" s="35"/>
      <c r="LJ224" s="35"/>
      <c r="LK224" s="35"/>
      <c r="LL224" s="35"/>
      <c r="LM224" s="35"/>
      <c r="LN224" s="35"/>
      <c r="LO224" s="35"/>
      <c r="LP224" s="35"/>
      <c r="LQ224" s="35"/>
      <c r="LR224" s="35"/>
      <c r="LS224" s="35"/>
      <c r="LT224" s="35"/>
      <c r="LU224" s="35"/>
      <c r="LV224" s="35"/>
      <c r="LW224" s="35"/>
      <c r="LX224" s="35"/>
      <c r="LY224" s="35"/>
      <c r="LZ224" s="35"/>
      <c r="MA224" s="35"/>
      <c r="MB224" s="35"/>
      <c r="MC224" s="35"/>
      <c r="MD224" s="35"/>
      <c r="ME224" s="35"/>
      <c r="MF224" s="35"/>
      <c r="MG224" s="35"/>
      <c r="MH224" s="35"/>
      <c r="MI224" s="35"/>
      <c r="MJ224" s="35"/>
      <c r="MK224" s="35"/>
      <c r="ML224" s="35"/>
      <c r="MM224" s="35"/>
      <c r="MN224" s="35"/>
      <c r="MO224" s="35"/>
      <c r="MP224" s="35"/>
      <c r="MQ224" s="35"/>
      <c r="MR224" s="35"/>
      <c r="MS224" s="35"/>
      <c r="MT224" s="35"/>
      <c r="MU224" s="35"/>
      <c r="MV224" s="35"/>
      <c r="MW224" s="35"/>
      <c r="MX224" s="35"/>
      <c r="MY224" s="35"/>
      <c r="MZ224" s="35"/>
      <c r="NA224" s="35"/>
      <c r="NB224" s="35"/>
      <c r="NC224" s="35"/>
      <c r="ND224" s="35"/>
      <c r="NE224" s="35"/>
      <c r="NF224" s="35"/>
      <c r="NG224" s="35"/>
      <c r="NH224" s="35"/>
      <c r="NI224" s="35"/>
      <c r="NJ224" s="35"/>
      <c r="NK224" s="35"/>
      <c r="NL224" s="35"/>
      <c r="NM224" s="35"/>
      <c r="NN224" s="35"/>
      <c r="NO224" s="35"/>
      <c r="NP224" s="35"/>
      <c r="NQ224" s="35"/>
      <c r="NR224" s="35"/>
      <c r="NS224" s="35"/>
      <c r="NT224" s="35"/>
      <c r="NU224" s="35"/>
      <c r="NV224" s="35"/>
      <c r="NW224" s="35"/>
      <c r="NX224" s="35"/>
      <c r="NY224" s="35"/>
      <c r="NZ224" s="35"/>
      <c r="OA224" s="35"/>
      <c r="OB224" s="35"/>
      <c r="OC224" s="35"/>
      <c r="OD224" s="35"/>
      <c r="OE224" s="35"/>
      <c r="OF224" s="35"/>
      <c r="OG224" s="35"/>
      <c r="OH224" s="35"/>
      <c r="OI224" s="35"/>
      <c r="OJ224" s="35"/>
      <c r="OK224" s="35"/>
      <c r="OL224" s="35"/>
      <c r="OM224" s="35"/>
      <c r="ON224" s="35"/>
      <c r="OO224" s="35"/>
      <c r="OP224" s="35"/>
      <c r="OQ224" s="35"/>
      <c r="OR224" s="35"/>
      <c r="OS224" s="35"/>
      <c r="OT224" s="35"/>
      <c r="OU224" s="35"/>
      <c r="OV224" s="35"/>
      <c r="OW224" s="35"/>
      <c r="OX224" s="35"/>
      <c r="OY224" s="35"/>
      <c r="OZ224" s="35"/>
      <c r="PA224" s="35"/>
      <c r="PB224" s="35"/>
      <c r="PC224" s="35"/>
      <c r="PD224" s="35"/>
      <c r="PE224" s="35"/>
      <c r="PF224" s="35"/>
      <c r="PG224" s="35"/>
      <c r="PH224" s="35"/>
      <c r="PI224" s="35"/>
      <c r="PJ224" s="35"/>
      <c r="PK224" s="35"/>
      <c r="PL224" s="35"/>
      <c r="PM224" s="35"/>
      <c r="PN224" s="35"/>
      <c r="PO224" s="35"/>
      <c r="PP224" s="35"/>
      <c r="PQ224" s="35"/>
      <c r="PR224" s="35"/>
      <c r="PS224" s="35"/>
      <c r="PT224" s="35"/>
      <c r="PU224" s="35"/>
      <c r="PV224" s="35"/>
      <c r="PW224" s="35"/>
      <c r="PX224" s="35"/>
      <c r="PY224" s="35"/>
      <c r="PZ224" s="35"/>
      <c r="QA224" s="35"/>
      <c r="QB224" s="35"/>
      <c r="QC224" s="35"/>
      <c r="QD224" s="35"/>
      <c r="QE224" s="35"/>
      <c r="QF224" s="35"/>
      <c r="QG224" s="35"/>
      <c r="QH224" s="35"/>
      <c r="QI224" s="35"/>
      <c r="QJ224" s="35"/>
      <c r="QK224" s="35"/>
      <c r="QL224" s="35"/>
      <c r="QM224" s="35"/>
      <c r="QN224" s="35"/>
      <c r="QO224" s="35"/>
      <c r="QP224" s="35"/>
      <c r="QQ224" s="35"/>
      <c r="QR224" s="35"/>
      <c r="QS224" s="35"/>
      <c r="QT224" s="35"/>
      <c r="QU224" s="35"/>
      <c r="QV224" s="35"/>
      <c r="QW224" s="35"/>
      <c r="QX224" s="35"/>
      <c r="QY224" s="35"/>
      <c r="QZ224" s="35"/>
      <c r="RA224" s="35"/>
      <c r="RB224" s="35"/>
      <c r="RC224" s="35"/>
      <c r="RD224" s="35"/>
      <c r="RE224" s="35"/>
      <c r="RF224" s="35"/>
      <c r="RG224" s="35"/>
      <c r="RH224" s="35"/>
      <c r="RI224" s="35"/>
      <c r="RJ224" s="35"/>
      <c r="RK224" s="35"/>
      <c r="RL224" s="35"/>
      <c r="RM224" s="35"/>
      <c r="RN224" s="35"/>
      <c r="RO224" s="35"/>
      <c r="RP224" s="35"/>
      <c r="RQ224" s="35"/>
      <c r="RR224" s="35"/>
      <c r="RS224" s="35"/>
      <c r="RT224" s="35"/>
      <c r="RU224" s="35"/>
      <c r="RV224" s="35"/>
      <c r="RW224" s="35"/>
      <c r="RX224" s="35"/>
      <c r="RY224" s="35"/>
      <c r="RZ224" s="35"/>
      <c r="SA224" s="35"/>
      <c r="SB224" s="35"/>
      <c r="SC224" s="35"/>
      <c r="SD224" s="35"/>
      <c r="SE224" s="35"/>
      <c r="SF224" s="35"/>
      <c r="SG224" s="35"/>
      <c r="SH224" s="35"/>
      <c r="SI224" s="35"/>
      <c r="SJ224" s="35"/>
      <c r="SK224" s="35"/>
      <c r="SL224" s="35"/>
      <c r="SM224" s="35"/>
      <c r="SN224" s="35"/>
      <c r="SO224" s="35"/>
      <c r="SP224" s="35"/>
      <c r="SQ224" s="35"/>
      <c r="SR224" s="35"/>
      <c r="SS224" s="35"/>
      <c r="ST224" s="35"/>
      <c r="SU224" s="35"/>
      <c r="SV224" s="35"/>
      <c r="SW224" s="35"/>
      <c r="SX224" s="35"/>
      <c r="SY224" s="35"/>
      <c r="SZ224" s="35"/>
      <c r="TA224" s="35"/>
      <c r="TB224" s="35"/>
      <c r="TC224" s="35"/>
      <c r="TD224" s="35"/>
      <c r="TE224" s="35"/>
      <c r="TF224" s="35"/>
      <c r="TG224" s="35"/>
      <c r="TH224" s="35"/>
      <c r="TI224" s="35"/>
      <c r="TJ224" s="35"/>
      <c r="TK224" s="35"/>
      <c r="TL224" s="35"/>
      <c r="TM224" s="35"/>
      <c r="TN224" s="35"/>
      <c r="TO224" s="35"/>
      <c r="TP224" s="35"/>
      <c r="TQ224" s="35"/>
      <c r="TR224" s="35"/>
      <c r="TS224" s="35"/>
      <c r="TT224" s="35"/>
      <c r="TU224" s="35"/>
      <c r="TV224" s="35"/>
      <c r="TW224" s="35"/>
      <c r="TX224" s="35"/>
      <c r="TY224" s="35"/>
      <c r="TZ224" s="35"/>
      <c r="UA224" s="35"/>
      <c r="UB224" s="35"/>
      <c r="UC224" s="35"/>
      <c r="UD224" s="35"/>
      <c r="UE224" s="35"/>
      <c r="UF224" s="35"/>
      <c r="UG224" s="35"/>
      <c r="UH224" s="35"/>
      <c r="UI224" s="35"/>
      <c r="UJ224" s="35"/>
      <c r="UK224" s="35"/>
      <c r="UL224" s="35"/>
      <c r="UM224" s="35"/>
      <c r="UN224" s="35"/>
      <c r="UO224" s="35"/>
      <c r="UP224" s="35"/>
      <c r="UQ224" s="35"/>
      <c r="UR224" s="35"/>
      <c r="US224" s="35"/>
      <c r="UT224" s="35"/>
      <c r="UU224" s="35"/>
      <c r="UV224" s="35"/>
      <c r="UW224" s="35"/>
      <c r="UX224" s="35"/>
      <c r="UY224" s="35"/>
      <c r="UZ224" s="35"/>
      <c r="VA224" s="35"/>
      <c r="VB224" s="35"/>
      <c r="VC224" s="35"/>
      <c r="VD224" s="35"/>
      <c r="VE224" s="35"/>
      <c r="VF224" s="35"/>
      <c r="VG224" s="35"/>
      <c r="VH224" s="35"/>
      <c r="VI224" s="35"/>
      <c r="VJ224" s="35"/>
      <c r="VK224" s="35"/>
      <c r="VL224" s="35"/>
      <c r="VM224" s="35"/>
      <c r="VN224" s="35"/>
      <c r="VO224" s="35"/>
      <c r="VP224" s="35"/>
      <c r="VQ224" s="35"/>
      <c r="VR224" s="35"/>
      <c r="VS224" s="35"/>
      <c r="VT224" s="35"/>
      <c r="VU224" s="35"/>
      <c r="VV224" s="35"/>
      <c r="VW224" s="35"/>
      <c r="VX224" s="35"/>
      <c r="VY224" s="35"/>
      <c r="VZ224" s="35"/>
      <c r="WA224" s="35"/>
      <c r="WB224" s="35"/>
      <c r="WC224" s="35"/>
      <c r="WD224" s="35"/>
      <c r="WE224" s="35"/>
      <c r="WF224" s="35"/>
      <c r="WG224" s="35"/>
      <c r="WH224" s="35"/>
      <c r="WI224" s="35"/>
      <c r="WJ224" s="35"/>
      <c r="WK224" s="35"/>
      <c r="WL224" s="35"/>
      <c r="WM224" s="35"/>
      <c r="WN224" s="35"/>
      <c r="WO224" s="35"/>
      <c r="WP224" s="35"/>
      <c r="WQ224" s="35"/>
      <c r="WR224" s="35"/>
      <c r="WS224" s="35"/>
      <c r="WT224" s="35"/>
      <c r="WU224" s="35"/>
      <c r="WV224" s="35"/>
      <c r="WW224" s="35"/>
      <c r="WX224" s="35"/>
      <c r="WY224" s="35"/>
      <c r="WZ224" s="35"/>
      <c r="XA224" s="35"/>
      <c r="XB224" s="35"/>
      <c r="XC224" s="35"/>
      <c r="XD224" s="35"/>
      <c r="XE224" s="35"/>
      <c r="XF224" s="35"/>
      <c r="XG224" s="35"/>
      <c r="XH224" s="35"/>
      <c r="XI224" s="35"/>
      <c r="XJ224" s="35"/>
      <c r="XK224" s="35"/>
      <c r="XL224" s="35"/>
      <c r="XM224" s="35"/>
      <c r="XN224" s="35"/>
      <c r="XO224" s="35"/>
      <c r="XP224" s="35"/>
      <c r="XQ224" s="35"/>
      <c r="XR224" s="35"/>
      <c r="XS224" s="35"/>
      <c r="XT224" s="35"/>
      <c r="XU224" s="35"/>
      <c r="XV224" s="35"/>
      <c r="XW224" s="35"/>
      <c r="XX224" s="35"/>
      <c r="XY224" s="35"/>
      <c r="XZ224" s="35"/>
      <c r="YA224" s="35"/>
      <c r="YB224" s="35"/>
      <c r="YC224" s="35"/>
      <c r="YD224" s="35"/>
      <c r="YE224" s="35"/>
      <c r="YF224" s="35"/>
      <c r="YG224" s="35"/>
      <c r="YH224" s="35"/>
      <c r="YI224" s="35"/>
      <c r="YJ224" s="35"/>
      <c r="YK224" s="35"/>
      <c r="YL224" s="35"/>
      <c r="YM224" s="35"/>
      <c r="YN224" s="35"/>
      <c r="YO224" s="35"/>
      <c r="YP224" s="35"/>
      <c r="YQ224" s="35"/>
      <c r="YR224" s="35"/>
      <c r="YS224" s="35"/>
      <c r="YT224" s="35"/>
      <c r="YU224" s="35"/>
      <c r="YV224" s="35"/>
      <c r="YW224" s="35"/>
      <c r="YX224" s="35"/>
      <c r="YY224" s="35"/>
      <c r="YZ224" s="35"/>
      <c r="ZA224" s="35"/>
      <c r="ZB224" s="35"/>
      <c r="ZC224" s="35"/>
      <c r="ZD224" s="35"/>
      <c r="ZE224" s="35"/>
      <c r="ZF224" s="35"/>
      <c r="ZG224" s="35"/>
      <c r="ZH224" s="35"/>
      <c r="ZI224" s="35"/>
      <c r="ZJ224" s="35"/>
      <c r="ZK224" s="35"/>
      <c r="ZL224" s="35"/>
      <c r="ZM224" s="35"/>
      <c r="ZN224" s="35"/>
      <c r="ZO224" s="35"/>
      <c r="ZP224" s="35"/>
      <c r="ZQ224" s="35"/>
      <c r="ZR224" s="35"/>
      <c r="ZS224" s="35"/>
      <c r="ZT224" s="35"/>
      <c r="ZU224" s="35"/>
      <c r="ZV224" s="35"/>
      <c r="ZW224" s="35"/>
      <c r="ZX224" s="35"/>
      <c r="ZY224" s="35"/>
      <c r="ZZ224" s="35"/>
      <c r="AAA224" s="35"/>
      <c r="AAB224" s="35"/>
      <c r="AAC224" s="35"/>
      <c r="AAD224" s="35"/>
      <c r="AAE224" s="35"/>
      <c r="AAF224" s="35"/>
      <c r="AAG224" s="35"/>
      <c r="AAH224" s="35"/>
      <c r="AAI224" s="35"/>
      <c r="AAJ224" s="35"/>
      <c r="AAK224" s="35"/>
      <c r="AAL224" s="35"/>
      <c r="AAM224" s="35"/>
      <c r="AAN224" s="35"/>
      <c r="AAO224" s="35"/>
      <c r="AAP224" s="35"/>
      <c r="AAQ224" s="35"/>
      <c r="AAR224" s="35"/>
      <c r="AAS224" s="35"/>
      <c r="AAT224" s="35"/>
      <c r="AAU224" s="35"/>
      <c r="AAV224" s="35"/>
      <c r="AAW224" s="35"/>
      <c r="AAX224" s="35"/>
      <c r="AAY224" s="35"/>
      <c r="AAZ224" s="35"/>
      <c r="ABA224" s="35"/>
      <c r="ABB224" s="35"/>
      <c r="ABC224" s="35"/>
      <c r="ABD224" s="35"/>
      <c r="ABE224" s="35"/>
      <c r="ABF224" s="35"/>
      <c r="ABG224" s="35"/>
      <c r="ABH224" s="35"/>
      <c r="ABI224" s="35"/>
      <c r="ABJ224" s="35"/>
      <c r="ABK224" s="35"/>
      <c r="ABL224" s="35"/>
      <c r="ABM224" s="35"/>
      <c r="ABN224" s="35"/>
      <c r="ABO224" s="35"/>
      <c r="ABP224" s="35"/>
      <c r="ABQ224" s="35"/>
      <c r="ABR224" s="35"/>
      <c r="ABS224" s="35"/>
      <c r="ABT224" s="35"/>
      <c r="ABU224" s="35"/>
      <c r="ABV224" s="35"/>
      <c r="ABW224" s="35"/>
      <c r="ABX224" s="35"/>
      <c r="ABY224" s="35"/>
      <c r="ABZ224" s="35"/>
      <c r="ACA224" s="35"/>
      <c r="ACB224" s="35"/>
      <c r="ACC224" s="35"/>
      <c r="ACD224" s="35"/>
      <c r="ACE224" s="35"/>
      <c r="ACF224" s="35"/>
      <c r="ACG224" s="35"/>
      <c r="ACH224" s="35"/>
      <c r="ACI224" s="35"/>
      <c r="ACJ224" s="35"/>
      <c r="ACK224" s="35"/>
      <c r="ACL224" s="35"/>
      <c r="ACM224" s="35"/>
      <c r="ACN224" s="35"/>
      <c r="ACO224" s="35"/>
      <c r="ACP224" s="35"/>
      <c r="ACQ224" s="35"/>
      <c r="ACR224" s="35"/>
      <c r="ACS224" s="35"/>
      <c r="ACT224" s="35"/>
      <c r="ACU224" s="35"/>
      <c r="ACV224" s="35"/>
      <c r="ACW224" s="35"/>
      <c r="ACX224" s="35"/>
      <c r="ACY224" s="35"/>
      <c r="ACZ224" s="35"/>
      <c r="ADA224" s="35"/>
      <c r="ADB224" s="35"/>
      <c r="ADC224" s="35"/>
      <c r="ADD224" s="35"/>
      <c r="ADE224" s="35"/>
      <c r="ADF224" s="35"/>
      <c r="ADG224" s="35"/>
      <c r="ADH224" s="35"/>
      <c r="ADI224" s="35"/>
      <c r="ADJ224" s="35"/>
      <c r="ADK224" s="35"/>
      <c r="ADL224" s="35"/>
      <c r="ADM224" s="35"/>
      <c r="ADN224" s="35"/>
      <c r="ADO224" s="35"/>
      <c r="ADP224" s="35"/>
      <c r="ADQ224" s="35"/>
      <c r="ADR224" s="35"/>
      <c r="ADS224" s="35"/>
      <c r="ADT224" s="35"/>
      <c r="ADU224" s="35"/>
      <c r="ADV224" s="35"/>
      <c r="ADW224" s="35"/>
      <c r="ADX224" s="35"/>
      <c r="ADY224" s="35"/>
      <c r="ADZ224" s="35"/>
      <c r="AEA224" s="35"/>
      <c r="AEB224" s="35"/>
      <c r="AEC224" s="35"/>
      <c r="AED224" s="35"/>
      <c r="AEE224" s="35"/>
      <c r="AEF224" s="35"/>
      <c r="AEG224" s="35"/>
      <c r="AEH224" s="35"/>
      <c r="AEI224" s="35"/>
      <c r="AEJ224" s="35"/>
      <c r="AEK224" s="35"/>
      <c r="AEL224" s="35"/>
      <c r="AEM224" s="35"/>
      <c r="AEN224" s="35"/>
      <c r="AEO224" s="35"/>
      <c r="AEP224" s="35"/>
      <c r="AEQ224" s="35"/>
      <c r="AER224" s="35"/>
      <c r="AES224" s="35"/>
      <c r="AET224" s="35"/>
      <c r="AEU224" s="35"/>
      <c r="AEV224" s="35"/>
      <c r="AEW224" s="35"/>
      <c r="AEX224" s="35"/>
      <c r="AEY224" s="35"/>
      <c r="AEZ224" s="35"/>
      <c r="AFA224" s="35"/>
      <c r="AFB224" s="35"/>
      <c r="AFC224" s="35"/>
      <c r="AFD224" s="35"/>
      <c r="AFE224" s="35"/>
      <c r="AFF224" s="35"/>
      <c r="AFG224" s="35"/>
      <c r="AFH224" s="35"/>
      <c r="AFI224" s="35"/>
      <c r="AFJ224" s="35"/>
      <c r="AFK224" s="35"/>
      <c r="AFL224" s="35"/>
      <c r="AFM224" s="35"/>
      <c r="AFN224" s="35"/>
      <c r="AFO224" s="35"/>
      <c r="AFP224" s="35"/>
      <c r="AFQ224" s="35"/>
      <c r="AFR224" s="35"/>
      <c r="AFS224" s="35"/>
      <c r="AFT224" s="35"/>
      <c r="AFU224" s="35"/>
      <c r="AFV224" s="35"/>
      <c r="AFW224" s="35"/>
      <c r="AFX224" s="35"/>
      <c r="AFY224" s="35"/>
      <c r="AFZ224" s="35"/>
      <c r="AGA224" s="35"/>
      <c r="AGB224" s="35"/>
      <c r="AGC224" s="35"/>
      <c r="AGD224" s="35"/>
      <c r="AGE224" s="35"/>
      <c r="AGF224" s="35"/>
      <c r="AGG224" s="35"/>
      <c r="AGH224" s="35"/>
      <c r="AGI224" s="35"/>
      <c r="AGJ224" s="35"/>
      <c r="AGK224" s="35"/>
      <c r="AGL224" s="35"/>
      <c r="AGM224" s="35"/>
      <c r="AGN224" s="35"/>
      <c r="AGO224" s="35"/>
      <c r="AGP224" s="35"/>
      <c r="AGQ224" s="35"/>
      <c r="AGR224" s="35"/>
      <c r="AGS224" s="35"/>
      <c r="AGT224" s="35"/>
      <c r="AGU224" s="35"/>
      <c r="AGV224" s="35"/>
      <c r="AGW224" s="35"/>
      <c r="AGX224" s="35"/>
      <c r="AGY224" s="35"/>
      <c r="AGZ224" s="35"/>
      <c r="AHA224" s="35"/>
      <c r="AHB224" s="35"/>
      <c r="AHC224" s="35"/>
      <c r="AHD224" s="35"/>
      <c r="AHE224" s="35"/>
      <c r="AHF224" s="35"/>
      <c r="AHG224" s="35"/>
      <c r="AHH224" s="35"/>
      <c r="AHI224" s="35"/>
      <c r="AHJ224" s="35"/>
      <c r="AHK224" s="35"/>
      <c r="AHL224" s="35"/>
      <c r="AHM224" s="35"/>
      <c r="AHN224" s="35"/>
      <c r="AHO224" s="35"/>
      <c r="AHP224" s="35"/>
      <c r="AHQ224" s="35"/>
      <c r="AHR224" s="35"/>
      <c r="AHS224" s="35"/>
      <c r="AHT224" s="35"/>
      <c r="AHU224" s="35"/>
      <c r="AHV224" s="35"/>
      <c r="AHW224" s="35"/>
      <c r="AHX224" s="35"/>
      <c r="AHY224" s="35"/>
      <c r="AHZ224" s="35"/>
      <c r="AIA224" s="35"/>
      <c r="AIB224" s="35"/>
      <c r="AIC224" s="35"/>
      <c r="AID224" s="35"/>
      <c r="AIE224" s="35"/>
      <c r="AIF224" s="35"/>
      <c r="AIG224" s="35"/>
      <c r="AIH224" s="35"/>
      <c r="AII224" s="35"/>
      <c r="AIJ224" s="35"/>
      <c r="AIK224" s="35"/>
      <c r="AIL224" s="35"/>
      <c r="AIM224" s="35"/>
      <c r="AIN224" s="35"/>
      <c r="AIO224" s="35"/>
      <c r="AIP224" s="35"/>
      <c r="AIQ224" s="35"/>
      <c r="AIR224" s="35"/>
      <c r="AIS224" s="35"/>
      <c r="AIT224" s="35"/>
      <c r="AIU224" s="35"/>
      <c r="AIV224" s="35"/>
      <c r="AIW224" s="35"/>
      <c r="AIX224" s="35"/>
      <c r="AIY224" s="35"/>
      <c r="AIZ224" s="35"/>
      <c r="AJA224" s="35"/>
      <c r="AJB224" s="35"/>
      <c r="AJC224" s="35"/>
      <c r="AJD224" s="35"/>
      <c r="AJE224" s="35"/>
      <c r="AJF224" s="35"/>
      <c r="AJG224" s="35"/>
      <c r="AJH224" s="35"/>
      <c r="AJI224" s="35"/>
      <c r="AJJ224" s="35"/>
      <c r="AJK224" s="35"/>
      <c r="AJL224" s="35"/>
      <c r="AJM224" s="35"/>
      <c r="AJN224" s="35"/>
      <c r="AJO224" s="35"/>
      <c r="AJP224" s="35"/>
      <c r="AJQ224" s="35"/>
      <c r="AJR224" s="35"/>
      <c r="AJS224" s="35"/>
      <c r="AJT224" s="35"/>
      <c r="AJU224" s="35"/>
      <c r="AJV224" s="35"/>
      <c r="AJW224" s="35"/>
      <c r="AJX224" s="35"/>
      <c r="AJY224" s="35"/>
      <c r="AJZ224" s="35"/>
      <c r="AKA224" s="35"/>
      <c r="AKB224" s="35"/>
      <c r="AKC224" s="35"/>
      <c r="AKD224" s="35"/>
      <c r="AKE224" s="35"/>
      <c r="AKF224" s="35"/>
      <c r="AKG224" s="35"/>
      <c r="AKH224" s="35"/>
      <c r="AKI224" s="35"/>
      <c r="AKJ224" s="35"/>
      <c r="AKK224" s="35"/>
      <c r="AKL224" s="35"/>
      <c r="AKM224" s="35"/>
      <c r="AKN224" s="35"/>
      <c r="AKO224" s="35"/>
      <c r="AKP224" s="35"/>
      <c r="AKQ224" s="35"/>
      <c r="AKR224" s="35"/>
      <c r="AKS224" s="35"/>
      <c r="AKT224" s="35"/>
      <c r="AKU224" s="35"/>
      <c r="AKV224" s="35"/>
      <c r="AKW224" s="35"/>
      <c r="AKX224" s="35"/>
      <c r="AKY224" s="35"/>
      <c r="AKZ224" s="35"/>
      <c r="ALA224" s="35"/>
      <c r="ALB224" s="35"/>
      <c r="ALC224" s="35"/>
      <c r="ALD224" s="35"/>
      <c r="ALE224" s="35"/>
      <c r="ALF224" s="35"/>
      <c r="ALG224" s="35"/>
      <c r="ALH224" s="35"/>
      <c r="ALI224" s="35"/>
      <c r="ALJ224" s="35"/>
      <c r="ALK224" s="35"/>
      <c r="ALL224" s="35"/>
      <c r="ALM224" s="35"/>
      <c r="ALN224" s="35"/>
      <c r="ALO224" s="35"/>
      <c r="ALP224" s="35"/>
      <c r="ALQ224" s="35"/>
      <c r="ALR224" s="35"/>
      <c r="ALS224" s="35"/>
      <c r="ALT224" s="35"/>
      <c r="ALU224" s="35"/>
      <c r="ALV224" s="35"/>
      <c r="ALW224" s="35"/>
      <c r="ALX224" s="35"/>
      <c r="ALY224" s="35"/>
    </row>
    <row r="225" spans="1:1013" ht="18" customHeight="1" thickBot="1" x14ac:dyDescent="0.25">
      <c r="A225" s="642"/>
      <c r="B225" s="638"/>
      <c r="C225" s="640"/>
      <c r="D225" s="668"/>
      <c r="E225" s="670"/>
      <c r="F225" s="610"/>
      <c r="G225" s="597"/>
      <c r="H225" s="601"/>
      <c r="I225" s="605"/>
      <c r="J225" s="583"/>
      <c r="K225" s="167" t="s">
        <v>23</v>
      </c>
      <c r="L225" s="421">
        <f>M225+O225</f>
        <v>7.2</v>
      </c>
      <c r="M225" s="420">
        <v>7.2</v>
      </c>
      <c r="N225" s="420">
        <v>0</v>
      </c>
      <c r="O225" s="453">
        <v>0</v>
      </c>
      <c r="P225" s="421">
        <f>Q225+S225</f>
        <v>7.2</v>
      </c>
      <c r="Q225" s="420">
        <v>7.2</v>
      </c>
      <c r="R225" s="420">
        <v>0</v>
      </c>
      <c r="S225" s="453">
        <v>0</v>
      </c>
      <c r="T225" s="421">
        <f>U225+W225</f>
        <v>0</v>
      </c>
      <c r="U225" s="420">
        <v>0</v>
      </c>
      <c r="V225" s="420">
        <v>0</v>
      </c>
      <c r="W225" s="453">
        <v>0</v>
      </c>
      <c r="X225" s="421">
        <f>Y225+AA225</f>
        <v>0</v>
      </c>
      <c r="Y225" s="420">
        <v>0</v>
      </c>
      <c r="Z225" s="420">
        <v>0</v>
      </c>
      <c r="AA225" s="453">
        <v>0</v>
      </c>
      <c r="AB225" s="35"/>
      <c r="AC225" s="35"/>
      <c r="AD225" s="35"/>
      <c r="AE225" s="35"/>
      <c r="AF225" s="35"/>
      <c r="AG225" s="35"/>
      <c r="AH225" s="35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9"/>
      <c r="BB225" s="48"/>
      <c r="BC225" s="48"/>
      <c r="BD225" s="48"/>
      <c r="BE225" s="48"/>
      <c r="BF225" s="48"/>
      <c r="BG225" s="48"/>
      <c r="BH225" s="48"/>
      <c r="BI225" s="48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  <c r="ER225" s="35"/>
      <c r="ES225" s="35"/>
      <c r="ET225" s="35"/>
      <c r="EU225" s="35"/>
      <c r="EV225" s="35"/>
      <c r="EW225" s="35"/>
      <c r="EX225" s="35"/>
      <c r="EY225" s="35"/>
      <c r="EZ225" s="35"/>
      <c r="FA225" s="35"/>
      <c r="FB225" s="35"/>
      <c r="FC225" s="35"/>
      <c r="FD225" s="35"/>
      <c r="FE225" s="35"/>
      <c r="FF225" s="35"/>
      <c r="FG225" s="35"/>
      <c r="FH225" s="35"/>
      <c r="FI225" s="35"/>
      <c r="FJ225" s="35"/>
      <c r="FK225" s="35"/>
      <c r="FL225" s="35"/>
      <c r="FM225" s="35"/>
      <c r="FN225" s="35"/>
      <c r="FO225" s="35"/>
      <c r="FP225" s="35"/>
      <c r="FQ225" s="35"/>
      <c r="FR225" s="35"/>
      <c r="FS225" s="35"/>
      <c r="FT225" s="35"/>
      <c r="FU225" s="35"/>
      <c r="FV225" s="35"/>
      <c r="FW225" s="35"/>
      <c r="FX225" s="35"/>
      <c r="FY225" s="35"/>
      <c r="FZ225" s="35"/>
      <c r="GA225" s="35"/>
      <c r="GB225" s="35"/>
      <c r="GC225" s="35"/>
      <c r="GD225" s="35"/>
      <c r="GE225" s="35"/>
      <c r="GF225" s="35"/>
      <c r="GG225" s="35"/>
      <c r="GH225" s="35"/>
      <c r="GI225" s="35"/>
      <c r="GJ225" s="35"/>
      <c r="GK225" s="35"/>
      <c r="GL225" s="35"/>
      <c r="GM225" s="35"/>
      <c r="GN225" s="35"/>
      <c r="GO225" s="35"/>
      <c r="GP225" s="35"/>
      <c r="GQ225" s="35"/>
      <c r="GR225" s="35"/>
      <c r="GS225" s="35"/>
      <c r="GT225" s="35"/>
      <c r="GU225" s="35"/>
      <c r="GV225" s="35"/>
      <c r="GW225" s="35"/>
      <c r="GX225" s="35"/>
      <c r="GY225" s="35"/>
      <c r="GZ225" s="35"/>
      <c r="HA225" s="35"/>
      <c r="HB225" s="35"/>
      <c r="HC225" s="35"/>
      <c r="HD225" s="35"/>
      <c r="HE225" s="35"/>
      <c r="HF225" s="35"/>
      <c r="HG225" s="35"/>
      <c r="HH225" s="35"/>
      <c r="HI225" s="35"/>
      <c r="HJ225" s="35"/>
      <c r="HK225" s="35"/>
      <c r="HL225" s="35"/>
      <c r="HM225" s="35"/>
      <c r="HN225" s="35"/>
      <c r="HO225" s="35"/>
      <c r="HP225" s="35"/>
      <c r="HQ225" s="35"/>
      <c r="HR225" s="35"/>
      <c r="HS225" s="35"/>
      <c r="HT225" s="35"/>
      <c r="HU225" s="35"/>
      <c r="HV225" s="35"/>
      <c r="HW225" s="35"/>
      <c r="HX225" s="35"/>
      <c r="HY225" s="35"/>
      <c r="HZ225" s="35"/>
      <c r="IA225" s="35"/>
      <c r="IB225" s="35"/>
      <c r="IC225" s="35"/>
      <c r="ID225" s="35"/>
      <c r="IE225" s="35"/>
      <c r="IF225" s="35"/>
      <c r="IG225" s="35"/>
      <c r="IH225" s="35"/>
      <c r="II225" s="35"/>
      <c r="IJ225" s="35"/>
      <c r="IK225" s="35"/>
      <c r="IL225" s="35"/>
      <c r="IM225" s="35"/>
      <c r="IN225" s="35"/>
      <c r="IO225" s="35"/>
      <c r="IP225" s="35"/>
      <c r="IQ225" s="35"/>
      <c r="IR225" s="35"/>
      <c r="IS225" s="35"/>
      <c r="IT225" s="35"/>
      <c r="IU225" s="35"/>
      <c r="IV225" s="35"/>
      <c r="IW225" s="35"/>
      <c r="IX225" s="35"/>
      <c r="IY225" s="35"/>
      <c r="IZ225" s="35"/>
      <c r="JA225" s="35"/>
      <c r="JB225" s="35"/>
      <c r="JC225" s="35"/>
      <c r="JD225" s="35"/>
      <c r="JE225" s="35"/>
      <c r="JF225" s="35"/>
      <c r="JG225" s="35"/>
      <c r="JH225" s="35"/>
      <c r="JI225" s="35"/>
      <c r="JJ225" s="35"/>
      <c r="JK225" s="35"/>
      <c r="JL225" s="35"/>
      <c r="JM225" s="35"/>
      <c r="JN225" s="35"/>
      <c r="JO225" s="35"/>
      <c r="JP225" s="35"/>
      <c r="JQ225" s="35"/>
      <c r="JR225" s="35"/>
      <c r="JS225" s="35"/>
      <c r="JT225" s="35"/>
      <c r="JU225" s="35"/>
      <c r="JV225" s="35"/>
      <c r="JW225" s="35"/>
      <c r="JX225" s="35"/>
      <c r="JY225" s="35"/>
      <c r="JZ225" s="35"/>
      <c r="KA225" s="35"/>
      <c r="KB225" s="35"/>
      <c r="KC225" s="35"/>
      <c r="KD225" s="35"/>
      <c r="KE225" s="35"/>
      <c r="KF225" s="35"/>
      <c r="KG225" s="35"/>
      <c r="KH225" s="35"/>
      <c r="KI225" s="35"/>
      <c r="KJ225" s="35"/>
      <c r="KK225" s="35"/>
      <c r="KL225" s="35"/>
      <c r="KM225" s="35"/>
      <c r="KN225" s="35"/>
      <c r="KO225" s="35"/>
      <c r="KP225" s="35"/>
      <c r="KQ225" s="35"/>
      <c r="KR225" s="35"/>
      <c r="KS225" s="35"/>
      <c r="KT225" s="35"/>
      <c r="KU225" s="35"/>
      <c r="KV225" s="35"/>
      <c r="KW225" s="35"/>
      <c r="KX225" s="35"/>
      <c r="KY225" s="35"/>
      <c r="KZ225" s="35"/>
      <c r="LA225" s="35"/>
      <c r="LB225" s="35"/>
      <c r="LC225" s="35"/>
      <c r="LD225" s="35"/>
      <c r="LE225" s="35"/>
      <c r="LF225" s="35"/>
      <c r="LG225" s="35"/>
      <c r="LH225" s="35"/>
      <c r="LI225" s="35"/>
      <c r="LJ225" s="35"/>
      <c r="LK225" s="35"/>
      <c r="LL225" s="35"/>
      <c r="LM225" s="35"/>
      <c r="LN225" s="35"/>
      <c r="LO225" s="35"/>
      <c r="LP225" s="35"/>
      <c r="LQ225" s="35"/>
      <c r="LR225" s="35"/>
      <c r="LS225" s="35"/>
      <c r="LT225" s="35"/>
      <c r="LU225" s="35"/>
      <c r="LV225" s="35"/>
      <c r="LW225" s="35"/>
      <c r="LX225" s="35"/>
      <c r="LY225" s="35"/>
      <c r="LZ225" s="35"/>
      <c r="MA225" s="35"/>
      <c r="MB225" s="35"/>
      <c r="MC225" s="35"/>
      <c r="MD225" s="35"/>
      <c r="ME225" s="35"/>
      <c r="MF225" s="35"/>
      <c r="MG225" s="35"/>
      <c r="MH225" s="35"/>
      <c r="MI225" s="35"/>
      <c r="MJ225" s="35"/>
      <c r="MK225" s="35"/>
      <c r="ML225" s="35"/>
      <c r="MM225" s="35"/>
      <c r="MN225" s="35"/>
      <c r="MO225" s="35"/>
      <c r="MP225" s="35"/>
      <c r="MQ225" s="35"/>
      <c r="MR225" s="35"/>
      <c r="MS225" s="35"/>
      <c r="MT225" s="35"/>
      <c r="MU225" s="35"/>
      <c r="MV225" s="35"/>
      <c r="MW225" s="35"/>
      <c r="MX225" s="35"/>
      <c r="MY225" s="35"/>
      <c r="MZ225" s="35"/>
      <c r="NA225" s="35"/>
      <c r="NB225" s="35"/>
      <c r="NC225" s="35"/>
      <c r="ND225" s="35"/>
      <c r="NE225" s="35"/>
      <c r="NF225" s="35"/>
      <c r="NG225" s="35"/>
      <c r="NH225" s="35"/>
      <c r="NI225" s="35"/>
      <c r="NJ225" s="35"/>
      <c r="NK225" s="35"/>
      <c r="NL225" s="35"/>
      <c r="NM225" s="35"/>
      <c r="NN225" s="35"/>
      <c r="NO225" s="35"/>
      <c r="NP225" s="35"/>
      <c r="NQ225" s="35"/>
      <c r="NR225" s="35"/>
      <c r="NS225" s="35"/>
      <c r="NT225" s="35"/>
      <c r="NU225" s="35"/>
      <c r="NV225" s="35"/>
      <c r="NW225" s="35"/>
      <c r="NX225" s="35"/>
      <c r="NY225" s="35"/>
      <c r="NZ225" s="35"/>
      <c r="OA225" s="35"/>
      <c r="OB225" s="35"/>
      <c r="OC225" s="35"/>
      <c r="OD225" s="35"/>
      <c r="OE225" s="35"/>
      <c r="OF225" s="35"/>
      <c r="OG225" s="35"/>
      <c r="OH225" s="35"/>
      <c r="OI225" s="35"/>
      <c r="OJ225" s="35"/>
      <c r="OK225" s="35"/>
      <c r="OL225" s="35"/>
      <c r="OM225" s="35"/>
      <c r="ON225" s="35"/>
      <c r="OO225" s="35"/>
      <c r="OP225" s="35"/>
      <c r="OQ225" s="35"/>
      <c r="OR225" s="35"/>
      <c r="OS225" s="35"/>
      <c r="OT225" s="35"/>
      <c r="OU225" s="35"/>
      <c r="OV225" s="35"/>
      <c r="OW225" s="35"/>
      <c r="OX225" s="35"/>
      <c r="OY225" s="35"/>
      <c r="OZ225" s="35"/>
      <c r="PA225" s="35"/>
      <c r="PB225" s="35"/>
      <c r="PC225" s="35"/>
      <c r="PD225" s="35"/>
      <c r="PE225" s="35"/>
      <c r="PF225" s="35"/>
      <c r="PG225" s="35"/>
      <c r="PH225" s="35"/>
      <c r="PI225" s="35"/>
      <c r="PJ225" s="35"/>
      <c r="PK225" s="35"/>
      <c r="PL225" s="35"/>
      <c r="PM225" s="35"/>
      <c r="PN225" s="35"/>
      <c r="PO225" s="35"/>
      <c r="PP225" s="35"/>
      <c r="PQ225" s="35"/>
      <c r="PR225" s="35"/>
      <c r="PS225" s="35"/>
      <c r="PT225" s="35"/>
      <c r="PU225" s="35"/>
      <c r="PV225" s="35"/>
      <c r="PW225" s="35"/>
      <c r="PX225" s="35"/>
      <c r="PY225" s="35"/>
      <c r="PZ225" s="35"/>
      <c r="QA225" s="35"/>
      <c r="QB225" s="35"/>
      <c r="QC225" s="35"/>
      <c r="QD225" s="35"/>
      <c r="QE225" s="35"/>
      <c r="QF225" s="35"/>
      <c r="QG225" s="35"/>
      <c r="QH225" s="35"/>
      <c r="QI225" s="35"/>
      <c r="QJ225" s="35"/>
      <c r="QK225" s="35"/>
      <c r="QL225" s="35"/>
      <c r="QM225" s="35"/>
      <c r="QN225" s="35"/>
      <c r="QO225" s="35"/>
      <c r="QP225" s="35"/>
      <c r="QQ225" s="35"/>
      <c r="QR225" s="35"/>
      <c r="QS225" s="35"/>
      <c r="QT225" s="35"/>
      <c r="QU225" s="35"/>
      <c r="QV225" s="35"/>
      <c r="QW225" s="35"/>
      <c r="QX225" s="35"/>
      <c r="QY225" s="35"/>
      <c r="QZ225" s="35"/>
      <c r="RA225" s="35"/>
      <c r="RB225" s="35"/>
      <c r="RC225" s="35"/>
      <c r="RD225" s="35"/>
      <c r="RE225" s="35"/>
      <c r="RF225" s="35"/>
      <c r="RG225" s="35"/>
      <c r="RH225" s="35"/>
      <c r="RI225" s="35"/>
      <c r="RJ225" s="35"/>
      <c r="RK225" s="35"/>
      <c r="RL225" s="35"/>
      <c r="RM225" s="35"/>
      <c r="RN225" s="35"/>
      <c r="RO225" s="35"/>
      <c r="RP225" s="35"/>
      <c r="RQ225" s="35"/>
      <c r="RR225" s="35"/>
      <c r="RS225" s="35"/>
      <c r="RT225" s="35"/>
      <c r="RU225" s="35"/>
      <c r="RV225" s="35"/>
      <c r="RW225" s="35"/>
      <c r="RX225" s="35"/>
      <c r="RY225" s="35"/>
      <c r="RZ225" s="35"/>
      <c r="SA225" s="35"/>
      <c r="SB225" s="35"/>
      <c r="SC225" s="35"/>
      <c r="SD225" s="35"/>
      <c r="SE225" s="35"/>
      <c r="SF225" s="35"/>
      <c r="SG225" s="35"/>
      <c r="SH225" s="35"/>
      <c r="SI225" s="35"/>
      <c r="SJ225" s="35"/>
      <c r="SK225" s="35"/>
      <c r="SL225" s="35"/>
      <c r="SM225" s="35"/>
      <c r="SN225" s="35"/>
      <c r="SO225" s="35"/>
      <c r="SP225" s="35"/>
      <c r="SQ225" s="35"/>
      <c r="SR225" s="35"/>
      <c r="SS225" s="35"/>
      <c r="ST225" s="35"/>
      <c r="SU225" s="35"/>
      <c r="SV225" s="35"/>
      <c r="SW225" s="35"/>
      <c r="SX225" s="35"/>
      <c r="SY225" s="35"/>
      <c r="SZ225" s="35"/>
      <c r="TA225" s="35"/>
      <c r="TB225" s="35"/>
      <c r="TC225" s="35"/>
      <c r="TD225" s="35"/>
      <c r="TE225" s="35"/>
      <c r="TF225" s="35"/>
      <c r="TG225" s="35"/>
      <c r="TH225" s="35"/>
      <c r="TI225" s="35"/>
      <c r="TJ225" s="35"/>
      <c r="TK225" s="35"/>
      <c r="TL225" s="35"/>
      <c r="TM225" s="35"/>
      <c r="TN225" s="35"/>
      <c r="TO225" s="35"/>
      <c r="TP225" s="35"/>
      <c r="TQ225" s="35"/>
      <c r="TR225" s="35"/>
      <c r="TS225" s="35"/>
      <c r="TT225" s="35"/>
      <c r="TU225" s="35"/>
      <c r="TV225" s="35"/>
      <c r="TW225" s="35"/>
      <c r="TX225" s="35"/>
      <c r="TY225" s="35"/>
      <c r="TZ225" s="35"/>
      <c r="UA225" s="35"/>
      <c r="UB225" s="35"/>
      <c r="UC225" s="35"/>
      <c r="UD225" s="35"/>
      <c r="UE225" s="35"/>
      <c r="UF225" s="35"/>
      <c r="UG225" s="35"/>
      <c r="UH225" s="35"/>
      <c r="UI225" s="35"/>
      <c r="UJ225" s="35"/>
      <c r="UK225" s="35"/>
      <c r="UL225" s="35"/>
      <c r="UM225" s="35"/>
      <c r="UN225" s="35"/>
      <c r="UO225" s="35"/>
      <c r="UP225" s="35"/>
      <c r="UQ225" s="35"/>
      <c r="UR225" s="35"/>
      <c r="US225" s="35"/>
      <c r="UT225" s="35"/>
      <c r="UU225" s="35"/>
      <c r="UV225" s="35"/>
      <c r="UW225" s="35"/>
      <c r="UX225" s="35"/>
      <c r="UY225" s="35"/>
      <c r="UZ225" s="35"/>
      <c r="VA225" s="35"/>
      <c r="VB225" s="35"/>
      <c r="VC225" s="35"/>
      <c r="VD225" s="35"/>
      <c r="VE225" s="35"/>
      <c r="VF225" s="35"/>
      <c r="VG225" s="35"/>
      <c r="VH225" s="35"/>
      <c r="VI225" s="35"/>
      <c r="VJ225" s="35"/>
      <c r="VK225" s="35"/>
      <c r="VL225" s="35"/>
      <c r="VM225" s="35"/>
      <c r="VN225" s="35"/>
      <c r="VO225" s="35"/>
      <c r="VP225" s="35"/>
      <c r="VQ225" s="35"/>
      <c r="VR225" s="35"/>
      <c r="VS225" s="35"/>
      <c r="VT225" s="35"/>
      <c r="VU225" s="35"/>
      <c r="VV225" s="35"/>
      <c r="VW225" s="35"/>
      <c r="VX225" s="35"/>
      <c r="VY225" s="35"/>
      <c r="VZ225" s="35"/>
      <c r="WA225" s="35"/>
      <c r="WB225" s="35"/>
      <c r="WC225" s="35"/>
      <c r="WD225" s="35"/>
      <c r="WE225" s="35"/>
      <c r="WF225" s="35"/>
      <c r="WG225" s="35"/>
      <c r="WH225" s="35"/>
      <c r="WI225" s="35"/>
      <c r="WJ225" s="35"/>
      <c r="WK225" s="35"/>
      <c r="WL225" s="35"/>
      <c r="WM225" s="35"/>
      <c r="WN225" s="35"/>
      <c r="WO225" s="35"/>
      <c r="WP225" s="35"/>
      <c r="WQ225" s="35"/>
      <c r="WR225" s="35"/>
      <c r="WS225" s="35"/>
      <c r="WT225" s="35"/>
      <c r="WU225" s="35"/>
      <c r="WV225" s="35"/>
      <c r="WW225" s="35"/>
      <c r="WX225" s="35"/>
      <c r="WY225" s="35"/>
      <c r="WZ225" s="35"/>
      <c r="XA225" s="35"/>
      <c r="XB225" s="35"/>
      <c r="XC225" s="35"/>
      <c r="XD225" s="35"/>
      <c r="XE225" s="35"/>
      <c r="XF225" s="35"/>
      <c r="XG225" s="35"/>
      <c r="XH225" s="35"/>
      <c r="XI225" s="35"/>
      <c r="XJ225" s="35"/>
      <c r="XK225" s="35"/>
      <c r="XL225" s="35"/>
      <c r="XM225" s="35"/>
      <c r="XN225" s="35"/>
      <c r="XO225" s="35"/>
      <c r="XP225" s="35"/>
      <c r="XQ225" s="35"/>
      <c r="XR225" s="35"/>
      <c r="XS225" s="35"/>
      <c r="XT225" s="35"/>
      <c r="XU225" s="35"/>
      <c r="XV225" s="35"/>
      <c r="XW225" s="35"/>
      <c r="XX225" s="35"/>
      <c r="XY225" s="35"/>
      <c r="XZ225" s="35"/>
      <c r="YA225" s="35"/>
      <c r="YB225" s="35"/>
      <c r="YC225" s="35"/>
      <c r="YD225" s="35"/>
      <c r="YE225" s="35"/>
      <c r="YF225" s="35"/>
      <c r="YG225" s="35"/>
      <c r="YH225" s="35"/>
      <c r="YI225" s="35"/>
      <c r="YJ225" s="35"/>
      <c r="YK225" s="35"/>
      <c r="YL225" s="35"/>
      <c r="YM225" s="35"/>
      <c r="YN225" s="35"/>
      <c r="YO225" s="35"/>
      <c r="YP225" s="35"/>
      <c r="YQ225" s="35"/>
      <c r="YR225" s="35"/>
      <c r="YS225" s="35"/>
      <c r="YT225" s="35"/>
      <c r="YU225" s="35"/>
      <c r="YV225" s="35"/>
      <c r="YW225" s="35"/>
      <c r="YX225" s="35"/>
      <c r="YY225" s="35"/>
      <c r="YZ225" s="35"/>
      <c r="ZA225" s="35"/>
      <c r="ZB225" s="35"/>
      <c r="ZC225" s="35"/>
      <c r="ZD225" s="35"/>
      <c r="ZE225" s="35"/>
      <c r="ZF225" s="35"/>
      <c r="ZG225" s="35"/>
      <c r="ZH225" s="35"/>
      <c r="ZI225" s="35"/>
      <c r="ZJ225" s="35"/>
      <c r="ZK225" s="35"/>
      <c r="ZL225" s="35"/>
      <c r="ZM225" s="35"/>
      <c r="ZN225" s="35"/>
      <c r="ZO225" s="35"/>
      <c r="ZP225" s="35"/>
      <c r="ZQ225" s="35"/>
      <c r="ZR225" s="35"/>
      <c r="ZS225" s="35"/>
      <c r="ZT225" s="35"/>
      <c r="ZU225" s="35"/>
      <c r="ZV225" s="35"/>
      <c r="ZW225" s="35"/>
      <c r="ZX225" s="35"/>
      <c r="ZY225" s="35"/>
      <c r="ZZ225" s="35"/>
      <c r="AAA225" s="35"/>
      <c r="AAB225" s="35"/>
      <c r="AAC225" s="35"/>
      <c r="AAD225" s="35"/>
      <c r="AAE225" s="35"/>
      <c r="AAF225" s="35"/>
      <c r="AAG225" s="35"/>
      <c r="AAH225" s="35"/>
      <c r="AAI225" s="35"/>
      <c r="AAJ225" s="35"/>
      <c r="AAK225" s="35"/>
      <c r="AAL225" s="35"/>
      <c r="AAM225" s="35"/>
      <c r="AAN225" s="35"/>
      <c r="AAO225" s="35"/>
      <c r="AAP225" s="35"/>
      <c r="AAQ225" s="35"/>
      <c r="AAR225" s="35"/>
      <c r="AAS225" s="35"/>
      <c r="AAT225" s="35"/>
      <c r="AAU225" s="35"/>
      <c r="AAV225" s="35"/>
      <c r="AAW225" s="35"/>
      <c r="AAX225" s="35"/>
      <c r="AAY225" s="35"/>
      <c r="AAZ225" s="35"/>
      <c r="ABA225" s="35"/>
      <c r="ABB225" s="35"/>
      <c r="ABC225" s="35"/>
      <c r="ABD225" s="35"/>
      <c r="ABE225" s="35"/>
      <c r="ABF225" s="35"/>
      <c r="ABG225" s="35"/>
      <c r="ABH225" s="35"/>
      <c r="ABI225" s="35"/>
      <c r="ABJ225" s="35"/>
      <c r="ABK225" s="35"/>
      <c r="ABL225" s="35"/>
      <c r="ABM225" s="35"/>
      <c r="ABN225" s="35"/>
      <c r="ABO225" s="35"/>
      <c r="ABP225" s="35"/>
      <c r="ABQ225" s="35"/>
      <c r="ABR225" s="35"/>
      <c r="ABS225" s="35"/>
      <c r="ABT225" s="35"/>
      <c r="ABU225" s="35"/>
      <c r="ABV225" s="35"/>
      <c r="ABW225" s="35"/>
      <c r="ABX225" s="35"/>
      <c r="ABY225" s="35"/>
      <c r="ABZ225" s="35"/>
      <c r="ACA225" s="35"/>
      <c r="ACB225" s="35"/>
      <c r="ACC225" s="35"/>
      <c r="ACD225" s="35"/>
      <c r="ACE225" s="35"/>
      <c r="ACF225" s="35"/>
      <c r="ACG225" s="35"/>
      <c r="ACH225" s="35"/>
      <c r="ACI225" s="35"/>
      <c r="ACJ225" s="35"/>
      <c r="ACK225" s="35"/>
      <c r="ACL225" s="35"/>
      <c r="ACM225" s="35"/>
      <c r="ACN225" s="35"/>
      <c r="ACO225" s="35"/>
      <c r="ACP225" s="35"/>
      <c r="ACQ225" s="35"/>
      <c r="ACR225" s="35"/>
      <c r="ACS225" s="35"/>
      <c r="ACT225" s="35"/>
      <c r="ACU225" s="35"/>
      <c r="ACV225" s="35"/>
      <c r="ACW225" s="35"/>
      <c r="ACX225" s="35"/>
      <c r="ACY225" s="35"/>
      <c r="ACZ225" s="35"/>
      <c r="ADA225" s="35"/>
      <c r="ADB225" s="35"/>
      <c r="ADC225" s="35"/>
      <c r="ADD225" s="35"/>
      <c r="ADE225" s="35"/>
      <c r="ADF225" s="35"/>
      <c r="ADG225" s="35"/>
      <c r="ADH225" s="35"/>
      <c r="ADI225" s="35"/>
      <c r="ADJ225" s="35"/>
      <c r="ADK225" s="35"/>
      <c r="ADL225" s="35"/>
      <c r="ADM225" s="35"/>
      <c r="ADN225" s="35"/>
      <c r="ADO225" s="35"/>
      <c r="ADP225" s="35"/>
      <c r="ADQ225" s="35"/>
      <c r="ADR225" s="35"/>
      <c r="ADS225" s="35"/>
      <c r="ADT225" s="35"/>
      <c r="ADU225" s="35"/>
      <c r="ADV225" s="35"/>
      <c r="ADW225" s="35"/>
      <c r="ADX225" s="35"/>
      <c r="ADY225" s="35"/>
      <c r="ADZ225" s="35"/>
      <c r="AEA225" s="35"/>
      <c r="AEB225" s="35"/>
      <c r="AEC225" s="35"/>
      <c r="AED225" s="35"/>
      <c r="AEE225" s="35"/>
      <c r="AEF225" s="35"/>
      <c r="AEG225" s="35"/>
      <c r="AEH225" s="35"/>
      <c r="AEI225" s="35"/>
      <c r="AEJ225" s="35"/>
      <c r="AEK225" s="35"/>
      <c r="AEL225" s="35"/>
      <c r="AEM225" s="35"/>
      <c r="AEN225" s="35"/>
      <c r="AEO225" s="35"/>
      <c r="AEP225" s="35"/>
      <c r="AEQ225" s="35"/>
      <c r="AER225" s="35"/>
      <c r="AES225" s="35"/>
      <c r="AET225" s="35"/>
      <c r="AEU225" s="35"/>
      <c r="AEV225" s="35"/>
      <c r="AEW225" s="35"/>
      <c r="AEX225" s="35"/>
      <c r="AEY225" s="35"/>
      <c r="AEZ225" s="35"/>
      <c r="AFA225" s="35"/>
      <c r="AFB225" s="35"/>
      <c r="AFC225" s="35"/>
      <c r="AFD225" s="35"/>
      <c r="AFE225" s="35"/>
      <c r="AFF225" s="35"/>
      <c r="AFG225" s="35"/>
      <c r="AFH225" s="35"/>
      <c r="AFI225" s="35"/>
      <c r="AFJ225" s="35"/>
      <c r="AFK225" s="35"/>
      <c r="AFL225" s="35"/>
      <c r="AFM225" s="35"/>
      <c r="AFN225" s="35"/>
      <c r="AFO225" s="35"/>
      <c r="AFP225" s="35"/>
      <c r="AFQ225" s="35"/>
      <c r="AFR225" s="35"/>
      <c r="AFS225" s="35"/>
      <c r="AFT225" s="35"/>
      <c r="AFU225" s="35"/>
      <c r="AFV225" s="35"/>
      <c r="AFW225" s="35"/>
      <c r="AFX225" s="35"/>
      <c r="AFY225" s="35"/>
      <c r="AFZ225" s="35"/>
      <c r="AGA225" s="35"/>
      <c r="AGB225" s="35"/>
      <c r="AGC225" s="35"/>
      <c r="AGD225" s="35"/>
      <c r="AGE225" s="35"/>
      <c r="AGF225" s="35"/>
      <c r="AGG225" s="35"/>
      <c r="AGH225" s="35"/>
      <c r="AGI225" s="35"/>
      <c r="AGJ225" s="35"/>
      <c r="AGK225" s="35"/>
      <c r="AGL225" s="35"/>
      <c r="AGM225" s="35"/>
      <c r="AGN225" s="35"/>
      <c r="AGO225" s="35"/>
      <c r="AGP225" s="35"/>
      <c r="AGQ225" s="35"/>
      <c r="AGR225" s="35"/>
      <c r="AGS225" s="35"/>
      <c r="AGT225" s="35"/>
      <c r="AGU225" s="35"/>
      <c r="AGV225" s="35"/>
      <c r="AGW225" s="35"/>
      <c r="AGX225" s="35"/>
      <c r="AGY225" s="35"/>
      <c r="AGZ225" s="35"/>
      <c r="AHA225" s="35"/>
      <c r="AHB225" s="35"/>
      <c r="AHC225" s="35"/>
      <c r="AHD225" s="35"/>
      <c r="AHE225" s="35"/>
      <c r="AHF225" s="35"/>
      <c r="AHG225" s="35"/>
      <c r="AHH225" s="35"/>
      <c r="AHI225" s="35"/>
      <c r="AHJ225" s="35"/>
      <c r="AHK225" s="35"/>
      <c r="AHL225" s="35"/>
      <c r="AHM225" s="35"/>
      <c r="AHN225" s="35"/>
      <c r="AHO225" s="35"/>
      <c r="AHP225" s="35"/>
      <c r="AHQ225" s="35"/>
      <c r="AHR225" s="35"/>
      <c r="AHS225" s="35"/>
      <c r="AHT225" s="35"/>
      <c r="AHU225" s="35"/>
      <c r="AHV225" s="35"/>
      <c r="AHW225" s="35"/>
      <c r="AHX225" s="35"/>
      <c r="AHY225" s="35"/>
      <c r="AHZ225" s="35"/>
      <c r="AIA225" s="35"/>
      <c r="AIB225" s="35"/>
      <c r="AIC225" s="35"/>
      <c r="AID225" s="35"/>
      <c r="AIE225" s="35"/>
      <c r="AIF225" s="35"/>
      <c r="AIG225" s="35"/>
      <c r="AIH225" s="35"/>
      <c r="AII225" s="35"/>
      <c r="AIJ225" s="35"/>
      <c r="AIK225" s="35"/>
      <c r="AIL225" s="35"/>
      <c r="AIM225" s="35"/>
      <c r="AIN225" s="35"/>
      <c r="AIO225" s="35"/>
      <c r="AIP225" s="35"/>
      <c r="AIQ225" s="35"/>
      <c r="AIR225" s="35"/>
      <c r="AIS225" s="35"/>
      <c r="AIT225" s="35"/>
      <c r="AIU225" s="35"/>
      <c r="AIV225" s="35"/>
      <c r="AIW225" s="35"/>
      <c r="AIX225" s="35"/>
      <c r="AIY225" s="35"/>
      <c r="AIZ225" s="35"/>
      <c r="AJA225" s="35"/>
      <c r="AJB225" s="35"/>
      <c r="AJC225" s="35"/>
      <c r="AJD225" s="35"/>
      <c r="AJE225" s="35"/>
      <c r="AJF225" s="35"/>
      <c r="AJG225" s="35"/>
      <c r="AJH225" s="35"/>
      <c r="AJI225" s="35"/>
      <c r="AJJ225" s="35"/>
      <c r="AJK225" s="35"/>
      <c r="AJL225" s="35"/>
      <c r="AJM225" s="35"/>
      <c r="AJN225" s="35"/>
      <c r="AJO225" s="35"/>
      <c r="AJP225" s="35"/>
      <c r="AJQ225" s="35"/>
      <c r="AJR225" s="35"/>
      <c r="AJS225" s="35"/>
      <c r="AJT225" s="35"/>
      <c r="AJU225" s="35"/>
      <c r="AJV225" s="35"/>
      <c r="AJW225" s="35"/>
      <c r="AJX225" s="35"/>
      <c r="AJY225" s="35"/>
      <c r="AJZ225" s="35"/>
      <c r="AKA225" s="35"/>
      <c r="AKB225" s="35"/>
      <c r="AKC225" s="35"/>
      <c r="AKD225" s="35"/>
      <c r="AKE225" s="35"/>
      <c r="AKF225" s="35"/>
      <c r="AKG225" s="35"/>
      <c r="AKH225" s="35"/>
      <c r="AKI225" s="35"/>
      <c r="AKJ225" s="35"/>
      <c r="AKK225" s="35"/>
      <c r="AKL225" s="35"/>
      <c r="AKM225" s="35"/>
      <c r="AKN225" s="35"/>
      <c r="AKO225" s="35"/>
      <c r="AKP225" s="35"/>
      <c r="AKQ225" s="35"/>
      <c r="AKR225" s="35"/>
      <c r="AKS225" s="35"/>
      <c r="AKT225" s="35"/>
      <c r="AKU225" s="35"/>
      <c r="AKV225" s="35"/>
      <c r="AKW225" s="35"/>
      <c r="AKX225" s="35"/>
      <c r="AKY225" s="35"/>
      <c r="AKZ225" s="35"/>
      <c r="ALA225" s="35"/>
      <c r="ALB225" s="35"/>
      <c r="ALC225" s="35"/>
      <c r="ALD225" s="35"/>
      <c r="ALE225" s="35"/>
      <c r="ALF225" s="35"/>
      <c r="ALG225" s="35"/>
      <c r="ALH225" s="35"/>
      <c r="ALI225" s="35"/>
      <c r="ALJ225" s="35"/>
      <c r="ALK225" s="35"/>
      <c r="ALL225" s="35"/>
      <c r="ALM225" s="35"/>
      <c r="ALN225" s="35"/>
      <c r="ALO225" s="35"/>
      <c r="ALP225" s="35"/>
      <c r="ALQ225" s="35"/>
      <c r="ALR225" s="35"/>
      <c r="ALS225" s="35"/>
      <c r="ALT225" s="35"/>
      <c r="ALU225" s="35"/>
      <c r="ALV225" s="35"/>
      <c r="ALW225" s="35"/>
      <c r="ALX225" s="35"/>
      <c r="ALY225" s="35"/>
    </row>
    <row r="226" spans="1:1013" ht="24" customHeight="1" thickBot="1" x14ac:dyDescent="0.25">
      <c r="A226" s="642"/>
      <c r="B226" s="638"/>
      <c r="C226" s="640"/>
      <c r="D226" s="668"/>
      <c r="E226" s="670"/>
      <c r="F226" s="610"/>
      <c r="G226" s="597"/>
      <c r="H226" s="601"/>
      <c r="I226" s="605"/>
      <c r="J226" s="584"/>
      <c r="K226" s="260" t="s">
        <v>11</v>
      </c>
      <c r="L226" s="18">
        <f>SUM(L224:L225)</f>
        <v>19.2</v>
      </c>
      <c r="M226" s="3">
        <f t="shared" ref="M226:AA226" si="66">SUM(M224:M225)</f>
        <v>19.2</v>
      </c>
      <c r="N226" s="3">
        <f t="shared" si="66"/>
        <v>0</v>
      </c>
      <c r="O226" s="19">
        <f t="shared" si="66"/>
        <v>0</v>
      </c>
      <c r="P226" s="18">
        <f t="shared" si="66"/>
        <v>19.2</v>
      </c>
      <c r="Q226" s="3">
        <f t="shared" si="66"/>
        <v>19.2</v>
      </c>
      <c r="R226" s="3">
        <f t="shared" si="66"/>
        <v>0</v>
      </c>
      <c r="S226" s="19">
        <f t="shared" si="66"/>
        <v>0</v>
      </c>
      <c r="T226" s="18">
        <f t="shared" si="66"/>
        <v>0</v>
      </c>
      <c r="U226" s="3">
        <f t="shared" si="66"/>
        <v>0</v>
      </c>
      <c r="V226" s="3">
        <f t="shared" si="66"/>
        <v>0</v>
      </c>
      <c r="W226" s="19">
        <f t="shared" si="66"/>
        <v>0</v>
      </c>
      <c r="X226" s="18">
        <f t="shared" si="66"/>
        <v>0</v>
      </c>
      <c r="Y226" s="3">
        <f t="shared" si="66"/>
        <v>0</v>
      </c>
      <c r="Z226" s="3">
        <f t="shared" si="66"/>
        <v>0</v>
      </c>
      <c r="AA226" s="19">
        <f t="shared" si="66"/>
        <v>0</v>
      </c>
      <c r="AB226" s="35"/>
      <c r="AC226" s="35"/>
      <c r="AD226" s="35"/>
      <c r="AE226" s="35"/>
      <c r="AF226" s="35"/>
      <c r="AG226" s="35"/>
      <c r="AH226" s="35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9"/>
      <c r="BB226" s="48"/>
      <c r="BC226" s="48"/>
      <c r="BD226" s="48"/>
      <c r="BE226" s="48"/>
      <c r="BF226" s="48"/>
      <c r="BG226" s="48"/>
      <c r="BH226" s="48"/>
      <c r="BI226" s="48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  <c r="ER226" s="35"/>
      <c r="ES226" s="35"/>
      <c r="ET226" s="35"/>
      <c r="EU226" s="35"/>
      <c r="EV226" s="35"/>
      <c r="EW226" s="35"/>
      <c r="EX226" s="35"/>
      <c r="EY226" s="35"/>
      <c r="EZ226" s="35"/>
      <c r="FA226" s="35"/>
      <c r="FB226" s="35"/>
      <c r="FC226" s="35"/>
      <c r="FD226" s="35"/>
      <c r="FE226" s="35"/>
      <c r="FF226" s="35"/>
      <c r="FG226" s="35"/>
      <c r="FH226" s="35"/>
      <c r="FI226" s="35"/>
      <c r="FJ226" s="35"/>
      <c r="FK226" s="35"/>
      <c r="FL226" s="35"/>
      <c r="FM226" s="35"/>
      <c r="FN226" s="35"/>
      <c r="FO226" s="35"/>
      <c r="FP226" s="35"/>
      <c r="FQ226" s="35"/>
      <c r="FR226" s="35"/>
      <c r="FS226" s="35"/>
      <c r="FT226" s="35"/>
      <c r="FU226" s="35"/>
      <c r="FV226" s="35"/>
      <c r="FW226" s="35"/>
      <c r="FX226" s="35"/>
      <c r="FY226" s="35"/>
      <c r="FZ226" s="35"/>
      <c r="GA226" s="35"/>
      <c r="GB226" s="35"/>
      <c r="GC226" s="35"/>
      <c r="GD226" s="35"/>
      <c r="GE226" s="35"/>
      <c r="GF226" s="35"/>
      <c r="GG226" s="35"/>
      <c r="GH226" s="35"/>
      <c r="GI226" s="35"/>
      <c r="GJ226" s="35"/>
      <c r="GK226" s="35"/>
      <c r="GL226" s="35"/>
      <c r="GM226" s="35"/>
      <c r="GN226" s="35"/>
      <c r="GO226" s="35"/>
      <c r="GP226" s="35"/>
      <c r="GQ226" s="35"/>
      <c r="GR226" s="35"/>
      <c r="GS226" s="35"/>
      <c r="GT226" s="35"/>
      <c r="GU226" s="35"/>
      <c r="GV226" s="35"/>
      <c r="GW226" s="35"/>
      <c r="GX226" s="35"/>
      <c r="GY226" s="35"/>
      <c r="GZ226" s="35"/>
      <c r="HA226" s="35"/>
      <c r="HB226" s="35"/>
      <c r="HC226" s="35"/>
      <c r="HD226" s="35"/>
      <c r="HE226" s="35"/>
      <c r="HF226" s="35"/>
      <c r="HG226" s="35"/>
      <c r="HH226" s="35"/>
      <c r="HI226" s="35"/>
      <c r="HJ226" s="35"/>
      <c r="HK226" s="35"/>
      <c r="HL226" s="35"/>
      <c r="HM226" s="35"/>
      <c r="HN226" s="35"/>
      <c r="HO226" s="35"/>
      <c r="HP226" s="35"/>
      <c r="HQ226" s="35"/>
      <c r="HR226" s="35"/>
      <c r="HS226" s="35"/>
      <c r="HT226" s="35"/>
      <c r="HU226" s="35"/>
      <c r="HV226" s="35"/>
      <c r="HW226" s="35"/>
      <c r="HX226" s="35"/>
      <c r="HY226" s="35"/>
      <c r="HZ226" s="35"/>
      <c r="IA226" s="35"/>
      <c r="IB226" s="35"/>
      <c r="IC226" s="35"/>
      <c r="ID226" s="35"/>
      <c r="IE226" s="35"/>
      <c r="IF226" s="35"/>
      <c r="IG226" s="35"/>
      <c r="IH226" s="35"/>
      <c r="II226" s="35"/>
      <c r="IJ226" s="35"/>
      <c r="IK226" s="35"/>
      <c r="IL226" s="35"/>
      <c r="IM226" s="35"/>
      <c r="IN226" s="35"/>
      <c r="IO226" s="35"/>
      <c r="IP226" s="35"/>
      <c r="IQ226" s="35"/>
      <c r="IR226" s="35"/>
      <c r="IS226" s="35"/>
      <c r="IT226" s="35"/>
      <c r="IU226" s="35"/>
      <c r="IV226" s="35"/>
      <c r="IW226" s="35"/>
      <c r="IX226" s="35"/>
      <c r="IY226" s="35"/>
      <c r="IZ226" s="35"/>
      <c r="JA226" s="35"/>
      <c r="JB226" s="35"/>
      <c r="JC226" s="35"/>
      <c r="JD226" s="35"/>
      <c r="JE226" s="35"/>
      <c r="JF226" s="35"/>
      <c r="JG226" s="35"/>
      <c r="JH226" s="35"/>
      <c r="JI226" s="35"/>
      <c r="JJ226" s="35"/>
      <c r="JK226" s="35"/>
      <c r="JL226" s="35"/>
      <c r="JM226" s="35"/>
      <c r="JN226" s="35"/>
      <c r="JO226" s="35"/>
      <c r="JP226" s="35"/>
      <c r="JQ226" s="35"/>
      <c r="JR226" s="35"/>
      <c r="JS226" s="35"/>
      <c r="JT226" s="35"/>
      <c r="JU226" s="35"/>
      <c r="JV226" s="35"/>
      <c r="JW226" s="35"/>
      <c r="JX226" s="35"/>
      <c r="JY226" s="35"/>
      <c r="JZ226" s="35"/>
      <c r="KA226" s="35"/>
      <c r="KB226" s="35"/>
      <c r="KC226" s="35"/>
      <c r="KD226" s="35"/>
      <c r="KE226" s="35"/>
      <c r="KF226" s="35"/>
      <c r="KG226" s="35"/>
      <c r="KH226" s="35"/>
      <c r="KI226" s="35"/>
      <c r="KJ226" s="35"/>
      <c r="KK226" s="35"/>
      <c r="KL226" s="35"/>
      <c r="KM226" s="35"/>
      <c r="KN226" s="35"/>
      <c r="KO226" s="35"/>
      <c r="KP226" s="35"/>
      <c r="KQ226" s="35"/>
      <c r="KR226" s="35"/>
      <c r="KS226" s="35"/>
      <c r="KT226" s="35"/>
      <c r="KU226" s="35"/>
      <c r="KV226" s="35"/>
      <c r="KW226" s="35"/>
      <c r="KX226" s="35"/>
      <c r="KY226" s="35"/>
      <c r="KZ226" s="35"/>
      <c r="LA226" s="35"/>
      <c r="LB226" s="35"/>
      <c r="LC226" s="35"/>
      <c r="LD226" s="35"/>
      <c r="LE226" s="35"/>
      <c r="LF226" s="35"/>
      <c r="LG226" s="35"/>
      <c r="LH226" s="35"/>
      <c r="LI226" s="35"/>
      <c r="LJ226" s="35"/>
      <c r="LK226" s="35"/>
      <c r="LL226" s="35"/>
      <c r="LM226" s="35"/>
      <c r="LN226" s="35"/>
      <c r="LO226" s="35"/>
      <c r="LP226" s="35"/>
      <c r="LQ226" s="35"/>
      <c r="LR226" s="35"/>
      <c r="LS226" s="35"/>
      <c r="LT226" s="35"/>
      <c r="LU226" s="35"/>
      <c r="LV226" s="35"/>
      <c r="LW226" s="35"/>
      <c r="LX226" s="35"/>
      <c r="LY226" s="35"/>
      <c r="LZ226" s="35"/>
      <c r="MA226" s="35"/>
      <c r="MB226" s="35"/>
      <c r="MC226" s="35"/>
      <c r="MD226" s="35"/>
      <c r="ME226" s="35"/>
      <c r="MF226" s="35"/>
      <c r="MG226" s="35"/>
      <c r="MH226" s="35"/>
      <c r="MI226" s="35"/>
      <c r="MJ226" s="35"/>
      <c r="MK226" s="35"/>
      <c r="ML226" s="35"/>
      <c r="MM226" s="35"/>
      <c r="MN226" s="35"/>
      <c r="MO226" s="35"/>
      <c r="MP226" s="35"/>
      <c r="MQ226" s="35"/>
      <c r="MR226" s="35"/>
      <c r="MS226" s="35"/>
      <c r="MT226" s="35"/>
      <c r="MU226" s="35"/>
      <c r="MV226" s="35"/>
      <c r="MW226" s="35"/>
      <c r="MX226" s="35"/>
      <c r="MY226" s="35"/>
      <c r="MZ226" s="35"/>
      <c r="NA226" s="35"/>
      <c r="NB226" s="35"/>
      <c r="NC226" s="35"/>
      <c r="ND226" s="35"/>
      <c r="NE226" s="35"/>
      <c r="NF226" s="35"/>
      <c r="NG226" s="35"/>
      <c r="NH226" s="35"/>
      <c r="NI226" s="35"/>
      <c r="NJ226" s="35"/>
      <c r="NK226" s="35"/>
      <c r="NL226" s="35"/>
      <c r="NM226" s="35"/>
      <c r="NN226" s="35"/>
      <c r="NO226" s="35"/>
      <c r="NP226" s="35"/>
      <c r="NQ226" s="35"/>
      <c r="NR226" s="35"/>
      <c r="NS226" s="35"/>
      <c r="NT226" s="35"/>
      <c r="NU226" s="35"/>
      <c r="NV226" s="35"/>
      <c r="NW226" s="35"/>
      <c r="NX226" s="35"/>
      <c r="NY226" s="35"/>
      <c r="NZ226" s="35"/>
      <c r="OA226" s="35"/>
      <c r="OB226" s="35"/>
      <c r="OC226" s="35"/>
      <c r="OD226" s="35"/>
      <c r="OE226" s="35"/>
      <c r="OF226" s="35"/>
      <c r="OG226" s="35"/>
      <c r="OH226" s="35"/>
      <c r="OI226" s="35"/>
      <c r="OJ226" s="35"/>
      <c r="OK226" s="35"/>
      <c r="OL226" s="35"/>
      <c r="OM226" s="35"/>
      <c r="ON226" s="35"/>
      <c r="OO226" s="35"/>
      <c r="OP226" s="35"/>
      <c r="OQ226" s="35"/>
      <c r="OR226" s="35"/>
      <c r="OS226" s="35"/>
      <c r="OT226" s="35"/>
      <c r="OU226" s="35"/>
      <c r="OV226" s="35"/>
      <c r="OW226" s="35"/>
      <c r="OX226" s="35"/>
      <c r="OY226" s="35"/>
      <c r="OZ226" s="35"/>
      <c r="PA226" s="35"/>
      <c r="PB226" s="35"/>
      <c r="PC226" s="35"/>
      <c r="PD226" s="35"/>
      <c r="PE226" s="35"/>
      <c r="PF226" s="35"/>
      <c r="PG226" s="35"/>
      <c r="PH226" s="35"/>
      <c r="PI226" s="35"/>
      <c r="PJ226" s="35"/>
      <c r="PK226" s="35"/>
      <c r="PL226" s="35"/>
      <c r="PM226" s="35"/>
      <c r="PN226" s="35"/>
      <c r="PO226" s="35"/>
      <c r="PP226" s="35"/>
      <c r="PQ226" s="35"/>
      <c r="PR226" s="35"/>
      <c r="PS226" s="35"/>
      <c r="PT226" s="35"/>
      <c r="PU226" s="35"/>
      <c r="PV226" s="35"/>
      <c r="PW226" s="35"/>
      <c r="PX226" s="35"/>
      <c r="PY226" s="35"/>
      <c r="PZ226" s="35"/>
      <c r="QA226" s="35"/>
      <c r="QB226" s="35"/>
      <c r="QC226" s="35"/>
      <c r="QD226" s="35"/>
      <c r="QE226" s="35"/>
      <c r="QF226" s="35"/>
      <c r="QG226" s="35"/>
      <c r="QH226" s="35"/>
      <c r="QI226" s="35"/>
      <c r="QJ226" s="35"/>
      <c r="QK226" s="35"/>
      <c r="QL226" s="35"/>
      <c r="QM226" s="35"/>
      <c r="QN226" s="35"/>
      <c r="QO226" s="35"/>
      <c r="QP226" s="35"/>
      <c r="QQ226" s="35"/>
      <c r="QR226" s="35"/>
      <c r="QS226" s="35"/>
      <c r="QT226" s="35"/>
      <c r="QU226" s="35"/>
      <c r="QV226" s="35"/>
      <c r="QW226" s="35"/>
      <c r="QX226" s="35"/>
      <c r="QY226" s="35"/>
      <c r="QZ226" s="35"/>
      <c r="RA226" s="35"/>
      <c r="RB226" s="35"/>
      <c r="RC226" s="35"/>
      <c r="RD226" s="35"/>
      <c r="RE226" s="35"/>
      <c r="RF226" s="35"/>
      <c r="RG226" s="35"/>
      <c r="RH226" s="35"/>
      <c r="RI226" s="35"/>
      <c r="RJ226" s="35"/>
      <c r="RK226" s="35"/>
      <c r="RL226" s="35"/>
      <c r="RM226" s="35"/>
      <c r="RN226" s="35"/>
      <c r="RO226" s="35"/>
      <c r="RP226" s="35"/>
      <c r="RQ226" s="35"/>
      <c r="RR226" s="35"/>
      <c r="RS226" s="35"/>
      <c r="RT226" s="35"/>
      <c r="RU226" s="35"/>
      <c r="RV226" s="35"/>
      <c r="RW226" s="35"/>
      <c r="RX226" s="35"/>
      <c r="RY226" s="35"/>
      <c r="RZ226" s="35"/>
      <c r="SA226" s="35"/>
      <c r="SB226" s="35"/>
      <c r="SC226" s="35"/>
      <c r="SD226" s="35"/>
      <c r="SE226" s="35"/>
      <c r="SF226" s="35"/>
      <c r="SG226" s="35"/>
      <c r="SH226" s="35"/>
      <c r="SI226" s="35"/>
      <c r="SJ226" s="35"/>
      <c r="SK226" s="35"/>
      <c r="SL226" s="35"/>
      <c r="SM226" s="35"/>
      <c r="SN226" s="35"/>
      <c r="SO226" s="35"/>
      <c r="SP226" s="35"/>
      <c r="SQ226" s="35"/>
      <c r="SR226" s="35"/>
      <c r="SS226" s="35"/>
      <c r="ST226" s="35"/>
      <c r="SU226" s="35"/>
      <c r="SV226" s="35"/>
      <c r="SW226" s="35"/>
      <c r="SX226" s="35"/>
      <c r="SY226" s="35"/>
      <c r="SZ226" s="35"/>
      <c r="TA226" s="35"/>
      <c r="TB226" s="35"/>
      <c r="TC226" s="35"/>
      <c r="TD226" s="35"/>
      <c r="TE226" s="35"/>
      <c r="TF226" s="35"/>
      <c r="TG226" s="35"/>
      <c r="TH226" s="35"/>
      <c r="TI226" s="35"/>
      <c r="TJ226" s="35"/>
      <c r="TK226" s="35"/>
      <c r="TL226" s="35"/>
      <c r="TM226" s="35"/>
      <c r="TN226" s="35"/>
      <c r="TO226" s="35"/>
      <c r="TP226" s="35"/>
      <c r="TQ226" s="35"/>
      <c r="TR226" s="35"/>
      <c r="TS226" s="35"/>
      <c r="TT226" s="35"/>
      <c r="TU226" s="35"/>
      <c r="TV226" s="35"/>
      <c r="TW226" s="35"/>
      <c r="TX226" s="35"/>
      <c r="TY226" s="35"/>
      <c r="TZ226" s="35"/>
      <c r="UA226" s="35"/>
      <c r="UB226" s="35"/>
      <c r="UC226" s="35"/>
      <c r="UD226" s="35"/>
      <c r="UE226" s="35"/>
      <c r="UF226" s="35"/>
      <c r="UG226" s="35"/>
      <c r="UH226" s="35"/>
      <c r="UI226" s="35"/>
      <c r="UJ226" s="35"/>
      <c r="UK226" s="35"/>
      <c r="UL226" s="35"/>
      <c r="UM226" s="35"/>
      <c r="UN226" s="35"/>
      <c r="UO226" s="35"/>
      <c r="UP226" s="35"/>
      <c r="UQ226" s="35"/>
      <c r="UR226" s="35"/>
      <c r="US226" s="35"/>
      <c r="UT226" s="35"/>
      <c r="UU226" s="35"/>
      <c r="UV226" s="35"/>
      <c r="UW226" s="35"/>
      <c r="UX226" s="35"/>
      <c r="UY226" s="35"/>
      <c r="UZ226" s="35"/>
      <c r="VA226" s="35"/>
      <c r="VB226" s="35"/>
      <c r="VC226" s="35"/>
      <c r="VD226" s="35"/>
      <c r="VE226" s="35"/>
      <c r="VF226" s="35"/>
      <c r="VG226" s="35"/>
      <c r="VH226" s="35"/>
      <c r="VI226" s="35"/>
      <c r="VJ226" s="35"/>
      <c r="VK226" s="35"/>
      <c r="VL226" s="35"/>
      <c r="VM226" s="35"/>
      <c r="VN226" s="35"/>
      <c r="VO226" s="35"/>
      <c r="VP226" s="35"/>
      <c r="VQ226" s="35"/>
      <c r="VR226" s="35"/>
      <c r="VS226" s="35"/>
      <c r="VT226" s="35"/>
      <c r="VU226" s="35"/>
      <c r="VV226" s="35"/>
      <c r="VW226" s="35"/>
      <c r="VX226" s="35"/>
      <c r="VY226" s="35"/>
      <c r="VZ226" s="35"/>
      <c r="WA226" s="35"/>
      <c r="WB226" s="35"/>
      <c r="WC226" s="35"/>
      <c r="WD226" s="35"/>
      <c r="WE226" s="35"/>
      <c r="WF226" s="35"/>
      <c r="WG226" s="35"/>
      <c r="WH226" s="35"/>
      <c r="WI226" s="35"/>
      <c r="WJ226" s="35"/>
      <c r="WK226" s="35"/>
      <c r="WL226" s="35"/>
      <c r="WM226" s="35"/>
      <c r="WN226" s="35"/>
      <c r="WO226" s="35"/>
      <c r="WP226" s="35"/>
      <c r="WQ226" s="35"/>
      <c r="WR226" s="35"/>
      <c r="WS226" s="35"/>
      <c r="WT226" s="35"/>
      <c r="WU226" s="35"/>
      <c r="WV226" s="35"/>
      <c r="WW226" s="35"/>
      <c r="WX226" s="35"/>
      <c r="WY226" s="35"/>
      <c r="WZ226" s="35"/>
      <c r="XA226" s="35"/>
      <c r="XB226" s="35"/>
      <c r="XC226" s="35"/>
      <c r="XD226" s="35"/>
      <c r="XE226" s="35"/>
      <c r="XF226" s="35"/>
      <c r="XG226" s="35"/>
      <c r="XH226" s="35"/>
      <c r="XI226" s="35"/>
      <c r="XJ226" s="35"/>
      <c r="XK226" s="35"/>
      <c r="XL226" s="35"/>
      <c r="XM226" s="35"/>
      <c r="XN226" s="35"/>
      <c r="XO226" s="35"/>
      <c r="XP226" s="35"/>
      <c r="XQ226" s="35"/>
      <c r="XR226" s="35"/>
      <c r="XS226" s="35"/>
      <c r="XT226" s="35"/>
      <c r="XU226" s="35"/>
      <c r="XV226" s="35"/>
      <c r="XW226" s="35"/>
      <c r="XX226" s="35"/>
      <c r="XY226" s="35"/>
      <c r="XZ226" s="35"/>
      <c r="YA226" s="35"/>
      <c r="YB226" s="35"/>
      <c r="YC226" s="35"/>
      <c r="YD226" s="35"/>
      <c r="YE226" s="35"/>
      <c r="YF226" s="35"/>
      <c r="YG226" s="35"/>
      <c r="YH226" s="35"/>
      <c r="YI226" s="35"/>
      <c r="YJ226" s="35"/>
      <c r="YK226" s="35"/>
      <c r="YL226" s="35"/>
      <c r="YM226" s="35"/>
      <c r="YN226" s="35"/>
      <c r="YO226" s="35"/>
      <c r="YP226" s="35"/>
      <c r="YQ226" s="35"/>
      <c r="YR226" s="35"/>
      <c r="YS226" s="35"/>
      <c r="YT226" s="35"/>
      <c r="YU226" s="35"/>
      <c r="YV226" s="35"/>
      <c r="YW226" s="35"/>
      <c r="YX226" s="35"/>
      <c r="YY226" s="35"/>
      <c r="YZ226" s="35"/>
      <c r="ZA226" s="35"/>
      <c r="ZB226" s="35"/>
      <c r="ZC226" s="35"/>
      <c r="ZD226" s="35"/>
      <c r="ZE226" s="35"/>
      <c r="ZF226" s="35"/>
      <c r="ZG226" s="35"/>
      <c r="ZH226" s="35"/>
      <c r="ZI226" s="35"/>
      <c r="ZJ226" s="35"/>
      <c r="ZK226" s="35"/>
      <c r="ZL226" s="35"/>
      <c r="ZM226" s="35"/>
      <c r="ZN226" s="35"/>
      <c r="ZO226" s="35"/>
      <c r="ZP226" s="35"/>
      <c r="ZQ226" s="35"/>
      <c r="ZR226" s="35"/>
      <c r="ZS226" s="35"/>
      <c r="ZT226" s="35"/>
      <c r="ZU226" s="35"/>
      <c r="ZV226" s="35"/>
      <c r="ZW226" s="35"/>
      <c r="ZX226" s="35"/>
      <c r="ZY226" s="35"/>
      <c r="ZZ226" s="35"/>
      <c r="AAA226" s="35"/>
      <c r="AAB226" s="35"/>
      <c r="AAC226" s="35"/>
      <c r="AAD226" s="35"/>
      <c r="AAE226" s="35"/>
      <c r="AAF226" s="35"/>
      <c r="AAG226" s="35"/>
      <c r="AAH226" s="35"/>
      <c r="AAI226" s="35"/>
      <c r="AAJ226" s="35"/>
      <c r="AAK226" s="35"/>
      <c r="AAL226" s="35"/>
      <c r="AAM226" s="35"/>
      <c r="AAN226" s="35"/>
      <c r="AAO226" s="35"/>
      <c r="AAP226" s="35"/>
      <c r="AAQ226" s="35"/>
      <c r="AAR226" s="35"/>
      <c r="AAS226" s="35"/>
      <c r="AAT226" s="35"/>
      <c r="AAU226" s="35"/>
      <c r="AAV226" s="35"/>
      <c r="AAW226" s="35"/>
      <c r="AAX226" s="35"/>
      <c r="AAY226" s="35"/>
      <c r="AAZ226" s="35"/>
      <c r="ABA226" s="35"/>
      <c r="ABB226" s="35"/>
      <c r="ABC226" s="35"/>
      <c r="ABD226" s="35"/>
      <c r="ABE226" s="35"/>
      <c r="ABF226" s="35"/>
      <c r="ABG226" s="35"/>
      <c r="ABH226" s="35"/>
      <c r="ABI226" s="35"/>
      <c r="ABJ226" s="35"/>
      <c r="ABK226" s="35"/>
      <c r="ABL226" s="35"/>
      <c r="ABM226" s="35"/>
      <c r="ABN226" s="35"/>
      <c r="ABO226" s="35"/>
      <c r="ABP226" s="35"/>
      <c r="ABQ226" s="35"/>
      <c r="ABR226" s="35"/>
      <c r="ABS226" s="35"/>
      <c r="ABT226" s="35"/>
      <c r="ABU226" s="35"/>
      <c r="ABV226" s="35"/>
      <c r="ABW226" s="35"/>
      <c r="ABX226" s="35"/>
      <c r="ABY226" s="35"/>
      <c r="ABZ226" s="35"/>
      <c r="ACA226" s="35"/>
      <c r="ACB226" s="35"/>
      <c r="ACC226" s="35"/>
      <c r="ACD226" s="35"/>
      <c r="ACE226" s="35"/>
      <c r="ACF226" s="35"/>
      <c r="ACG226" s="35"/>
      <c r="ACH226" s="35"/>
      <c r="ACI226" s="35"/>
      <c r="ACJ226" s="35"/>
      <c r="ACK226" s="35"/>
      <c r="ACL226" s="35"/>
      <c r="ACM226" s="35"/>
      <c r="ACN226" s="35"/>
      <c r="ACO226" s="35"/>
      <c r="ACP226" s="35"/>
      <c r="ACQ226" s="35"/>
      <c r="ACR226" s="35"/>
      <c r="ACS226" s="35"/>
      <c r="ACT226" s="35"/>
      <c r="ACU226" s="35"/>
      <c r="ACV226" s="35"/>
      <c r="ACW226" s="35"/>
      <c r="ACX226" s="35"/>
      <c r="ACY226" s="35"/>
      <c r="ACZ226" s="35"/>
      <c r="ADA226" s="35"/>
      <c r="ADB226" s="35"/>
      <c r="ADC226" s="35"/>
      <c r="ADD226" s="35"/>
      <c r="ADE226" s="35"/>
      <c r="ADF226" s="35"/>
      <c r="ADG226" s="35"/>
      <c r="ADH226" s="35"/>
      <c r="ADI226" s="35"/>
      <c r="ADJ226" s="35"/>
      <c r="ADK226" s="35"/>
      <c r="ADL226" s="35"/>
      <c r="ADM226" s="35"/>
      <c r="ADN226" s="35"/>
      <c r="ADO226" s="35"/>
      <c r="ADP226" s="35"/>
      <c r="ADQ226" s="35"/>
      <c r="ADR226" s="35"/>
      <c r="ADS226" s="35"/>
      <c r="ADT226" s="35"/>
      <c r="ADU226" s="35"/>
      <c r="ADV226" s="35"/>
      <c r="ADW226" s="35"/>
      <c r="ADX226" s="35"/>
      <c r="ADY226" s="35"/>
      <c r="ADZ226" s="35"/>
      <c r="AEA226" s="35"/>
      <c r="AEB226" s="35"/>
      <c r="AEC226" s="35"/>
      <c r="AED226" s="35"/>
      <c r="AEE226" s="35"/>
      <c r="AEF226" s="35"/>
      <c r="AEG226" s="35"/>
      <c r="AEH226" s="35"/>
      <c r="AEI226" s="35"/>
      <c r="AEJ226" s="35"/>
      <c r="AEK226" s="35"/>
      <c r="AEL226" s="35"/>
      <c r="AEM226" s="35"/>
      <c r="AEN226" s="35"/>
      <c r="AEO226" s="35"/>
      <c r="AEP226" s="35"/>
      <c r="AEQ226" s="35"/>
      <c r="AER226" s="35"/>
      <c r="AES226" s="35"/>
      <c r="AET226" s="35"/>
      <c r="AEU226" s="35"/>
      <c r="AEV226" s="35"/>
      <c r="AEW226" s="35"/>
      <c r="AEX226" s="35"/>
      <c r="AEY226" s="35"/>
      <c r="AEZ226" s="35"/>
      <c r="AFA226" s="35"/>
      <c r="AFB226" s="35"/>
      <c r="AFC226" s="35"/>
      <c r="AFD226" s="35"/>
      <c r="AFE226" s="35"/>
      <c r="AFF226" s="35"/>
      <c r="AFG226" s="35"/>
      <c r="AFH226" s="35"/>
      <c r="AFI226" s="35"/>
      <c r="AFJ226" s="35"/>
      <c r="AFK226" s="35"/>
      <c r="AFL226" s="35"/>
      <c r="AFM226" s="35"/>
      <c r="AFN226" s="35"/>
      <c r="AFO226" s="35"/>
      <c r="AFP226" s="35"/>
      <c r="AFQ226" s="35"/>
      <c r="AFR226" s="35"/>
      <c r="AFS226" s="35"/>
      <c r="AFT226" s="35"/>
      <c r="AFU226" s="35"/>
      <c r="AFV226" s="35"/>
      <c r="AFW226" s="35"/>
      <c r="AFX226" s="35"/>
      <c r="AFY226" s="35"/>
      <c r="AFZ226" s="35"/>
      <c r="AGA226" s="35"/>
      <c r="AGB226" s="35"/>
      <c r="AGC226" s="35"/>
      <c r="AGD226" s="35"/>
      <c r="AGE226" s="35"/>
      <c r="AGF226" s="35"/>
      <c r="AGG226" s="35"/>
      <c r="AGH226" s="35"/>
      <c r="AGI226" s="35"/>
      <c r="AGJ226" s="35"/>
      <c r="AGK226" s="35"/>
      <c r="AGL226" s="35"/>
      <c r="AGM226" s="35"/>
      <c r="AGN226" s="35"/>
      <c r="AGO226" s="35"/>
      <c r="AGP226" s="35"/>
      <c r="AGQ226" s="35"/>
      <c r="AGR226" s="35"/>
      <c r="AGS226" s="35"/>
      <c r="AGT226" s="35"/>
      <c r="AGU226" s="35"/>
      <c r="AGV226" s="35"/>
      <c r="AGW226" s="35"/>
      <c r="AGX226" s="35"/>
      <c r="AGY226" s="35"/>
      <c r="AGZ226" s="35"/>
      <c r="AHA226" s="35"/>
      <c r="AHB226" s="35"/>
      <c r="AHC226" s="35"/>
      <c r="AHD226" s="35"/>
      <c r="AHE226" s="35"/>
      <c r="AHF226" s="35"/>
      <c r="AHG226" s="35"/>
      <c r="AHH226" s="35"/>
      <c r="AHI226" s="35"/>
      <c r="AHJ226" s="35"/>
      <c r="AHK226" s="35"/>
      <c r="AHL226" s="35"/>
      <c r="AHM226" s="35"/>
      <c r="AHN226" s="35"/>
      <c r="AHO226" s="35"/>
      <c r="AHP226" s="35"/>
      <c r="AHQ226" s="35"/>
      <c r="AHR226" s="35"/>
      <c r="AHS226" s="35"/>
      <c r="AHT226" s="35"/>
      <c r="AHU226" s="35"/>
      <c r="AHV226" s="35"/>
      <c r="AHW226" s="35"/>
      <c r="AHX226" s="35"/>
      <c r="AHY226" s="35"/>
      <c r="AHZ226" s="35"/>
      <c r="AIA226" s="35"/>
      <c r="AIB226" s="35"/>
      <c r="AIC226" s="35"/>
      <c r="AID226" s="35"/>
      <c r="AIE226" s="35"/>
      <c r="AIF226" s="35"/>
      <c r="AIG226" s="35"/>
      <c r="AIH226" s="35"/>
      <c r="AII226" s="35"/>
      <c r="AIJ226" s="35"/>
      <c r="AIK226" s="35"/>
      <c r="AIL226" s="35"/>
      <c r="AIM226" s="35"/>
      <c r="AIN226" s="35"/>
      <c r="AIO226" s="35"/>
      <c r="AIP226" s="35"/>
      <c r="AIQ226" s="35"/>
      <c r="AIR226" s="35"/>
      <c r="AIS226" s="35"/>
      <c r="AIT226" s="35"/>
      <c r="AIU226" s="35"/>
      <c r="AIV226" s="35"/>
      <c r="AIW226" s="35"/>
      <c r="AIX226" s="35"/>
      <c r="AIY226" s="35"/>
      <c r="AIZ226" s="35"/>
      <c r="AJA226" s="35"/>
      <c r="AJB226" s="35"/>
      <c r="AJC226" s="35"/>
      <c r="AJD226" s="35"/>
      <c r="AJE226" s="35"/>
      <c r="AJF226" s="35"/>
      <c r="AJG226" s="35"/>
      <c r="AJH226" s="35"/>
      <c r="AJI226" s="35"/>
      <c r="AJJ226" s="35"/>
      <c r="AJK226" s="35"/>
      <c r="AJL226" s="35"/>
      <c r="AJM226" s="35"/>
      <c r="AJN226" s="35"/>
      <c r="AJO226" s="35"/>
      <c r="AJP226" s="35"/>
      <c r="AJQ226" s="35"/>
      <c r="AJR226" s="35"/>
      <c r="AJS226" s="35"/>
      <c r="AJT226" s="35"/>
      <c r="AJU226" s="35"/>
      <c r="AJV226" s="35"/>
      <c r="AJW226" s="35"/>
      <c r="AJX226" s="35"/>
      <c r="AJY226" s="35"/>
      <c r="AJZ226" s="35"/>
      <c r="AKA226" s="35"/>
      <c r="AKB226" s="35"/>
      <c r="AKC226" s="35"/>
      <c r="AKD226" s="35"/>
      <c r="AKE226" s="35"/>
      <c r="AKF226" s="35"/>
      <c r="AKG226" s="35"/>
      <c r="AKH226" s="35"/>
      <c r="AKI226" s="35"/>
      <c r="AKJ226" s="35"/>
      <c r="AKK226" s="35"/>
      <c r="AKL226" s="35"/>
      <c r="AKM226" s="35"/>
      <c r="AKN226" s="35"/>
      <c r="AKO226" s="35"/>
      <c r="AKP226" s="35"/>
      <c r="AKQ226" s="35"/>
      <c r="AKR226" s="35"/>
      <c r="AKS226" s="35"/>
      <c r="AKT226" s="35"/>
      <c r="AKU226" s="35"/>
      <c r="AKV226" s="35"/>
      <c r="AKW226" s="35"/>
      <c r="AKX226" s="35"/>
      <c r="AKY226" s="35"/>
      <c r="AKZ226" s="35"/>
      <c r="ALA226" s="35"/>
      <c r="ALB226" s="35"/>
      <c r="ALC226" s="35"/>
      <c r="ALD226" s="35"/>
      <c r="ALE226" s="35"/>
      <c r="ALF226" s="35"/>
      <c r="ALG226" s="35"/>
      <c r="ALH226" s="35"/>
      <c r="ALI226" s="35"/>
      <c r="ALJ226" s="35"/>
      <c r="ALK226" s="35"/>
      <c r="ALL226" s="35"/>
      <c r="ALM226" s="35"/>
      <c r="ALN226" s="35"/>
      <c r="ALO226" s="35"/>
      <c r="ALP226" s="35"/>
      <c r="ALQ226" s="35"/>
      <c r="ALR226" s="35"/>
      <c r="ALS226" s="35"/>
      <c r="ALT226" s="35"/>
      <c r="ALU226" s="35"/>
      <c r="ALV226" s="35"/>
      <c r="ALW226" s="35"/>
      <c r="ALX226" s="35"/>
      <c r="ALY226" s="35"/>
    </row>
    <row r="227" spans="1:1013" ht="19.5" customHeight="1" thickBot="1" x14ac:dyDescent="0.25">
      <c r="A227" s="641" t="s">
        <v>15</v>
      </c>
      <c r="B227" s="637" t="s">
        <v>16</v>
      </c>
      <c r="C227" s="639" t="s">
        <v>16</v>
      </c>
      <c r="D227" s="643" t="s">
        <v>226</v>
      </c>
      <c r="E227" s="645" t="s">
        <v>227</v>
      </c>
      <c r="F227" s="577" t="s">
        <v>265</v>
      </c>
      <c r="G227" s="626" t="s">
        <v>214</v>
      </c>
      <c r="H227" s="629" t="s">
        <v>19</v>
      </c>
      <c r="I227" s="624" t="s">
        <v>20</v>
      </c>
      <c r="J227" s="585" t="s">
        <v>293</v>
      </c>
      <c r="K227" s="180" t="s">
        <v>26</v>
      </c>
      <c r="L227" s="479">
        <f>+M227+O227</f>
        <v>0</v>
      </c>
      <c r="M227" s="429">
        <v>0</v>
      </c>
      <c r="N227" s="429">
        <v>0</v>
      </c>
      <c r="O227" s="442">
        <v>0</v>
      </c>
      <c r="P227" s="479">
        <f>+Q227+S227</f>
        <v>0</v>
      </c>
      <c r="Q227" s="429">
        <v>0</v>
      </c>
      <c r="R227" s="429">
        <v>0</v>
      </c>
      <c r="S227" s="442">
        <v>0</v>
      </c>
      <c r="T227" s="479">
        <f>+U227+W227</f>
        <v>70</v>
      </c>
      <c r="U227" s="429">
        <v>0</v>
      </c>
      <c r="V227" s="429">
        <v>0</v>
      </c>
      <c r="W227" s="442">
        <v>70</v>
      </c>
      <c r="X227" s="479">
        <f>+Y227+AA227</f>
        <v>80</v>
      </c>
      <c r="Y227" s="429">
        <v>0</v>
      </c>
      <c r="Z227" s="429">
        <v>0</v>
      </c>
      <c r="AA227" s="442">
        <v>80</v>
      </c>
      <c r="AB227" s="35"/>
      <c r="AC227" s="35"/>
      <c r="AD227" s="35"/>
      <c r="AE227" s="35"/>
      <c r="AF227" s="35"/>
      <c r="AG227" s="35"/>
      <c r="AH227" s="35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9"/>
      <c r="BB227" s="48"/>
      <c r="BC227" s="48"/>
      <c r="BD227" s="48"/>
      <c r="BE227" s="48"/>
      <c r="BF227" s="48"/>
      <c r="BG227" s="48"/>
      <c r="BH227" s="48"/>
      <c r="BI227" s="48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  <c r="ER227" s="35"/>
      <c r="ES227" s="35"/>
      <c r="ET227" s="35"/>
      <c r="EU227" s="35"/>
      <c r="EV227" s="35"/>
      <c r="EW227" s="35"/>
      <c r="EX227" s="35"/>
      <c r="EY227" s="35"/>
      <c r="EZ227" s="35"/>
      <c r="FA227" s="35"/>
      <c r="FB227" s="35"/>
      <c r="FC227" s="35"/>
      <c r="FD227" s="35"/>
      <c r="FE227" s="35"/>
      <c r="FF227" s="35"/>
      <c r="FG227" s="35"/>
      <c r="FH227" s="35"/>
      <c r="FI227" s="35"/>
      <c r="FJ227" s="35"/>
      <c r="FK227" s="35"/>
      <c r="FL227" s="35"/>
      <c r="FM227" s="35"/>
      <c r="FN227" s="35"/>
      <c r="FO227" s="35"/>
      <c r="FP227" s="35"/>
      <c r="FQ227" s="35"/>
      <c r="FR227" s="35"/>
      <c r="FS227" s="35"/>
      <c r="FT227" s="35"/>
      <c r="FU227" s="35"/>
      <c r="FV227" s="35"/>
      <c r="FW227" s="35"/>
      <c r="FX227" s="35"/>
      <c r="FY227" s="35"/>
      <c r="FZ227" s="35"/>
      <c r="GA227" s="35"/>
      <c r="GB227" s="35"/>
      <c r="GC227" s="35"/>
      <c r="GD227" s="35"/>
      <c r="GE227" s="35"/>
      <c r="GF227" s="35"/>
      <c r="GG227" s="35"/>
      <c r="GH227" s="35"/>
      <c r="GI227" s="35"/>
      <c r="GJ227" s="35"/>
      <c r="GK227" s="35"/>
      <c r="GL227" s="35"/>
      <c r="GM227" s="35"/>
      <c r="GN227" s="35"/>
      <c r="GO227" s="35"/>
      <c r="GP227" s="35"/>
      <c r="GQ227" s="35"/>
      <c r="GR227" s="35"/>
      <c r="GS227" s="35"/>
      <c r="GT227" s="35"/>
      <c r="GU227" s="35"/>
      <c r="GV227" s="35"/>
      <c r="GW227" s="35"/>
      <c r="GX227" s="35"/>
      <c r="GY227" s="35"/>
      <c r="GZ227" s="35"/>
      <c r="HA227" s="35"/>
      <c r="HB227" s="35"/>
      <c r="HC227" s="35"/>
      <c r="HD227" s="35"/>
      <c r="HE227" s="35"/>
      <c r="HF227" s="35"/>
      <c r="HG227" s="35"/>
      <c r="HH227" s="35"/>
      <c r="HI227" s="35"/>
      <c r="HJ227" s="35"/>
      <c r="HK227" s="35"/>
      <c r="HL227" s="35"/>
      <c r="HM227" s="35"/>
      <c r="HN227" s="35"/>
      <c r="HO227" s="35"/>
      <c r="HP227" s="35"/>
      <c r="HQ227" s="35"/>
      <c r="HR227" s="35"/>
      <c r="HS227" s="35"/>
      <c r="HT227" s="35"/>
      <c r="HU227" s="35"/>
      <c r="HV227" s="35"/>
      <c r="HW227" s="35"/>
      <c r="HX227" s="35"/>
      <c r="HY227" s="35"/>
      <c r="HZ227" s="35"/>
      <c r="IA227" s="35"/>
      <c r="IB227" s="35"/>
      <c r="IC227" s="35"/>
      <c r="ID227" s="35"/>
      <c r="IE227" s="35"/>
      <c r="IF227" s="35"/>
      <c r="IG227" s="35"/>
      <c r="IH227" s="35"/>
      <c r="II227" s="35"/>
      <c r="IJ227" s="35"/>
      <c r="IK227" s="35"/>
      <c r="IL227" s="35"/>
      <c r="IM227" s="35"/>
      <c r="IN227" s="35"/>
      <c r="IO227" s="35"/>
      <c r="IP227" s="35"/>
      <c r="IQ227" s="35"/>
      <c r="IR227" s="35"/>
      <c r="IS227" s="35"/>
      <c r="IT227" s="35"/>
      <c r="IU227" s="35"/>
      <c r="IV227" s="35"/>
      <c r="IW227" s="35"/>
      <c r="IX227" s="35"/>
      <c r="IY227" s="35"/>
      <c r="IZ227" s="35"/>
      <c r="JA227" s="35"/>
      <c r="JB227" s="35"/>
      <c r="JC227" s="35"/>
      <c r="JD227" s="35"/>
      <c r="JE227" s="35"/>
      <c r="JF227" s="35"/>
      <c r="JG227" s="35"/>
      <c r="JH227" s="35"/>
      <c r="JI227" s="35"/>
      <c r="JJ227" s="35"/>
      <c r="JK227" s="35"/>
      <c r="JL227" s="35"/>
      <c r="JM227" s="35"/>
      <c r="JN227" s="35"/>
      <c r="JO227" s="35"/>
      <c r="JP227" s="35"/>
      <c r="JQ227" s="35"/>
      <c r="JR227" s="35"/>
      <c r="JS227" s="35"/>
      <c r="JT227" s="35"/>
      <c r="JU227" s="35"/>
      <c r="JV227" s="35"/>
      <c r="JW227" s="35"/>
      <c r="JX227" s="35"/>
      <c r="JY227" s="35"/>
      <c r="JZ227" s="35"/>
      <c r="KA227" s="35"/>
      <c r="KB227" s="35"/>
      <c r="KC227" s="35"/>
      <c r="KD227" s="35"/>
      <c r="KE227" s="35"/>
      <c r="KF227" s="35"/>
      <c r="KG227" s="35"/>
      <c r="KH227" s="35"/>
      <c r="KI227" s="35"/>
      <c r="KJ227" s="35"/>
      <c r="KK227" s="35"/>
      <c r="KL227" s="35"/>
      <c r="KM227" s="35"/>
      <c r="KN227" s="35"/>
      <c r="KO227" s="35"/>
      <c r="KP227" s="35"/>
      <c r="KQ227" s="35"/>
      <c r="KR227" s="35"/>
      <c r="KS227" s="35"/>
      <c r="KT227" s="35"/>
      <c r="KU227" s="35"/>
      <c r="KV227" s="35"/>
      <c r="KW227" s="35"/>
      <c r="KX227" s="35"/>
      <c r="KY227" s="35"/>
      <c r="KZ227" s="35"/>
      <c r="LA227" s="35"/>
      <c r="LB227" s="35"/>
      <c r="LC227" s="35"/>
      <c r="LD227" s="35"/>
      <c r="LE227" s="35"/>
      <c r="LF227" s="35"/>
      <c r="LG227" s="35"/>
      <c r="LH227" s="35"/>
      <c r="LI227" s="35"/>
      <c r="LJ227" s="35"/>
      <c r="LK227" s="35"/>
      <c r="LL227" s="35"/>
      <c r="LM227" s="35"/>
      <c r="LN227" s="35"/>
      <c r="LO227" s="35"/>
      <c r="LP227" s="35"/>
      <c r="LQ227" s="35"/>
      <c r="LR227" s="35"/>
      <c r="LS227" s="35"/>
      <c r="LT227" s="35"/>
      <c r="LU227" s="35"/>
      <c r="LV227" s="35"/>
      <c r="LW227" s="35"/>
      <c r="LX227" s="35"/>
      <c r="LY227" s="35"/>
      <c r="LZ227" s="35"/>
      <c r="MA227" s="35"/>
      <c r="MB227" s="35"/>
      <c r="MC227" s="35"/>
      <c r="MD227" s="35"/>
      <c r="ME227" s="35"/>
      <c r="MF227" s="35"/>
      <c r="MG227" s="35"/>
      <c r="MH227" s="35"/>
      <c r="MI227" s="35"/>
      <c r="MJ227" s="35"/>
      <c r="MK227" s="35"/>
      <c r="ML227" s="35"/>
      <c r="MM227" s="35"/>
      <c r="MN227" s="35"/>
      <c r="MO227" s="35"/>
      <c r="MP227" s="35"/>
      <c r="MQ227" s="35"/>
      <c r="MR227" s="35"/>
      <c r="MS227" s="35"/>
      <c r="MT227" s="35"/>
      <c r="MU227" s="35"/>
      <c r="MV227" s="35"/>
      <c r="MW227" s="35"/>
      <c r="MX227" s="35"/>
      <c r="MY227" s="35"/>
      <c r="MZ227" s="35"/>
      <c r="NA227" s="35"/>
      <c r="NB227" s="35"/>
      <c r="NC227" s="35"/>
      <c r="ND227" s="35"/>
      <c r="NE227" s="35"/>
      <c r="NF227" s="35"/>
      <c r="NG227" s="35"/>
      <c r="NH227" s="35"/>
      <c r="NI227" s="35"/>
      <c r="NJ227" s="35"/>
      <c r="NK227" s="35"/>
      <c r="NL227" s="35"/>
      <c r="NM227" s="35"/>
      <c r="NN227" s="35"/>
      <c r="NO227" s="35"/>
      <c r="NP227" s="35"/>
      <c r="NQ227" s="35"/>
      <c r="NR227" s="35"/>
      <c r="NS227" s="35"/>
      <c r="NT227" s="35"/>
      <c r="NU227" s="35"/>
      <c r="NV227" s="35"/>
      <c r="NW227" s="35"/>
      <c r="NX227" s="35"/>
      <c r="NY227" s="35"/>
      <c r="NZ227" s="35"/>
      <c r="OA227" s="35"/>
      <c r="OB227" s="35"/>
      <c r="OC227" s="35"/>
      <c r="OD227" s="35"/>
      <c r="OE227" s="35"/>
      <c r="OF227" s="35"/>
      <c r="OG227" s="35"/>
      <c r="OH227" s="35"/>
      <c r="OI227" s="35"/>
      <c r="OJ227" s="35"/>
      <c r="OK227" s="35"/>
      <c r="OL227" s="35"/>
      <c r="OM227" s="35"/>
      <c r="ON227" s="35"/>
      <c r="OO227" s="35"/>
      <c r="OP227" s="35"/>
      <c r="OQ227" s="35"/>
      <c r="OR227" s="35"/>
      <c r="OS227" s="35"/>
      <c r="OT227" s="35"/>
      <c r="OU227" s="35"/>
      <c r="OV227" s="35"/>
      <c r="OW227" s="35"/>
      <c r="OX227" s="35"/>
      <c r="OY227" s="35"/>
      <c r="OZ227" s="35"/>
      <c r="PA227" s="35"/>
      <c r="PB227" s="35"/>
      <c r="PC227" s="35"/>
      <c r="PD227" s="35"/>
      <c r="PE227" s="35"/>
      <c r="PF227" s="35"/>
      <c r="PG227" s="35"/>
      <c r="PH227" s="35"/>
      <c r="PI227" s="35"/>
      <c r="PJ227" s="35"/>
      <c r="PK227" s="35"/>
      <c r="PL227" s="35"/>
      <c r="PM227" s="35"/>
      <c r="PN227" s="35"/>
      <c r="PO227" s="35"/>
      <c r="PP227" s="35"/>
      <c r="PQ227" s="35"/>
      <c r="PR227" s="35"/>
      <c r="PS227" s="35"/>
      <c r="PT227" s="35"/>
      <c r="PU227" s="35"/>
      <c r="PV227" s="35"/>
      <c r="PW227" s="35"/>
      <c r="PX227" s="35"/>
      <c r="PY227" s="35"/>
      <c r="PZ227" s="35"/>
      <c r="QA227" s="35"/>
      <c r="QB227" s="35"/>
      <c r="QC227" s="35"/>
      <c r="QD227" s="35"/>
      <c r="QE227" s="35"/>
      <c r="QF227" s="35"/>
      <c r="QG227" s="35"/>
      <c r="QH227" s="35"/>
      <c r="QI227" s="35"/>
      <c r="QJ227" s="35"/>
      <c r="QK227" s="35"/>
      <c r="QL227" s="35"/>
      <c r="QM227" s="35"/>
      <c r="QN227" s="35"/>
      <c r="QO227" s="35"/>
      <c r="QP227" s="35"/>
      <c r="QQ227" s="35"/>
      <c r="QR227" s="35"/>
      <c r="QS227" s="35"/>
      <c r="QT227" s="35"/>
      <c r="QU227" s="35"/>
      <c r="QV227" s="35"/>
      <c r="QW227" s="35"/>
      <c r="QX227" s="35"/>
      <c r="QY227" s="35"/>
      <c r="QZ227" s="35"/>
      <c r="RA227" s="35"/>
      <c r="RB227" s="35"/>
      <c r="RC227" s="35"/>
      <c r="RD227" s="35"/>
      <c r="RE227" s="35"/>
      <c r="RF227" s="35"/>
      <c r="RG227" s="35"/>
      <c r="RH227" s="35"/>
      <c r="RI227" s="35"/>
      <c r="RJ227" s="35"/>
      <c r="RK227" s="35"/>
      <c r="RL227" s="35"/>
      <c r="RM227" s="35"/>
      <c r="RN227" s="35"/>
      <c r="RO227" s="35"/>
      <c r="RP227" s="35"/>
      <c r="RQ227" s="35"/>
      <c r="RR227" s="35"/>
      <c r="RS227" s="35"/>
      <c r="RT227" s="35"/>
      <c r="RU227" s="35"/>
      <c r="RV227" s="35"/>
      <c r="RW227" s="35"/>
      <c r="RX227" s="35"/>
      <c r="RY227" s="35"/>
      <c r="RZ227" s="35"/>
      <c r="SA227" s="35"/>
      <c r="SB227" s="35"/>
      <c r="SC227" s="35"/>
      <c r="SD227" s="35"/>
      <c r="SE227" s="35"/>
      <c r="SF227" s="35"/>
      <c r="SG227" s="35"/>
      <c r="SH227" s="35"/>
      <c r="SI227" s="35"/>
      <c r="SJ227" s="35"/>
      <c r="SK227" s="35"/>
      <c r="SL227" s="35"/>
      <c r="SM227" s="35"/>
      <c r="SN227" s="35"/>
      <c r="SO227" s="35"/>
      <c r="SP227" s="35"/>
      <c r="SQ227" s="35"/>
      <c r="SR227" s="35"/>
      <c r="SS227" s="35"/>
      <c r="ST227" s="35"/>
      <c r="SU227" s="35"/>
      <c r="SV227" s="35"/>
      <c r="SW227" s="35"/>
      <c r="SX227" s="35"/>
      <c r="SY227" s="35"/>
      <c r="SZ227" s="35"/>
      <c r="TA227" s="35"/>
      <c r="TB227" s="35"/>
      <c r="TC227" s="35"/>
      <c r="TD227" s="35"/>
      <c r="TE227" s="35"/>
      <c r="TF227" s="35"/>
      <c r="TG227" s="35"/>
      <c r="TH227" s="35"/>
      <c r="TI227" s="35"/>
      <c r="TJ227" s="35"/>
      <c r="TK227" s="35"/>
      <c r="TL227" s="35"/>
      <c r="TM227" s="35"/>
      <c r="TN227" s="35"/>
      <c r="TO227" s="35"/>
      <c r="TP227" s="35"/>
      <c r="TQ227" s="35"/>
      <c r="TR227" s="35"/>
      <c r="TS227" s="35"/>
      <c r="TT227" s="35"/>
      <c r="TU227" s="35"/>
      <c r="TV227" s="35"/>
      <c r="TW227" s="35"/>
      <c r="TX227" s="35"/>
      <c r="TY227" s="35"/>
      <c r="TZ227" s="35"/>
      <c r="UA227" s="35"/>
      <c r="UB227" s="35"/>
      <c r="UC227" s="35"/>
      <c r="UD227" s="35"/>
      <c r="UE227" s="35"/>
      <c r="UF227" s="35"/>
      <c r="UG227" s="35"/>
      <c r="UH227" s="35"/>
      <c r="UI227" s="35"/>
      <c r="UJ227" s="35"/>
      <c r="UK227" s="35"/>
      <c r="UL227" s="35"/>
      <c r="UM227" s="35"/>
      <c r="UN227" s="35"/>
      <c r="UO227" s="35"/>
      <c r="UP227" s="35"/>
      <c r="UQ227" s="35"/>
      <c r="UR227" s="35"/>
      <c r="US227" s="35"/>
      <c r="UT227" s="35"/>
      <c r="UU227" s="35"/>
      <c r="UV227" s="35"/>
      <c r="UW227" s="35"/>
      <c r="UX227" s="35"/>
      <c r="UY227" s="35"/>
      <c r="UZ227" s="35"/>
      <c r="VA227" s="35"/>
      <c r="VB227" s="35"/>
      <c r="VC227" s="35"/>
      <c r="VD227" s="35"/>
      <c r="VE227" s="35"/>
      <c r="VF227" s="35"/>
      <c r="VG227" s="35"/>
      <c r="VH227" s="35"/>
      <c r="VI227" s="35"/>
      <c r="VJ227" s="35"/>
      <c r="VK227" s="35"/>
      <c r="VL227" s="35"/>
      <c r="VM227" s="35"/>
      <c r="VN227" s="35"/>
      <c r="VO227" s="35"/>
      <c r="VP227" s="35"/>
      <c r="VQ227" s="35"/>
      <c r="VR227" s="35"/>
      <c r="VS227" s="35"/>
      <c r="VT227" s="35"/>
      <c r="VU227" s="35"/>
      <c r="VV227" s="35"/>
      <c r="VW227" s="35"/>
      <c r="VX227" s="35"/>
      <c r="VY227" s="35"/>
      <c r="VZ227" s="35"/>
      <c r="WA227" s="35"/>
      <c r="WB227" s="35"/>
      <c r="WC227" s="35"/>
      <c r="WD227" s="35"/>
      <c r="WE227" s="35"/>
      <c r="WF227" s="35"/>
      <c r="WG227" s="35"/>
      <c r="WH227" s="35"/>
      <c r="WI227" s="35"/>
      <c r="WJ227" s="35"/>
      <c r="WK227" s="35"/>
      <c r="WL227" s="35"/>
      <c r="WM227" s="35"/>
      <c r="WN227" s="35"/>
      <c r="WO227" s="35"/>
      <c r="WP227" s="35"/>
      <c r="WQ227" s="35"/>
      <c r="WR227" s="35"/>
      <c r="WS227" s="35"/>
      <c r="WT227" s="35"/>
      <c r="WU227" s="35"/>
      <c r="WV227" s="35"/>
      <c r="WW227" s="35"/>
      <c r="WX227" s="35"/>
      <c r="WY227" s="35"/>
      <c r="WZ227" s="35"/>
      <c r="XA227" s="35"/>
      <c r="XB227" s="35"/>
      <c r="XC227" s="35"/>
      <c r="XD227" s="35"/>
      <c r="XE227" s="35"/>
      <c r="XF227" s="35"/>
      <c r="XG227" s="35"/>
      <c r="XH227" s="35"/>
      <c r="XI227" s="35"/>
      <c r="XJ227" s="35"/>
      <c r="XK227" s="35"/>
      <c r="XL227" s="35"/>
      <c r="XM227" s="35"/>
      <c r="XN227" s="35"/>
      <c r="XO227" s="35"/>
      <c r="XP227" s="35"/>
      <c r="XQ227" s="35"/>
      <c r="XR227" s="35"/>
      <c r="XS227" s="35"/>
      <c r="XT227" s="35"/>
      <c r="XU227" s="35"/>
      <c r="XV227" s="35"/>
      <c r="XW227" s="35"/>
      <c r="XX227" s="35"/>
      <c r="XY227" s="35"/>
      <c r="XZ227" s="35"/>
      <c r="YA227" s="35"/>
      <c r="YB227" s="35"/>
      <c r="YC227" s="35"/>
      <c r="YD227" s="35"/>
      <c r="YE227" s="35"/>
      <c r="YF227" s="35"/>
      <c r="YG227" s="35"/>
      <c r="YH227" s="35"/>
      <c r="YI227" s="35"/>
      <c r="YJ227" s="35"/>
      <c r="YK227" s="35"/>
      <c r="YL227" s="35"/>
      <c r="YM227" s="35"/>
      <c r="YN227" s="35"/>
      <c r="YO227" s="35"/>
      <c r="YP227" s="35"/>
      <c r="YQ227" s="35"/>
      <c r="YR227" s="35"/>
      <c r="YS227" s="35"/>
      <c r="YT227" s="35"/>
      <c r="YU227" s="35"/>
      <c r="YV227" s="35"/>
      <c r="YW227" s="35"/>
      <c r="YX227" s="35"/>
      <c r="YY227" s="35"/>
      <c r="YZ227" s="35"/>
      <c r="ZA227" s="35"/>
      <c r="ZB227" s="35"/>
      <c r="ZC227" s="35"/>
      <c r="ZD227" s="35"/>
      <c r="ZE227" s="35"/>
      <c r="ZF227" s="35"/>
      <c r="ZG227" s="35"/>
      <c r="ZH227" s="35"/>
      <c r="ZI227" s="35"/>
      <c r="ZJ227" s="35"/>
      <c r="ZK227" s="35"/>
      <c r="ZL227" s="35"/>
      <c r="ZM227" s="35"/>
      <c r="ZN227" s="35"/>
      <c r="ZO227" s="35"/>
      <c r="ZP227" s="35"/>
      <c r="ZQ227" s="35"/>
      <c r="ZR227" s="35"/>
      <c r="ZS227" s="35"/>
      <c r="ZT227" s="35"/>
      <c r="ZU227" s="35"/>
      <c r="ZV227" s="35"/>
      <c r="ZW227" s="35"/>
      <c r="ZX227" s="35"/>
      <c r="ZY227" s="35"/>
      <c r="ZZ227" s="35"/>
      <c r="AAA227" s="35"/>
      <c r="AAB227" s="35"/>
      <c r="AAC227" s="35"/>
      <c r="AAD227" s="35"/>
      <c r="AAE227" s="35"/>
      <c r="AAF227" s="35"/>
      <c r="AAG227" s="35"/>
      <c r="AAH227" s="35"/>
      <c r="AAI227" s="35"/>
      <c r="AAJ227" s="35"/>
      <c r="AAK227" s="35"/>
      <c r="AAL227" s="35"/>
      <c r="AAM227" s="35"/>
      <c r="AAN227" s="35"/>
      <c r="AAO227" s="35"/>
      <c r="AAP227" s="35"/>
      <c r="AAQ227" s="35"/>
      <c r="AAR227" s="35"/>
      <c r="AAS227" s="35"/>
      <c r="AAT227" s="35"/>
      <c r="AAU227" s="35"/>
      <c r="AAV227" s="35"/>
      <c r="AAW227" s="35"/>
      <c r="AAX227" s="35"/>
      <c r="AAY227" s="35"/>
      <c r="AAZ227" s="35"/>
      <c r="ABA227" s="35"/>
      <c r="ABB227" s="35"/>
      <c r="ABC227" s="35"/>
      <c r="ABD227" s="35"/>
      <c r="ABE227" s="35"/>
      <c r="ABF227" s="35"/>
      <c r="ABG227" s="35"/>
      <c r="ABH227" s="35"/>
      <c r="ABI227" s="35"/>
      <c r="ABJ227" s="35"/>
      <c r="ABK227" s="35"/>
      <c r="ABL227" s="35"/>
      <c r="ABM227" s="35"/>
      <c r="ABN227" s="35"/>
      <c r="ABO227" s="35"/>
      <c r="ABP227" s="35"/>
      <c r="ABQ227" s="35"/>
      <c r="ABR227" s="35"/>
      <c r="ABS227" s="35"/>
      <c r="ABT227" s="35"/>
      <c r="ABU227" s="35"/>
      <c r="ABV227" s="35"/>
      <c r="ABW227" s="35"/>
      <c r="ABX227" s="35"/>
      <c r="ABY227" s="35"/>
      <c r="ABZ227" s="35"/>
      <c r="ACA227" s="35"/>
      <c r="ACB227" s="35"/>
      <c r="ACC227" s="35"/>
      <c r="ACD227" s="35"/>
      <c r="ACE227" s="35"/>
      <c r="ACF227" s="35"/>
      <c r="ACG227" s="35"/>
      <c r="ACH227" s="35"/>
      <c r="ACI227" s="35"/>
      <c r="ACJ227" s="35"/>
      <c r="ACK227" s="35"/>
      <c r="ACL227" s="35"/>
      <c r="ACM227" s="35"/>
      <c r="ACN227" s="35"/>
      <c r="ACO227" s="35"/>
      <c r="ACP227" s="35"/>
      <c r="ACQ227" s="35"/>
      <c r="ACR227" s="35"/>
      <c r="ACS227" s="35"/>
      <c r="ACT227" s="35"/>
      <c r="ACU227" s="35"/>
      <c r="ACV227" s="35"/>
      <c r="ACW227" s="35"/>
      <c r="ACX227" s="35"/>
      <c r="ACY227" s="35"/>
      <c r="ACZ227" s="35"/>
      <c r="ADA227" s="35"/>
      <c r="ADB227" s="35"/>
      <c r="ADC227" s="35"/>
      <c r="ADD227" s="35"/>
      <c r="ADE227" s="35"/>
      <c r="ADF227" s="35"/>
      <c r="ADG227" s="35"/>
      <c r="ADH227" s="35"/>
      <c r="ADI227" s="35"/>
      <c r="ADJ227" s="35"/>
      <c r="ADK227" s="35"/>
      <c r="ADL227" s="35"/>
      <c r="ADM227" s="35"/>
      <c r="ADN227" s="35"/>
      <c r="ADO227" s="35"/>
      <c r="ADP227" s="35"/>
      <c r="ADQ227" s="35"/>
      <c r="ADR227" s="35"/>
      <c r="ADS227" s="35"/>
      <c r="ADT227" s="35"/>
      <c r="ADU227" s="35"/>
      <c r="ADV227" s="35"/>
      <c r="ADW227" s="35"/>
      <c r="ADX227" s="35"/>
      <c r="ADY227" s="35"/>
      <c r="ADZ227" s="35"/>
      <c r="AEA227" s="35"/>
      <c r="AEB227" s="35"/>
      <c r="AEC227" s="35"/>
      <c r="AED227" s="35"/>
      <c r="AEE227" s="35"/>
      <c r="AEF227" s="35"/>
      <c r="AEG227" s="35"/>
      <c r="AEH227" s="35"/>
      <c r="AEI227" s="35"/>
      <c r="AEJ227" s="35"/>
      <c r="AEK227" s="35"/>
      <c r="AEL227" s="35"/>
      <c r="AEM227" s="35"/>
      <c r="AEN227" s="35"/>
      <c r="AEO227" s="35"/>
      <c r="AEP227" s="35"/>
      <c r="AEQ227" s="35"/>
      <c r="AER227" s="35"/>
      <c r="AES227" s="35"/>
      <c r="AET227" s="35"/>
      <c r="AEU227" s="35"/>
      <c r="AEV227" s="35"/>
      <c r="AEW227" s="35"/>
      <c r="AEX227" s="35"/>
      <c r="AEY227" s="35"/>
      <c r="AEZ227" s="35"/>
      <c r="AFA227" s="35"/>
      <c r="AFB227" s="35"/>
      <c r="AFC227" s="35"/>
      <c r="AFD227" s="35"/>
      <c r="AFE227" s="35"/>
      <c r="AFF227" s="35"/>
      <c r="AFG227" s="35"/>
      <c r="AFH227" s="35"/>
      <c r="AFI227" s="35"/>
      <c r="AFJ227" s="35"/>
      <c r="AFK227" s="35"/>
      <c r="AFL227" s="35"/>
      <c r="AFM227" s="35"/>
      <c r="AFN227" s="35"/>
      <c r="AFO227" s="35"/>
      <c r="AFP227" s="35"/>
      <c r="AFQ227" s="35"/>
      <c r="AFR227" s="35"/>
      <c r="AFS227" s="35"/>
      <c r="AFT227" s="35"/>
      <c r="AFU227" s="35"/>
      <c r="AFV227" s="35"/>
      <c r="AFW227" s="35"/>
      <c r="AFX227" s="35"/>
      <c r="AFY227" s="35"/>
      <c r="AFZ227" s="35"/>
      <c r="AGA227" s="35"/>
      <c r="AGB227" s="35"/>
      <c r="AGC227" s="35"/>
      <c r="AGD227" s="35"/>
      <c r="AGE227" s="35"/>
      <c r="AGF227" s="35"/>
      <c r="AGG227" s="35"/>
      <c r="AGH227" s="35"/>
      <c r="AGI227" s="35"/>
      <c r="AGJ227" s="35"/>
      <c r="AGK227" s="35"/>
      <c r="AGL227" s="35"/>
      <c r="AGM227" s="35"/>
      <c r="AGN227" s="35"/>
      <c r="AGO227" s="35"/>
      <c r="AGP227" s="35"/>
      <c r="AGQ227" s="35"/>
      <c r="AGR227" s="35"/>
      <c r="AGS227" s="35"/>
      <c r="AGT227" s="35"/>
      <c r="AGU227" s="35"/>
      <c r="AGV227" s="35"/>
      <c r="AGW227" s="35"/>
      <c r="AGX227" s="35"/>
      <c r="AGY227" s="35"/>
      <c r="AGZ227" s="35"/>
      <c r="AHA227" s="35"/>
      <c r="AHB227" s="35"/>
      <c r="AHC227" s="35"/>
      <c r="AHD227" s="35"/>
      <c r="AHE227" s="35"/>
      <c r="AHF227" s="35"/>
      <c r="AHG227" s="35"/>
      <c r="AHH227" s="35"/>
      <c r="AHI227" s="35"/>
      <c r="AHJ227" s="35"/>
      <c r="AHK227" s="35"/>
      <c r="AHL227" s="35"/>
      <c r="AHM227" s="35"/>
      <c r="AHN227" s="35"/>
      <c r="AHO227" s="35"/>
      <c r="AHP227" s="35"/>
      <c r="AHQ227" s="35"/>
      <c r="AHR227" s="35"/>
      <c r="AHS227" s="35"/>
      <c r="AHT227" s="35"/>
      <c r="AHU227" s="35"/>
      <c r="AHV227" s="35"/>
      <c r="AHW227" s="35"/>
      <c r="AHX227" s="35"/>
      <c r="AHY227" s="35"/>
      <c r="AHZ227" s="35"/>
      <c r="AIA227" s="35"/>
      <c r="AIB227" s="35"/>
      <c r="AIC227" s="35"/>
      <c r="AID227" s="35"/>
      <c r="AIE227" s="35"/>
      <c r="AIF227" s="35"/>
      <c r="AIG227" s="35"/>
      <c r="AIH227" s="35"/>
      <c r="AII227" s="35"/>
      <c r="AIJ227" s="35"/>
      <c r="AIK227" s="35"/>
      <c r="AIL227" s="35"/>
      <c r="AIM227" s="35"/>
      <c r="AIN227" s="35"/>
      <c r="AIO227" s="35"/>
      <c r="AIP227" s="35"/>
      <c r="AIQ227" s="35"/>
      <c r="AIR227" s="35"/>
      <c r="AIS227" s="35"/>
      <c r="AIT227" s="35"/>
      <c r="AIU227" s="35"/>
      <c r="AIV227" s="35"/>
      <c r="AIW227" s="35"/>
      <c r="AIX227" s="35"/>
      <c r="AIY227" s="35"/>
      <c r="AIZ227" s="35"/>
      <c r="AJA227" s="35"/>
      <c r="AJB227" s="35"/>
      <c r="AJC227" s="35"/>
      <c r="AJD227" s="35"/>
      <c r="AJE227" s="35"/>
      <c r="AJF227" s="35"/>
      <c r="AJG227" s="35"/>
      <c r="AJH227" s="35"/>
      <c r="AJI227" s="35"/>
      <c r="AJJ227" s="35"/>
      <c r="AJK227" s="35"/>
      <c r="AJL227" s="35"/>
      <c r="AJM227" s="35"/>
      <c r="AJN227" s="35"/>
      <c r="AJO227" s="35"/>
      <c r="AJP227" s="35"/>
      <c r="AJQ227" s="35"/>
      <c r="AJR227" s="35"/>
      <c r="AJS227" s="35"/>
      <c r="AJT227" s="35"/>
      <c r="AJU227" s="35"/>
      <c r="AJV227" s="35"/>
      <c r="AJW227" s="35"/>
      <c r="AJX227" s="35"/>
      <c r="AJY227" s="35"/>
      <c r="AJZ227" s="35"/>
      <c r="AKA227" s="35"/>
      <c r="AKB227" s="35"/>
      <c r="AKC227" s="35"/>
      <c r="AKD227" s="35"/>
      <c r="AKE227" s="35"/>
      <c r="AKF227" s="35"/>
      <c r="AKG227" s="35"/>
      <c r="AKH227" s="35"/>
      <c r="AKI227" s="35"/>
      <c r="AKJ227" s="35"/>
      <c r="AKK227" s="35"/>
      <c r="AKL227" s="35"/>
      <c r="AKM227" s="35"/>
      <c r="AKN227" s="35"/>
      <c r="AKO227" s="35"/>
      <c r="AKP227" s="35"/>
      <c r="AKQ227" s="35"/>
      <c r="AKR227" s="35"/>
      <c r="AKS227" s="35"/>
      <c r="AKT227" s="35"/>
      <c r="AKU227" s="35"/>
      <c r="AKV227" s="35"/>
      <c r="AKW227" s="35"/>
      <c r="AKX227" s="35"/>
      <c r="AKY227" s="35"/>
      <c r="AKZ227" s="35"/>
      <c r="ALA227" s="35"/>
      <c r="ALB227" s="35"/>
      <c r="ALC227" s="35"/>
      <c r="ALD227" s="35"/>
      <c r="ALE227" s="35"/>
      <c r="ALF227" s="35"/>
      <c r="ALG227" s="35"/>
      <c r="ALH227" s="35"/>
      <c r="ALI227" s="35"/>
      <c r="ALJ227" s="35"/>
      <c r="ALK227" s="35"/>
      <c r="ALL227" s="35"/>
      <c r="ALM227" s="35"/>
      <c r="ALN227" s="35"/>
      <c r="ALO227" s="35"/>
      <c r="ALP227" s="35"/>
      <c r="ALQ227" s="35"/>
      <c r="ALR227" s="35"/>
      <c r="ALS227" s="35"/>
      <c r="ALT227" s="35"/>
      <c r="ALU227" s="35"/>
      <c r="ALV227" s="35"/>
      <c r="ALW227" s="35"/>
      <c r="ALX227" s="35"/>
      <c r="ALY227" s="35"/>
    </row>
    <row r="228" spans="1:1013" ht="20.25" customHeight="1" thickBot="1" x14ac:dyDescent="0.25">
      <c r="A228" s="642"/>
      <c r="B228" s="638"/>
      <c r="C228" s="640"/>
      <c r="D228" s="644"/>
      <c r="E228" s="646"/>
      <c r="F228" s="578"/>
      <c r="G228" s="628"/>
      <c r="H228" s="631"/>
      <c r="I228" s="625"/>
      <c r="J228" s="586"/>
      <c r="K228" s="201" t="s">
        <v>23</v>
      </c>
      <c r="L228" s="484">
        <f>M228+O228</f>
        <v>0</v>
      </c>
      <c r="M228" s="481">
        <v>0</v>
      </c>
      <c r="N228" s="481">
        <v>0</v>
      </c>
      <c r="O228" s="483">
        <v>0</v>
      </c>
      <c r="P228" s="484">
        <f>Q228+S228</f>
        <v>0</v>
      </c>
      <c r="Q228" s="481">
        <v>0</v>
      </c>
      <c r="R228" s="481">
        <v>0</v>
      </c>
      <c r="S228" s="483">
        <v>0</v>
      </c>
      <c r="T228" s="484">
        <f>U228+W228</f>
        <v>300</v>
      </c>
      <c r="U228" s="481">
        <v>0</v>
      </c>
      <c r="V228" s="481">
        <v>0</v>
      </c>
      <c r="W228" s="483">
        <v>300</v>
      </c>
      <c r="X228" s="484">
        <f>Y228+AA228</f>
        <v>400</v>
      </c>
      <c r="Y228" s="481">
        <v>0</v>
      </c>
      <c r="Z228" s="481">
        <v>0</v>
      </c>
      <c r="AA228" s="483">
        <v>400</v>
      </c>
      <c r="AB228" s="35"/>
      <c r="AC228" s="35"/>
      <c r="AD228" s="35"/>
      <c r="AE228" s="35"/>
      <c r="AF228" s="35"/>
      <c r="AG228" s="35"/>
      <c r="AH228" s="35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9"/>
      <c r="BB228" s="48"/>
      <c r="BC228" s="48"/>
      <c r="BD228" s="48"/>
      <c r="BE228" s="48"/>
      <c r="BF228" s="48"/>
      <c r="BG228" s="48"/>
      <c r="BH228" s="48"/>
      <c r="BI228" s="48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  <c r="ER228" s="35"/>
      <c r="ES228" s="35"/>
      <c r="ET228" s="35"/>
      <c r="EU228" s="35"/>
      <c r="EV228" s="35"/>
      <c r="EW228" s="35"/>
      <c r="EX228" s="35"/>
      <c r="EY228" s="35"/>
      <c r="EZ228" s="35"/>
      <c r="FA228" s="35"/>
      <c r="FB228" s="35"/>
      <c r="FC228" s="35"/>
      <c r="FD228" s="35"/>
      <c r="FE228" s="35"/>
      <c r="FF228" s="35"/>
      <c r="FG228" s="35"/>
      <c r="FH228" s="35"/>
      <c r="FI228" s="35"/>
      <c r="FJ228" s="35"/>
      <c r="FK228" s="35"/>
      <c r="FL228" s="35"/>
      <c r="FM228" s="35"/>
      <c r="FN228" s="35"/>
      <c r="FO228" s="35"/>
      <c r="FP228" s="35"/>
      <c r="FQ228" s="35"/>
      <c r="FR228" s="35"/>
      <c r="FS228" s="35"/>
      <c r="FT228" s="35"/>
      <c r="FU228" s="35"/>
      <c r="FV228" s="35"/>
      <c r="FW228" s="35"/>
      <c r="FX228" s="35"/>
      <c r="FY228" s="35"/>
      <c r="FZ228" s="35"/>
      <c r="GA228" s="35"/>
      <c r="GB228" s="35"/>
      <c r="GC228" s="35"/>
      <c r="GD228" s="35"/>
      <c r="GE228" s="35"/>
      <c r="GF228" s="35"/>
      <c r="GG228" s="35"/>
      <c r="GH228" s="35"/>
      <c r="GI228" s="35"/>
      <c r="GJ228" s="35"/>
      <c r="GK228" s="35"/>
      <c r="GL228" s="35"/>
      <c r="GM228" s="35"/>
      <c r="GN228" s="35"/>
      <c r="GO228" s="35"/>
      <c r="GP228" s="35"/>
      <c r="GQ228" s="35"/>
      <c r="GR228" s="35"/>
      <c r="GS228" s="35"/>
      <c r="GT228" s="35"/>
      <c r="GU228" s="35"/>
      <c r="GV228" s="35"/>
      <c r="GW228" s="35"/>
      <c r="GX228" s="35"/>
      <c r="GY228" s="35"/>
      <c r="GZ228" s="35"/>
      <c r="HA228" s="35"/>
      <c r="HB228" s="35"/>
      <c r="HC228" s="35"/>
      <c r="HD228" s="35"/>
      <c r="HE228" s="35"/>
      <c r="HF228" s="35"/>
      <c r="HG228" s="35"/>
      <c r="HH228" s="35"/>
      <c r="HI228" s="35"/>
      <c r="HJ228" s="35"/>
      <c r="HK228" s="35"/>
      <c r="HL228" s="35"/>
      <c r="HM228" s="35"/>
      <c r="HN228" s="35"/>
      <c r="HO228" s="35"/>
      <c r="HP228" s="35"/>
      <c r="HQ228" s="35"/>
      <c r="HR228" s="35"/>
      <c r="HS228" s="35"/>
      <c r="HT228" s="35"/>
      <c r="HU228" s="35"/>
      <c r="HV228" s="35"/>
      <c r="HW228" s="35"/>
      <c r="HX228" s="35"/>
      <c r="HY228" s="35"/>
      <c r="HZ228" s="35"/>
      <c r="IA228" s="35"/>
      <c r="IB228" s="35"/>
      <c r="IC228" s="35"/>
      <c r="ID228" s="35"/>
      <c r="IE228" s="35"/>
      <c r="IF228" s="35"/>
      <c r="IG228" s="35"/>
      <c r="IH228" s="35"/>
      <c r="II228" s="35"/>
      <c r="IJ228" s="35"/>
      <c r="IK228" s="35"/>
      <c r="IL228" s="35"/>
      <c r="IM228" s="35"/>
      <c r="IN228" s="35"/>
      <c r="IO228" s="35"/>
      <c r="IP228" s="35"/>
      <c r="IQ228" s="35"/>
      <c r="IR228" s="35"/>
      <c r="IS228" s="35"/>
      <c r="IT228" s="35"/>
      <c r="IU228" s="35"/>
      <c r="IV228" s="35"/>
      <c r="IW228" s="35"/>
      <c r="IX228" s="35"/>
      <c r="IY228" s="35"/>
      <c r="IZ228" s="35"/>
      <c r="JA228" s="35"/>
      <c r="JB228" s="35"/>
      <c r="JC228" s="35"/>
      <c r="JD228" s="35"/>
      <c r="JE228" s="35"/>
      <c r="JF228" s="35"/>
      <c r="JG228" s="35"/>
      <c r="JH228" s="35"/>
      <c r="JI228" s="35"/>
      <c r="JJ228" s="35"/>
      <c r="JK228" s="35"/>
      <c r="JL228" s="35"/>
      <c r="JM228" s="35"/>
      <c r="JN228" s="35"/>
      <c r="JO228" s="35"/>
      <c r="JP228" s="35"/>
      <c r="JQ228" s="35"/>
      <c r="JR228" s="35"/>
      <c r="JS228" s="35"/>
      <c r="JT228" s="35"/>
      <c r="JU228" s="35"/>
      <c r="JV228" s="35"/>
      <c r="JW228" s="35"/>
      <c r="JX228" s="35"/>
      <c r="JY228" s="35"/>
      <c r="JZ228" s="35"/>
      <c r="KA228" s="35"/>
      <c r="KB228" s="35"/>
      <c r="KC228" s="35"/>
      <c r="KD228" s="35"/>
      <c r="KE228" s="35"/>
      <c r="KF228" s="35"/>
      <c r="KG228" s="35"/>
      <c r="KH228" s="35"/>
      <c r="KI228" s="35"/>
      <c r="KJ228" s="35"/>
      <c r="KK228" s="35"/>
      <c r="KL228" s="35"/>
      <c r="KM228" s="35"/>
      <c r="KN228" s="35"/>
      <c r="KO228" s="35"/>
      <c r="KP228" s="35"/>
      <c r="KQ228" s="35"/>
      <c r="KR228" s="35"/>
      <c r="KS228" s="35"/>
      <c r="KT228" s="35"/>
      <c r="KU228" s="35"/>
      <c r="KV228" s="35"/>
      <c r="KW228" s="35"/>
      <c r="KX228" s="35"/>
      <c r="KY228" s="35"/>
      <c r="KZ228" s="35"/>
      <c r="LA228" s="35"/>
      <c r="LB228" s="35"/>
      <c r="LC228" s="35"/>
      <c r="LD228" s="35"/>
      <c r="LE228" s="35"/>
      <c r="LF228" s="35"/>
      <c r="LG228" s="35"/>
      <c r="LH228" s="35"/>
      <c r="LI228" s="35"/>
      <c r="LJ228" s="35"/>
      <c r="LK228" s="35"/>
      <c r="LL228" s="35"/>
      <c r="LM228" s="35"/>
      <c r="LN228" s="35"/>
      <c r="LO228" s="35"/>
      <c r="LP228" s="35"/>
      <c r="LQ228" s="35"/>
      <c r="LR228" s="35"/>
      <c r="LS228" s="35"/>
      <c r="LT228" s="35"/>
      <c r="LU228" s="35"/>
      <c r="LV228" s="35"/>
      <c r="LW228" s="35"/>
      <c r="LX228" s="35"/>
      <c r="LY228" s="35"/>
      <c r="LZ228" s="35"/>
      <c r="MA228" s="35"/>
      <c r="MB228" s="35"/>
      <c r="MC228" s="35"/>
      <c r="MD228" s="35"/>
      <c r="ME228" s="35"/>
      <c r="MF228" s="35"/>
      <c r="MG228" s="35"/>
      <c r="MH228" s="35"/>
      <c r="MI228" s="35"/>
      <c r="MJ228" s="35"/>
      <c r="MK228" s="35"/>
      <c r="ML228" s="35"/>
      <c r="MM228" s="35"/>
      <c r="MN228" s="35"/>
      <c r="MO228" s="35"/>
      <c r="MP228" s="35"/>
      <c r="MQ228" s="35"/>
      <c r="MR228" s="35"/>
      <c r="MS228" s="35"/>
      <c r="MT228" s="35"/>
      <c r="MU228" s="35"/>
      <c r="MV228" s="35"/>
      <c r="MW228" s="35"/>
      <c r="MX228" s="35"/>
      <c r="MY228" s="35"/>
      <c r="MZ228" s="35"/>
      <c r="NA228" s="35"/>
      <c r="NB228" s="35"/>
      <c r="NC228" s="35"/>
      <c r="ND228" s="35"/>
      <c r="NE228" s="35"/>
      <c r="NF228" s="35"/>
      <c r="NG228" s="35"/>
      <c r="NH228" s="35"/>
      <c r="NI228" s="35"/>
      <c r="NJ228" s="35"/>
      <c r="NK228" s="35"/>
      <c r="NL228" s="35"/>
      <c r="NM228" s="35"/>
      <c r="NN228" s="35"/>
      <c r="NO228" s="35"/>
      <c r="NP228" s="35"/>
      <c r="NQ228" s="35"/>
      <c r="NR228" s="35"/>
      <c r="NS228" s="35"/>
      <c r="NT228" s="35"/>
      <c r="NU228" s="35"/>
      <c r="NV228" s="35"/>
      <c r="NW228" s="35"/>
      <c r="NX228" s="35"/>
      <c r="NY228" s="35"/>
      <c r="NZ228" s="35"/>
      <c r="OA228" s="35"/>
      <c r="OB228" s="35"/>
      <c r="OC228" s="35"/>
      <c r="OD228" s="35"/>
      <c r="OE228" s="35"/>
      <c r="OF228" s="35"/>
      <c r="OG228" s="35"/>
      <c r="OH228" s="35"/>
      <c r="OI228" s="35"/>
      <c r="OJ228" s="35"/>
      <c r="OK228" s="35"/>
      <c r="OL228" s="35"/>
      <c r="OM228" s="35"/>
      <c r="ON228" s="35"/>
      <c r="OO228" s="35"/>
      <c r="OP228" s="35"/>
      <c r="OQ228" s="35"/>
      <c r="OR228" s="35"/>
      <c r="OS228" s="35"/>
      <c r="OT228" s="35"/>
      <c r="OU228" s="35"/>
      <c r="OV228" s="35"/>
      <c r="OW228" s="35"/>
      <c r="OX228" s="35"/>
      <c r="OY228" s="35"/>
      <c r="OZ228" s="35"/>
      <c r="PA228" s="35"/>
      <c r="PB228" s="35"/>
      <c r="PC228" s="35"/>
      <c r="PD228" s="35"/>
      <c r="PE228" s="35"/>
      <c r="PF228" s="35"/>
      <c r="PG228" s="35"/>
      <c r="PH228" s="35"/>
      <c r="PI228" s="35"/>
      <c r="PJ228" s="35"/>
      <c r="PK228" s="35"/>
      <c r="PL228" s="35"/>
      <c r="PM228" s="35"/>
      <c r="PN228" s="35"/>
      <c r="PO228" s="35"/>
      <c r="PP228" s="35"/>
      <c r="PQ228" s="35"/>
      <c r="PR228" s="35"/>
      <c r="PS228" s="35"/>
      <c r="PT228" s="35"/>
      <c r="PU228" s="35"/>
      <c r="PV228" s="35"/>
      <c r="PW228" s="35"/>
      <c r="PX228" s="35"/>
      <c r="PY228" s="35"/>
      <c r="PZ228" s="35"/>
      <c r="QA228" s="35"/>
      <c r="QB228" s="35"/>
      <c r="QC228" s="35"/>
      <c r="QD228" s="35"/>
      <c r="QE228" s="35"/>
      <c r="QF228" s="35"/>
      <c r="QG228" s="35"/>
      <c r="QH228" s="35"/>
      <c r="QI228" s="35"/>
      <c r="QJ228" s="35"/>
      <c r="QK228" s="35"/>
      <c r="QL228" s="35"/>
      <c r="QM228" s="35"/>
      <c r="QN228" s="35"/>
      <c r="QO228" s="35"/>
      <c r="QP228" s="35"/>
      <c r="QQ228" s="35"/>
      <c r="QR228" s="35"/>
      <c r="QS228" s="35"/>
      <c r="QT228" s="35"/>
      <c r="QU228" s="35"/>
      <c r="QV228" s="35"/>
      <c r="QW228" s="35"/>
      <c r="QX228" s="35"/>
      <c r="QY228" s="35"/>
      <c r="QZ228" s="35"/>
      <c r="RA228" s="35"/>
      <c r="RB228" s="35"/>
      <c r="RC228" s="35"/>
      <c r="RD228" s="35"/>
      <c r="RE228" s="35"/>
      <c r="RF228" s="35"/>
      <c r="RG228" s="35"/>
      <c r="RH228" s="35"/>
      <c r="RI228" s="35"/>
      <c r="RJ228" s="35"/>
      <c r="RK228" s="35"/>
      <c r="RL228" s="35"/>
      <c r="RM228" s="35"/>
      <c r="RN228" s="35"/>
      <c r="RO228" s="35"/>
      <c r="RP228" s="35"/>
      <c r="RQ228" s="35"/>
      <c r="RR228" s="35"/>
      <c r="RS228" s="35"/>
      <c r="RT228" s="35"/>
      <c r="RU228" s="35"/>
      <c r="RV228" s="35"/>
      <c r="RW228" s="35"/>
      <c r="RX228" s="35"/>
      <c r="RY228" s="35"/>
      <c r="RZ228" s="35"/>
      <c r="SA228" s="35"/>
      <c r="SB228" s="35"/>
      <c r="SC228" s="35"/>
      <c r="SD228" s="35"/>
      <c r="SE228" s="35"/>
      <c r="SF228" s="35"/>
      <c r="SG228" s="35"/>
      <c r="SH228" s="35"/>
      <c r="SI228" s="35"/>
      <c r="SJ228" s="35"/>
      <c r="SK228" s="35"/>
      <c r="SL228" s="35"/>
      <c r="SM228" s="35"/>
      <c r="SN228" s="35"/>
      <c r="SO228" s="35"/>
      <c r="SP228" s="35"/>
      <c r="SQ228" s="35"/>
      <c r="SR228" s="35"/>
      <c r="SS228" s="35"/>
      <c r="ST228" s="35"/>
      <c r="SU228" s="35"/>
      <c r="SV228" s="35"/>
      <c r="SW228" s="35"/>
      <c r="SX228" s="35"/>
      <c r="SY228" s="35"/>
      <c r="SZ228" s="35"/>
      <c r="TA228" s="35"/>
      <c r="TB228" s="35"/>
      <c r="TC228" s="35"/>
      <c r="TD228" s="35"/>
      <c r="TE228" s="35"/>
      <c r="TF228" s="35"/>
      <c r="TG228" s="35"/>
      <c r="TH228" s="35"/>
      <c r="TI228" s="35"/>
      <c r="TJ228" s="35"/>
      <c r="TK228" s="35"/>
      <c r="TL228" s="35"/>
      <c r="TM228" s="35"/>
      <c r="TN228" s="35"/>
      <c r="TO228" s="35"/>
      <c r="TP228" s="35"/>
      <c r="TQ228" s="35"/>
      <c r="TR228" s="35"/>
      <c r="TS228" s="35"/>
      <c r="TT228" s="35"/>
      <c r="TU228" s="35"/>
      <c r="TV228" s="35"/>
      <c r="TW228" s="35"/>
      <c r="TX228" s="35"/>
      <c r="TY228" s="35"/>
      <c r="TZ228" s="35"/>
      <c r="UA228" s="35"/>
      <c r="UB228" s="35"/>
      <c r="UC228" s="35"/>
      <c r="UD228" s="35"/>
      <c r="UE228" s="35"/>
      <c r="UF228" s="35"/>
      <c r="UG228" s="35"/>
      <c r="UH228" s="35"/>
      <c r="UI228" s="35"/>
      <c r="UJ228" s="35"/>
      <c r="UK228" s="35"/>
      <c r="UL228" s="35"/>
      <c r="UM228" s="35"/>
      <c r="UN228" s="35"/>
      <c r="UO228" s="35"/>
      <c r="UP228" s="35"/>
      <c r="UQ228" s="35"/>
      <c r="UR228" s="35"/>
      <c r="US228" s="35"/>
      <c r="UT228" s="35"/>
      <c r="UU228" s="35"/>
      <c r="UV228" s="35"/>
      <c r="UW228" s="35"/>
      <c r="UX228" s="35"/>
      <c r="UY228" s="35"/>
      <c r="UZ228" s="35"/>
      <c r="VA228" s="35"/>
      <c r="VB228" s="35"/>
      <c r="VC228" s="35"/>
      <c r="VD228" s="35"/>
      <c r="VE228" s="35"/>
      <c r="VF228" s="35"/>
      <c r="VG228" s="35"/>
      <c r="VH228" s="35"/>
      <c r="VI228" s="35"/>
      <c r="VJ228" s="35"/>
      <c r="VK228" s="35"/>
      <c r="VL228" s="35"/>
      <c r="VM228" s="35"/>
      <c r="VN228" s="35"/>
      <c r="VO228" s="35"/>
      <c r="VP228" s="35"/>
      <c r="VQ228" s="35"/>
      <c r="VR228" s="35"/>
      <c r="VS228" s="35"/>
      <c r="VT228" s="35"/>
      <c r="VU228" s="35"/>
      <c r="VV228" s="35"/>
      <c r="VW228" s="35"/>
      <c r="VX228" s="35"/>
      <c r="VY228" s="35"/>
      <c r="VZ228" s="35"/>
      <c r="WA228" s="35"/>
      <c r="WB228" s="35"/>
      <c r="WC228" s="35"/>
      <c r="WD228" s="35"/>
      <c r="WE228" s="35"/>
      <c r="WF228" s="35"/>
      <c r="WG228" s="35"/>
      <c r="WH228" s="35"/>
      <c r="WI228" s="35"/>
      <c r="WJ228" s="35"/>
      <c r="WK228" s="35"/>
      <c r="WL228" s="35"/>
      <c r="WM228" s="35"/>
      <c r="WN228" s="35"/>
      <c r="WO228" s="35"/>
      <c r="WP228" s="35"/>
      <c r="WQ228" s="35"/>
      <c r="WR228" s="35"/>
      <c r="WS228" s="35"/>
      <c r="WT228" s="35"/>
      <c r="WU228" s="35"/>
      <c r="WV228" s="35"/>
      <c r="WW228" s="35"/>
      <c r="WX228" s="35"/>
      <c r="WY228" s="35"/>
      <c r="WZ228" s="35"/>
      <c r="XA228" s="35"/>
      <c r="XB228" s="35"/>
      <c r="XC228" s="35"/>
      <c r="XD228" s="35"/>
      <c r="XE228" s="35"/>
      <c r="XF228" s="35"/>
      <c r="XG228" s="35"/>
      <c r="XH228" s="35"/>
      <c r="XI228" s="35"/>
      <c r="XJ228" s="35"/>
      <c r="XK228" s="35"/>
      <c r="XL228" s="35"/>
      <c r="XM228" s="35"/>
      <c r="XN228" s="35"/>
      <c r="XO228" s="35"/>
      <c r="XP228" s="35"/>
      <c r="XQ228" s="35"/>
      <c r="XR228" s="35"/>
      <c r="XS228" s="35"/>
      <c r="XT228" s="35"/>
      <c r="XU228" s="35"/>
      <c r="XV228" s="35"/>
      <c r="XW228" s="35"/>
      <c r="XX228" s="35"/>
      <c r="XY228" s="35"/>
      <c r="XZ228" s="35"/>
      <c r="YA228" s="35"/>
      <c r="YB228" s="35"/>
      <c r="YC228" s="35"/>
      <c r="YD228" s="35"/>
      <c r="YE228" s="35"/>
      <c r="YF228" s="35"/>
      <c r="YG228" s="35"/>
      <c r="YH228" s="35"/>
      <c r="YI228" s="35"/>
      <c r="YJ228" s="35"/>
      <c r="YK228" s="35"/>
      <c r="YL228" s="35"/>
      <c r="YM228" s="35"/>
      <c r="YN228" s="35"/>
      <c r="YO228" s="35"/>
      <c r="YP228" s="35"/>
      <c r="YQ228" s="35"/>
      <c r="YR228" s="35"/>
      <c r="YS228" s="35"/>
      <c r="YT228" s="35"/>
      <c r="YU228" s="35"/>
      <c r="YV228" s="35"/>
      <c r="YW228" s="35"/>
      <c r="YX228" s="35"/>
      <c r="YY228" s="35"/>
      <c r="YZ228" s="35"/>
      <c r="ZA228" s="35"/>
      <c r="ZB228" s="35"/>
      <c r="ZC228" s="35"/>
      <c r="ZD228" s="35"/>
      <c r="ZE228" s="35"/>
      <c r="ZF228" s="35"/>
      <c r="ZG228" s="35"/>
      <c r="ZH228" s="35"/>
      <c r="ZI228" s="35"/>
      <c r="ZJ228" s="35"/>
      <c r="ZK228" s="35"/>
      <c r="ZL228" s="35"/>
      <c r="ZM228" s="35"/>
      <c r="ZN228" s="35"/>
      <c r="ZO228" s="35"/>
      <c r="ZP228" s="35"/>
      <c r="ZQ228" s="35"/>
      <c r="ZR228" s="35"/>
      <c r="ZS228" s="35"/>
      <c r="ZT228" s="35"/>
      <c r="ZU228" s="35"/>
      <c r="ZV228" s="35"/>
      <c r="ZW228" s="35"/>
      <c r="ZX228" s="35"/>
      <c r="ZY228" s="35"/>
      <c r="ZZ228" s="35"/>
      <c r="AAA228" s="35"/>
      <c r="AAB228" s="35"/>
      <c r="AAC228" s="35"/>
      <c r="AAD228" s="35"/>
      <c r="AAE228" s="35"/>
      <c r="AAF228" s="35"/>
      <c r="AAG228" s="35"/>
      <c r="AAH228" s="35"/>
      <c r="AAI228" s="35"/>
      <c r="AAJ228" s="35"/>
      <c r="AAK228" s="35"/>
      <c r="AAL228" s="35"/>
      <c r="AAM228" s="35"/>
      <c r="AAN228" s="35"/>
      <c r="AAO228" s="35"/>
      <c r="AAP228" s="35"/>
      <c r="AAQ228" s="35"/>
      <c r="AAR228" s="35"/>
      <c r="AAS228" s="35"/>
      <c r="AAT228" s="35"/>
      <c r="AAU228" s="35"/>
      <c r="AAV228" s="35"/>
      <c r="AAW228" s="35"/>
      <c r="AAX228" s="35"/>
      <c r="AAY228" s="35"/>
      <c r="AAZ228" s="35"/>
      <c r="ABA228" s="35"/>
      <c r="ABB228" s="35"/>
      <c r="ABC228" s="35"/>
      <c r="ABD228" s="35"/>
      <c r="ABE228" s="35"/>
      <c r="ABF228" s="35"/>
      <c r="ABG228" s="35"/>
      <c r="ABH228" s="35"/>
      <c r="ABI228" s="35"/>
      <c r="ABJ228" s="35"/>
      <c r="ABK228" s="35"/>
      <c r="ABL228" s="35"/>
      <c r="ABM228" s="35"/>
      <c r="ABN228" s="35"/>
      <c r="ABO228" s="35"/>
      <c r="ABP228" s="35"/>
      <c r="ABQ228" s="35"/>
      <c r="ABR228" s="35"/>
      <c r="ABS228" s="35"/>
      <c r="ABT228" s="35"/>
      <c r="ABU228" s="35"/>
      <c r="ABV228" s="35"/>
      <c r="ABW228" s="35"/>
      <c r="ABX228" s="35"/>
      <c r="ABY228" s="35"/>
      <c r="ABZ228" s="35"/>
      <c r="ACA228" s="35"/>
      <c r="ACB228" s="35"/>
      <c r="ACC228" s="35"/>
      <c r="ACD228" s="35"/>
      <c r="ACE228" s="35"/>
      <c r="ACF228" s="35"/>
      <c r="ACG228" s="35"/>
      <c r="ACH228" s="35"/>
      <c r="ACI228" s="35"/>
      <c r="ACJ228" s="35"/>
      <c r="ACK228" s="35"/>
      <c r="ACL228" s="35"/>
      <c r="ACM228" s="35"/>
      <c r="ACN228" s="35"/>
      <c r="ACO228" s="35"/>
      <c r="ACP228" s="35"/>
      <c r="ACQ228" s="35"/>
      <c r="ACR228" s="35"/>
      <c r="ACS228" s="35"/>
      <c r="ACT228" s="35"/>
      <c r="ACU228" s="35"/>
      <c r="ACV228" s="35"/>
      <c r="ACW228" s="35"/>
      <c r="ACX228" s="35"/>
      <c r="ACY228" s="35"/>
      <c r="ACZ228" s="35"/>
      <c r="ADA228" s="35"/>
      <c r="ADB228" s="35"/>
      <c r="ADC228" s="35"/>
      <c r="ADD228" s="35"/>
      <c r="ADE228" s="35"/>
      <c r="ADF228" s="35"/>
      <c r="ADG228" s="35"/>
      <c r="ADH228" s="35"/>
      <c r="ADI228" s="35"/>
      <c r="ADJ228" s="35"/>
      <c r="ADK228" s="35"/>
      <c r="ADL228" s="35"/>
      <c r="ADM228" s="35"/>
      <c r="ADN228" s="35"/>
      <c r="ADO228" s="35"/>
      <c r="ADP228" s="35"/>
      <c r="ADQ228" s="35"/>
      <c r="ADR228" s="35"/>
      <c r="ADS228" s="35"/>
      <c r="ADT228" s="35"/>
      <c r="ADU228" s="35"/>
      <c r="ADV228" s="35"/>
      <c r="ADW228" s="35"/>
      <c r="ADX228" s="35"/>
      <c r="ADY228" s="35"/>
      <c r="ADZ228" s="35"/>
      <c r="AEA228" s="35"/>
      <c r="AEB228" s="35"/>
      <c r="AEC228" s="35"/>
      <c r="AED228" s="35"/>
      <c r="AEE228" s="35"/>
      <c r="AEF228" s="35"/>
      <c r="AEG228" s="35"/>
      <c r="AEH228" s="35"/>
      <c r="AEI228" s="35"/>
      <c r="AEJ228" s="35"/>
      <c r="AEK228" s="35"/>
      <c r="AEL228" s="35"/>
      <c r="AEM228" s="35"/>
      <c r="AEN228" s="35"/>
      <c r="AEO228" s="35"/>
      <c r="AEP228" s="35"/>
      <c r="AEQ228" s="35"/>
      <c r="AER228" s="35"/>
      <c r="AES228" s="35"/>
      <c r="AET228" s="35"/>
      <c r="AEU228" s="35"/>
      <c r="AEV228" s="35"/>
      <c r="AEW228" s="35"/>
      <c r="AEX228" s="35"/>
      <c r="AEY228" s="35"/>
      <c r="AEZ228" s="35"/>
      <c r="AFA228" s="35"/>
      <c r="AFB228" s="35"/>
      <c r="AFC228" s="35"/>
      <c r="AFD228" s="35"/>
      <c r="AFE228" s="35"/>
      <c r="AFF228" s="35"/>
      <c r="AFG228" s="35"/>
      <c r="AFH228" s="35"/>
      <c r="AFI228" s="35"/>
      <c r="AFJ228" s="35"/>
      <c r="AFK228" s="35"/>
      <c r="AFL228" s="35"/>
      <c r="AFM228" s="35"/>
      <c r="AFN228" s="35"/>
      <c r="AFO228" s="35"/>
      <c r="AFP228" s="35"/>
      <c r="AFQ228" s="35"/>
      <c r="AFR228" s="35"/>
      <c r="AFS228" s="35"/>
      <c r="AFT228" s="35"/>
      <c r="AFU228" s="35"/>
      <c r="AFV228" s="35"/>
      <c r="AFW228" s="35"/>
      <c r="AFX228" s="35"/>
      <c r="AFY228" s="35"/>
      <c r="AFZ228" s="35"/>
      <c r="AGA228" s="35"/>
      <c r="AGB228" s="35"/>
      <c r="AGC228" s="35"/>
      <c r="AGD228" s="35"/>
      <c r="AGE228" s="35"/>
      <c r="AGF228" s="35"/>
      <c r="AGG228" s="35"/>
      <c r="AGH228" s="35"/>
      <c r="AGI228" s="35"/>
      <c r="AGJ228" s="35"/>
      <c r="AGK228" s="35"/>
      <c r="AGL228" s="35"/>
      <c r="AGM228" s="35"/>
      <c r="AGN228" s="35"/>
      <c r="AGO228" s="35"/>
      <c r="AGP228" s="35"/>
      <c r="AGQ228" s="35"/>
      <c r="AGR228" s="35"/>
      <c r="AGS228" s="35"/>
      <c r="AGT228" s="35"/>
      <c r="AGU228" s="35"/>
      <c r="AGV228" s="35"/>
      <c r="AGW228" s="35"/>
      <c r="AGX228" s="35"/>
      <c r="AGY228" s="35"/>
      <c r="AGZ228" s="35"/>
      <c r="AHA228" s="35"/>
      <c r="AHB228" s="35"/>
      <c r="AHC228" s="35"/>
      <c r="AHD228" s="35"/>
      <c r="AHE228" s="35"/>
      <c r="AHF228" s="35"/>
      <c r="AHG228" s="35"/>
      <c r="AHH228" s="35"/>
      <c r="AHI228" s="35"/>
      <c r="AHJ228" s="35"/>
      <c r="AHK228" s="35"/>
      <c r="AHL228" s="35"/>
      <c r="AHM228" s="35"/>
      <c r="AHN228" s="35"/>
      <c r="AHO228" s="35"/>
      <c r="AHP228" s="35"/>
      <c r="AHQ228" s="35"/>
      <c r="AHR228" s="35"/>
      <c r="AHS228" s="35"/>
      <c r="AHT228" s="35"/>
      <c r="AHU228" s="35"/>
      <c r="AHV228" s="35"/>
      <c r="AHW228" s="35"/>
      <c r="AHX228" s="35"/>
      <c r="AHY228" s="35"/>
      <c r="AHZ228" s="35"/>
      <c r="AIA228" s="35"/>
      <c r="AIB228" s="35"/>
      <c r="AIC228" s="35"/>
      <c r="AID228" s="35"/>
      <c r="AIE228" s="35"/>
      <c r="AIF228" s="35"/>
      <c r="AIG228" s="35"/>
      <c r="AIH228" s="35"/>
      <c r="AII228" s="35"/>
      <c r="AIJ228" s="35"/>
      <c r="AIK228" s="35"/>
      <c r="AIL228" s="35"/>
      <c r="AIM228" s="35"/>
      <c r="AIN228" s="35"/>
      <c r="AIO228" s="35"/>
      <c r="AIP228" s="35"/>
      <c r="AIQ228" s="35"/>
      <c r="AIR228" s="35"/>
      <c r="AIS228" s="35"/>
      <c r="AIT228" s="35"/>
      <c r="AIU228" s="35"/>
      <c r="AIV228" s="35"/>
      <c r="AIW228" s="35"/>
      <c r="AIX228" s="35"/>
      <c r="AIY228" s="35"/>
      <c r="AIZ228" s="35"/>
      <c r="AJA228" s="35"/>
      <c r="AJB228" s="35"/>
      <c r="AJC228" s="35"/>
      <c r="AJD228" s="35"/>
      <c r="AJE228" s="35"/>
      <c r="AJF228" s="35"/>
      <c r="AJG228" s="35"/>
      <c r="AJH228" s="35"/>
      <c r="AJI228" s="35"/>
      <c r="AJJ228" s="35"/>
      <c r="AJK228" s="35"/>
      <c r="AJL228" s="35"/>
      <c r="AJM228" s="35"/>
      <c r="AJN228" s="35"/>
      <c r="AJO228" s="35"/>
      <c r="AJP228" s="35"/>
      <c r="AJQ228" s="35"/>
      <c r="AJR228" s="35"/>
      <c r="AJS228" s="35"/>
      <c r="AJT228" s="35"/>
      <c r="AJU228" s="35"/>
      <c r="AJV228" s="35"/>
      <c r="AJW228" s="35"/>
      <c r="AJX228" s="35"/>
      <c r="AJY228" s="35"/>
      <c r="AJZ228" s="35"/>
      <c r="AKA228" s="35"/>
      <c r="AKB228" s="35"/>
      <c r="AKC228" s="35"/>
      <c r="AKD228" s="35"/>
      <c r="AKE228" s="35"/>
      <c r="AKF228" s="35"/>
      <c r="AKG228" s="35"/>
      <c r="AKH228" s="35"/>
      <c r="AKI228" s="35"/>
      <c r="AKJ228" s="35"/>
      <c r="AKK228" s="35"/>
      <c r="AKL228" s="35"/>
      <c r="AKM228" s="35"/>
      <c r="AKN228" s="35"/>
      <c r="AKO228" s="35"/>
      <c r="AKP228" s="35"/>
      <c r="AKQ228" s="35"/>
      <c r="AKR228" s="35"/>
      <c r="AKS228" s="35"/>
      <c r="AKT228" s="35"/>
      <c r="AKU228" s="35"/>
      <c r="AKV228" s="35"/>
      <c r="AKW228" s="35"/>
      <c r="AKX228" s="35"/>
      <c r="AKY228" s="35"/>
      <c r="AKZ228" s="35"/>
      <c r="ALA228" s="35"/>
      <c r="ALB228" s="35"/>
      <c r="ALC228" s="35"/>
      <c r="ALD228" s="35"/>
      <c r="ALE228" s="35"/>
      <c r="ALF228" s="35"/>
      <c r="ALG228" s="35"/>
      <c r="ALH228" s="35"/>
      <c r="ALI228" s="35"/>
      <c r="ALJ228" s="35"/>
      <c r="ALK228" s="35"/>
      <c r="ALL228" s="35"/>
      <c r="ALM228" s="35"/>
      <c r="ALN228" s="35"/>
      <c r="ALO228" s="35"/>
      <c r="ALP228" s="35"/>
      <c r="ALQ228" s="35"/>
      <c r="ALR228" s="35"/>
      <c r="ALS228" s="35"/>
      <c r="ALT228" s="35"/>
      <c r="ALU228" s="35"/>
      <c r="ALV228" s="35"/>
      <c r="ALW228" s="35"/>
      <c r="ALX228" s="35"/>
      <c r="ALY228" s="35"/>
    </row>
    <row r="229" spans="1:1013" ht="24" customHeight="1" thickBot="1" x14ac:dyDescent="0.25">
      <c r="A229" s="642"/>
      <c r="B229" s="638"/>
      <c r="C229" s="640"/>
      <c r="D229" s="644"/>
      <c r="E229" s="646"/>
      <c r="F229" s="578"/>
      <c r="G229" s="628"/>
      <c r="H229" s="631"/>
      <c r="I229" s="625"/>
      <c r="J229" s="587"/>
      <c r="K229" s="260" t="s">
        <v>11</v>
      </c>
      <c r="L229" s="18">
        <f>SUM(L227:L228)</f>
        <v>0</v>
      </c>
      <c r="M229" s="3">
        <f t="shared" ref="M229:AA229" si="67">SUM(M227:M228)</f>
        <v>0</v>
      </c>
      <c r="N229" s="3">
        <f t="shared" si="67"/>
        <v>0</v>
      </c>
      <c r="O229" s="19">
        <f t="shared" si="67"/>
        <v>0</v>
      </c>
      <c r="P229" s="18">
        <f t="shared" si="67"/>
        <v>0</v>
      </c>
      <c r="Q229" s="3">
        <f t="shared" si="67"/>
        <v>0</v>
      </c>
      <c r="R229" s="3">
        <f t="shared" si="67"/>
        <v>0</v>
      </c>
      <c r="S229" s="19">
        <f t="shared" si="67"/>
        <v>0</v>
      </c>
      <c r="T229" s="18">
        <f t="shared" si="67"/>
        <v>370</v>
      </c>
      <c r="U229" s="3">
        <f t="shared" si="67"/>
        <v>0</v>
      </c>
      <c r="V229" s="3">
        <f t="shared" si="67"/>
        <v>0</v>
      </c>
      <c r="W229" s="19">
        <f t="shared" si="67"/>
        <v>370</v>
      </c>
      <c r="X229" s="18">
        <f t="shared" si="67"/>
        <v>480</v>
      </c>
      <c r="Y229" s="3">
        <f t="shared" si="67"/>
        <v>0</v>
      </c>
      <c r="Z229" s="3">
        <f t="shared" si="67"/>
        <v>0</v>
      </c>
      <c r="AA229" s="19">
        <f t="shared" si="67"/>
        <v>480</v>
      </c>
      <c r="AB229" s="35"/>
      <c r="AC229" s="35"/>
      <c r="AD229" s="35"/>
      <c r="AE229" s="35"/>
      <c r="AF229" s="35"/>
      <c r="AG229" s="35"/>
      <c r="AH229" s="35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9"/>
      <c r="BB229" s="48"/>
      <c r="BC229" s="48"/>
      <c r="BD229" s="48"/>
      <c r="BE229" s="48"/>
      <c r="BF229" s="48"/>
      <c r="BG229" s="48"/>
      <c r="BH229" s="48"/>
      <c r="BI229" s="48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  <c r="DH229" s="35"/>
      <c r="DI229" s="35"/>
      <c r="DJ229" s="35"/>
      <c r="DK229" s="35"/>
      <c r="DL229" s="35"/>
      <c r="DM229" s="35"/>
      <c r="DN229" s="35"/>
      <c r="DO229" s="35"/>
      <c r="DP229" s="35"/>
      <c r="DQ229" s="35"/>
      <c r="DR229" s="35"/>
      <c r="DS229" s="35"/>
      <c r="DT229" s="35"/>
      <c r="DU229" s="35"/>
      <c r="DV229" s="35"/>
      <c r="DW229" s="35"/>
      <c r="DX229" s="35"/>
      <c r="DY229" s="35"/>
      <c r="DZ229" s="35"/>
      <c r="EA229" s="35"/>
      <c r="EB229" s="35"/>
      <c r="EC229" s="35"/>
      <c r="ED229" s="35"/>
      <c r="EE229" s="35"/>
      <c r="EF229" s="35"/>
      <c r="EG229" s="35"/>
      <c r="EH229" s="35"/>
      <c r="EI229" s="35"/>
      <c r="EJ229" s="35"/>
      <c r="EK229" s="35"/>
      <c r="EL229" s="35"/>
      <c r="EM229" s="35"/>
      <c r="EN229" s="35"/>
      <c r="EO229" s="35"/>
      <c r="EP229" s="35"/>
      <c r="EQ229" s="35"/>
      <c r="ER229" s="35"/>
      <c r="ES229" s="35"/>
      <c r="ET229" s="35"/>
      <c r="EU229" s="35"/>
      <c r="EV229" s="35"/>
      <c r="EW229" s="35"/>
      <c r="EX229" s="35"/>
      <c r="EY229" s="35"/>
      <c r="EZ229" s="35"/>
      <c r="FA229" s="35"/>
      <c r="FB229" s="35"/>
      <c r="FC229" s="35"/>
      <c r="FD229" s="35"/>
      <c r="FE229" s="35"/>
      <c r="FF229" s="35"/>
      <c r="FG229" s="35"/>
      <c r="FH229" s="35"/>
      <c r="FI229" s="35"/>
      <c r="FJ229" s="35"/>
      <c r="FK229" s="35"/>
      <c r="FL229" s="35"/>
      <c r="FM229" s="35"/>
      <c r="FN229" s="35"/>
      <c r="FO229" s="35"/>
      <c r="FP229" s="35"/>
      <c r="FQ229" s="35"/>
      <c r="FR229" s="35"/>
      <c r="FS229" s="35"/>
      <c r="FT229" s="35"/>
      <c r="FU229" s="35"/>
      <c r="FV229" s="35"/>
      <c r="FW229" s="35"/>
      <c r="FX229" s="35"/>
      <c r="FY229" s="35"/>
      <c r="FZ229" s="35"/>
      <c r="GA229" s="35"/>
      <c r="GB229" s="35"/>
      <c r="GC229" s="35"/>
      <c r="GD229" s="35"/>
      <c r="GE229" s="35"/>
      <c r="GF229" s="35"/>
      <c r="GG229" s="35"/>
      <c r="GH229" s="35"/>
      <c r="GI229" s="35"/>
      <c r="GJ229" s="35"/>
      <c r="GK229" s="35"/>
      <c r="GL229" s="35"/>
      <c r="GM229" s="35"/>
      <c r="GN229" s="35"/>
      <c r="GO229" s="35"/>
      <c r="GP229" s="35"/>
      <c r="GQ229" s="35"/>
      <c r="GR229" s="35"/>
      <c r="GS229" s="35"/>
      <c r="GT229" s="35"/>
      <c r="GU229" s="35"/>
      <c r="GV229" s="35"/>
      <c r="GW229" s="35"/>
      <c r="GX229" s="35"/>
      <c r="GY229" s="35"/>
      <c r="GZ229" s="35"/>
      <c r="HA229" s="35"/>
      <c r="HB229" s="35"/>
      <c r="HC229" s="35"/>
      <c r="HD229" s="35"/>
      <c r="HE229" s="35"/>
      <c r="HF229" s="35"/>
      <c r="HG229" s="35"/>
      <c r="HH229" s="35"/>
      <c r="HI229" s="35"/>
      <c r="HJ229" s="35"/>
      <c r="HK229" s="35"/>
      <c r="HL229" s="35"/>
      <c r="HM229" s="35"/>
      <c r="HN229" s="35"/>
      <c r="HO229" s="35"/>
      <c r="HP229" s="35"/>
      <c r="HQ229" s="35"/>
      <c r="HR229" s="35"/>
      <c r="HS229" s="35"/>
      <c r="HT229" s="35"/>
      <c r="HU229" s="35"/>
      <c r="HV229" s="35"/>
      <c r="HW229" s="35"/>
      <c r="HX229" s="35"/>
      <c r="HY229" s="35"/>
      <c r="HZ229" s="35"/>
      <c r="IA229" s="35"/>
      <c r="IB229" s="35"/>
      <c r="IC229" s="35"/>
      <c r="ID229" s="35"/>
      <c r="IE229" s="35"/>
      <c r="IF229" s="35"/>
      <c r="IG229" s="35"/>
      <c r="IH229" s="35"/>
      <c r="II229" s="35"/>
      <c r="IJ229" s="35"/>
      <c r="IK229" s="35"/>
      <c r="IL229" s="35"/>
      <c r="IM229" s="35"/>
      <c r="IN229" s="35"/>
      <c r="IO229" s="35"/>
      <c r="IP229" s="35"/>
      <c r="IQ229" s="35"/>
      <c r="IR229" s="35"/>
      <c r="IS229" s="35"/>
      <c r="IT229" s="35"/>
      <c r="IU229" s="35"/>
      <c r="IV229" s="35"/>
      <c r="IW229" s="35"/>
      <c r="IX229" s="35"/>
      <c r="IY229" s="35"/>
      <c r="IZ229" s="35"/>
      <c r="JA229" s="35"/>
      <c r="JB229" s="35"/>
      <c r="JC229" s="35"/>
      <c r="JD229" s="35"/>
      <c r="JE229" s="35"/>
      <c r="JF229" s="35"/>
      <c r="JG229" s="35"/>
      <c r="JH229" s="35"/>
      <c r="JI229" s="35"/>
      <c r="JJ229" s="35"/>
      <c r="JK229" s="35"/>
      <c r="JL229" s="35"/>
      <c r="JM229" s="35"/>
      <c r="JN229" s="35"/>
      <c r="JO229" s="35"/>
      <c r="JP229" s="35"/>
      <c r="JQ229" s="35"/>
      <c r="JR229" s="35"/>
      <c r="JS229" s="35"/>
      <c r="JT229" s="35"/>
      <c r="JU229" s="35"/>
      <c r="JV229" s="35"/>
      <c r="JW229" s="35"/>
      <c r="JX229" s="35"/>
      <c r="JY229" s="35"/>
      <c r="JZ229" s="35"/>
      <c r="KA229" s="35"/>
      <c r="KB229" s="35"/>
      <c r="KC229" s="35"/>
      <c r="KD229" s="35"/>
      <c r="KE229" s="35"/>
      <c r="KF229" s="35"/>
      <c r="KG229" s="35"/>
      <c r="KH229" s="35"/>
      <c r="KI229" s="35"/>
      <c r="KJ229" s="35"/>
      <c r="KK229" s="35"/>
      <c r="KL229" s="35"/>
      <c r="KM229" s="35"/>
      <c r="KN229" s="35"/>
      <c r="KO229" s="35"/>
      <c r="KP229" s="35"/>
      <c r="KQ229" s="35"/>
      <c r="KR229" s="35"/>
      <c r="KS229" s="35"/>
      <c r="KT229" s="35"/>
      <c r="KU229" s="35"/>
      <c r="KV229" s="35"/>
      <c r="KW229" s="35"/>
      <c r="KX229" s="35"/>
      <c r="KY229" s="35"/>
      <c r="KZ229" s="35"/>
      <c r="LA229" s="35"/>
      <c r="LB229" s="35"/>
      <c r="LC229" s="35"/>
      <c r="LD229" s="35"/>
      <c r="LE229" s="35"/>
      <c r="LF229" s="35"/>
      <c r="LG229" s="35"/>
      <c r="LH229" s="35"/>
      <c r="LI229" s="35"/>
      <c r="LJ229" s="35"/>
      <c r="LK229" s="35"/>
      <c r="LL229" s="35"/>
      <c r="LM229" s="35"/>
      <c r="LN229" s="35"/>
      <c r="LO229" s="35"/>
      <c r="LP229" s="35"/>
      <c r="LQ229" s="35"/>
      <c r="LR229" s="35"/>
      <c r="LS229" s="35"/>
      <c r="LT229" s="35"/>
      <c r="LU229" s="35"/>
      <c r="LV229" s="35"/>
      <c r="LW229" s="35"/>
      <c r="LX229" s="35"/>
      <c r="LY229" s="35"/>
      <c r="LZ229" s="35"/>
      <c r="MA229" s="35"/>
      <c r="MB229" s="35"/>
      <c r="MC229" s="35"/>
      <c r="MD229" s="35"/>
      <c r="ME229" s="35"/>
      <c r="MF229" s="35"/>
      <c r="MG229" s="35"/>
      <c r="MH229" s="35"/>
      <c r="MI229" s="35"/>
      <c r="MJ229" s="35"/>
      <c r="MK229" s="35"/>
      <c r="ML229" s="35"/>
      <c r="MM229" s="35"/>
      <c r="MN229" s="35"/>
      <c r="MO229" s="35"/>
      <c r="MP229" s="35"/>
      <c r="MQ229" s="35"/>
      <c r="MR229" s="35"/>
      <c r="MS229" s="35"/>
      <c r="MT229" s="35"/>
      <c r="MU229" s="35"/>
      <c r="MV229" s="35"/>
      <c r="MW229" s="35"/>
      <c r="MX229" s="35"/>
      <c r="MY229" s="35"/>
      <c r="MZ229" s="35"/>
      <c r="NA229" s="35"/>
      <c r="NB229" s="35"/>
      <c r="NC229" s="35"/>
      <c r="ND229" s="35"/>
      <c r="NE229" s="35"/>
      <c r="NF229" s="35"/>
      <c r="NG229" s="35"/>
      <c r="NH229" s="35"/>
      <c r="NI229" s="35"/>
      <c r="NJ229" s="35"/>
      <c r="NK229" s="35"/>
      <c r="NL229" s="35"/>
      <c r="NM229" s="35"/>
      <c r="NN229" s="35"/>
      <c r="NO229" s="35"/>
      <c r="NP229" s="35"/>
      <c r="NQ229" s="35"/>
      <c r="NR229" s="35"/>
      <c r="NS229" s="35"/>
      <c r="NT229" s="35"/>
      <c r="NU229" s="35"/>
      <c r="NV229" s="35"/>
      <c r="NW229" s="35"/>
      <c r="NX229" s="35"/>
      <c r="NY229" s="35"/>
      <c r="NZ229" s="35"/>
      <c r="OA229" s="35"/>
      <c r="OB229" s="35"/>
      <c r="OC229" s="35"/>
      <c r="OD229" s="35"/>
      <c r="OE229" s="35"/>
      <c r="OF229" s="35"/>
      <c r="OG229" s="35"/>
      <c r="OH229" s="35"/>
      <c r="OI229" s="35"/>
      <c r="OJ229" s="35"/>
      <c r="OK229" s="35"/>
      <c r="OL229" s="35"/>
      <c r="OM229" s="35"/>
      <c r="ON229" s="35"/>
      <c r="OO229" s="35"/>
      <c r="OP229" s="35"/>
      <c r="OQ229" s="35"/>
      <c r="OR229" s="35"/>
      <c r="OS229" s="35"/>
      <c r="OT229" s="35"/>
      <c r="OU229" s="35"/>
      <c r="OV229" s="35"/>
      <c r="OW229" s="35"/>
      <c r="OX229" s="35"/>
      <c r="OY229" s="35"/>
      <c r="OZ229" s="35"/>
      <c r="PA229" s="35"/>
      <c r="PB229" s="35"/>
      <c r="PC229" s="35"/>
      <c r="PD229" s="35"/>
      <c r="PE229" s="35"/>
      <c r="PF229" s="35"/>
      <c r="PG229" s="35"/>
      <c r="PH229" s="35"/>
      <c r="PI229" s="35"/>
      <c r="PJ229" s="35"/>
      <c r="PK229" s="35"/>
      <c r="PL229" s="35"/>
      <c r="PM229" s="35"/>
      <c r="PN229" s="35"/>
      <c r="PO229" s="35"/>
      <c r="PP229" s="35"/>
      <c r="PQ229" s="35"/>
      <c r="PR229" s="35"/>
      <c r="PS229" s="35"/>
      <c r="PT229" s="35"/>
      <c r="PU229" s="35"/>
      <c r="PV229" s="35"/>
      <c r="PW229" s="35"/>
      <c r="PX229" s="35"/>
      <c r="PY229" s="35"/>
      <c r="PZ229" s="35"/>
      <c r="QA229" s="35"/>
      <c r="QB229" s="35"/>
      <c r="QC229" s="35"/>
      <c r="QD229" s="35"/>
      <c r="QE229" s="35"/>
      <c r="QF229" s="35"/>
      <c r="QG229" s="35"/>
      <c r="QH229" s="35"/>
      <c r="QI229" s="35"/>
      <c r="QJ229" s="35"/>
      <c r="QK229" s="35"/>
      <c r="QL229" s="35"/>
      <c r="QM229" s="35"/>
      <c r="QN229" s="35"/>
      <c r="QO229" s="35"/>
      <c r="QP229" s="35"/>
      <c r="QQ229" s="35"/>
      <c r="QR229" s="35"/>
      <c r="QS229" s="35"/>
      <c r="QT229" s="35"/>
      <c r="QU229" s="35"/>
      <c r="QV229" s="35"/>
      <c r="QW229" s="35"/>
      <c r="QX229" s="35"/>
      <c r="QY229" s="35"/>
      <c r="QZ229" s="35"/>
      <c r="RA229" s="35"/>
      <c r="RB229" s="35"/>
      <c r="RC229" s="35"/>
      <c r="RD229" s="35"/>
      <c r="RE229" s="35"/>
      <c r="RF229" s="35"/>
      <c r="RG229" s="35"/>
      <c r="RH229" s="35"/>
      <c r="RI229" s="35"/>
      <c r="RJ229" s="35"/>
      <c r="RK229" s="35"/>
      <c r="RL229" s="35"/>
      <c r="RM229" s="35"/>
      <c r="RN229" s="35"/>
      <c r="RO229" s="35"/>
      <c r="RP229" s="35"/>
      <c r="RQ229" s="35"/>
      <c r="RR229" s="35"/>
      <c r="RS229" s="35"/>
      <c r="RT229" s="35"/>
      <c r="RU229" s="35"/>
      <c r="RV229" s="35"/>
      <c r="RW229" s="35"/>
      <c r="RX229" s="35"/>
      <c r="RY229" s="35"/>
      <c r="RZ229" s="35"/>
      <c r="SA229" s="35"/>
      <c r="SB229" s="35"/>
      <c r="SC229" s="35"/>
      <c r="SD229" s="35"/>
      <c r="SE229" s="35"/>
      <c r="SF229" s="35"/>
      <c r="SG229" s="35"/>
      <c r="SH229" s="35"/>
      <c r="SI229" s="35"/>
      <c r="SJ229" s="35"/>
      <c r="SK229" s="35"/>
      <c r="SL229" s="35"/>
      <c r="SM229" s="35"/>
      <c r="SN229" s="35"/>
      <c r="SO229" s="35"/>
      <c r="SP229" s="35"/>
      <c r="SQ229" s="35"/>
      <c r="SR229" s="35"/>
      <c r="SS229" s="35"/>
      <c r="ST229" s="35"/>
      <c r="SU229" s="35"/>
      <c r="SV229" s="35"/>
      <c r="SW229" s="35"/>
      <c r="SX229" s="35"/>
      <c r="SY229" s="35"/>
      <c r="SZ229" s="35"/>
      <c r="TA229" s="35"/>
      <c r="TB229" s="35"/>
      <c r="TC229" s="35"/>
      <c r="TD229" s="35"/>
      <c r="TE229" s="35"/>
      <c r="TF229" s="35"/>
      <c r="TG229" s="35"/>
      <c r="TH229" s="35"/>
      <c r="TI229" s="35"/>
      <c r="TJ229" s="35"/>
      <c r="TK229" s="35"/>
      <c r="TL229" s="35"/>
      <c r="TM229" s="35"/>
      <c r="TN229" s="35"/>
      <c r="TO229" s="35"/>
      <c r="TP229" s="35"/>
      <c r="TQ229" s="35"/>
      <c r="TR229" s="35"/>
      <c r="TS229" s="35"/>
      <c r="TT229" s="35"/>
      <c r="TU229" s="35"/>
      <c r="TV229" s="35"/>
      <c r="TW229" s="35"/>
      <c r="TX229" s="35"/>
      <c r="TY229" s="35"/>
      <c r="TZ229" s="35"/>
      <c r="UA229" s="35"/>
      <c r="UB229" s="35"/>
      <c r="UC229" s="35"/>
      <c r="UD229" s="35"/>
      <c r="UE229" s="35"/>
      <c r="UF229" s="35"/>
      <c r="UG229" s="35"/>
      <c r="UH229" s="35"/>
      <c r="UI229" s="35"/>
      <c r="UJ229" s="35"/>
      <c r="UK229" s="35"/>
      <c r="UL229" s="35"/>
      <c r="UM229" s="35"/>
      <c r="UN229" s="35"/>
      <c r="UO229" s="35"/>
      <c r="UP229" s="35"/>
      <c r="UQ229" s="35"/>
      <c r="UR229" s="35"/>
      <c r="US229" s="35"/>
      <c r="UT229" s="35"/>
      <c r="UU229" s="35"/>
      <c r="UV229" s="35"/>
      <c r="UW229" s="35"/>
      <c r="UX229" s="35"/>
      <c r="UY229" s="35"/>
      <c r="UZ229" s="35"/>
      <c r="VA229" s="35"/>
      <c r="VB229" s="35"/>
      <c r="VC229" s="35"/>
      <c r="VD229" s="35"/>
      <c r="VE229" s="35"/>
      <c r="VF229" s="35"/>
      <c r="VG229" s="35"/>
      <c r="VH229" s="35"/>
      <c r="VI229" s="35"/>
      <c r="VJ229" s="35"/>
      <c r="VK229" s="35"/>
      <c r="VL229" s="35"/>
      <c r="VM229" s="35"/>
      <c r="VN229" s="35"/>
      <c r="VO229" s="35"/>
      <c r="VP229" s="35"/>
      <c r="VQ229" s="35"/>
      <c r="VR229" s="35"/>
      <c r="VS229" s="35"/>
      <c r="VT229" s="35"/>
      <c r="VU229" s="35"/>
      <c r="VV229" s="35"/>
      <c r="VW229" s="35"/>
      <c r="VX229" s="35"/>
      <c r="VY229" s="35"/>
      <c r="VZ229" s="35"/>
      <c r="WA229" s="35"/>
      <c r="WB229" s="35"/>
      <c r="WC229" s="35"/>
      <c r="WD229" s="35"/>
      <c r="WE229" s="35"/>
      <c r="WF229" s="35"/>
      <c r="WG229" s="35"/>
      <c r="WH229" s="35"/>
      <c r="WI229" s="35"/>
      <c r="WJ229" s="35"/>
      <c r="WK229" s="35"/>
      <c r="WL229" s="35"/>
      <c r="WM229" s="35"/>
      <c r="WN229" s="35"/>
      <c r="WO229" s="35"/>
      <c r="WP229" s="35"/>
      <c r="WQ229" s="35"/>
      <c r="WR229" s="35"/>
      <c r="WS229" s="35"/>
      <c r="WT229" s="35"/>
      <c r="WU229" s="35"/>
      <c r="WV229" s="35"/>
      <c r="WW229" s="35"/>
      <c r="WX229" s="35"/>
      <c r="WY229" s="35"/>
      <c r="WZ229" s="35"/>
      <c r="XA229" s="35"/>
      <c r="XB229" s="35"/>
      <c r="XC229" s="35"/>
      <c r="XD229" s="35"/>
      <c r="XE229" s="35"/>
      <c r="XF229" s="35"/>
      <c r="XG229" s="35"/>
      <c r="XH229" s="35"/>
      <c r="XI229" s="35"/>
      <c r="XJ229" s="35"/>
      <c r="XK229" s="35"/>
      <c r="XL229" s="35"/>
      <c r="XM229" s="35"/>
      <c r="XN229" s="35"/>
      <c r="XO229" s="35"/>
      <c r="XP229" s="35"/>
      <c r="XQ229" s="35"/>
      <c r="XR229" s="35"/>
      <c r="XS229" s="35"/>
      <c r="XT229" s="35"/>
      <c r="XU229" s="35"/>
      <c r="XV229" s="35"/>
      <c r="XW229" s="35"/>
      <c r="XX229" s="35"/>
      <c r="XY229" s="35"/>
      <c r="XZ229" s="35"/>
      <c r="YA229" s="35"/>
      <c r="YB229" s="35"/>
      <c r="YC229" s="35"/>
      <c r="YD229" s="35"/>
      <c r="YE229" s="35"/>
      <c r="YF229" s="35"/>
      <c r="YG229" s="35"/>
      <c r="YH229" s="35"/>
      <c r="YI229" s="35"/>
      <c r="YJ229" s="35"/>
      <c r="YK229" s="35"/>
      <c r="YL229" s="35"/>
      <c r="YM229" s="35"/>
      <c r="YN229" s="35"/>
      <c r="YO229" s="35"/>
      <c r="YP229" s="35"/>
      <c r="YQ229" s="35"/>
      <c r="YR229" s="35"/>
      <c r="YS229" s="35"/>
      <c r="YT229" s="35"/>
      <c r="YU229" s="35"/>
      <c r="YV229" s="35"/>
      <c r="YW229" s="35"/>
      <c r="YX229" s="35"/>
      <c r="YY229" s="35"/>
      <c r="YZ229" s="35"/>
      <c r="ZA229" s="35"/>
      <c r="ZB229" s="35"/>
      <c r="ZC229" s="35"/>
      <c r="ZD229" s="35"/>
      <c r="ZE229" s="35"/>
      <c r="ZF229" s="35"/>
      <c r="ZG229" s="35"/>
      <c r="ZH229" s="35"/>
      <c r="ZI229" s="35"/>
      <c r="ZJ229" s="35"/>
      <c r="ZK229" s="35"/>
      <c r="ZL229" s="35"/>
      <c r="ZM229" s="35"/>
      <c r="ZN229" s="35"/>
      <c r="ZO229" s="35"/>
      <c r="ZP229" s="35"/>
      <c r="ZQ229" s="35"/>
      <c r="ZR229" s="35"/>
      <c r="ZS229" s="35"/>
      <c r="ZT229" s="35"/>
      <c r="ZU229" s="35"/>
      <c r="ZV229" s="35"/>
      <c r="ZW229" s="35"/>
      <c r="ZX229" s="35"/>
      <c r="ZY229" s="35"/>
      <c r="ZZ229" s="35"/>
      <c r="AAA229" s="35"/>
      <c r="AAB229" s="35"/>
      <c r="AAC229" s="35"/>
      <c r="AAD229" s="35"/>
      <c r="AAE229" s="35"/>
      <c r="AAF229" s="35"/>
      <c r="AAG229" s="35"/>
      <c r="AAH229" s="35"/>
      <c r="AAI229" s="35"/>
      <c r="AAJ229" s="35"/>
      <c r="AAK229" s="35"/>
      <c r="AAL229" s="35"/>
      <c r="AAM229" s="35"/>
      <c r="AAN229" s="35"/>
      <c r="AAO229" s="35"/>
      <c r="AAP229" s="35"/>
      <c r="AAQ229" s="35"/>
      <c r="AAR229" s="35"/>
      <c r="AAS229" s="35"/>
      <c r="AAT229" s="35"/>
      <c r="AAU229" s="35"/>
      <c r="AAV229" s="35"/>
      <c r="AAW229" s="35"/>
      <c r="AAX229" s="35"/>
      <c r="AAY229" s="35"/>
      <c r="AAZ229" s="35"/>
      <c r="ABA229" s="35"/>
      <c r="ABB229" s="35"/>
      <c r="ABC229" s="35"/>
      <c r="ABD229" s="35"/>
      <c r="ABE229" s="35"/>
      <c r="ABF229" s="35"/>
      <c r="ABG229" s="35"/>
      <c r="ABH229" s="35"/>
      <c r="ABI229" s="35"/>
      <c r="ABJ229" s="35"/>
      <c r="ABK229" s="35"/>
      <c r="ABL229" s="35"/>
      <c r="ABM229" s="35"/>
      <c r="ABN229" s="35"/>
      <c r="ABO229" s="35"/>
      <c r="ABP229" s="35"/>
      <c r="ABQ229" s="35"/>
      <c r="ABR229" s="35"/>
      <c r="ABS229" s="35"/>
      <c r="ABT229" s="35"/>
      <c r="ABU229" s="35"/>
      <c r="ABV229" s="35"/>
      <c r="ABW229" s="35"/>
      <c r="ABX229" s="35"/>
      <c r="ABY229" s="35"/>
      <c r="ABZ229" s="35"/>
      <c r="ACA229" s="35"/>
      <c r="ACB229" s="35"/>
      <c r="ACC229" s="35"/>
      <c r="ACD229" s="35"/>
      <c r="ACE229" s="35"/>
      <c r="ACF229" s="35"/>
      <c r="ACG229" s="35"/>
      <c r="ACH229" s="35"/>
      <c r="ACI229" s="35"/>
      <c r="ACJ229" s="35"/>
      <c r="ACK229" s="35"/>
      <c r="ACL229" s="35"/>
      <c r="ACM229" s="35"/>
      <c r="ACN229" s="35"/>
      <c r="ACO229" s="35"/>
      <c r="ACP229" s="35"/>
      <c r="ACQ229" s="35"/>
      <c r="ACR229" s="35"/>
      <c r="ACS229" s="35"/>
      <c r="ACT229" s="35"/>
      <c r="ACU229" s="35"/>
      <c r="ACV229" s="35"/>
      <c r="ACW229" s="35"/>
      <c r="ACX229" s="35"/>
      <c r="ACY229" s="35"/>
      <c r="ACZ229" s="35"/>
      <c r="ADA229" s="35"/>
      <c r="ADB229" s="35"/>
      <c r="ADC229" s="35"/>
      <c r="ADD229" s="35"/>
      <c r="ADE229" s="35"/>
      <c r="ADF229" s="35"/>
      <c r="ADG229" s="35"/>
      <c r="ADH229" s="35"/>
      <c r="ADI229" s="35"/>
      <c r="ADJ229" s="35"/>
      <c r="ADK229" s="35"/>
      <c r="ADL229" s="35"/>
      <c r="ADM229" s="35"/>
      <c r="ADN229" s="35"/>
      <c r="ADO229" s="35"/>
      <c r="ADP229" s="35"/>
      <c r="ADQ229" s="35"/>
      <c r="ADR229" s="35"/>
      <c r="ADS229" s="35"/>
      <c r="ADT229" s="35"/>
      <c r="ADU229" s="35"/>
      <c r="ADV229" s="35"/>
      <c r="ADW229" s="35"/>
      <c r="ADX229" s="35"/>
      <c r="ADY229" s="35"/>
      <c r="ADZ229" s="35"/>
      <c r="AEA229" s="35"/>
      <c r="AEB229" s="35"/>
      <c r="AEC229" s="35"/>
      <c r="AED229" s="35"/>
      <c r="AEE229" s="35"/>
      <c r="AEF229" s="35"/>
      <c r="AEG229" s="35"/>
      <c r="AEH229" s="35"/>
      <c r="AEI229" s="35"/>
      <c r="AEJ229" s="35"/>
      <c r="AEK229" s="35"/>
      <c r="AEL229" s="35"/>
      <c r="AEM229" s="35"/>
      <c r="AEN229" s="35"/>
      <c r="AEO229" s="35"/>
      <c r="AEP229" s="35"/>
      <c r="AEQ229" s="35"/>
      <c r="AER229" s="35"/>
      <c r="AES229" s="35"/>
      <c r="AET229" s="35"/>
      <c r="AEU229" s="35"/>
      <c r="AEV229" s="35"/>
      <c r="AEW229" s="35"/>
      <c r="AEX229" s="35"/>
      <c r="AEY229" s="35"/>
      <c r="AEZ229" s="35"/>
      <c r="AFA229" s="35"/>
      <c r="AFB229" s="35"/>
      <c r="AFC229" s="35"/>
      <c r="AFD229" s="35"/>
      <c r="AFE229" s="35"/>
      <c r="AFF229" s="35"/>
      <c r="AFG229" s="35"/>
      <c r="AFH229" s="35"/>
      <c r="AFI229" s="35"/>
      <c r="AFJ229" s="35"/>
      <c r="AFK229" s="35"/>
      <c r="AFL229" s="35"/>
      <c r="AFM229" s="35"/>
      <c r="AFN229" s="35"/>
      <c r="AFO229" s="35"/>
      <c r="AFP229" s="35"/>
      <c r="AFQ229" s="35"/>
      <c r="AFR229" s="35"/>
      <c r="AFS229" s="35"/>
      <c r="AFT229" s="35"/>
      <c r="AFU229" s="35"/>
      <c r="AFV229" s="35"/>
      <c r="AFW229" s="35"/>
      <c r="AFX229" s="35"/>
      <c r="AFY229" s="35"/>
      <c r="AFZ229" s="35"/>
      <c r="AGA229" s="35"/>
      <c r="AGB229" s="35"/>
      <c r="AGC229" s="35"/>
      <c r="AGD229" s="35"/>
      <c r="AGE229" s="35"/>
      <c r="AGF229" s="35"/>
      <c r="AGG229" s="35"/>
      <c r="AGH229" s="35"/>
      <c r="AGI229" s="35"/>
      <c r="AGJ229" s="35"/>
      <c r="AGK229" s="35"/>
      <c r="AGL229" s="35"/>
      <c r="AGM229" s="35"/>
      <c r="AGN229" s="35"/>
      <c r="AGO229" s="35"/>
      <c r="AGP229" s="35"/>
      <c r="AGQ229" s="35"/>
      <c r="AGR229" s="35"/>
      <c r="AGS229" s="35"/>
      <c r="AGT229" s="35"/>
      <c r="AGU229" s="35"/>
      <c r="AGV229" s="35"/>
      <c r="AGW229" s="35"/>
      <c r="AGX229" s="35"/>
      <c r="AGY229" s="35"/>
      <c r="AGZ229" s="35"/>
      <c r="AHA229" s="35"/>
      <c r="AHB229" s="35"/>
      <c r="AHC229" s="35"/>
      <c r="AHD229" s="35"/>
      <c r="AHE229" s="35"/>
      <c r="AHF229" s="35"/>
      <c r="AHG229" s="35"/>
      <c r="AHH229" s="35"/>
      <c r="AHI229" s="35"/>
      <c r="AHJ229" s="35"/>
      <c r="AHK229" s="35"/>
      <c r="AHL229" s="35"/>
      <c r="AHM229" s="35"/>
      <c r="AHN229" s="35"/>
      <c r="AHO229" s="35"/>
      <c r="AHP229" s="35"/>
      <c r="AHQ229" s="35"/>
      <c r="AHR229" s="35"/>
      <c r="AHS229" s="35"/>
      <c r="AHT229" s="35"/>
      <c r="AHU229" s="35"/>
      <c r="AHV229" s="35"/>
      <c r="AHW229" s="35"/>
      <c r="AHX229" s="35"/>
      <c r="AHY229" s="35"/>
      <c r="AHZ229" s="35"/>
      <c r="AIA229" s="35"/>
      <c r="AIB229" s="35"/>
      <c r="AIC229" s="35"/>
      <c r="AID229" s="35"/>
      <c r="AIE229" s="35"/>
      <c r="AIF229" s="35"/>
      <c r="AIG229" s="35"/>
      <c r="AIH229" s="35"/>
      <c r="AII229" s="35"/>
      <c r="AIJ229" s="35"/>
      <c r="AIK229" s="35"/>
      <c r="AIL229" s="35"/>
      <c r="AIM229" s="35"/>
      <c r="AIN229" s="35"/>
      <c r="AIO229" s="35"/>
      <c r="AIP229" s="35"/>
      <c r="AIQ229" s="35"/>
      <c r="AIR229" s="35"/>
      <c r="AIS229" s="35"/>
      <c r="AIT229" s="35"/>
      <c r="AIU229" s="35"/>
      <c r="AIV229" s="35"/>
      <c r="AIW229" s="35"/>
      <c r="AIX229" s="35"/>
      <c r="AIY229" s="35"/>
      <c r="AIZ229" s="35"/>
      <c r="AJA229" s="35"/>
      <c r="AJB229" s="35"/>
      <c r="AJC229" s="35"/>
      <c r="AJD229" s="35"/>
      <c r="AJE229" s="35"/>
      <c r="AJF229" s="35"/>
      <c r="AJG229" s="35"/>
      <c r="AJH229" s="35"/>
      <c r="AJI229" s="35"/>
      <c r="AJJ229" s="35"/>
      <c r="AJK229" s="35"/>
      <c r="AJL229" s="35"/>
      <c r="AJM229" s="35"/>
      <c r="AJN229" s="35"/>
      <c r="AJO229" s="35"/>
      <c r="AJP229" s="35"/>
      <c r="AJQ229" s="35"/>
      <c r="AJR229" s="35"/>
      <c r="AJS229" s="35"/>
      <c r="AJT229" s="35"/>
      <c r="AJU229" s="35"/>
      <c r="AJV229" s="35"/>
      <c r="AJW229" s="35"/>
      <c r="AJX229" s="35"/>
      <c r="AJY229" s="35"/>
      <c r="AJZ229" s="35"/>
      <c r="AKA229" s="35"/>
      <c r="AKB229" s="35"/>
      <c r="AKC229" s="35"/>
      <c r="AKD229" s="35"/>
      <c r="AKE229" s="35"/>
      <c r="AKF229" s="35"/>
      <c r="AKG229" s="35"/>
      <c r="AKH229" s="35"/>
      <c r="AKI229" s="35"/>
      <c r="AKJ229" s="35"/>
      <c r="AKK229" s="35"/>
      <c r="AKL229" s="35"/>
      <c r="AKM229" s="35"/>
      <c r="AKN229" s="35"/>
      <c r="AKO229" s="35"/>
      <c r="AKP229" s="35"/>
      <c r="AKQ229" s="35"/>
      <c r="AKR229" s="35"/>
      <c r="AKS229" s="35"/>
      <c r="AKT229" s="35"/>
      <c r="AKU229" s="35"/>
      <c r="AKV229" s="35"/>
      <c r="AKW229" s="35"/>
      <c r="AKX229" s="35"/>
      <c r="AKY229" s="35"/>
      <c r="AKZ229" s="35"/>
      <c r="ALA229" s="35"/>
      <c r="ALB229" s="35"/>
      <c r="ALC229" s="35"/>
      <c r="ALD229" s="35"/>
      <c r="ALE229" s="35"/>
      <c r="ALF229" s="35"/>
      <c r="ALG229" s="35"/>
      <c r="ALH229" s="35"/>
      <c r="ALI229" s="35"/>
      <c r="ALJ229" s="35"/>
      <c r="ALK229" s="35"/>
      <c r="ALL229" s="35"/>
      <c r="ALM229" s="35"/>
      <c r="ALN229" s="35"/>
      <c r="ALO229" s="35"/>
      <c r="ALP229" s="35"/>
      <c r="ALQ229" s="35"/>
      <c r="ALR229" s="35"/>
      <c r="ALS229" s="35"/>
      <c r="ALT229" s="35"/>
      <c r="ALU229" s="35"/>
      <c r="ALV229" s="35"/>
      <c r="ALW229" s="35"/>
      <c r="ALX229" s="35"/>
      <c r="ALY229" s="35"/>
    </row>
    <row r="230" spans="1:1013" ht="21" customHeight="1" thickBot="1" x14ac:dyDescent="0.25">
      <c r="A230" s="641" t="s">
        <v>15</v>
      </c>
      <c r="B230" s="637" t="s">
        <v>16</v>
      </c>
      <c r="C230" s="639" t="s">
        <v>16</v>
      </c>
      <c r="D230" s="643" t="s">
        <v>228</v>
      </c>
      <c r="E230" s="645" t="s">
        <v>229</v>
      </c>
      <c r="F230" s="577" t="s">
        <v>265</v>
      </c>
      <c r="G230" s="626" t="s">
        <v>164</v>
      </c>
      <c r="H230" s="629" t="s">
        <v>19</v>
      </c>
      <c r="I230" s="624" t="s">
        <v>20</v>
      </c>
      <c r="J230" s="585" t="s">
        <v>294</v>
      </c>
      <c r="K230" s="180" t="s">
        <v>26</v>
      </c>
      <c r="L230" s="479">
        <f>+M230+O230</f>
        <v>0</v>
      </c>
      <c r="M230" s="429">
        <v>0</v>
      </c>
      <c r="N230" s="429">
        <v>0</v>
      </c>
      <c r="O230" s="442">
        <v>0</v>
      </c>
      <c r="P230" s="479">
        <f>+Q230+S230</f>
        <v>0</v>
      </c>
      <c r="Q230" s="429">
        <v>0</v>
      </c>
      <c r="R230" s="429">
        <v>0</v>
      </c>
      <c r="S230" s="442">
        <v>0</v>
      </c>
      <c r="T230" s="479">
        <f>+U230+W230</f>
        <v>150</v>
      </c>
      <c r="U230" s="429">
        <v>0</v>
      </c>
      <c r="V230" s="429">
        <v>0</v>
      </c>
      <c r="W230" s="442">
        <v>150</v>
      </c>
      <c r="X230" s="479">
        <f>+Y230+AA230</f>
        <v>100</v>
      </c>
      <c r="Y230" s="429">
        <v>0</v>
      </c>
      <c r="Z230" s="429">
        <v>0</v>
      </c>
      <c r="AA230" s="442">
        <v>100</v>
      </c>
      <c r="AB230" s="35"/>
      <c r="AC230" s="35"/>
      <c r="AD230" s="35"/>
      <c r="AE230" s="35"/>
      <c r="AF230" s="35"/>
      <c r="AG230" s="35"/>
      <c r="AH230" s="35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9"/>
      <c r="BB230" s="48"/>
      <c r="BC230" s="48"/>
      <c r="BD230" s="48"/>
      <c r="BE230" s="48"/>
      <c r="BF230" s="48"/>
      <c r="BG230" s="48"/>
      <c r="BH230" s="48"/>
      <c r="BI230" s="48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  <c r="DH230" s="35"/>
      <c r="DI230" s="35"/>
      <c r="DJ230" s="35"/>
      <c r="DK230" s="35"/>
      <c r="DL230" s="35"/>
      <c r="DM230" s="35"/>
      <c r="DN230" s="35"/>
      <c r="DO230" s="35"/>
      <c r="DP230" s="35"/>
      <c r="DQ230" s="35"/>
      <c r="DR230" s="35"/>
      <c r="DS230" s="35"/>
      <c r="DT230" s="35"/>
      <c r="DU230" s="35"/>
      <c r="DV230" s="35"/>
      <c r="DW230" s="35"/>
      <c r="DX230" s="35"/>
      <c r="DY230" s="35"/>
      <c r="DZ230" s="35"/>
      <c r="EA230" s="35"/>
      <c r="EB230" s="35"/>
      <c r="EC230" s="35"/>
      <c r="ED230" s="35"/>
      <c r="EE230" s="35"/>
      <c r="EF230" s="35"/>
      <c r="EG230" s="35"/>
      <c r="EH230" s="35"/>
      <c r="EI230" s="35"/>
      <c r="EJ230" s="35"/>
      <c r="EK230" s="35"/>
      <c r="EL230" s="35"/>
      <c r="EM230" s="35"/>
      <c r="EN230" s="35"/>
      <c r="EO230" s="35"/>
      <c r="EP230" s="35"/>
      <c r="EQ230" s="35"/>
      <c r="ER230" s="35"/>
      <c r="ES230" s="35"/>
      <c r="ET230" s="35"/>
      <c r="EU230" s="35"/>
      <c r="EV230" s="35"/>
      <c r="EW230" s="35"/>
      <c r="EX230" s="35"/>
      <c r="EY230" s="35"/>
      <c r="EZ230" s="35"/>
      <c r="FA230" s="35"/>
      <c r="FB230" s="35"/>
      <c r="FC230" s="35"/>
      <c r="FD230" s="35"/>
      <c r="FE230" s="35"/>
      <c r="FF230" s="35"/>
      <c r="FG230" s="35"/>
      <c r="FH230" s="35"/>
      <c r="FI230" s="35"/>
      <c r="FJ230" s="35"/>
      <c r="FK230" s="35"/>
      <c r="FL230" s="35"/>
      <c r="FM230" s="35"/>
      <c r="FN230" s="35"/>
      <c r="FO230" s="35"/>
      <c r="FP230" s="35"/>
      <c r="FQ230" s="35"/>
      <c r="FR230" s="35"/>
      <c r="FS230" s="35"/>
      <c r="FT230" s="35"/>
      <c r="FU230" s="35"/>
      <c r="FV230" s="35"/>
      <c r="FW230" s="35"/>
      <c r="FX230" s="35"/>
      <c r="FY230" s="35"/>
      <c r="FZ230" s="35"/>
      <c r="GA230" s="35"/>
      <c r="GB230" s="35"/>
      <c r="GC230" s="35"/>
      <c r="GD230" s="35"/>
      <c r="GE230" s="35"/>
      <c r="GF230" s="35"/>
      <c r="GG230" s="35"/>
      <c r="GH230" s="35"/>
      <c r="GI230" s="35"/>
      <c r="GJ230" s="35"/>
      <c r="GK230" s="35"/>
      <c r="GL230" s="35"/>
      <c r="GM230" s="35"/>
      <c r="GN230" s="35"/>
      <c r="GO230" s="35"/>
      <c r="GP230" s="35"/>
      <c r="GQ230" s="35"/>
      <c r="GR230" s="35"/>
      <c r="GS230" s="35"/>
      <c r="GT230" s="35"/>
      <c r="GU230" s="35"/>
      <c r="GV230" s="35"/>
      <c r="GW230" s="35"/>
      <c r="GX230" s="35"/>
      <c r="GY230" s="35"/>
      <c r="GZ230" s="35"/>
      <c r="HA230" s="35"/>
      <c r="HB230" s="35"/>
      <c r="HC230" s="35"/>
      <c r="HD230" s="35"/>
      <c r="HE230" s="35"/>
      <c r="HF230" s="35"/>
      <c r="HG230" s="35"/>
      <c r="HH230" s="35"/>
      <c r="HI230" s="35"/>
      <c r="HJ230" s="35"/>
      <c r="HK230" s="35"/>
      <c r="HL230" s="35"/>
      <c r="HM230" s="35"/>
      <c r="HN230" s="35"/>
      <c r="HO230" s="35"/>
      <c r="HP230" s="35"/>
      <c r="HQ230" s="35"/>
      <c r="HR230" s="35"/>
      <c r="HS230" s="35"/>
      <c r="HT230" s="35"/>
      <c r="HU230" s="35"/>
      <c r="HV230" s="35"/>
      <c r="HW230" s="35"/>
      <c r="HX230" s="35"/>
      <c r="HY230" s="35"/>
      <c r="HZ230" s="35"/>
      <c r="IA230" s="35"/>
      <c r="IB230" s="35"/>
      <c r="IC230" s="35"/>
      <c r="ID230" s="35"/>
      <c r="IE230" s="35"/>
      <c r="IF230" s="35"/>
      <c r="IG230" s="35"/>
      <c r="IH230" s="35"/>
      <c r="II230" s="35"/>
      <c r="IJ230" s="35"/>
      <c r="IK230" s="35"/>
      <c r="IL230" s="35"/>
      <c r="IM230" s="35"/>
      <c r="IN230" s="35"/>
      <c r="IO230" s="35"/>
      <c r="IP230" s="35"/>
      <c r="IQ230" s="35"/>
      <c r="IR230" s="35"/>
      <c r="IS230" s="35"/>
      <c r="IT230" s="35"/>
      <c r="IU230" s="35"/>
      <c r="IV230" s="35"/>
      <c r="IW230" s="35"/>
      <c r="IX230" s="35"/>
      <c r="IY230" s="35"/>
      <c r="IZ230" s="35"/>
      <c r="JA230" s="35"/>
      <c r="JB230" s="35"/>
      <c r="JC230" s="35"/>
      <c r="JD230" s="35"/>
      <c r="JE230" s="35"/>
      <c r="JF230" s="35"/>
      <c r="JG230" s="35"/>
      <c r="JH230" s="35"/>
      <c r="JI230" s="35"/>
      <c r="JJ230" s="35"/>
      <c r="JK230" s="35"/>
      <c r="JL230" s="35"/>
      <c r="JM230" s="35"/>
      <c r="JN230" s="35"/>
      <c r="JO230" s="35"/>
      <c r="JP230" s="35"/>
      <c r="JQ230" s="35"/>
      <c r="JR230" s="35"/>
      <c r="JS230" s="35"/>
      <c r="JT230" s="35"/>
      <c r="JU230" s="35"/>
      <c r="JV230" s="35"/>
      <c r="JW230" s="35"/>
      <c r="JX230" s="35"/>
      <c r="JY230" s="35"/>
      <c r="JZ230" s="35"/>
      <c r="KA230" s="35"/>
      <c r="KB230" s="35"/>
      <c r="KC230" s="35"/>
      <c r="KD230" s="35"/>
      <c r="KE230" s="35"/>
      <c r="KF230" s="35"/>
      <c r="KG230" s="35"/>
      <c r="KH230" s="35"/>
      <c r="KI230" s="35"/>
      <c r="KJ230" s="35"/>
      <c r="KK230" s="35"/>
      <c r="KL230" s="35"/>
      <c r="KM230" s="35"/>
      <c r="KN230" s="35"/>
      <c r="KO230" s="35"/>
      <c r="KP230" s="35"/>
      <c r="KQ230" s="35"/>
      <c r="KR230" s="35"/>
      <c r="KS230" s="35"/>
      <c r="KT230" s="35"/>
      <c r="KU230" s="35"/>
      <c r="KV230" s="35"/>
      <c r="KW230" s="35"/>
      <c r="KX230" s="35"/>
      <c r="KY230" s="35"/>
      <c r="KZ230" s="35"/>
      <c r="LA230" s="35"/>
      <c r="LB230" s="35"/>
      <c r="LC230" s="35"/>
      <c r="LD230" s="35"/>
      <c r="LE230" s="35"/>
      <c r="LF230" s="35"/>
      <c r="LG230" s="35"/>
      <c r="LH230" s="35"/>
      <c r="LI230" s="35"/>
      <c r="LJ230" s="35"/>
      <c r="LK230" s="35"/>
      <c r="LL230" s="35"/>
      <c r="LM230" s="35"/>
      <c r="LN230" s="35"/>
      <c r="LO230" s="35"/>
      <c r="LP230" s="35"/>
      <c r="LQ230" s="35"/>
      <c r="LR230" s="35"/>
      <c r="LS230" s="35"/>
      <c r="LT230" s="35"/>
      <c r="LU230" s="35"/>
      <c r="LV230" s="35"/>
      <c r="LW230" s="35"/>
      <c r="LX230" s="35"/>
      <c r="LY230" s="35"/>
      <c r="LZ230" s="35"/>
      <c r="MA230" s="35"/>
      <c r="MB230" s="35"/>
      <c r="MC230" s="35"/>
      <c r="MD230" s="35"/>
      <c r="ME230" s="35"/>
      <c r="MF230" s="35"/>
      <c r="MG230" s="35"/>
      <c r="MH230" s="35"/>
      <c r="MI230" s="35"/>
      <c r="MJ230" s="35"/>
      <c r="MK230" s="35"/>
      <c r="ML230" s="35"/>
      <c r="MM230" s="35"/>
      <c r="MN230" s="35"/>
      <c r="MO230" s="35"/>
      <c r="MP230" s="35"/>
      <c r="MQ230" s="35"/>
      <c r="MR230" s="35"/>
      <c r="MS230" s="35"/>
      <c r="MT230" s="35"/>
      <c r="MU230" s="35"/>
      <c r="MV230" s="35"/>
      <c r="MW230" s="35"/>
      <c r="MX230" s="35"/>
      <c r="MY230" s="35"/>
      <c r="MZ230" s="35"/>
      <c r="NA230" s="35"/>
      <c r="NB230" s="35"/>
      <c r="NC230" s="35"/>
      <c r="ND230" s="35"/>
      <c r="NE230" s="35"/>
      <c r="NF230" s="35"/>
      <c r="NG230" s="35"/>
      <c r="NH230" s="35"/>
      <c r="NI230" s="35"/>
      <c r="NJ230" s="35"/>
      <c r="NK230" s="35"/>
      <c r="NL230" s="35"/>
      <c r="NM230" s="35"/>
      <c r="NN230" s="35"/>
      <c r="NO230" s="35"/>
      <c r="NP230" s="35"/>
      <c r="NQ230" s="35"/>
      <c r="NR230" s="35"/>
      <c r="NS230" s="35"/>
      <c r="NT230" s="35"/>
      <c r="NU230" s="35"/>
      <c r="NV230" s="35"/>
      <c r="NW230" s="35"/>
      <c r="NX230" s="35"/>
      <c r="NY230" s="35"/>
      <c r="NZ230" s="35"/>
      <c r="OA230" s="35"/>
      <c r="OB230" s="35"/>
      <c r="OC230" s="35"/>
      <c r="OD230" s="35"/>
      <c r="OE230" s="35"/>
      <c r="OF230" s="35"/>
      <c r="OG230" s="35"/>
      <c r="OH230" s="35"/>
      <c r="OI230" s="35"/>
      <c r="OJ230" s="35"/>
      <c r="OK230" s="35"/>
      <c r="OL230" s="35"/>
      <c r="OM230" s="35"/>
      <c r="ON230" s="35"/>
      <c r="OO230" s="35"/>
      <c r="OP230" s="35"/>
      <c r="OQ230" s="35"/>
      <c r="OR230" s="35"/>
      <c r="OS230" s="35"/>
      <c r="OT230" s="35"/>
      <c r="OU230" s="35"/>
      <c r="OV230" s="35"/>
      <c r="OW230" s="35"/>
      <c r="OX230" s="35"/>
      <c r="OY230" s="35"/>
      <c r="OZ230" s="35"/>
      <c r="PA230" s="35"/>
      <c r="PB230" s="35"/>
      <c r="PC230" s="35"/>
      <c r="PD230" s="35"/>
      <c r="PE230" s="35"/>
      <c r="PF230" s="35"/>
      <c r="PG230" s="35"/>
      <c r="PH230" s="35"/>
      <c r="PI230" s="35"/>
      <c r="PJ230" s="35"/>
      <c r="PK230" s="35"/>
      <c r="PL230" s="35"/>
      <c r="PM230" s="35"/>
      <c r="PN230" s="35"/>
      <c r="PO230" s="35"/>
      <c r="PP230" s="35"/>
      <c r="PQ230" s="35"/>
      <c r="PR230" s="35"/>
      <c r="PS230" s="35"/>
      <c r="PT230" s="35"/>
      <c r="PU230" s="35"/>
      <c r="PV230" s="35"/>
      <c r="PW230" s="35"/>
      <c r="PX230" s="35"/>
      <c r="PY230" s="35"/>
      <c r="PZ230" s="35"/>
      <c r="QA230" s="35"/>
      <c r="QB230" s="35"/>
      <c r="QC230" s="35"/>
      <c r="QD230" s="35"/>
      <c r="QE230" s="35"/>
      <c r="QF230" s="35"/>
      <c r="QG230" s="35"/>
      <c r="QH230" s="35"/>
      <c r="QI230" s="35"/>
      <c r="QJ230" s="35"/>
      <c r="QK230" s="35"/>
      <c r="QL230" s="35"/>
      <c r="QM230" s="35"/>
      <c r="QN230" s="35"/>
      <c r="QO230" s="35"/>
      <c r="QP230" s="35"/>
      <c r="QQ230" s="35"/>
      <c r="QR230" s="35"/>
      <c r="QS230" s="35"/>
      <c r="QT230" s="35"/>
      <c r="QU230" s="35"/>
      <c r="QV230" s="35"/>
      <c r="QW230" s="35"/>
      <c r="QX230" s="35"/>
      <c r="QY230" s="35"/>
      <c r="QZ230" s="35"/>
      <c r="RA230" s="35"/>
      <c r="RB230" s="35"/>
      <c r="RC230" s="35"/>
      <c r="RD230" s="35"/>
      <c r="RE230" s="35"/>
      <c r="RF230" s="35"/>
      <c r="RG230" s="35"/>
      <c r="RH230" s="35"/>
      <c r="RI230" s="35"/>
      <c r="RJ230" s="35"/>
      <c r="RK230" s="35"/>
      <c r="RL230" s="35"/>
      <c r="RM230" s="35"/>
      <c r="RN230" s="35"/>
      <c r="RO230" s="35"/>
      <c r="RP230" s="35"/>
      <c r="RQ230" s="35"/>
      <c r="RR230" s="35"/>
      <c r="RS230" s="35"/>
      <c r="RT230" s="35"/>
      <c r="RU230" s="35"/>
      <c r="RV230" s="35"/>
      <c r="RW230" s="35"/>
      <c r="RX230" s="35"/>
      <c r="RY230" s="35"/>
      <c r="RZ230" s="35"/>
      <c r="SA230" s="35"/>
      <c r="SB230" s="35"/>
      <c r="SC230" s="35"/>
      <c r="SD230" s="35"/>
      <c r="SE230" s="35"/>
      <c r="SF230" s="35"/>
      <c r="SG230" s="35"/>
      <c r="SH230" s="35"/>
      <c r="SI230" s="35"/>
      <c r="SJ230" s="35"/>
      <c r="SK230" s="35"/>
      <c r="SL230" s="35"/>
      <c r="SM230" s="35"/>
      <c r="SN230" s="35"/>
      <c r="SO230" s="35"/>
      <c r="SP230" s="35"/>
      <c r="SQ230" s="35"/>
      <c r="SR230" s="35"/>
      <c r="SS230" s="35"/>
      <c r="ST230" s="35"/>
      <c r="SU230" s="35"/>
      <c r="SV230" s="35"/>
      <c r="SW230" s="35"/>
      <c r="SX230" s="35"/>
      <c r="SY230" s="35"/>
      <c r="SZ230" s="35"/>
      <c r="TA230" s="35"/>
      <c r="TB230" s="35"/>
      <c r="TC230" s="35"/>
      <c r="TD230" s="35"/>
      <c r="TE230" s="35"/>
      <c r="TF230" s="35"/>
      <c r="TG230" s="35"/>
      <c r="TH230" s="35"/>
      <c r="TI230" s="35"/>
      <c r="TJ230" s="35"/>
      <c r="TK230" s="35"/>
      <c r="TL230" s="35"/>
      <c r="TM230" s="35"/>
      <c r="TN230" s="35"/>
      <c r="TO230" s="35"/>
      <c r="TP230" s="35"/>
      <c r="TQ230" s="35"/>
      <c r="TR230" s="35"/>
      <c r="TS230" s="35"/>
      <c r="TT230" s="35"/>
      <c r="TU230" s="35"/>
      <c r="TV230" s="35"/>
      <c r="TW230" s="35"/>
      <c r="TX230" s="35"/>
      <c r="TY230" s="35"/>
      <c r="TZ230" s="35"/>
      <c r="UA230" s="35"/>
      <c r="UB230" s="35"/>
      <c r="UC230" s="35"/>
      <c r="UD230" s="35"/>
      <c r="UE230" s="35"/>
      <c r="UF230" s="35"/>
      <c r="UG230" s="35"/>
      <c r="UH230" s="35"/>
      <c r="UI230" s="35"/>
      <c r="UJ230" s="35"/>
      <c r="UK230" s="35"/>
      <c r="UL230" s="35"/>
      <c r="UM230" s="35"/>
      <c r="UN230" s="35"/>
      <c r="UO230" s="35"/>
      <c r="UP230" s="35"/>
      <c r="UQ230" s="35"/>
      <c r="UR230" s="35"/>
      <c r="US230" s="35"/>
      <c r="UT230" s="35"/>
      <c r="UU230" s="35"/>
      <c r="UV230" s="35"/>
      <c r="UW230" s="35"/>
      <c r="UX230" s="35"/>
      <c r="UY230" s="35"/>
      <c r="UZ230" s="35"/>
      <c r="VA230" s="35"/>
      <c r="VB230" s="35"/>
      <c r="VC230" s="35"/>
      <c r="VD230" s="35"/>
      <c r="VE230" s="35"/>
      <c r="VF230" s="35"/>
      <c r="VG230" s="35"/>
      <c r="VH230" s="35"/>
      <c r="VI230" s="35"/>
      <c r="VJ230" s="35"/>
      <c r="VK230" s="35"/>
      <c r="VL230" s="35"/>
      <c r="VM230" s="35"/>
      <c r="VN230" s="35"/>
      <c r="VO230" s="35"/>
      <c r="VP230" s="35"/>
      <c r="VQ230" s="35"/>
      <c r="VR230" s="35"/>
      <c r="VS230" s="35"/>
      <c r="VT230" s="35"/>
      <c r="VU230" s="35"/>
      <c r="VV230" s="35"/>
      <c r="VW230" s="35"/>
      <c r="VX230" s="35"/>
      <c r="VY230" s="35"/>
      <c r="VZ230" s="35"/>
      <c r="WA230" s="35"/>
      <c r="WB230" s="35"/>
      <c r="WC230" s="35"/>
      <c r="WD230" s="35"/>
      <c r="WE230" s="35"/>
      <c r="WF230" s="35"/>
      <c r="WG230" s="35"/>
      <c r="WH230" s="35"/>
      <c r="WI230" s="35"/>
      <c r="WJ230" s="35"/>
      <c r="WK230" s="35"/>
      <c r="WL230" s="35"/>
      <c r="WM230" s="35"/>
      <c r="WN230" s="35"/>
      <c r="WO230" s="35"/>
      <c r="WP230" s="35"/>
      <c r="WQ230" s="35"/>
      <c r="WR230" s="35"/>
      <c r="WS230" s="35"/>
      <c r="WT230" s="35"/>
      <c r="WU230" s="35"/>
      <c r="WV230" s="35"/>
      <c r="WW230" s="35"/>
      <c r="WX230" s="35"/>
      <c r="WY230" s="35"/>
      <c r="WZ230" s="35"/>
      <c r="XA230" s="35"/>
      <c r="XB230" s="35"/>
      <c r="XC230" s="35"/>
      <c r="XD230" s="35"/>
      <c r="XE230" s="35"/>
      <c r="XF230" s="35"/>
      <c r="XG230" s="35"/>
      <c r="XH230" s="35"/>
      <c r="XI230" s="35"/>
      <c r="XJ230" s="35"/>
      <c r="XK230" s="35"/>
      <c r="XL230" s="35"/>
      <c r="XM230" s="35"/>
      <c r="XN230" s="35"/>
      <c r="XO230" s="35"/>
      <c r="XP230" s="35"/>
      <c r="XQ230" s="35"/>
      <c r="XR230" s="35"/>
      <c r="XS230" s="35"/>
      <c r="XT230" s="35"/>
      <c r="XU230" s="35"/>
      <c r="XV230" s="35"/>
      <c r="XW230" s="35"/>
      <c r="XX230" s="35"/>
      <c r="XY230" s="35"/>
      <c r="XZ230" s="35"/>
      <c r="YA230" s="35"/>
      <c r="YB230" s="35"/>
      <c r="YC230" s="35"/>
      <c r="YD230" s="35"/>
      <c r="YE230" s="35"/>
      <c r="YF230" s="35"/>
      <c r="YG230" s="35"/>
      <c r="YH230" s="35"/>
      <c r="YI230" s="35"/>
      <c r="YJ230" s="35"/>
      <c r="YK230" s="35"/>
      <c r="YL230" s="35"/>
      <c r="YM230" s="35"/>
      <c r="YN230" s="35"/>
      <c r="YO230" s="35"/>
      <c r="YP230" s="35"/>
      <c r="YQ230" s="35"/>
      <c r="YR230" s="35"/>
      <c r="YS230" s="35"/>
      <c r="YT230" s="35"/>
      <c r="YU230" s="35"/>
      <c r="YV230" s="35"/>
      <c r="YW230" s="35"/>
      <c r="YX230" s="35"/>
      <c r="YY230" s="35"/>
      <c r="YZ230" s="35"/>
      <c r="ZA230" s="35"/>
      <c r="ZB230" s="35"/>
      <c r="ZC230" s="35"/>
      <c r="ZD230" s="35"/>
      <c r="ZE230" s="35"/>
      <c r="ZF230" s="35"/>
      <c r="ZG230" s="35"/>
      <c r="ZH230" s="35"/>
      <c r="ZI230" s="35"/>
      <c r="ZJ230" s="35"/>
      <c r="ZK230" s="35"/>
      <c r="ZL230" s="35"/>
      <c r="ZM230" s="35"/>
      <c r="ZN230" s="35"/>
      <c r="ZO230" s="35"/>
      <c r="ZP230" s="35"/>
      <c r="ZQ230" s="35"/>
      <c r="ZR230" s="35"/>
      <c r="ZS230" s="35"/>
      <c r="ZT230" s="35"/>
      <c r="ZU230" s="35"/>
      <c r="ZV230" s="35"/>
      <c r="ZW230" s="35"/>
      <c r="ZX230" s="35"/>
      <c r="ZY230" s="35"/>
      <c r="ZZ230" s="35"/>
      <c r="AAA230" s="35"/>
      <c r="AAB230" s="35"/>
      <c r="AAC230" s="35"/>
      <c r="AAD230" s="35"/>
      <c r="AAE230" s="35"/>
      <c r="AAF230" s="35"/>
      <c r="AAG230" s="35"/>
      <c r="AAH230" s="35"/>
      <c r="AAI230" s="35"/>
      <c r="AAJ230" s="35"/>
      <c r="AAK230" s="35"/>
      <c r="AAL230" s="35"/>
      <c r="AAM230" s="35"/>
      <c r="AAN230" s="35"/>
      <c r="AAO230" s="35"/>
      <c r="AAP230" s="35"/>
      <c r="AAQ230" s="35"/>
      <c r="AAR230" s="35"/>
      <c r="AAS230" s="35"/>
      <c r="AAT230" s="35"/>
      <c r="AAU230" s="35"/>
      <c r="AAV230" s="35"/>
      <c r="AAW230" s="35"/>
      <c r="AAX230" s="35"/>
      <c r="AAY230" s="35"/>
      <c r="AAZ230" s="35"/>
      <c r="ABA230" s="35"/>
      <c r="ABB230" s="35"/>
      <c r="ABC230" s="35"/>
      <c r="ABD230" s="35"/>
      <c r="ABE230" s="35"/>
      <c r="ABF230" s="35"/>
      <c r="ABG230" s="35"/>
      <c r="ABH230" s="35"/>
      <c r="ABI230" s="35"/>
      <c r="ABJ230" s="35"/>
      <c r="ABK230" s="35"/>
      <c r="ABL230" s="35"/>
      <c r="ABM230" s="35"/>
      <c r="ABN230" s="35"/>
      <c r="ABO230" s="35"/>
      <c r="ABP230" s="35"/>
      <c r="ABQ230" s="35"/>
      <c r="ABR230" s="35"/>
      <c r="ABS230" s="35"/>
      <c r="ABT230" s="35"/>
      <c r="ABU230" s="35"/>
      <c r="ABV230" s="35"/>
      <c r="ABW230" s="35"/>
      <c r="ABX230" s="35"/>
      <c r="ABY230" s="35"/>
      <c r="ABZ230" s="35"/>
      <c r="ACA230" s="35"/>
      <c r="ACB230" s="35"/>
      <c r="ACC230" s="35"/>
      <c r="ACD230" s="35"/>
      <c r="ACE230" s="35"/>
      <c r="ACF230" s="35"/>
      <c r="ACG230" s="35"/>
      <c r="ACH230" s="35"/>
      <c r="ACI230" s="35"/>
      <c r="ACJ230" s="35"/>
      <c r="ACK230" s="35"/>
      <c r="ACL230" s="35"/>
      <c r="ACM230" s="35"/>
      <c r="ACN230" s="35"/>
      <c r="ACO230" s="35"/>
      <c r="ACP230" s="35"/>
      <c r="ACQ230" s="35"/>
      <c r="ACR230" s="35"/>
      <c r="ACS230" s="35"/>
      <c r="ACT230" s="35"/>
      <c r="ACU230" s="35"/>
      <c r="ACV230" s="35"/>
      <c r="ACW230" s="35"/>
      <c r="ACX230" s="35"/>
      <c r="ACY230" s="35"/>
      <c r="ACZ230" s="35"/>
      <c r="ADA230" s="35"/>
      <c r="ADB230" s="35"/>
      <c r="ADC230" s="35"/>
      <c r="ADD230" s="35"/>
      <c r="ADE230" s="35"/>
      <c r="ADF230" s="35"/>
      <c r="ADG230" s="35"/>
      <c r="ADH230" s="35"/>
      <c r="ADI230" s="35"/>
      <c r="ADJ230" s="35"/>
      <c r="ADK230" s="35"/>
      <c r="ADL230" s="35"/>
      <c r="ADM230" s="35"/>
      <c r="ADN230" s="35"/>
      <c r="ADO230" s="35"/>
      <c r="ADP230" s="35"/>
      <c r="ADQ230" s="35"/>
      <c r="ADR230" s="35"/>
      <c r="ADS230" s="35"/>
      <c r="ADT230" s="35"/>
      <c r="ADU230" s="35"/>
      <c r="ADV230" s="35"/>
      <c r="ADW230" s="35"/>
      <c r="ADX230" s="35"/>
      <c r="ADY230" s="35"/>
      <c r="ADZ230" s="35"/>
      <c r="AEA230" s="35"/>
      <c r="AEB230" s="35"/>
      <c r="AEC230" s="35"/>
      <c r="AED230" s="35"/>
      <c r="AEE230" s="35"/>
      <c r="AEF230" s="35"/>
      <c r="AEG230" s="35"/>
      <c r="AEH230" s="35"/>
      <c r="AEI230" s="35"/>
      <c r="AEJ230" s="35"/>
      <c r="AEK230" s="35"/>
      <c r="AEL230" s="35"/>
      <c r="AEM230" s="35"/>
      <c r="AEN230" s="35"/>
      <c r="AEO230" s="35"/>
      <c r="AEP230" s="35"/>
      <c r="AEQ230" s="35"/>
      <c r="AER230" s="35"/>
      <c r="AES230" s="35"/>
      <c r="AET230" s="35"/>
      <c r="AEU230" s="35"/>
      <c r="AEV230" s="35"/>
      <c r="AEW230" s="35"/>
      <c r="AEX230" s="35"/>
      <c r="AEY230" s="35"/>
      <c r="AEZ230" s="35"/>
      <c r="AFA230" s="35"/>
      <c r="AFB230" s="35"/>
      <c r="AFC230" s="35"/>
      <c r="AFD230" s="35"/>
      <c r="AFE230" s="35"/>
      <c r="AFF230" s="35"/>
      <c r="AFG230" s="35"/>
      <c r="AFH230" s="35"/>
      <c r="AFI230" s="35"/>
      <c r="AFJ230" s="35"/>
      <c r="AFK230" s="35"/>
      <c r="AFL230" s="35"/>
      <c r="AFM230" s="35"/>
      <c r="AFN230" s="35"/>
      <c r="AFO230" s="35"/>
      <c r="AFP230" s="35"/>
      <c r="AFQ230" s="35"/>
      <c r="AFR230" s="35"/>
      <c r="AFS230" s="35"/>
      <c r="AFT230" s="35"/>
      <c r="AFU230" s="35"/>
      <c r="AFV230" s="35"/>
      <c r="AFW230" s="35"/>
      <c r="AFX230" s="35"/>
      <c r="AFY230" s="35"/>
      <c r="AFZ230" s="35"/>
      <c r="AGA230" s="35"/>
      <c r="AGB230" s="35"/>
      <c r="AGC230" s="35"/>
      <c r="AGD230" s="35"/>
      <c r="AGE230" s="35"/>
      <c r="AGF230" s="35"/>
      <c r="AGG230" s="35"/>
      <c r="AGH230" s="35"/>
      <c r="AGI230" s="35"/>
      <c r="AGJ230" s="35"/>
      <c r="AGK230" s="35"/>
      <c r="AGL230" s="35"/>
      <c r="AGM230" s="35"/>
      <c r="AGN230" s="35"/>
      <c r="AGO230" s="35"/>
      <c r="AGP230" s="35"/>
      <c r="AGQ230" s="35"/>
      <c r="AGR230" s="35"/>
      <c r="AGS230" s="35"/>
      <c r="AGT230" s="35"/>
      <c r="AGU230" s="35"/>
      <c r="AGV230" s="35"/>
      <c r="AGW230" s="35"/>
      <c r="AGX230" s="35"/>
      <c r="AGY230" s="35"/>
      <c r="AGZ230" s="35"/>
      <c r="AHA230" s="35"/>
      <c r="AHB230" s="35"/>
      <c r="AHC230" s="35"/>
      <c r="AHD230" s="35"/>
      <c r="AHE230" s="35"/>
      <c r="AHF230" s="35"/>
      <c r="AHG230" s="35"/>
      <c r="AHH230" s="35"/>
      <c r="AHI230" s="35"/>
      <c r="AHJ230" s="35"/>
      <c r="AHK230" s="35"/>
      <c r="AHL230" s="35"/>
      <c r="AHM230" s="35"/>
      <c r="AHN230" s="35"/>
      <c r="AHO230" s="35"/>
      <c r="AHP230" s="35"/>
      <c r="AHQ230" s="35"/>
      <c r="AHR230" s="35"/>
      <c r="AHS230" s="35"/>
      <c r="AHT230" s="35"/>
      <c r="AHU230" s="35"/>
      <c r="AHV230" s="35"/>
      <c r="AHW230" s="35"/>
      <c r="AHX230" s="35"/>
      <c r="AHY230" s="35"/>
      <c r="AHZ230" s="35"/>
      <c r="AIA230" s="35"/>
      <c r="AIB230" s="35"/>
      <c r="AIC230" s="35"/>
      <c r="AID230" s="35"/>
      <c r="AIE230" s="35"/>
      <c r="AIF230" s="35"/>
      <c r="AIG230" s="35"/>
      <c r="AIH230" s="35"/>
      <c r="AII230" s="35"/>
      <c r="AIJ230" s="35"/>
      <c r="AIK230" s="35"/>
      <c r="AIL230" s="35"/>
      <c r="AIM230" s="35"/>
      <c r="AIN230" s="35"/>
      <c r="AIO230" s="35"/>
      <c r="AIP230" s="35"/>
      <c r="AIQ230" s="35"/>
      <c r="AIR230" s="35"/>
      <c r="AIS230" s="35"/>
      <c r="AIT230" s="35"/>
      <c r="AIU230" s="35"/>
      <c r="AIV230" s="35"/>
      <c r="AIW230" s="35"/>
      <c r="AIX230" s="35"/>
      <c r="AIY230" s="35"/>
      <c r="AIZ230" s="35"/>
      <c r="AJA230" s="35"/>
      <c r="AJB230" s="35"/>
      <c r="AJC230" s="35"/>
      <c r="AJD230" s="35"/>
      <c r="AJE230" s="35"/>
      <c r="AJF230" s="35"/>
      <c r="AJG230" s="35"/>
      <c r="AJH230" s="35"/>
      <c r="AJI230" s="35"/>
      <c r="AJJ230" s="35"/>
      <c r="AJK230" s="35"/>
      <c r="AJL230" s="35"/>
      <c r="AJM230" s="35"/>
      <c r="AJN230" s="35"/>
      <c r="AJO230" s="35"/>
      <c r="AJP230" s="35"/>
      <c r="AJQ230" s="35"/>
      <c r="AJR230" s="35"/>
      <c r="AJS230" s="35"/>
      <c r="AJT230" s="35"/>
      <c r="AJU230" s="35"/>
      <c r="AJV230" s="35"/>
      <c r="AJW230" s="35"/>
      <c r="AJX230" s="35"/>
      <c r="AJY230" s="35"/>
      <c r="AJZ230" s="35"/>
      <c r="AKA230" s="35"/>
      <c r="AKB230" s="35"/>
      <c r="AKC230" s="35"/>
      <c r="AKD230" s="35"/>
      <c r="AKE230" s="35"/>
      <c r="AKF230" s="35"/>
      <c r="AKG230" s="35"/>
      <c r="AKH230" s="35"/>
      <c r="AKI230" s="35"/>
      <c r="AKJ230" s="35"/>
      <c r="AKK230" s="35"/>
      <c r="AKL230" s="35"/>
      <c r="AKM230" s="35"/>
      <c r="AKN230" s="35"/>
      <c r="AKO230" s="35"/>
      <c r="AKP230" s="35"/>
      <c r="AKQ230" s="35"/>
      <c r="AKR230" s="35"/>
      <c r="AKS230" s="35"/>
      <c r="AKT230" s="35"/>
      <c r="AKU230" s="35"/>
      <c r="AKV230" s="35"/>
      <c r="AKW230" s="35"/>
      <c r="AKX230" s="35"/>
      <c r="AKY230" s="35"/>
      <c r="AKZ230" s="35"/>
      <c r="ALA230" s="35"/>
      <c r="ALB230" s="35"/>
      <c r="ALC230" s="35"/>
      <c r="ALD230" s="35"/>
      <c r="ALE230" s="35"/>
      <c r="ALF230" s="35"/>
      <c r="ALG230" s="35"/>
      <c r="ALH230" s="35"/>
      <c r="ALI230" s="35"/>
      <c r="ALJ230" s="35"/>
      <c r="ALK230" s="35"/>
      <c r="ALL230" s="35"/>
      <c r="ALM230" s="35"/>
      <c r="ALN230" s="35"/>
      <c r="ALO230" s="35"/>
      <c r="ALP230" s="35"/>
      <c r="ALQ230" s="35"/>
      <c r="ALR230" s="35"/>
      <c r="ALS230" s="35"/>
      <c r="ALT230" s="35"/>
      <c r="ALU230" s="35"/>
      <c r="ALV230" s="35"/>
      <c r="ALW230" s="35"/>
      <c r="ALX230" s="35"/>
      <c r="ALY230" s="35"/>
    </row>
    <row r="231" spans="1:1013" ht="23.25" customHeight="1" thickBot="1" x14ac:dyDescent="0.25">
      <c r="A231" s="642"/>
      <c r="B231" s="638"/>
      <c r="C231" s="640"/>
      <c r="D231" s="644"/>
      <c r="E231" s="646"/>
      <c r="F231" s="578"/>
      <c r="G231" s="628"/>
      <c r="H231" s="631"/>
      <c r="I231" s="625"/>
      <c r="J231" s="586"/>
      <c r="K231" s="201" t="s">
        <v>23</v>
      </c>
      <c r="L231" s="484">
        <f>M231+O231</f>
        <v>0</v>
      </c>
      <c r="M231" s="481">
        <v>0</v>
      </c>
      <c r="N231" s="481">
        <v>0</v>
      </c>
      <c r="O231" s="483">
        <v>0</v>
      </c>
      <c r="P231" s="484">
        <f>Q231+S231</f>
        <v>0</v>
      </c>
      <c r="Q231" s="481">
        <v>0</v>
      </c>
      <c r="R231" s="481">
        <v>0</v>
      </c>
      <c r="S231" s="483">
        <v>0</v>
      </c>
      <c r="T231" s="484">
        <f>U231+W231</f>
        <v>600</v>
      </c>
      <c r="U231" s="481">
        <v>0</v>
      </c>
      <c r="V231" s="481">
        <v>0</v>
      </c>
      <c r="W231" s="483">
        <v>600</v>
      </c>
      <c r="X231" s="484">
        <f>Y231+AA231</f>
        <v>600</v>
      </c>
      <c r="Y231" s="481">
        <v>0</v>
      </c>
      <c r="Z231" s="481">
        <v>0</v>
      </c>
      <c r="AA231" s="483">
        <v>600</v>
      </c>
      <c r="AB231" s="35"/>
      <c r="AC231" s="35"/>
      <c r="AD231" s="35"/>
      <c r="AE231" s="35"/>
      <c r="AF231" s="35"/>
      <c r="AG231" s="35"/>
      <c r="AH231" s="35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9"/>
      <c r="BB231" s="48"/>
      <c r="BC231" s="48"/>
      <c r="BD231" s="48"/>
      <c r="BE231" s="48"/>
      <c r="BF231" s="48"/>
      <c r="BG231" s="48"/>
      <c r="BH231" s="48"/>
      <c r="BI231" s="48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DN231" s="35"/>
      <c r="DO231" s="35"/>
      <c r="DP231" s="35"/>
      <c r="DQ231" s="35"/>
      <c r="DR231" s="35"/>
      <c r="DS231" s="35"/>
      <c r="DT231" s="35"/>
      <c r="DU231" s="35"/>
      <c r="DV231" s="35"/>
      <c r="DW231" s="35"/>
      <c r="DX231" s="35"/>
      <c r="DY231" s="35"/>
      <c r="DZ231" s="35"/>
      <c r="EA231" s="35"/>
      <c r="EB231" s="35"/>
      <c r="EC231" s="35"/>
      <c r="ED231" s="35"/>
      <c r="EE231" s="35"/>
      <c r="EF231" s="35"/>
      <c r="EG231" s="35"/>
      <c r="EH231" s="35"/>
      <c r="EI231" s="35"/>
      <c r="EJ231" s="35"/>
      <c r="EK231" s="35"/>
      <c r="EL231" s="35"/>
      <c r="EM231" s="35"/>
      <c r="EN231" s="35"/>
      <c r="EO231" s="35"/>
      <c r="EP231" s="35"/>
      <c r="EQ231" s="35"/>
      <c r="ER231" s="35"/>
      <c r="ES231" s="35"/>
      <c r="ET231" s="35"/>
      <c r="EU231" s="35"/>
      <c r="EV231" s="35"/>
      <c r="EW231" s="35"/>
      <c r="EX231" s="35"/>
      <c r="EY231" s="35"/>
      <c r="EZ231" s="35"/>
      <c r="FA231" s="35"/>
      <c r="FB231" s="35"/>
      <c r="FC231" s="35"/>
      <c r="FD231" s="35"/>
      <c r="FE231" s="35"/>
      <c r="FF231" s="35"/>
      <c r="FG231" s="35"/>
      <c r="FH231" s="35"/>
      <c r="FI231" s="35"/>
      <c r="FJ231" s="35"/>
      <c r="FK231" s="35"/>
      <c r="FL231" s="35"/>
      <c r="FM231" s="35"/>
      <c r="FN231" s="35"/>
      <c r="FO231" s="35"/>
      <c r="FP231" s="35"/>
      <c r="FQ231" s="35"/>
      <c r="FR231" s="35"/>
      <c r="FS231" s="35"/>
      <c r="FT231" s="35"/>
      <c r="FU231" s="35"/>
      <c r="FV231" s="35"/>
      <c r="FW231" s="35"/>
      <c r="FX231" s="35"/>
      <c r="FY231" s="35"/>
      <c r="FZ231" s="35"/>
      <c r="GA231" s="35"/>
      <c r="GB231" s="35"/>
      <c r="GC231" s="35"/>
      <c r="GD231" s="35"/>
      <c r="GE231" s="35"/>
      <c r="GF231" s="35"/>
      <c r="GG231" s="35"/>
      <c r="GH231" s="35"/>
      <c r="GI231" s="35"/>
      <c r="GJ231" s="35"/>
      <c r="GK231" s="35"/>
      <c r="GL231" s="35"/>
      <c r="GM231" s="35"/>
      <c r="GN231" s="35"/>
      <c r="GO231" s="35"/>
      <c r="GP231" s="35"/>
      <c r="GQ231" s="35"/>
      <c r="GR231" s="35"/>
      <c r="GS231" s="35"/>
      <c r="GT231" s="35"/>
      <c r="GU231" s="35"/>
      <c r="GV231" s="35"/>
      <c r="GW231" s="35"/>
      <c r="GX231" s="35"/>
      <c r="GY231" s="35"/>
      <c r="GZ231" s="35"/>
      <c r="HA231" s="35"/>
      <c r="HB231" s="35"/>
      <c r="HC231" s="35"/>
      <c r="HD231" s="35"/>
      <c r="HE231" s="35"/>
      <c r="HF231" s="35"/>
      <c r="HG231" s="35"/>
      <c r="HH231" s="35"/>
      <c r="HI231" s="35"/>
      <c r="HJ231" s="35"/>
      <c r="HK231" s="35"/>
      <c r="HL231" s="35"/>
      <c r="HM231" s="35"/>
      <c r="HN231" s="35"/>
      <c r="HO231" s="35"/>
      <c r="HP231" s="35"/>
      <c r="HQ231" s="35"/>
      <c r="HR231" s="35"/>
      <c r="HS231" s="35"/>
      <c r="HT231" s="35"/>
      <c r="HU231" s="35"/>
      <c r="HV231" s="35"/>
      <c r="HW231" s="35"/>
      <c r="HX231" s="35"/>
      <c r="HY231" s="35"/>
      <c r="HZ231" s="35"/>
      <c r="IA231" s="35"/>
      <c r="IB231" s="35"/>
      <c r="IC231" s="35"/>
      <c r="ID231" s="35"/>
      <c r="IE231" s="35"/>
      <c r="IF231" s="35"/>
      <c r="IG231" s="35"/>
      <c r="IH231" s="35"/>
      <c r="II231" s="35"/>
      <c r="IJ231" s="35"/>
      <c r="IK231" s="35"/>
      <c r="IL231" s="35"/>
      <c r="IM231" s="35"/>
      <c r="IN231" s="35"/>
      <c r="IO231" s="35"/>
      <c r="IP231" s="35"/>
      <c r="IQ231" s="35"/>
      <c r="IR231" s="35"/>
      <c r="IS231" s="35"/>
      <c r="IT231" s="35"/>
      <c r="IU231" s="35"/>
      <c r="IV231" s="35"/>
      <c r="IW231" s="35"/>
      <c r="IX231" s="35"/>
      <c r="IY231" s="35"/>
      <c r="IZ231" s="35"/>
      <c r="JA231" s="35"/>
      <c r="JB231" s="35"/>
      <c r="JC231" s="35"/>
      <c r="JD231" s="35"/>
      <c r="JE231" s="35"/>
      <c r="JF231" s="35"/>
      <c r="JG231" s="35"/>
      <c r="JH231" s="35"/>
      <c r="JI231" s="35"/>
      <c r="JJ231" s="35"/>
      <c r="JK231" s="35"/>
      <c r="JL231" s="35"/>
      <c r="JM231" s="35"/>
      <c r="JN231" s="35"/>
      <c r="JO231" s="35"/>
      <c r="JP231" s="35"/>
      <c r="JQ231" s="35"/>
      <c r="JR231" s="35"/>
      <c r="JS231" s="35"/>
      <c r="JT231" s="35"/>
      <c r="JU231" s="35"/>
      <c r="JV231" s="35"/>
      <c r="JW231" s="35"/>
      <c r="JX231" s="35"/>
      <c r="JY231" s="35"/>
      <c r="JZ231" s="35"/>
      <c r="KA231" s="35"/>
      <c r="KB231" s="35"/>
      <c r="KC231" s="35"/>
      <c r="KD231" s="35"/>
      <c r="KE231" s="35"/>
      <c r="KF231" s="35"/>
      <c r="KG231" s="35"/>
      <c r="KH231" s="35"/>
      <c r="KI231" s="35"/>
      <c r="KJ231" s="35"/>
      <c r="KK231" s="35"/>
      <c r="KL231" s="35"/>
      <c r="KM231" s="35"/>
      <c r="KN231" s="35"/>
      <c r="KO231" s="35"/>
      <c r="KP231" s="35"/>
      <c r="KQ231" s="35"/>
      <c r="KR231" s="35"/>
      <c r="KS231" s="35"/>
      <c r="KT231" s="35"/>
      <c r="KU231" s="35"/>
      <c r="KV231" s="35"/>
      <c r="KW231" s="35"/>
      <c r="KX231" s="35"/>
      <c r="KY231" s="35"/>
      <c r="KZ231" s="35"/>
      <c r="LA231" s="35"/>
      <c r="LB231" s="35"/>
      <c r="LC231" s="35"/>
      <c r="LD231" s="35"/>
      <c r="LE231" s="35"/>
      <c r="LF231" s="35"/>
      <c r="LG231" s="35"/>
      <c r="LH231" s="35"/>
      <c r="LI231" s="35"/>
      <c r="LJ231" s="35"/>
      <c r="LK231" s="35"/>
      <c r="LL231" s="35"/>
      <c r="LM231" s="35"/>
      <c r="LN231" s="35"/>
      <c r="LO231" s="35"/>
      <c r="LP231" s="35"/>
      <c r="LQ231" s="35"/>
      <c r="LR231" s="35"/>
      <c r="LS231" s="35"/>
      <c r="LT231" s="35"/>
      <c r="LU231" s="35"/>
      <c r="LV231" s="35"/>
      <c r="LW231" s="35"/>
      <c r="LX231" s="35"/>
      <c r="LY231" s="35"/>
      <c r="LZ231" s="35"/>
      <c r="MA231" s="35"/>
      <c r="MB231" s="35"/>
      <c r="MC231" s="35"/>
      <c r="MD231" s="35"/>
      <c r="ME231" s="35"/>
      <c r="MF231" s="35"/>
      <c r="MG231" s="35"/>
      <c r="MH231" s="35"/>
      <c r="MI231" s="35"/>
      <c r="MJ231" s="35"/>
      <c r="MK231" s="35"/>
      <c r="ML231" s="35"/>
      <c r="MM231" s="35"/>
      <c r="MN231" s="35"/>
      <c r="MO231" s="35"/>
      <c r="MP231" s="35"/>
      <c r="MQ231" s="35"/>
      <c r="MR231" s="35"/>
      <c r="MS231" s="35"/>
      <c r="MT231" s="35"/>
      <c r="MU231" s="35"/>
      <c r="MV231" s="35"/>
      <c r="MW231" s="35"/>
      <c r="MX231" s="35"/>
      <c r="MY231" s="35"/>
      <c r="MZ231" s="35"/>
      <c r="NA231" s="35"/>
      <c r="NB231" s="35"/>
      <c r="NC231" s="35"/>
      <c r="ND231" s="35"/>
      <c r="NE231" s="35"/>
      <c r="NF231" s="35"/>
      <c r="NG231" s="35"/>
      <c r="NH231" s="35"/>
      <c r="NI231" s="35"/>
      <c r="NJ231" s="35"/>
      <c r="NK231" s="35"/>
      <c r="NL231" s="35"/>
      <c r="NM231" s="35"/>
      <c r="NN231" s="35"/>
      <c r="NO231" s="35"/>
      <c r="NP231" s="35"/>
      <c r="NQ231" s="35"/>
      <c r="NR231" s="35"/>
      <c r="NS231" s="35"/>
      <c r="NT231" s="35"/>
      <c r="NU231" s="35"/>
      <c r="NV231" s="35"/>
      <c r="NW231" s="35"/>
      <c r="NX231" s="35"/>
      <c r="NY231" s="35"/>
      <c r="NZ231" s="35"/>
      <c r="OA231" s="35"/>
      <c r="OB231" s="35"/>
      <c r="OC231" s="35"/>
      <c r="OD231" s="35"/>
      <c r="OE231" s="35"/>
      <c r="OF231" s="35"/>
      <c r="OG231" s="35"/>
      <c r="OH231" s="35"/>
      <c r="OI231" s="35"/>
      <c r="OJ231" s="35"/>
      <c r="OK231" s="35"/>
      <c r="OL231" s="35"/>
      <c r="OM231" s="35"/>
      <c r="ON231" s="35"/>
      <c r="OO231" s="35"/>
      <c r="OP231" s="35"/>
      <c r="OQ231" s="35"/>
      <c r="OR231" s="35"/>
      <c r="OS231" s="35"/>
      <c r="OT231" s="35"/>
      <c r="OU231" s="35"/>
      <c r="OV231" s="35"/>
      <c r="OW231" s="35"/>
      <c r="OX231" s="35"/>
      <c r="OY231" s="35"/>
      <c r="OZ231" s="35"/>
      <c r="PA231" s="35"/>
      <c r="PB231" s="35"/>
      <c r="PC231" s="35"/>
      <c r="PD231" s="35"/>
      <c r="PE231" s="35"/>
      <c r="PF231" s="35"/>
      <c r="PG231" s="35"/>
      <c r="PH231" s="35"/>
      <c r="PI231" s="35"/>
      <c r="PJ231" s="35"/>
      <c r="PK231" s="35"/>
      <c r="PL231" s="35"/>
      <c r="PM231" s="35"/>
      <c r="PN231" s="35"/>
      <c r="PO231" s="35"/>
      <c r="PP231" s="35"/>
      <c r="PQ231" s="35"/>
      <c r="PR231" s="35"/>
      <c r="PS231" s="35"/>
      <c r="PT231" s="35"/>
      <c r="PU231" s="35"/>
      <c r="PV231" s="35"/>
      <c r="PW231" s="35"/>
      <c r="PX231" s="35"/>
      <c r="PY231" s="35"/>
      <c r="PZ231" s="35"/>
      <c r="QA231" s="35"/>
      <c r="QB231" s="35"/>
      <c r="QC231" s="35"/>
      <c r="QD231" s="35"/>
      <c r="QE231" s="35"/>
      <c r="QF231" s="35"/>
      <c r="QG231" s="35"/>
      <c r="QH231" s="35"/>
      <c r="QI231" s="35"/>
      <c r="QJ231" s="35"/>
      <c r="QK231" s="35"/>
      <c r="QL231" s="35"/>
      <c r="QM231" s="35"/>
      <c r="QN231" s="35"/>
      <c r="QO231" s="35"/>
      <c r="QP231" s="35"/>
      <c r="QQ231" s="35"/>
      <c r="QR231" s="35"/>
      <c r="QS231" s="35"/>
      <c r="QT231" s="35"/>
      <c r="QU231" s="35"/>
      <c r="QV231" s="35"/>
      <c r="QW231" s="35"/>
      <c r="QX231" s="35"/>
      <c r="QY231" s="35"/>
      <c r="QZ231" s="35"/>
      <c r="RA231" s="35"/>
      <c r="RB231" s="35"/>
      <c r="RC231" s="35"/>
      <c r="RD231" s="35"/>
      <c r="RE231" s="35"/>
      <c r="RF231" s="35"/>
      <c r="RG231" s="35"/>
      <c r="RH231" s="35"/>
      <c r="RI231" s="35"/>
      <c r="RJ231" s="35"/>
      <c r="RK231" s="35"/>
      <c r="RL231" s="35"/>
      <c r="RM231" s="35"/>
      <c r="RN231" s="35"/>
      <c r="RO231" s="35"/>
      <c r="RP231" s="35"/>
      <c r="RQ231" s="35"/>
      <c r="RR231" s="35"/>
      <c r="RS231" s="35"/>
      <c r="RT231" s="35"/>
      <c r="RU231" s="35"/>
      <c r="RV231" s="35"/>
      <c r="RW231" s="35"/>
      <c r="RX231" s="35"/>
      <c r="RY231" s="35"/>
      <c r="RZ231" s="35"/>
      <c r="SA231" s="35"/>
      <c r="SB231" s="35"/>
      <c r="SC231" s="35"/>
      <c r="SD231" s="35"/>
      <c r="SE231" s="35"/>
      <c r="SF231" s="35"/>
      <c r="SG231" s="35"/>
      <c r="SH231" s="35"/>
      <c r="SI231" s="35"/>
      <c r="SJ231" s="35"/>
      <c r="SK231" s="35"/>
      <c r="SL231" s="35"/>
      <c r="SM231" s="35"/>
      <c r="SN231" s="35"/>
      <c r="SO231" s="35"/>
      <c r="SP231" s="35"/>
      <c r="SQ231" s="35"/>
      <c r="SR231" s="35"/>
      <c r="SS231" s="35"/>
      <c r="ST231" s="35"/>
      <c r="SU231" s="35"/>
      <c r="SV231" s="35"/>
      <c r="SW231" s="35"/>
      <c r="SX231" s="35"/>
      <c r="SY231" s="35"/>
      <c r="SZ231" s="35"/>
      <c r="TA231" s="35"/>
      <c r="TB231" s="35"/>
      <c r="TC231" s="35"/>
      <c r="TD231" s="35"/>
      <c r="TE231" s="35"/>
      <c r="TF231" s="35"/>
      <c r="TG231" s="35"/>
      <c r="TH231" s="35"/>
      <c r="TI231" s="35"/>
      <c r="TJ231" s="35"/>
      <c r="TK231" s="35"/>
      <c r="TL231" s="35"/>
      <c r="TM231" s="35"/>
      <c r="TN231" s="35"/>
      <c r="TO231" s="35"/>
      <c r="TP231" s="35"/>
      <c r="TQ231" s="35"/>
      <c r="TR231" s="35"/>
      <c r="TS231" s="35"/>
      <c r="TT231" s="35"/>
      <c r="TU231" s="35"/>
      <c r="TV231" s="35"/>
      <c r="TW231" s="35"/>
      <c r="TX231" s="35"/>
      <c r="TY231" s="35"/>
      <c r="TZ231" s="35"/>
      <c r="UA231" s="35"/>
      <c r="UB231" s="35"/>
      <c r="UC231" s="35"/>
      <c r="UD231" s="35"/>
      <c r="UE231" s="35"/>
      <c r="UF231" s="35"/>
      <c r="UG231" s="35"/>
      <c r="UH231" s="35"/>
      <c r="UI231" s="35"/>
      <c r="UJ231" s="35"/>
      <c r="UK231" s="35"/>
      <c r="UL231" s="35"/>
      <c r="UM231" s="35"/>
      <c r="UN231" s="35"/>
      <c r="UO231" s="35"/>
      <c r="UP231" s="35"/>
      <c r="UQ231" s="35"/>
      <c r="UR231" s="35"/>
      <c r="US231" s="35"/>
      <c r="UT231" s="35"/>
      <c r="UU231" s="35"/>
      <c r="UV231" s="35"/>
      <c r="UW231" s="35"/>
      <c r="UX231" s="35"/>
      <c r="UY231" s="35"/>
      <c r="UZ231" s="35"/>
      <c r="VA231" s="35"/>
      <c r="VB231" s="35"/>
      <c r="VC231" s="35"/>
      <c r="VD231" s="35"/>
      <c r="VE231" s="35"/>
      <c r="VF231" s="35"/>
      <c r="VG231" s="35"/>
      <c r="VH231" s="35"/>
      <c r="VI231" s="35"/>
      <c r="VJ231" s="35"/>
      <c r="VK231" s="35"/>
      <c r="VL231" s="35"/>
      <c r="VM231" s="35"/>
      <c r="VN231" s="35"/>
      <c r="VO231" s="35"/>
      <c r="VP231" s="35"/>
      <c r="VQ231" s="35"/>
      <c r="VR231" s="35"/>
      <c r="VS231" s="35"/>
      <c r="VT231" s="35"/>
      <c r="VU231" s="35"/>
      <c r="VV231" s="35"/>
      <c r="VW231" s="35"/>
      <c r="VX231" s="35"/>
      <c r="VY231" s="35"/>
      <c r="VZ231" s="35"/>
      <c r="WA231" s="35"/>
      <c r="WB231" s="35"/>
      <c r="WC231" s="35"/>
      <c r="WD231" s="35"/>
      <c r="WE231" s="35"/>
      <c r="WF231" s="35"/>
      <c r="WG231" s="35"/>
      <c r="WH231" s="35"/>
      <c r="WI231" s="35"/>
      <c r="WJ231" s="35"/>
      <c r="WK231" s="35"/>
      <c r="WL231" s="35"/>
      <c r="WM231" s="35"/>
      <c r="WN231" s="35"/>
      <c r="WO231" s="35"/>
      <c r="WP231" s="35"/>
      <c r="WQ231" s="35"/>
      <c r="WR231" s="35"/>
      <c r="WS231" s="35"/>
      <c r="WT231" s="35"/>
      <c r="WU231" s="35"/>
      <c r="WV231" s="35"/>
      <c r="WW231" s="35"/>
      <c r="WX231" s="35"/>
      <c r="WY231" s="35"/>
      <c r="WZ231" s="35"/>
      <c r="XA231" s="35"/>
      <c r="XB231" s="35"/>
      <c r="XC231" s="35"/>
      <c r="XD231" s="35"/>
      <c r="XE231" s="35"/>
      <c r="XF231" s="35"/>
      <c r="XG231" s="35"/>
      <c r="XH231" s="35"/>
      <c r="XI231" s="35"/>
      <c r="XJ231" s="35"/>
      <c r="XK231" s="35"/>
      <c r="XL231" s="35"/>
      <c r="XM231" s="35"/>
      <c r="XN231" s="35"/>
      <c r="XO231" s="35"/>
      <c r="XP231" s="35"/>
      <c r="XQ231" s="35"/>
      <c r="XR231" s="35"/>
      <c r="XS231" s="35"/>
      <c r="XT231" s="35"/>
      <c r="XU231" s="35"/>
      <c r="XV231" s="35"/>
      <c r="XW231" s="35"/>
      <c r="XX231" s="35"/>
      <c r="XY231" s="35"/>
      <c r="XZ231" s="35"/>
      <c r="YA231" s="35"/>
      <c r="YB231" s="35"/>
      <c r="YC231" s="35"/>
      <c r="YD231" s="35"/>
      <c r="YE231" s="35"/>
      <c r="YF231" s="35"/>
      <c r="YG231" s="35"/>
      <c r="YH231" s="35"/>
      <c r="YI231" s="35"/>
      <c r="YJ231" s="35"/>
      <c r="YK231" s="35"/>
      <c r="YL231" s="35"/>
      <c r="YM231" s="35"/>
      <c r="YN231" s="35"/>
      <c r="YO231" s="35"/>
      <c r="YP231" s="35"/>
      <c r="YQ231" s="35"/>
      <c r="YR231" s="35"/>
      <c r="YS231" s="35"/>
      <c r="YT231" s="35"/>
      <c r="YU231" s="35"/>
      <c r="YV231" s="35"/>
      <c r="YW231" s="35"/>
      <c r="YX231" s="35"/>
      <c r="YY231" s="35"/>
      <c r="YZ231" s="35"/>
      <c r="ZA231" s="35"/>
      <c r="ZB231" s="35"/>
      <c r="ZC231" s="35"/>
      <c r="ZD231" s="35"/>
      <c r="ZE231" s="35"/>
      <c r="ZF231" s="35"/>
      <c r="ZG231" s="35"/>
      <c r="ZH231" s="35"/>
      <c r="ZI231" s="35"/>
      <c r="ZJ231" s="35"/>
      <c r="ZK231" s="35"/>
      <c r="ZL231" s="35"/>
      <c r="ZM231" s="35"/>
      <c r="ZN231" s="35"/>
      <c r="ZO231" s="35"/>
      <c r="ZP231" s="35"/>
      <c r="ZQ231" s="35"/>
      <c r="ZR231" s="35"/>
      <c r="ZS231" s="35"/>
      <c r="ZT231" s="35"/>
      <c r="ZU231" s="35"/>
      <c r="ZV231" s="35"/>
      <c r="ZW231" s="35"/>
      <c r="ZX231" s="35"/>
      <c r="ZY231" s="35"/>
      <c r="ZZ231" s="35"/>
      <c r="AAA231" s="35"/>
      <c r="AAB231" s="35"/>
      <c r="AAC231" s="35"/>
      <c r="AAD231" s="35"/>
      <c r="AAE231" s="35"/>
      <c r="AAF231" s="35"/>
      <c r="AAG231" s="35"/>
      <c r="AAH231" s="35"/>
      <c r="AAI231" s="35"/>
      <c r="AAJ231" s="35"/>
      <c r="AAK231" s="35"/>
      <c r="AAL231" s="35"/>
      <c r="AAM231" s="35"/>
      <c r="AAN231" s="35"/>
      <c r="AAO231" s="35"/>
      <c r="AAP231" s="35"/>
      <c r="AAQ231" s="35"/>
      <c r="AAR231" s="35"/>
      <c r="AAS231" s="35"/>
      <c r="AAT231" s="35"/>
      <c r="AAU231" s="35"/>
      <c r="AAV231" s="35"/>
      <c r="AAW231" s="35"/>
      <c r="AAX231" s="35"/>
      <c r="AAY231" s="35"/>
      <c r="AAZ231" s="35"/>
      <c r="ABA231" s="35"/>
      <c r="ABB231" s="35"/>
      <c r="ABC231" s="35"/>
      <c r="ABD231" s="35"/>
      <c r="ABE231" s="35"/>
      <c r="ABF231" s="35"/>
      <c r="ABG231" s="35"/>
      <c r="ABH231" s="35"/>
      <c r="ABI231" s="35"/>
      <c r="ABJ231" s="35"/>
      <c r="ABK231" s="35"/>
      <c r="ABL231" s="35"/>
      <c r="ABM231" s="35"/>
      <c r="ABN231" s="35"/>
      <c r="ABO231" s="35"/>
      <c r="ABP231" s="35"/>
      <c r="ABQ231" s="35"/>
      <c r="ABR231" s="35"/>
      <c r="ABS231" s="35"/>
      <c r="ABT231" s="35"/>
      <c r="ABU231" s="35"/>
      <c r="ABV231" s="35"/>
      <c r="ABW231" s="35"/>
      <c r="ABX231" s="35"/>
      <c r="ABY231" s="35"/>
      <c r="ABZ231" s="35"/>
      <c r="ACA231" s="35"/>
      <c r="ACB231" s="35"/>
      <c r="ACC231" s="35"/>
      <c r="ACD231" s="35"/>
      <c r="ACE231" s="35"/>
      <c r="ACF231" s="35"/>
      <c r="ACG231" s="35"/>
      <c r="ACH231" s="35"/>
      <c r="ACI231" s="35"/>
      <c r="ACJ231" s="35"/>
      <c r="ACK231" s="35"/>
      <c r="ACL231" s="35"/>
      <c r="ACM231" s="35"/>
      <c r="ACN231" s="35"/>
      <c r="ACO231" s="35"/>
      <c r="ACP231" s="35"/>
      <c r="ACQ231" s="35"/>
      <c r="ACR231" s="35"/>
      <c r="ACS231" s="35"/>
      <c r="ACT231" s="35"/>
      <c r="ACU231" s="35"/>
      <c r="ACV231" s="35"/>
      <c r="ACW231" s="35"/>
      <c r="ACX231" s="35"/>
      <c r="ACY231" s="35"/>
      <c r="ACZ231" s="35"/>
      <c r="ADA231" s="35"/>
      <c r="ADB231" s="35"/>
      <c r="ADC231" s="35"/>
      <c r="ADD231" s="35"/>
      <c r="ADE231" s="35"/>
      <c r="ADF231" s="35"/>
      <c r="ADG231" s="35"/>
      <c r="ADH231" s="35"/>
      <c r="ADI231" s="35"/>
      <c r="ADJ231" s="35"/>
      <c r="ADK231" s="35"/>
      <c r="ADL231" s="35"/>
      <c r="ADM231" s="35"/>
      <c r="ADN231" s="35"/>
      <c r="ADO231" s="35"/>
      <c r="ADP231" s="35"/>
      <c r="ADQ231" s="35"/>
      <c r="ADR231" s="35"/>
      <c r="ADS231" s="35"/>
      <c r="ADT231" s="35"/>
      <c r="ADU231" s="35"/>
      <c r="ADV231" s="35"/>
      <c r="ADW231" s="35"/>
      <c r="ADX231" s="35"/>
      <c r="ADY231" s="35"/>
      <c r="ADZ231" s="35"/>
      <c r="AEA231" s="35"/>
      <c r="AEB231" s="35"/>
      <c r="AEC231" s="35"/>
      <c r="AED231" s="35"/>
      <c r="AEE231" s="35"/>
      <c r="AEF231" s="35"/>
      <c r="AEG231" s="35"/>
      <c r="AEH231" s="35"/>
      <c r="AEI231" s="35"/>
      <c r="AEJ231" s="35"/>
      <c r="AEK231" s="35"/>
      <c r="AEL231" s="35"/>
      <c r="AEM231" s="35"/>
      <c r="AEN231" s="35"/>
      <c r="AEO231" s="35"/>
      <c r="AEP231" s="35"/>
      <c r="AEQ231" s="35"/>
      <c r="AER231" s="35"/>
      <c r="AES231" s="35"/>
      <c r="AET231" s="35"/>
      <c r="AEU231" s="35"/>
      <c r="AEV231" s="35"/>
      <c r="AEW231" s="35"/>
      <c r="AEX231" s="35"/>
      <c r="AEY231" s="35"/>
      <c r="AEZ231" s="35"/>
      <c r="AFA231" s="35"/>
      <c r="AFB231" s="35"/>
      <c r="AFC231" s="35"/>
      <c r="AFD231" s="35"/>
      <c r="AFE231" s="35"/>
      <c r="AFF231" s="35"/>
      <c r="AFG231" s="35"/>
      <c r="AFH231" s="35"/>
      <c r="AFI231" s="35"/>
      <c r="AFJ231" s="35"/>
      <c r="AFK231" s="35"/>
      <c r="AFL231" s="35"/>
      <c r="AFM231" s="35"/>
      <c r="AFN231" s="35"/>
      <c r="AFO231" s="35"/>
      <c r="AFP231" s="35"/>
      <c r="AFQ231" s="35"/>
      <c r="AFR231" s="35"/>
      <c r="AFS231" s="35"/>
      <c r="AFT231" s="35"/>
      <c r="AFU231" s="35"/>
      <c r="AFV231" s="35"/>
      <c r="AFW231" s="35"/>
      <c r="AFX231" s="35"/>
      <c r="AFY231" s="35"/>
      <c r="AFZ231" s="35"/>
      <c r="AGA231" s="35"/>
      <c r="AGB231" s="35"/>
      <c r="AGC231" s="35"/>
      <c r="AGD231" s="35"/>
      <c r="AGE231" s="35"/>
      <c r="AGF231" s="35"/>
      <c r="AGG231" s="35"/>
      <c r="AGH231" s="35"/>
      <c r="AGI231" s="35"/>
      <c r="AGJ231" s="35"/>
      <c r="AGK231" s="35"/>
      <c r="AGL231" s="35"/>
      <c r="AGM231" s="35"/>
      <c r="AGN231" s="35"/>
      <c r="AGO231" s="35"/>
      <c r="AGP231" s="35"/>
      <c r="AGQ231" s="35"/>
      <c r="AGR231" s="35"/>
      <c r="AGS231" s="35"/>
      <c r="AGT231" s="35"/>
      <c r="AGU231" s="35"/>
      <c r="AGV231" s="35"/>
      <c r="AGW231" s="35"/>
      <c r="AGX231" s="35"/>
      <c r="AGY231" s="35"/>
      <c r="AGZ231" s="35"/>
      <c r="AHA231" s="35"/>
      <c r="AHB231" s="35"/>
      <c r="AHC231" s="35"/>
      <c r="AHD231" s="35"/>
      <c r="AHE231" s="35"/>
      <c r="AHF231" s="35"/>
      <c r="AHG231" s="35"/>
      <c r="AHH231" s="35"/>
      <c r="AHI231" s="35"/>
      <c r="AHJ231" s="35"/>
      <c r="AHK231" s="35"/>
      <c r="AHL231" s="35"/>
      <c r="AHM231" s="35"/>
      <c r="AHN231" s="35"/>
      <c r="AHO231" s="35"/>
      <c r="AHP231" s="35"/>
      <c r="AHQ231" s="35"/>
      <c r="AHR231" s="35"/>
      <c r="AHS231" s="35"/>
      <c r="AHT231" s="35"/>
      <c r="AHU231" s="35"/>
      <c r="AHV231" s="35"/>
      <c r="AHW231" s="35"/>
      <c r="AHX231" s="35"/>
      <c r="AHY231" s="35"/>
      <c r="AHZ231" s="35"/>
      <c r="AIA231" s="35"/>
      <c r="AIB231" s="35"/>
      <c r="AIC231" s="35"/>
      <c r="AID231" s="35"/>
      <c r="AIE231" s="35"/>
      <c r="AIF231" s="35"/>
      <c r="AIG231" s="35"/>
      <c r="AIH231" s="35"/>
      <c r="AII231" s="35"/>
      <c r="AIJ231" s="35"/>
      <c r="AIK231" s="35"/>
      <c r="AIL231" s="35"/>
      <c r="AIM231" s="35"/>
      <c r="AIN231" s="35"/>
      <c r="AIO231" s="35"/>
      <c r="AIP231" s="35"/>
      <c r="AIQ231" s="35"/>
      <c r="AIR231" s="35"/>
      <c r="AIS231" s="35"/>
      <c r="AIT231" s="35"/>
      <c r="AIU231" s="35"/>
      <c r="AIV231" s="35"/>
      <c r="AIW231" s="35"/>
      <c r="AIX231" s="35"/>
      <c r="AIY231" s="35"/>
      <c r="AIZ231" s="35"/>
      <c r="AJA231" s="35"/>
      <c r="AJB231" s="35"/>
      <c r="AJC231" s="35"/>
      <c r="AJD231" s="35"/>
      <c r="AJE231" s="35"/>
      <c r="AJF231" s="35"/>
      <c r="AJG231" s="35"/>
      <c r="AJH231" s="35"/>
      <c r="AJI231" s="35"/>
      <c r="AJJ231" s="35"/>
      <c r="AJK231" s="35"/>
      <c r="AJL231" s="35"/>
      <c r="AJM231" s="35"/>
      <c r="AJN231" s="35"/>
      <c r="AJO231" s="35"/>
      <c r="AJP231" s="35"/>
      <c r="AJQ231" s="35"/>
      <c r="AJR231" s="35"/>
      <c r="AJS231" s="35"/>
      <c r="AJT231" s="35"/>
      <c r="AJU231" s="35"/>
      <c r="AJV231" s="35"/>
      <c r="AJW231" s="35"/>
      <c r="AJX231" s="35"/>
      <c r="AJY231" s="35"/>
      <c r="AJZ231" s="35"/>
      <c r="AKA231" s="35"/>
      <c r="AKB231" s="35"/>
      <c r="AKC231" s="35"/>
      <c r="AKD231" s="35"/>
      <c r="AKE231" s="35"/>
      <c r="AKF231" s="35"/>
      <c r="AKG231" s="35"/>
      <c r="AKH231" s="35"/>
      <c r="AKI231" s="35"/>
      <c r="AKJ231" s="35"/>
      <c r="AKK231" s="35"/>
      <c r="AKL231" s="35"/>
      <c r="AKM231" s="35"/>
      <c r="AKN231" s="35"/>
      <c r="AKO231" s="35"/>
      <c r="AKP231" s="35"/>
      <c r="AKQ231" s="35"/>
      <c r="AKR231" s="35"/>
      <c r="AKS231" s="35"/>
      <c r="AKT231" s="35"/>
      <c r="AKU231" s="35"/>
      <c r="AKV231" s="35"/>
      <c r="AKW231" s="35"/>
      <c r="AKX231" s="35"/>
      <c r="AKY231" s="35"/>
      <c r="AKZ231" s="35"/>
      <c r="ALA231" s="35"/>
      <c r="ALB231" s="35"/>
      <c r="ALC231" s="35"/>
      <c r="ALD231" s="35"/>
      <c r="ALE231" s="35"/>
      <c r="ALF231" s="35"/>
      <c r="ALG231" s="35"/>
      <c r="ALH231" s="35"/>
      <c r="ALI231" s="35"/>
      <c r="ALJ231" s="35"/>
      <c r="ALK231" s="35"/>
      <c r="ALL231" s="35"/>
      <c r="ALM231" s="35"/>
      <c r="ALN231" s="35"/>
      <c r="ALO231" s="35"/>
      <c r="ALP231" s="35"/>
      <c r="ALQ231" s="35"/>
      <c r="ALR231" s="35"/>
      <c r="ALS231" s="35"/>
      <c r="ALT231" s="35"/>
      <c r="ALU231" s="35"/>
      <c r="ALV231" s="35"/>
      <c r="ALW231" s="35"/>
      <c r="ALX231" s="35"/>
      <c r="ALY231" s="35"/>
    </row>
    <row r="232" spans="1:1013" ht="21" customHeight="1" thickBot="1" x14ac:dyDescent="0.25">
      <c r="A232" s="642"/>
      <c r="B232" s="638"/>
      <c r="C232" s="640"/>
      <c r="D232" s="644"/>
      <c r="E232" s="646"/>
      <c r="F232" s="578"/>
      <c r="G232" s="628"/>
      <c r="H232" s="631"/>
      <c r="I232" s="625"/>
      <c r="J232" s="587"/>
      <c r="K232" s="260" t="s">
        <v>11</v>
      </c>
      <c r="L232" s="476">
        <f>SUM(L230:L231)</f>
        <v>0</v>
      </c>
      <c r="M232" s="477">
        <f t="shared" ref="M232:AA232" si="68">SUM(M230:M231)</f>
        <v>0</v>
      </c>
      <c r="N232" s="477">
        <f t="shared" si="68"/>
        <v>0</v>
      </c>
      <c r="O232" s="478">
        <f t="shared" si="68"/>
        <v>0</v>
      </c>
      <c r="P232" s="476">
        <f t="shared" si="68"/>
        <v>0</v>
      </c>
      <c r="Q232" s="477">
        <f t="shared" si="68"/>
        <v>0</v>
      </c>
      <c r="R232" s="477">
        <f t="shared" si="68"/>
        <v>0</v>
      </c>
      <c r="S232" s="478">
        <f t="shared" si="68"/>
        <v>0</v>
      </c>
      <c r="T232" s="476">
        <f t="shared" si="68"/>
        <v>750</v>
      </c>
      <c r="U232" s="477">
        <f t="shared" si="68"/>
        <v>0</v>
      </c>
      <c r="V232" s="477">
        <f t="shared" si="68"/>
        <v>0</v>
      </c>
      <c r="W232" s="478">
        <f t="shared" si="68"/>
        <v>750</v>
      </c>
      <c r="X232" s="476">
        <f t="shared" si="68"/>
        <v>700</v>
      </c>
      <c r="Y232" s="477">
        <f t="shared" si="68"/>
        <v>0</v>
      </c>
      <c r="Z232" s="477">
        <f t="shared" si="68"/>
        <v>0</v>
      </c>
      <c r="AA232" s="478">
        <f t="shared" si="68"/>
        <v>700</v>
      </c>
      <c r="AB232" s="35"/>
      <c r="AC232" s="35"/>
      <c r="AD232" s="35"/>
      <c r="AE232" s="35"/>
      <c r="AF232" s="35"/>
      <c r="AG232" s="35"/>
      <c r="AH232" s="35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9"/>
      <c r="BB232" s="48"/>
      <c r="BC232" s="48"/>
      <c r="BD232" s="48"/>
      <c r="BE232" s="48"/>
      <c r="BF232" s="48"/>
      <c r="BG232" s="48"/>
      <c r="BH232" s="48"/>
      <c r="BI232" s="48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  <c r="DH232" s="35"/>
      <c r="DI232" s="35"/>
      <c r="DJ232" s="35"/>
      <c r="DK232" s="35"/>
      <c r="DL232" s="35"/>
      <c r="DM232" s="35"/>
      <c r="DN232" s="35"/>
      <c r="DO232" s="35"/>
      <c r="DP232" s="35"/>
      <c r="DQ232" s="35"/>
      <c r="DR232" s="35"/>
      <c r="DS232" s="35"/>
      <c r="DT232" s="35"/>
      <c r="DU232" s="35"/>
      <c r="DV232" s="35"/>
      <c r="DW232" s="35"/>
      <c r="DX232" s="35"/>
      <c r="DY232" s="35"/>
      <c r="DZ232" s="35"/>
      <c r="EA232" s="35"/>
      <c r="EB232" s="35"/>
      <c r="EC232" s="35"/>
      <c r="ED232" s="35"/>
      <c r="EE232" s="35"/>
      <c r="EF232" s="35"/>
      <c r="EG232" s="35"/>
      <c r="EH232" s="35"/>
      <c r="EI232" s="35"/>
      <c r="EJ232" s="35"/>
      <c r="EK232" s="35"/>
      <c r="EL232" s="35"/>
      <c r="EM232" s="35"/>
      <c r="EN232" s="35"/>
      <c r="EO232" s="35"/>
      <c r="EP232" s="35"/>
      <c r="EQ232" s="35"/>
      <c r="ER232" s="35"/>
      <c r="ES232" s="35"/>
      <c r="ET232" s="35"/>
      <c r="EU232" s="35"/>
      <c r="EV232" s="35"/>
      <c r="EW232" s="35"/>
      <c r="EX232" s="35"/>
      <c r="EY232" s="35"/>
      <c r="EZ232" s="35"/>
      <c r="FA232" s="35"/>
      <c r="FB232" s="35"/>
      <c r="FC232" s="35"/>
      <c r="FD232" s="35"/>
      <c r="FE232" s="35"/>
      <c r="FF232" s="35"/>
      <c r="FG232" s="35"/>
      <c r="FH232" s="35"/>
      <c r="FI232" s="35"/>
      <c r="FJ232" s="35"/>
      <c r="FK232" s="35"/>
      <c r="FL232" s="35"/>
      <c r="FM232" s="35"/>
      <c r="FN232" s="35"/>
      <c r="FO232" s="35"/>
      <c r="FP232" s="35"/>
      <c r="FQ232" s="35"/>
      <c r="FR232" s="35"/>
      <c r="FS232" s="35"/>
      <c r="FT232" s="35"/>
      <c r="FU232" s="35"/>
      <c r="FV232" s="35"/>
      <c r="FW232" s="35"/>
      <c r="FX232" s="35"/>
      <c r="FY232" s="35"/>
      <c r="FZ232" s="35"/>
      <c r="GA232" s="35"/>
      <c r="GB232" s="35"/>
      <c r="GC232" s="35"/>
      <c r="GD232" s="35"/>
      <c r="GE232" s="35"/>
      <c r="GF232" s="35"/>
      <c r="GG232" s="35"/>
      <c r="GH232" s="35"/>
      <c r="GI232" s="35"/>
      <c r="GJ232" s="35"/>
      <c r="GK232" s="35"/>
      <c r="GL232" s="35"/>
      <c r="GM232" s="35"/>
      <c r="GN232" s="35"/>
      <c r="GO232" s="35"/>
      <c r="GP232" s="35"/>
      <c r="GQ232" s="35"/>
      <c r="GR232" s="35"/>
      <c r="GS232" s="35"/>
      <c r="GT232" s="35"/>
      <c r="GU232" s="35"/>
      <c r="GV232" s="35"/>
      <c r="GW232" s="35"/>
      <c r="GX232" s="35"/>
      <c r="GY232" s="35"/>
      <c r="GZ232" s="35"/>
      <c r="HA232" s="35"/>
      <c r="HB232" s="35"/>
      <c r="HC232" s="35"/>
      <c r="HD232" s="35"/>
      <c r="HE232" s="35"/>
      <c r="HF232" s="35"/>
      <c r="HG232" s="35"/>
      <c r="HH232" s="35"/>
      <c r="HI232" s="35"/>
      <c r="HJ232" s="35"/>
      <c r="HK232" s="35"/>
      <c r="HL232" s="35"/>
      <c r="HM232" s="35"/>
      <c r="HN232" s="35"/>
      <c r="HO232" s="35"/>
      <c r="HP232" s="35"/>
      <c r="HQ232" s="35"/>
      <c r="HR232" s="35"/>
      <c r="HS232" s="35"/>
      <c r="HT232" s="35"/>
      <c r="HU232" s="35"/>
      <c r="HV232" s="35"/>
      <c r="HW232" s="35"/>
      <c r="HX232" s="35"/>
      <c r="HY232" s="35"/>
      <c r="HZ232" s="35"/>
      <c r="IA232" s="35"/>
      <c r="IB232" s="35"/>
      <c r="IC232" s="35"/>
      <c r="ID232" s="35"/>
      <c r="IE232" s="35"/>
      <c r="IF232" s="35"/>
      <c r="IG232" s="35"/>
      <c r="IH232" s="35"/>
      <c r="II232" s="35"/>
      <c r="IJ232" s="35"/>
      <c r="IK232" s="35"/>
      <c r="IL232" s="35"/>
      <c r="IM232" s="35"/>
      <c r="IN232" s="35"/>
      <c r="IO232" s="35"/>
      <c r="IP232" s="35"/>
      <c r="IQ232" s="35"/>
      <c r="IR232" s="35"/>
      <c r="IS232" s="35"/>
      <c r="IT232" s="35"/>
      <c r="IU232" s="35"/>
      <c r="IV232" s="35"/>
      <c r="IW232" s="35"/>
      <c r="IX232" s="35"/>
      <c r="IY232" s="35"/>
      <c r="IZ232" s="35"/>
      <c r="JA232" s="35"/>
      <c r="JB232" s="35"/>
      <c r="JC232" s="35"/>
      <c r="JD232" s="35"/>
      <c r="JE232" s="35"/>
      <c r="JF232" s="35"/>
      <c r="JG232" s="35"/>
      <c r="JH232" s="35"/>
      <c r="JI232" s="35"/>
      <c r="JJ232" s="35"/>
      <c r="JK232" s="35"/>
      <c r="JL232" s="35"/>
      <c r="JM232" s="35"/>
      <c r="JN232" s="35"/>
      <c r="JO232" s="35"/>
      <c r="JP232" s="35"/>
      <c r="JQ232" s="35"/>
      <c r="JR232" s="35"/>
      <c r="JS232" s="35"/>
      <c r="JT232" s="35"/>
      <c r="JU232" s="35"/>
      <c r="JV232" s="35"/>
      <c r="JW232" s="35"/>
      <c r="JX232" s="35"/>
      <c r="JY232" s="35"/>
      <c r="JZ232" s="35"/>
      <c r="KA232" s="35"/>
      <c r="KB232" s="35"/>
      <c r="KC232" s="35"/>
      <c r="KD232" s="35"/>
      <c r="KE232" s="35"/>
      <c r="KF232" s="35"/>
      <c r="KG232" s="35"/>
      <c r="KH232" s="35"/>
      <c r="KI232" s="35"/>
      <c r="KJ232" s="35"/>
      <c r="KK232" s="35"/>
      <c r="KL232" s="35"/>
      <c r="KM232" s="35"/>
      <c r="KN232" s="35"/>
      <c r="KO232" s="35"/>
      <c r="KP232" s="35"/>
      <c r="KQ232" s="35"/>
      <c r="KR232" s="35"/>
      <c r="KS232" s="35"/>
      <c r="KT232" s="35"/>
      <c r="KU232" s="35"/>
      <c r="KV232" s="35"/>
      <c r="KW232" s="35"/>
      <c r="KX232" s="35"/>
      <c r="KY232" s="35"/>
      <c r="KZ232" s="35"/>
      <c r="LA232" s="35"/>
      <c r="LB232" s="35"/>
      <c r="LC232" s="35"/>
      <c r="LD232" s="35"/>
      <c r="LE232" s="35"/>
      <c r="LF232" s="35"/>
      <c r="LG232" s="35"/>
      <c r="LH232" s="35"/>
      <c r="LI232" s="35"/>
      <c r="LJ232" s="35"/>
      <c r="LK232" s="35"/>
      <c r="LL232" s="35"/>
      <c r="LM232" s="35"/>
      <c r="LN232" s="35"/>
      <c r="LO232" s="35"/>
      <c r="LP232" s="35"/>
      <c r="LQ232" s="35"/>
      <c r="LR232" s="35"/>
      <c r="LS232" s="35"/>
      <c r="LT232" s="35"/>
      <c r="LU232" s="35"/>
      <c r="LV232" s="35"/>
      <c r="LW232" s="35"/>
      <c r="LX232" s="35"/>
      <c r="LY232" s="35"/>
      <c r="LZ232" s="35"/>
      <c r="MA232" s="35"/>
      <c r="MB232" s="35"/>
      <c r="MC232" s="35"/>
      <c r="MD232" s="35"/>
      <c r="ME232" s="35"/>
      <c r="MF232" s="35"/>
      <c r="MG232" s="35"/>
      <c r="MH232" s="35"/>
      <c r="MI232" s="35"/>
      <c r="MJ232" s="35"/>
      <c r="MK232" s="35"/>
      <c r="ML232" s="35"/>
      <c r="MM232" s="35"/>
      <c r="MN232" s="35"/>
      <c r="MO232" s="35"/>
      <c r="MP232" s="35"/>
      <c r="MQ232" s="35"/>
      <c r="MR232" s="35"/>
      <c r="MS232" s="35"/>
      <c r="MT232" s="35"/>
      <c r="MU232" s="35"/>
      <c r="MV232" s="35"/>
      <c r="MW232" s="35"/>
      <c r="MX232" s="35"/>
      <c r="MY232" s="35"/>
      <c r="MZ232" s="35"/>
      <c r="NA232" s="35"/>
      <c r="NB232" s="35"/>
      <c r="NC232" s="35"/>
      <c r="ND232" s="35"/>
      <c r="NE232" s="35"/>
      <c r="NF232" s="35"/>
      <c r="NG232" s="35"/>
      <c r="NH232" s="35"/>
      <c r="NI232" s="35"/>
      <c r="NJ232" s="35"/>
      <c r="NK232" s="35"/>
      <c r="NL232" s="35"/>
      <c r="NM232" s="35"/>
      <c r="NN232" s="35"/>
      <c r="NO232" s="35"/>
      <c r="NP232" s="35"/>
      <c r="NQ232" s="35"/>
      <c r="NR232" s="35"/>
      <c r="NS232" s="35"/>
      <c r="NT232" s="35"/>
      <c r="NU232" s="35"/>
      <c r="NV232" s="35"/>
      <c r="NW232" s="35"/>
      <c r="NX232" s="35"/>
      <c r="NY232" s="35"/>
      <c r="NZ232" s="35"/>
      <c r="OA232" s="35"/>
      <c r="OB232" s="35"/>
      <c r="OC232" s="35"/>
      <c r="OD232" s="35"/>
      <c r="OE232" s="35"/>
      <c r="OF232" s="35"/>
      <c r="OG232" s="35"/>
      <c r="OH232" s="35"/>
      <c r="OI232" s="35"/>
      <c r="OJ232" s="35"/>
      <c r="OK232" s="35"/>
      <c r="OL232" s="35"/>
      <c r="OM232" s="35"/>
      <c r="ON232" s="35"/>
      <c r="OO232" s="35"/>
      <c r="OP232" s="35"/>
      <c r="OQ232" s="35"/>
      <c r="OR232" s="35"/>
      <c r="OS232" s="35"/>
      <c r="OT232" s="35"/>
      <c r="OU232" s="35"/>
      <c r="OV232" s="35"/>
      <c r="OW232" s="35"/>
      <c r="OX232" s="35"/>
      <c r="OY232" s="35"/>
      <c r="OZ232" s="35"/>
      <c r="PA232" s="35"/>
      <c r="PB232" s="35"/>
      <c r="PC232" s="35"/>
      <c r="PD232" s="35"/>
      <c r="PE232" s="35"/>
      <c r="PF232" s="35"/>
      <c r="PG232" s="35"/>
      <c r="PH232" s="35"/>
      <c r="PI232" s="35"/>
      <c r="PJ232" s="35"/>
      <c r="PK232" s="35"/>
      <c r="PL232" s="35"/>
      <c r="PM232" s="35"/>
      <c r="PN232" s="35"/>
      <c r="PO232" s="35"/>
      <c r="PP232" s="35"/>
      <c r="PQ232" s="35"/>
      <c r="PR232" s="35"/>
      <c r="PS232" s="35"/>
      <c r="PT232" s="35"/>
      <c r="PU232" s="35"/>
      <c r="PV232" s="35"/>
      <c r="PW232" s="35"/>
      <c r="PX232" s="35"/>
      <c r="PY232" s="35"/>
      <c r="PZ232" s="35"/>
      <c r="QA232" s="35"/>
      <c r="QB232" s="35"/>
      <c r="QC232" s="35"/>
      <c r="QD232" s="35"/>
      <c r="QE232" s="35"/>
      <c r="QF232" s="35"/>
      <c r="QG232" s="35"/>
      <c r="QH232" s="35"/>
      <c r="QI232" s="35"/>
      <c r="QJ232" s="35"/>
      <c r="QK232" s="35"/>
      <c r="QL232" s="35"/>
      <c r="QM232" s="35"/>
      <c r="QN232" s="35"/>
      <c r="QO232" s="35"/>
      <c r="QP232" s="35"/>
      <c r="QQ232" s="35"/>
      <c r="QR232" s="35"/>
      <c r="QS232" s="35"/>
      <c r="QT232" s="35"/>
      <c r="QU232" s="35"/>
      <c r="QV232" s="35"/>
      <c r="QW232" s="35"/>
      <c r="QX232" s="35"/>
      <c r="QY232" s="35"/>
      <c r="QZ232" s="35"/>
      <c r="RA232" s="35"/>
      <c r="RB232" s="35"/>
      <c r="RC232" s="35"/>
      <c r="RD232" s="35"/>
      <c r="RE232" s="35"/>
      <c r="RF232" s="35"/>
      <c r="RG232" s="35"/>
      <c r="RH232" s="35"/>
      <c r="RI232" s="35"/>
      <c r="RJ232" s="35"/>
      <c r="RK232" s="35"/>
      <c r="RL232" s="35"/>
      <c r="RM232" s="35"/>
      <c r="RN232" s="35"/>
      <c r="RO232" s="35"/>
      <c r="RP232" s="35"/>
      <c r="RQ232" s="35"/>
      <c r="RR232" s="35"/>
      <c r="RS232" s="35"/>
      <c r="RT232" s="35"/>
      <c r="RU232" s="35"/>
      <c r="RV232" s="35"/>
      <c r="RW232" s="35"/>
      <c r="RX232" s="35"/>
      <c r="RY232" s="35"/>
      <c r="RZ232" s="35"/>
      <c r="SA232" s="35"/>
      <c r="SB232" s="35"/>
      <c r="SC232" s="35"/>
      <c r="SD232" s="35"/>
      <c r="SE232" s="35"/>
      <c r="SF232" s="35"/>
      <c r="SG232" s="35"/>
      <c r="SH232" s="35"/>
      <c r="SI232" s="35"/>
      <c r="SJ232" s="35"/>
      <c r="SK232" s="35"/>
      <c r="SL232" s="35"/>
      <c r="SM232" s="35"/>
      <c r="SN232" s="35"/>
      <c r="SO232" s="35"/>
      <c r="SP232" s="35"/>
      <c r="SQ232" s="35"/>
      <c r="SR232" s="35"/>
      <c r="SS232" s="35"/>
      <c r="ST232" s="35"/>
      <c r="SU232" s="35"/>
      <c r="SV232" s="35"/>
      <c r="SW232" s="35"/>
      <c r="SX232" s="35"/>
      <c r="SY232" s="35"/>
      <c r="SZ232" s="35"/>
      <c r="TA232" s="35"/>
      <c r="TB232" s="35"/>
      <c r="TC232" s="35"/>
      <c r="TD232" s="35"/>
      <c r="TE232" s="35"/>
      <c r="TF232" s="35"/>
      <c r="TG232" s="35"/>
      <c r="TH232" s="35"/>
      <c r="TI232" s="35"/>
      <c r="TJ232" s="35"/>
      <c r="TK232" s="35"/>
      <c r="TL232" s="35"/>
      <c r="TM232" s="35"/>
      <c r="TN232" s="35"/>
      <c r="TO232" s="35"/>
      <c r="TP232" s="35"/>
      <c r="TQ232" s="35"/>
      <c r="TR232" s="35"/>
      <c r="TS232" s="35"/>
      <c r="TT232" s="35"/>
      <c r="TU232" s="35"/>
      <c r="TV232" s="35"/>
      <c r="TW232" s="35"/>
      <c r="TX232" s="35"/>
      <c r="TY232" s="35"/>
      <c r="TZ232" s="35"/>
      <c r="UA232" s="35"/>
      <c r="UB232" s="35"/>
      <c r="UC232" s="35"/>
      <c r="UD232" s="35"/>
      <c r="UE232" s="35"/>
      <c r="UF232" s="35"/>
      <c r="UG232" s="35"/>
      <c r="UH232" s="35"/>
      <c r="UI232" s="35"/>
      <c r="UJ232" s="35"/>
      <c r="UK232" s="35"/>
      <c r="UL232" s="35"/>
      <c r="UM232" s="35"/>
      <c r="UN232" s="35"/>
      <c r="UO232" s="35"/>
      <c r="UP232" s="35"/>
      <c r="UQ232" s="35"/>
      <c r="UR232" s="35"/>
      <c r="US232" s="35"/>
      <c r="UT232" s="35"/>
      <c r="UU232" s="35"/>
      <c r="UV232" s="35"/>
      <c r="UW232" s="35"/>
      <c r="UX232" s="35"/>
      <c r="UY232" s="35"/>
      <c r="UZ232" s="35"/>
      <c r="VA232" s="35"/>
      <c r="VB232" s="35"/>
      <c r="VC232" s="35"/>
      <c r="VD232" s="35"/>
      <c r="VE232" s="35"/>
      <c r="VF232" s="35"/>
      <c r="VG232" s="35"/>
      <c r="VH232" s="35"/>
      <c r="VI232" s="35"/>
      <c r="VJ232" s="35"/>
      <c r="VK232" s="35"/>
      <c r="VL232" s="35"/>
      <c r="VM232" s="35"/>
      <c r="VN232" s="35"/>
      <c r="VO232" s="35"/>
      <c r="VP232" s="35"/>
      <c r="VQ232" s="35"/>
      <c r="VR232" s="35"/>
      <c r="VS232" s="35"/>
      <c r="VT232" s="35"/>
      <c r="VU232" s="35"/>
      <c r="VV232" s="35"/>
      <c r="VW232" s="35"/>
      <c r="VX232" s="35"/>
      <c r="VY232" s="35"/>
      <c r="VZ232" s="35"/>
      <c r="WA232" s="35"/>
      <c r="WB232" s="35"/>
      <c r="WC232" s="35"/>
      <c r="WD232" s="35"/>
      <c r="WE232" s="35"/>
      <c r="WF232" s="35"/>
      <c r="WG232" s="35"/>
      <c r="WH232" s="35"/>
      <c r="WI232" s="35"/>
      <c r="WJ232" s="35"/>
      <c r="WK232" s="35"/>
      <c r="WL232" s="35"/>
      <c r="WM232" s="35"/>
      <c r="WN232" s="35"/>
      <c r="WO232" s="35"/>
      <c r="WP232" s="35"/>
      <c r="WQ232" s="35"/>
      <c r="WR232" s="35"/>
      <c r="WS232" s="35"/>
      <c r="WT232" s="35"/>
      <c r="WU232" s="35"/>
      <c r="WV232" s="35"/>
      <c r="WW232" s="35"/>
      <c r="WX232" s="35"/>
      <c r="WY232" s="35"/>
      <c r="WZ232" s="35"/>
      <c r="XA232" s="35"/>
      <c r="XB232" s="35"/>
      <c r="XC232" s="35"/>
      <c r="XD232" s="35"/>
      <c r="XE232" s="35"/>
      <c r="XF232" s="35"/>
      <c r="XG232" s="35"/>
      <c r="XH232" s="35"/>
      <c r="XI232" s="35"/>
      <c r="XJ232" s="35"/>
      <c r="XK232" s="35"/>
      <c r="XL232" s="35"/>
      <c r="XM232" s="35"/>
      <c r="XN232" s="35"/>
      <c r="XO232" s="35"/>
      <c r="XP232" s="35"/>
      <c r="XQ232" s="35"/>
      <c r="XR232" s="35"/>
      <c r="XS232" s="35"/>
      <c r="XT232" s="35"/>
      <c r="XU232" s="35"/>
      <c r="XV232" s="35"/>
      <c r="XW232" s="35"/>
      <c r="XX232" s="35"/>
      <c r="XY232" s="35"/>
      <c r="XZ232" s="35"/>
      <c r="YA232" s="35"/>
      <c r="YB232" s="35"/>
      <c r="YC232" s="35"/>
      <c r="YD232" s="35"/>
      <c r="YE232" s="35"/>
      <c r="YF232" s="35"/>
      <c r="YG232" s="35"/>
      <c r="YH232" s="35"/>
      <c r="YI232" s="35"/>
      <c r="YJ232" s="35"/>
      <c r="YK232" s="35"/>
      <c r="YL232" s="35"/>
      <c r="YM232" s="35"/>
      <c r="YN232" s="35"/>
      <c r="YO232" s="35"/>
      <c r="YP232" s="35"/>
      <c r="YQ232" s="35"/>
      <c r="YR232" s="35"/>
      <c r="YS232" s="35"/>
      <c r="YT232" s="35"/>
      <c r="YU232" s="35"/>
      <c r="YV232" s="35"/>
      <c r="YW232" s="35"/>
      <c r="YX232" s="35"/>
      <c r="YY232" s="35"/>
      <c r="YZ232" s="35"/>
      <c r="ZA232" s="35"/>
      <c r="ZB232" s="35"/>
      <c r="ZC232" s="35"/>
      <c r="ZD232" s="35"/>
      <c r="ZE232" s="35"/>
      <c r="ZF232" s="35"/>
      <c r="ZG232" s="35"/>
      <c r="ZH232" s="35"/>
      <c r="ZI232" s="35"/>
      <c r="ZJ232" s="35"/>
      <c r="ZK232" s="35"/>
      <c r="ZL232" s="35"/>
      <c r="ZM232" s="35"/>
      <c r="ZN232" s="35"/>
      <c r="ZO232" s="35"/>
      <c r="ZP232" s="35"/>
      <c r="ZQ232" s="35"/>
      <c r="ZR232" s="35"/>
      <c r="ZS232" s="35"/>
      <c r="ZT232" s="35"/>
      <c r="ZU232" s="35"/>
      <c r="ZV232" s="35"/>
      <c r="ZW232" s="35"/>
      <c r="ZX232" s="35"/>
      <c r="ZY232" s="35"/>
      <c r="ZZ232" s="35"/>
      <c r="AAA232" s="35"/>
      <c r="AAB232" s="35"/>
      <c r="AAC232" s="35"/>
      <c r="AAD232" s="35"/>
      <c r="AAE232" s="35"/>
      <c r="AAF232" s="35"/>
      <c r="AAG232" s="35"/>
      <c r="AAH232" s="35"/>
      <c r="AAI232" s="35"/>
      <c r="AAJ232" s="35"/>
      <c r="AAK232" s="35"/>
      <c r="AAL232" s="35"/>
      <c r="AAM232" s="35"/>
      <c r="AAN232" s="35"/>
      <c r="AAO232" s="35"/>
      <c r="AAP232" s="35"/>
      <c r="AAQ232" s="35"/>
      <c r="AAR232" s="35"/>
      <c r="AAS232" s="35"/>
      <c r="AAT232" s="35"/>
      <c r="AAU232" s="35"/>
      <c r="AAV232" s="35"/>
      <c r="AAW232" s="35"/>
      <c r="AAX232" s="35"/>
      <c r="AAY232" s="35"/>
      <c r="AAZ232" s="35"/>
      <c r="ABA232" s="35"/>
      <c r="ABB232" s="35"/>
      <c r="ABC232" s="35"/>
      <c r="ABD232" s="35"/>
      <c r="ABE232" s="35"/>
      <c r="ABF232" s="35"/>
      <c r="ABG232" s="35"/>
      <c r="ABH232" s="35"/>
      <c r="ABI232" s="35"/>
      <c r="ABJ232" s="35"/>
      <c r="ABK232" s="35"/>
      <c r="ABL232" s="35"/>
      <c r="ABM232" s="35"/>
      <c r="ABN232" s="35"/>
      <c r="ABO232" s="35"/>
      <c r="ABP232" s="35"/>
      <c r="ABQ232" s="35"/>
      <c r="ABR232" s="35"/>
      <c r="ABS232" s="35"/>
      <c r="ABT232" s="35"/>
      <c r="ABU232" s="35"/>
      <c r="ABV232" s="35"/>
      <c r="ABW232" s="35"/>
      <c r="ABX232" s="35"/>
      <c r="ABY232" s="35"/>
      <c r="ABZ232" s="35"/>
      <c r="ACA232" s="35"/>
      <c r="ACB232" s="35"/>
      <c r="ACC232" s="35"/>
      <c r="ACD232" s="35"/>
      <c r="ACE232" s="35"/>
      <c r="ACF232" s="35"/>
      <c r="ACG232" s="35"/>
      <c r="ACH232" s="35"/>
      <c r="ACI232" s="35"/>
      <c r="ACJ232" s="35"/>
      <c r="ACK232" s="35"/>
      <c r="ACL232" s="35"/>
      <c r="ACM232" s="35"/>
      <c r="ACN232" s="35"/>
      <c r="ACO232" s="35"/>
      <c r="ACP232" s="35"/>
      <c r="ACQ232" s="35"/>
      <c r="ACR232" s="35"/>
      <c r="ACS232" s="35"/>
      <c r="ACT232" s="35"/>
      <c r="ACU232" s="35"/>
      <c r="ACV232" s="35"/>
      <c r="ACW232" s="35"/>
      <c r="ACX232" s="35"/>
      <c r="ACY232" s="35"/>
      <c r="ACZ232" s="35"/>
      <c r="ADA232" s="35"/>
      <c r="ADB232" s="35"/>
      <c r="ADC232" s="35"/>
      <c r="ADD232" s="35"/>
      <c r="ADE232" s="35"/>
      <c r="ADF232" s="35"/>
      <c r="ADG232" s="35"/>
      <c r="ADH232" s="35"/>
      <c r="ADI232" s="35"/>
      <c r="ADJ232" s="35"/>
      <c r="ADK232" s="35"/>
      <c r="ADL232" s="35"/>
      <c r="ADM232" s="35"/>
      <c r="ADN232" s="35"/>
      <c r="ADO232" s="35"/>
      <c r="ADP232" s="35"/>
      <c r="ADQ232" s="35"/>
      <c r="ADR232" s="35"/>
      <c r="ADS232" s="35"/>
      <c r="ADT232" s="35"/>
      <c r="ADU232" s="35"/>
      <c r="ADV232" s="35"/>
      <c r="ADW232" s="35"/>
      <c r="ADX232" s="35"/>
      <c r="ADY232" s="35"/>
      <c r="ADZ232" s="35"/>
      <c r="AEA232" s="35"/>
      <c r="AEB232" s="35"/>
      <c r="AEC232" s="35"/>
      <c r="AED232" s="35"/>
      <c r="AEE232" s="35"/>
      <c r="AEF232" s="35"/>
      <c r="AEG232" s="35"/>
      <c r="AEH232" s="35"/>
      <c r="AEI232" s="35"/>
      <c r="AEJ232" s="35"/>
      <c r="AEK232" s="35"/>
      <c r="AEL232" s="35"/>
      <c r="AEM232" s="35"/>
      <c r="AEN232" s="35"/>
      <c r="AEO232" s="35"/>
      <c r="AEP232" s="35"/>
      <c r="AEQ232" s="35"/>
      <c r="AER232" s="35"/>
      <c r="AES232" s="35"/>
      <c r="AET232" s="35"/>
      <c r="AEU232" s="35"/>
      <c r="AEV232" s="35"/>
      <c r="AEW232" s="35"/>
      <c r="AEX232" s="35"/>
      <c r="AEY232" s="35"/>
      <c r="AEZ232" s="35"/>
      <c r="AFA232" s="35"/>
      <c r="AFB232" s="35"/>
      <c r="AFC232" s="35"/>
      <c r="AFD232" s="35"/>
      <c r="AFE232" s="35"/>
      <c r="AFF232" s="35"/>
      <c r="AFG232" s="35"/>
      <c r="AFH232" s="35"/>
      <c r="AFI232" s="35"/>
      <c r="AFJ232" s="35"/>
      <c r="AFK232" s="35"/>
      <c r="AFL232" s="35"/>
      <c r="AFM232" s="35"/>
      <c r="AFN232" s="35"/>
      <c r="AFO232" s="35"/>
      <c r="AFP232" s="35"/>
      <c r="AFQ232" s="35"/>
      <c r="AFR232" s="35"/>
      <c r="AFS232" s="35"/>
      <c r="AFT232" s="35"/>
      <c r="AFU232" s="35"/>
      <c r="AFV232" s="35"/>
      <c r="AFW232" s="35"/>
      <c r="AFX232" s="35"/>
      <c r="AFY232" s="35"/>
      <c r="AFZ232" s="35"/>
      <c r="AGA232" s="35"/>
      <c r="AGB232" s="35"/>
      <c r="AGC232" s="35"/>
      <c r="AGD232" s="35"/>
      <c r="AGE232" s="35"/>
      <c r="AGF232" s="35"/>
      <c r="AGG232" s="35"/>
      <c r="AGH232" s="35"/>
      <c r="AGI232" s="35"/>
      <c r="AGJ232" s="35"/>
      <c r="AGK232" s="35"/>
      <c r="AGL232" s="35"/>
      <c r="AGM232" s="35"/>
      <c r="AGN232" s="35"/>
      <c r="AGO232" s="35"/>
      <c r="AGP232" s="35"/>
      <c r="AGQ232" s="35"/>
      <c r="AGR232" s="35"/>
      <c r="AGS232" s="35"/>
      <c r="AGT232" s="35"/>
      <c r="AGU232" s="35"/>
      <c r="AGV232" s="35"/>
      <c r="AGW232" s="35"/>
      <c r="AGX232" s="35"/>
      <c r="AGY232" s="35"/>
      <c r="AGZ232" s="35"/>
      <c r="AHA232" s="35"/>
      <c r="AHB232" s="35"/>
      <c r="AHC232" s="35"/>
      <c r="AHD232" s="35"/>
      <c r="AHE232" s="35"/>
      <c r="AHF232" s="35"/>
      <c r="AHG232" s="35"/>
      <c r="AHH232" s="35"/>
      <c r="AHI232" s="35"/>
      <c r="AHJ232" s="35"/>
      <c r="AHK232" s="35"/>
      <c r="AHL232" s="35"/>
      <c r="AHM232" s="35"/>
      <c r="AHN232" s="35"/>
      <c r="AHO232" s="35"/>
      <c r="AHP232" s="35"/>
      <c r="AHQ232" s="35"/>
      <c r="AHR232" s="35"/>
      <c r="AHS232" s="35"/>
      <c r="AHT232" s="35"/>
      <c r="AHU232" s="35"/>
      <c r="AHV232" s="35"/>
      <c r="AHW232" s="35"/>
      <c r="AHX232" s="35"/>
      <c r="AHY232" s="35"/>
      <c r="AHZ232" s="35"/>
      <c r="AIA232" s="35"/>
      <c r="AIB232" s="35"/>
      <c r="AIC232" s="35"/>
      <c r="AID232" s="35"/>
      <c r="AIE232" s="35"/>
      <c r="AIF232" s="35"/>
      <c r="AIG232" s="35"/>
      <c r="AIH232" s="35"/>
      <c r="AII232" s="35"/>
      <c r="AIJ232" s="35"/>
      <c r="AIK232" s="35"/>
      <c r="AIL232" s="35"/>
      <c r="AIM232" s="35"/>
      <c r="AIN232" s="35"/>
      <c r="AIO232" s="35"/>
      <c r="AIP232" s="35"/>
      <c r="AIQ232" s="35"/>
      <c r="AIR232" s="35"/>
      <c r="AIS232" s="35"/>
      <c r="AIT232" s="35"/>
      <c r="AIU232" s="35"/>
      <c r="AIV232" s="35"/>
      <c r="AIW232" s="35"/>
      <c r="AIX232" s="35"/>
      <c r="AIY232" s="35"/>
      <c r="AIZ232" s="35"/>
      <c r="AJA232" s="35"/>
      <c r="AJB232" s="35"/>
      <c r="AJC232" s="35"/>
      <c r="AJD232" s="35"/>
      <c r="AJE232" s="35"/>
      <c r="AJF232" s="35"/>
      <c r="AJG232" s="35"/>
      <c r="AJH232" s="35"/>
      <c r="AJI232" s="35"/>
      <c r="AJJ232" s="35"/>
      <c r="AJK232" s="35"/>
      <c r="AJL232" s="35"/>
      <c r="AJM232" s="35"/>
      <c r="AJN232" s="35"/>
      <c r="AJO232" s="35"/>
      <c r="AJP232" s="35"/>
      <c r="AJQ232" s="35"/>
      <c r="AJR232" s="35"/>
      <c r="AJS232" s="35"/>
      <c r="AJT232" s="35"/>
      <c r="AJU232" s="35"/>
      <c r="AJV232" s="35"/>
      <c r="AJW232" s="35"/>
      <c r="AJX232" s="35"/>
      <c r="AJY232" s="35"/>
      <c r="AJZ232" s="35"/>
      <c r="AKA232" s="35"/>
      <c r="AKB232" s="35"/>
      <c r="AKC232" s="35"/>
      <c r="AKD232" s="35"/>
      <c r="AKE232" s="35"/>
      <c r="AKF232" s="35"/>
      <c r="AKG232" s="35"/>
      <c r="AKH232" s="35"/>
      <c r="AKI232" s="35"/>
      <c r="AKJ232" s="35"/>
      <c r="AKK232" s="35"/>
      <c r="AKL232" s="35"/>
      <c r="AKM232" s="35"/>
      <c r="AKN232" s="35"/>
      <c r="AKO232" s="35"/>
      <c r="AKP232" s="35"/>
      <c r="AKQ232" s="35"/>
      <c r="AKR232" s="35"/>
      <c r="AKS232" s="35"/>
      <c r="AKT232" s="35"/>
      <c r="AKU232" s="35"/>
      <c r="AKV232" s="35"/>
      <c r="AKW232" s="35"/>
      <c r="AKX232" s="35"/>
      <c r="AKY232" s="35"/>
      <c r="AKZ232" s="35"/>
      <c r="ALA232" s="35"/>
      <c r="ALB232" s="35"/>
      <c r="ALC232" s="35"/>
      <c r="ALD232" s="35"/>
      <c r="ALE232" s="35"/>
      <c r="ALF232" s="35"/>
      <c r="ALG232" s="35"/>
      <c r="ALH232" s="35"/>
      <c r="ALI232" s="35"/>
      <c r="ALJ232" s="35"/>
      <c r="ALK232" s="35"/>
      <c r="ALL232" s="35"/>
      <c r="ALM232" s="35"/>
      <c r="ALN232" s="35"/>
      <c r="ALO232" s="35"/>
      <c r="ALP232" s="35"/>
      <c r="ALQ232" s="35"/>
      <c r="ALR232" s="35"/>
      <c r="ALS232" s="35"/>
      <c r="ALT232" s="35"/>
      <c r="ALU232" s="35"/>
      <c r="ALV232" s="35"/>
      <c r="ALW232" s="35"/>
      <c r="ALX232" s="35"/>
      <c r="ALY232" s="35"/>
    </row>
    <row r="233" spans="1:1013" ht="21" customHeight="1" thickBot="1" x14ac:dyDescent="0.25">
      <c r="A233" s="641" t="s">
        <v>15</v>
      </c>
      <c r="B233" s="637" t="s">
        <v>16</v>
      </c>
      <c r="C233" s="639" t="s">
        <v>16</v>
      </c>
      <c r="D233" s="643" t="s">
        <v>230</v>
      </c>
      <c r="E233" s="645" t="s">
        <v>231</v>
      </c>
      <c r="F233" s="577" t="s">
        <v>265</v>
      </c>
      <c r="G233" s="626" t="s">
        <v>164</v>
      </c>
      <c r="H233" s="629" t="s">
        <v>19</v>
      </c>
      <c r="I233" s="624" t="s">
        <v>20</v>
      </c>
      <c r="J233" s="588" t="s">
        <v>288</v>
      </c>
      <c r="K233" s="180" t="s">
        <v>26</v>
      </c>
      <c r="L233" s="479">
        <f>+M233+O233</f>
        <v>0</v>
      </c>
      <c r="M233" s="429">
        <v>0</v>
      </c>
      <c r="N233" s="429">
        <v>0</v>
      </c>
      <c r="O233" s="442">
        <v>0</v>
      </c>
      <c r="P233" s="479">
        <f>+Q233+S233</f>
        <v>0</v>
      </c>
      <c r="Q233" s="429">
        <v>0</v>
      </c>
      <c r="R233" s="429">
        <v>0</v>
      </c>
      <c r="S233" s="442">
        <v>0</v>
      </c>
      <c r="T233" s="479">
        <f>+U233+W233</f>
        <v>80</v>
      </c>
      <c r="U233" s="429">
        <v>80</v>
      </c>
      <c r="V233" s="429">
        <v>0</v>
      </c>
      <c r="W233" s="442">
        <v>0</v>
      </c>
      <c r="X233" s="479">
        <f>+Y233+AA233</f>
        <v>94</v>
      </c>
      <c r="Y233" s="429">
        <v>94</v>
      </c>
      <c r="Z233" s="429">
        <v>0</v>
      </c>
      <c r="AA233" s="442">
        <v>0</v>
      </c>
      <c r="AB233" s="35"/>
      <c r="AC233" s="35"/>
      <c r="AD233" s="35"/>
      <c r="AE233" s="35"/>
      <c r="AF233" s="35"/>
      <c r="AG233" s="35"/>
      <c r="AH233" s="35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9"/>
      <c r="BB233" s="48"/>
      <c r="BC233" s="48"/>
      <c r="BD233" s="48"/>
      <c r="BE233" s="48"/>
      <c r="BF233" s="48"/>
      <c r="BG233" s="48"/>
      <c r="BH233" s="48"/>
      <c r="BI233" s="48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DN233" s="35"/>
      <c r="DO233" s="35"/>
      <c r="DP233" s="35"/>
      <c r="DQ233" s="35"/>
      <c r="DR233" s="35"/>
      <c r="DS233" s="35"/>
      <c r="DT233" s="35"/>
      <c r="DU233" s="35"/>
      <c r="DV233" s="35"/>
      <c r="DW233" s="35"/>
      <c r="DX233" s="35"/>
      <c r="DY233" s="35"/>
      <c r="DZ233" s="35"/>
      <c r="EA233" s="35"/>
      <c r="EB233" s="35"/>
      <c r="EC233" s="35"/>
      <c r="ED233" s="35"/>
      <c r="EE233" s="35"/>
      <c r="EF233" s="35"/>
      <c r="EG233" s="35"/>
      <c r="EH233" s="35"/>
      <c r="EI233" s="35"/>
      <c r="EJ233" s="35"/>
      <c r="EK233" s="35"/>
      <c r="EL233" s="35"/>
      <c r="EM233" s="35"/>
      <c r="EN233" s="35"/>
      <c r="EO233" s="35"/>
      <c r="EP233" s="35"/>
      <c r="EQ233" s="35"/>
      <c r="ER233" s="35"/>
      <c r="ES233" s="35"/>
      <c r="ET233" s="35"/>
      <c r="EU233" s="35"/>
      <c r="EV233" s="35"/>
      <c r="EW233" s="35"/>
      <c r="EX233" s="35"/>
      <c r="EY233" s="35"/>
      <c r="EZ233" s="35"/>
      <c r="FA233" s="35"/>
      <c r="FB233" s="35"/>
      <c r="FC233" s="35"/>
      <c r="FD233" s="35"/>
      <c r="FE233" s="35"/>
      <c r="FF233" s="35"/>
      <c r="FG233" s="35"/>
      <c r="FH233" s="35"/>
      <c r="FI233" s="35"/>
      <c r="FJ233" s="35"/>
      <c r="FK233" s="35"/>
      <c r="FL233" s="35"/>
      <c r="FM233" s="35"/>
      <c r="FN233" s="35"/>
      <c r="FO233" s="35"/>
      <c r="FP233" s="35"/>
      <c r="FQ233" s="35"/>
      <c r="FR233" s="35"/>
      <c r="FS233" s="35"/>
      <c r="FT233" s="35"/>
      <c r="FU233" s="35"/>
      <c r="FV233" s="35"/>
      <c r="FW233" s="35"/>
      <c r="FX233" s="35"/>
      <c r="FY233" s="35"/>
      <c r="FZ233" s="35"/>
      <c r="GA233" s="35"/>
      <c r="GB233" s="35"/>
      <c r="GC233" s="35"/>
      <c r="GD233" s="35"/>
      <c r="GE233" s="35"/>
      <c r="GF233" s="35"/>
      <c r="GG233" s="35"/>
      <c r="GH233" s="35"/>
      <c r="GI233" s="35"/>
      <c r="GJ233" s="35"/>
      <c r="GK233" s="35"/>
      <c r="GL233" s="35"/>
      <c r="GM233" s="35"/>
      <c r="GN233" s="35"/>
      <c r="GO233" s="35"/>
      <c r="GP233" s="35"/>
      <c r="GQ233" s="35"/>
      <c r="GR233" s="35"/>
      <c r="GS233" s="35"/>
      <c r="GT233" s="35"/>
      <c r="GU233" s="35"/>
      <c r="GV233" s="35"/>
      <c r="GW233" s="35"/>
      <c r="GX233" s="35"/>
      <c r="GY233" s="35"/>
      <c r="GZ233" s="35"/>
      <c r="HA233" s="35"/>
      <c r="HB233" s="35"/>
      <c r="HC233" s="35"/>
      <c r="HD233" s="35"/>
      <c r="HE233" s="35"/>
      <c r="HF233" s="35"/>
      <c r="HG233" s="35"/>
      <c r="HH233" s="35"/>
      <c r="HI233" s="35"/>
      <c r="HJ233" s="35"/>
      <c r="HK233" s="35"/>
      <c r="HL233" s="35"/>
      <c r="HM233" s="35"/>
      <c r="HN233" s="35"/>
      <c r="HO233" s="35"/>
      <c r="HP233" s="35"/>
      <c r="HQ233" s="35"/>
      <c r="HR233" s="35"/>
      <c r="HS233" s="35"/>
      <c r="HT233" s="35"/>
      <c r="HU233" s="35"/>
      <c r="HV233" s="35"/>
      <c r="HW233" s="35"/>
      <c r="HX233" s="35"/>
      <c r="HY233" s="35"/>
      <c r="HZ233" s="35"/>
      <c r="IA233" s="35"/>
      <c r="IB233" s="35"/>
      <c r="IC233" s="35"/>
      <c r="ID233" s="35"/>
      <c r="IE233" s="35"/>
      <c r="IF233" s="35"/>
      <c r="IG233" s="35"/>
      <c r="IH233" s="35"/>
      <c r="II233" s="35"/>
      <c r="IJ233" s="35"/>
      <c r="IK233" s="35"/>
      <c r="IL233" s="35"/>
      <c r="IM233" s="35"/>
      <c r="IN233" s="35"/>
      <c r="IO233" s="35"/>
      <c r="IP233" s="35"/>
      <c r="IQ233" s="35"/>
      <c r="IR233" s="35"/>
      <c r="IS233" s="35"/>
      <c r="IT233" s="35"/>
      <c r="IU233" s="35"/>
      <c r="IV233" s="35"/>
      <c r="IW233" s="35"/>
      <c r="IX233" s="35"/>
      <c r="IY233" s="35"/>
      <c r="IZ233" s="35"/>
      <c r="JA233" s="35"/>
      <c r="JB233" s="35"/>
      <c r="JC233" s="35"/>
      <c r="JD233" s="35"/>
      <c r="JE233" s="35"/>
      <c r="JF233" s="35"/>
      <c r="JG233" s="35"/>
      <c r="JH233" s="35"/>
      <c r="JI233" s="35"/>
      <c r="JJ233" s="35"/>
      <c r="JK233" s="35"/>
      <c r="JL233" s="35"/>
      <c r="JM233" s="35"/>
      <c r="JN233" s="35"/>
      <c r="JO233" s="35"/>
      <c r="JP233" s="35"/>
      <c r="JQ233" s="35"/>
      <c r="JR233" s="35"/>
      <c r="JS233" s="35"/>
      <c r="JT233" s="35"/>
      <c r="JU233" s="35"/>
      <c r="JV233" s="35"/>
      <c r="JW233" s="35"/>
      <c r="JX233" s="35"/>
      <c r="JY233" s="35"/>
      <c r="JZ233" s="35"/>
      <c r="KA233" s="35"/>
      <c r="KB233" s="35"/>
      <c r="KC233" s="35"/>
      <c r="KD233" s="35"/>
      <c r="KE233" s="35"/>
      <c r="KF233" s="35"/>
      <c r="KG233" s="35"/>
      <c r="KH233" s="35"/>
      <c r="KI233" s="35"/>
      <c r="KJ233" s="35"/>
      <c r="KK233" s="35"/>
      <c r="KL233" s="35"/>
      <c r="KM233" s="35"/>
      <c r="KN233" s="35"/>
      <c r="KO233" s="35"/>
      <c r="KP233" s="35"/>
      <c r="KQ233" s="35"/>
      <c r="KR233" s="35"/>
      <c r="KS233" s="35"/>
      <c r="KT233" s="35"/>
      <c r="KU233" s="35"/>
      <c r="KV233" s="35"/>
      <c r="KW233" s="35"/>
      <c r="KX233" s="35"/>
      <c r="KY233" s="35"/>
      <c r="KZ233" s="35"/>
      <c r="LA233" s="35"/>
      <c r="LB233" s="35"/>
      <c r="LC233" s="35"/>
      <c r="LD233" s="35"/>
      <c r="LE233" s="35"/>
      <c r="LF233" s="35"/>
      <c r="LG233" s="35"/>
      <c r="LH233" s="35"/>
      <c r="LI233" s="35"/>
      <c r="LJ233" s="35"/>
      <c r="LK233" s="35"/>
      <c r="LL233" s="35"/>
      <c r="LM233" s="35"/>
      <c r="LN233" s="35"/>
      <c r="LO233" s="35"/>
      <c r="LP233" s="35"/>
      <c r="LQ233" s="35"/>
      <c r="LR233" s="35"/>
      <c r="LS233" s="35"/>
      <c r="LT233" s="35"/>
      <c r="LU233" s="35"/>
      <c r="LV233" s="35"/>
      <c r="LW233" s="35"/>
      <c r="LX233" s="35"/>
      <c r="LY233" s="35"/>
      <c r="LZ233" s="35"/>
      <c r="MA233" s="35"/>
      <c r="MB233" s="35"/>
      <c r="MC233" s="35"/>
      <c r="MD233" s="35"/>
      <c r="ME233" s="35"/>
      <c r="MF233" s="35"/>
      <c r="MG233" s="35"/>
      <c r="MH233" s="35"/>
      <c r="MI233" s="35"/>
      <c r="MJ233" s="35"/>
      <c r="MK233" s="35"/>
      <c r="ML233" s="35"/>
      <c r="MM233" s="35"/>
      <c r="MN233" s="35"/>
      <c r="MO233" s="35"/>
      <c r="MP233" s="35"/>
      <c r="MQ233" s="35"/>
      <c r="MR233" s="35"/>
      <c r="MS233" s="35"/>
      <c r="MT233" s="35"/>
      <c r="MU233" s="35"/>
      <c r="MV233" s="35"/>
      <c r="MW233" s="35"/>
      <c r="MX233" s="35"/>
      <c r="MY233" s="35"/>
      <c r="MZ233" s="35"/>
      <c r="NA233" s="35"/>
      <c r="NB233" s="35"/>
      <c r="NC233" s="35"/>
      <c r="ND233" s="35"/>
      <c r="NE233" s="35"/>
      <c r="NF233" s="35"/>
      <c r="NG233" s="35"/>
      <c r="NH233" s="35"/>
      <c r="NI233" s="35"/>
      <c r="NJ233" s="35"/>
      <c r="NK233" s="35"/>
      <c r="NL233" s="35"/>
      <c r="NM233" s="35"/>
      <c r="NN233" s="35"/>
      <c r="NO233" s="35"/>
      <c r="NP233" s="35"/>
      <c r="NQ233" s="35"/>
      <c r="NR233" s="35"/>
      <c r="NS233" s="35"/>
      <c r="NT233" s="35"/>
      <c r="NU233" s="35"/>
      <c r="NV233" s="35"/>
      <c r="NW233" s="35"/>
      <c r="NX233" s="35"/>
      <c r="NY233" s="35"/>
      <c r="NZ233" s="35"/>
      <c r="OA233" s="35"/>
      <c r="OB233" s="35"/>
      <c r="OC233" s="35"/>
      <c r="OD233" s="35"/>
      <c r="OE233" s="35"/>
      <c r="OF233" s="35"/>
      <c r="OG233" s="35"/>
      <c r="OH233" s="35"/>
      <c r="OI233" s="35"/>
      <c r="OJ233" s="35"/>
      <c r="OK233" s="35"/>
      <c r="OL233" s="35"/>
      <c r="OM233" s="35"/>
      <c r="ON233" s="35"/>
      <c r="OO233" s="35"/>
      <c r="OP233" s="35"/>
      <c r="OQ233" s="35"/>
      <c r="OR233" s="35"/>
      <c r="OS233" s="35"/>
      <c r="OT233" s="35"/>
      <c r="OU233" s="35"/>
      <c r="OV233" s="35"/>
      <c r="OW233" s="35"/>
      <c r="OX233" s="35"/>
      <c r="OY233" s="35"/>
      <c r="OZ233" s="35"/>
      <c r="PA233" s="35"/>
      <c r="PB233" s="35"/>
      <c r="PC233" s="35"/>
      <c r="PD233" s="35"/>
      <c r="PE233" s="35"/>
      <c r="PF233" s="35"/>
      <c r="PG233" s="35"/>
      <c r="PH233" s="35"/>
      <c r="PI233" s="35"/>
      <c r="PJ233" s="35"/>
      <c r="PK233" s="35"/>
      <c r="PL233" s="35"/>
      <c r="PM233" s="35"/>
      <c r="PN233" s="35"/>
      <c r="PO233" s="35"/>
      <c r="PP233" s="35"/>
      <c r="PQ233" s="35"/>
      <c r="PR233" s="35"/>
      <c r="PS233" s="35"/>
      <c r="PT233" s="35"/>
      <c r="PU233" s="35"/>
      <c r="PV233" s="35"/>
      <c r="PW233" s="35"/>
      <c r="PX233" s="35"/>
      <c r="PY233" s="35"/>
      <c r="PZ233" s="35"/>
      <c r="QA233" s="35"/>
      <c r="QB233" s="35"/>
      <c r="QC233" s="35"/>
      <c r="QD233" s="35"/>
      <c r="QE233" s="35"/>
      <c r="QF233" s="35"/>
      <c r="QG233" s="35"/>
      <c r="QH233" s="35"/>
      <c r="QI233" s="35"/>
      <c r="QJ233" s="35"/>
      <c r="QK233" s="35"/>
      <c r="QL233" s="35"/>
      <c r="QM233" s="35"/>
      <c r="QN233" s="35"/>
      <c r="QO233" s="35"/>
      <c r="QP233" s="35"/>
      <c r="QQ233" s="35"/>
      <c r="QR233" s="35"/>
      <c r="QS233" s="35"/>
      <c r="QT233" s="35"/>
      <c r="QU233" s="35"/>
      <c r="QV233" s="35"/>
      <c r="QW233" s="35"/>
      <c r="QX233" s="35"/>
      <c r="QY233" s="35"/>
      <c r="QZ233" s="35"/>
      <c r="RA233" s="35"/>
      <c r="RB233" s="35"/>
      <c r="RC233" s="35"/>
      <c r="RD233" s="35"/>
      <c r="RE233" s="35"/>
      <c r="RF233" s="35"/>
      <c r="RG233" s="35"/>
      <c r="RH233" s="35"/>
      <c r="RI233" s="35"/>
      <c r="RJ233" s="35"/>
      <c r="RK233" s="35"/>
      <c r="RL233" s="35"/>
      <c r="RM233" s="35"/>
      <c r="RN233" s="35"/>
      <c r="RO233" s="35"/>
      <c r="RP233" s="35"/>
      <c r="RQ233" s="35"/>
      <c r="RR233" s="35"/>
      <c r="RS233" s="35"/>
      <c r="RT233" s="35"/>
      <c r="RU233" s="35"/>
      <c r="RV233" s="35"/>
      <c r="RW233" s="35"/>
      <c r="RX233" s="35"/>
      <c r="RY233" s="35"/>
      <c r="RZ233" s="35"/>
      <c r="SA233" s="35"/>
      <c r="SB233" s="35"/>
      <c r="SC233" s="35"/>
      <c r="SD233" s="35"/>
      <c r="SE233" s="35"/>
      <c r="SF233" s="35"/>
      <c r="SG233" s="35"/>
      <c r="SH233" s="35"/>
      <c r="SI233" s="35"/>
      <c r="SJ233" s="35"/>
      <c r="SK233" s="35"/>
      <c r="SL233" s="35"/>
      <c r="SM233" s="35"/>
      <c r="SN233" s="35"/>
      <c r="SO233" s="35"/>
      <c r="SP233" s="35"/>
      <c r="SQ233" s="35"/>
      <c r="SR233" s="35"/>
      <c r="SS233" s="35"/>
      <c r="ST233" s="35"/>
      <c r="SU233" s="35"/>
      <c r="SV233" s="35"/>
      <c r="SW233" s="35"/>
      <c r="SX233" s="35"/>
      <c r="SY233" s="35"/>
      <c r="SZ233" s="35"/>
      <c r="TA233" s="35"/>
      <c r="TB233" s="35"/>
      <c r="TC233" s="35"/>
      <c r="TD233" s="35"/>
      <c r="TE233" s="35"/>
      <c r="TF233" s="35"/>
      <c r="TG233" s="35"/>
      <c r="TH233" s="35"/>
      <c r="TI233" s="35"/>
      <c r="TJ233" s="35"/>
      <c r="TK233" s="35"/>
      <c r="TL233" s="35"/>
      <c r="TM233" s="35"/>
      <c r="TN233" s="35"/>
      <c r="TO233" s="35"/>
      <c r="TP233" s="35"/>
      <c r="TQ233" s="35"/>
      <c r="TR233" s="35"/>
      <c r="TS233" s="35"/>
      <c r="TT233" s="35"/>
      <c r="TU233" s="35"/>
      <c r="TV233" s="35"/>
      <c r="TW233" s="35"/>
      <c r="TX233" s="35"/>
      <c r="TY233" s="35"/>
      <c r="TZ233" s="35"/>
      <c r="UA233" s="35"/>
      <c r="UB233" s="35"/>
      <c r="UC233" s="35"/>
      <c r="UD233" s="35"/>
      <c r="UE233" s="35"/>
      <c r="UF233" s="35"/>
      <c r="UG233" s="35"/>
      <c r="UH233" s="35"/>
      <c r="UI233" s="35"/>
      <c r="UJ233" s="35"/>
      <c r="UK233" s="35"/>
      <c r="UL233" s="35"/>
      <c r="UM233" s="35"/>
      <c r="UN233" s="35"/>
      <c r="UO233" s="35"/>
      <c r="UP233" s="35"/>
      <c r="UQ233" s="35"/>
      <c r="UR233" s="35"/>
      <c r="US233" s="35"/>
      <c r="UT233" s="35"/>
      <c r="UU233" s="35"/>
      <c r="UV233" s="35"/>
      <c r="UW233" s="35"/>
      <c r="UX233" s="35"/>
      <c r="UY233" s="35"/>
      <c r="UZ233" s="35"/>
      <c r="VA233" s="35"/>
      <c r="VB233" s="35"/>
      <c r="VC233" s="35"/>
      <c r="VD233" s="35"/>
      <c r="VE233" s="35"/>
      <c r="VF233" s="35"/>
      <c r="VG233" s="35"/>
      <c r="VH233" s="35"/>
      <c r="VI233" s="35"/>
      <c r="VJ233" s="35"/>
      <c r="VK233" s="35"/>
      <c r="VL233" s="35"/>
      <c r="VM233" s="35"/>
      <c r="VN233" s="35"/>
      <c r="VO233" s="35"/>
      <c r="VP233" s="35"/>
      <c r="VQ233" s="35"/>
      <c r="VR233" s="35"/>
      <c r="VS233" s="35"/>
      <c r="VT233" s="35"/>
      <c r="VU233" s="35"/>
      <c r="VV233" s="35"/>
      <c r="VW233" s="35"/>
      <c r="VX233" s="35"/>
      <c r="VY233" s="35"/>
      <c r="VZ233" s="35"/>
      <c r="WA233" s="35"/>
      <c r="WB233" s="35"/>
      <c r="WC233" s="35"/>
      <c r="WD233" s="35"/>
      <c r="WE233" s="35"/>
      <c r="WF233" s="35"/>
      <c r="WG233" s="35"/>
      <c r="WH233" s="35"/>
      <c r="WI233" s="35"/>
      <c r="WJ233" s="35"/>
      <c r="WK233" s="35"/>
      <c r="WL233" s="35"/>
      <c r="WM233" s="35"/>
      <c r="WN233" s="35"/>
      <c r="WO233" s="35"/>
      <c r="WP233" s="35"/>
      <c r="WQ233" s="35"/>
      <c r="WR233" s="35"/>
      <c r="WS233" s="35"/>
      <c r="WT233" s="35"/>
      <c r="WU233" s="35"/>
      <c r="WV233" s="35"/>
      <c r="WW233" s="35"/>
      <c r="WX233" s="35"/>
      <c r="WY233" s="35"/>
      <c r="WZ233" s="35"/>
      <c r="XA233" s="35"/>
      <c r="XB233" s="35"/>
      <c r="XC233" s="35"/>
      <c r="XD233" s="35"/>
      <c r="XE233" s="35"/>
      <c r="XF233" s="35"/>
      <c r="XG233" s="35"/>
      <c r="XH233" s="35"/>
      <c r="XI233" s="35"/>
      <c r="XJ233" s="35"/>
      <c r="XK233" s="35"/>
      <c r="XL233" s="35"/>
      <c r="XM233" s="35"/>
      <c r="XN233" s="35"/>
      <c r="XO233" s="35"/>
      <c r="XP233" s="35"/>
      <c r="XQ233" s="35"/>
      <c r="XR233" s="35"/>
      <c r="XS233" s="35"/>
      <c r="XT233" s="35"/>
      <c r="XU233" s="35"/>
      <c r="XV233" s="35"/>
      <c r="XW233" s="35"/>
      <c r="XX233" s="35"/>
      <c r="XY233" s="35"/>
      <c r="XZ233" s="35"/>
      <c r="YA233" s="35"/>
      <c r="YB233" s="35"/>
      <c r="YC233" s="35"/>
      <c r="YD233" s="35"/>
      <c r="YE233" s="35"/>
      <c r="YF233" s="35"/>
      <c r="YG233" s="35"/>
      <c r="YH233" s="35"/>
      <c r="YI233" s="35"/>
      <c r="YJ233" s="35"/>
      <c r="YK233" s="35"/>
      <c r="YL233" s="35"/>
      <c r="YM233" s="35"/>
      <c r="YN233" s="35"/>
      <c r="YO233" s="35"/>
      <c r="YP233" s="35"/>
      <c r="YQ233" s="35"/>
      <c r="YR233" s="35"/>
      <c r="YS233" s="35"/>
      <c r="YT233" s="35"/>
      <c r="YU233" s="35"/>
      <c r="YV233" s="35"/>
      <c r="YW233" s="35"/>
      <c r="YX233" s="35"/>
      <c r="YY233" s="35"/>
      <c r="YZ233" s="35"/>
      <c r="ZA233" s="35"/>
      <c r="ZB233" s="35"/>
      <c r="ZC233" s="35"/>
      <c r="ZD233" s="35"/>
      <c r="ZE233" s="35"/>
      <c r="ZF233" s="35"/>
      <c r="ZG233" s="35"/>
      <c r="ZH233" s="35"/>
      <c r="ZI233" s="35"/>
      <c r="ZJ233" s="35"/>
      <c r="ZK233" s="35"/>
      <c r="ZL233" s="35"/>
      <c r="ZM233" s="35"/>
      <c r="ZN233" s="35"/>
      <c r="ZO233" s="35"/>
      <c r="ZP233" s="35"/>
      <c r="ZQ233" s="35"/>
      <c r="ZR233" s="35"/>
      <c r="ZS233" s="35"/>
      <c r="ZT233" s="35"/>
      <c r="ZU233" s="35"/>
      <c r="ZV233" s="35"/>
      <c r="ZW233" s="35"/>
      <c r="ZX233" s="35"/>
      <c r="ZY233" s="35"/>
      <c r="ZZ233" s="35"/>
      <c r="AAA233" s="35"/>
      <c r="AAB233" s="35"/>
      <c r="AAC233" s="35"/>
      <c r="AAD233" s="35"/>
      <c r="AAE233" s="35"/>
      <c r="AAF233" s="35"/>
      <c r="AAG233" s="35"/>
      <c r="AAH233" s="35"/>
      <c r="AAI233" s="35"/>
      <c r="AAJ233" s="35"/>
      <c r="AAK233" s="35"/>
      <c r="AAL233" s="35"/>
      <c r="AAM233" s="35"/>
      <c r="AAN233" s="35"/>
      <c r="AAO233" s="35"/>
      <c r="AAP233" s="35"/>
      <c r="AAQ233" s="35"/>
      <c r="AAR233" s="35"/>
      <c r="AAS233" s="35"/>
      <c r="AAT233" s="35"/>
      <c r="AAU233" s="35"/>
      <c r="AAV233" s="35"/>
      <c r="AAW233" s="35"/>
      <c r="AAX233" s="35"/>
      <c r="AAY233" s="35"/>
      <c r="AAZ233" s="35"/>
      <c r="ABA233" s="35"/>
      <c r="ABB233" s="35"/>
      <c r="ABC233" s="35"/>
      <c r="ABD233" s="35"/>
      <c r="ABE233" s="35"/>
      <c r="ABF233" s="35"/>
      <c r="ABG233" s="35"/>
      <c r="ABH233" s="35"/>
      <c r="ABI233" s="35"/>
      <c r="ABJ233" s="35"/>
      <c r="ABK233" s="35"/>
      <c r="ABL233" s="35"/>
      <c r="ABM233" s="35"/>
      <c r="ABN233" s="35"/>
      <c r="ABO233" s="35"/>
      <c r="ABP233" s="35"/>
      <c r="ABQ233" s="35"/>
      <c r="ABR233" s="35"/>
      <c r="ABS233" s="35"/>
      <c r="ABT233" s="35"/>
      <c r="ABU233" s="35"/>
      <c r="ABV233" s="35"/>
      <c r="ABW233" s="35"/>
      <c r="ABX233" s="35"/>
      <c r="ABY233" s="35"/>
      <c r="ABZ233" s="35"/>
      <c r="ACA233" s="35"/>
      <c r="ACB233" s="35"/>
      <c r="ACC233" s="35"/>
      <c r="ACD233" s="35"/>
      <c r="ACE233" s="35"/>
      <c r="ACF233" s="35"/>
      <c r="ACG233" s="35"/>
      <c r="ACH233" s="35"/>
      <c r="ACI233" s="35"/>
      <c r="ACJ233" s="35"/>
      <c r="ACK233" s="35"/>
      <c r="ACL233" s="35"/>
      <c r="ACM233" s="35"/>
      <c r="ACN233" s="35"/>
      <c r="ACO233" s="35"/>
      <c r="ACP233" s="35"/>
      <c r="ACQ233" s="35"/>
      <c r="ACR233" s="35"/>
      <c r="ACS233" s="35"/>
      <c r="ACT233" s="35"/>
      <c r="ACU233" s="35"/>
      <c r="ACV233" s="35"/>
      <c r="ACW233" s="35"/>
      <c r="ACX233" s="35"/>
      <c r="ACY233" s="35"/>
      <c r="ACZ233" s="35"/>
      <c r="ADA233" s="35"/>
      <c r="ADB233" s="35"/>
      <c r="ADC233" s="35"/>
      <c r="ADD233" s="35"/>
      <c r="ADE233" s="35"/>
      <c r="ADF233" s="35"/>
      <c r="ADG233" s="35"/>
      <c r="ADH233" s="35"/>
      <c r="ADI233" s="35"/>
      <c r="ADJ233" s="35"/>
      <c r="ADK233" s="35"/>
      <c r="ADL233" s="35"/>
      <c r="ADM233" s="35"/>
      <c r="ADN233" s="35"/>
      <c r="ADO233" s="35"/>
      <c r="ADP233" s="35"/>
      <c r="ADQ233" s="35"/>
      <c r="ADR233" s="35"/>
      <c r="ADS233" s="35"/>
      <c r="ADT233" s="35"/>
      <c r="ADU233" s="35"/>
      <c r="ADV233" s="35"/>
      <c r="ADW233" s="35"/>
      <c r="ADX233" s="35"/>
      <c r="ADY233" s="35"/>
      <c r="ADZ233" s="35"/>
      <c r="AEA233" s="35"/>
      <c r="AEB233" s="35"/>
      <c r="AEC233" s="35"/>
      <c r="AED233" s="35"/>
      <c r="AEE233" s="35"/>
      <c r="AEF233" s="35"/>
      <c r="AEG233" s="35"/>
      <c r="AEH233" s="35"/>
      <c r="AEI233" s="35"/>
      <c r="AEJ233" s="35"/>
      <c r="AEK233" s="35"/>
      <c r="AEL233" s="35"/>
      <c r="AEM233" s="35"/>
      <c r="AEN233" s="35"/>
      <c r="AEO233" s="35"/>
      <c r="AEP233" s="35"/>
      <c r="AEQ233" s="35"/>
      <c r="AER233" s="35"/>
      <c r="AES233" s="35"/>
      <c r="AET233" s="35"/>
      <c r="AEU233" s="35"/>
      <c r="AEV233" s="35"/>
      <c r="AEW233" s="35"/>
      <c r="AEX233" s="35"/>
      <c r="AEY233" s="35"/>
      <c r="AEZ233" s="35"/>
      <c r="AFA233" s="35"/>
      <c r="AFB233" s="35"/>
      <c r="AFC233" s="35"/>
      <c r="AFD233" s="35"/>
      <c r="AFE233" s="35"/>
      <c r="AFF233" s="35"/>
      <c r="AFG233" s="35"/>
      <c r="AFH233" s="35"/>
      <c r="AFI233" s="35"/>
      <c r="AFJ233" s="35"/>
      <c r="AFK233" s="35"/>
      <c r="AFL233" s="35"/>
      <c r="AFM233" s="35"/>
      <c r="AFN233" s="35"/>
      <c r="AFO233" s="35"/>
      <c r="AFP233" s="35"/>
      <c r="AFQ233" s="35"/>
      <c r="AFR233" s="35"/>
      <c r="AFS233" s="35"/>
      <c r="AFT233" s="35"/>
      <c r="AFU233" s="35"/>
      <c r="AFV233" s="35"/>
      <c r="AFW233" s="35"/>
      <c r="AFX233" s="35"/>
      <c r="AFY233" s="35"/>
      <c r="AFZ233" s="35"/>
      <c r="AGA233" s="35"/>
      <c r="AGB233" s="35"/>
      <c r="AGC233" s="35"/>
      <c r="AGD233" s="35"/>
      <c r="AGE233" s="35"/>
      <c r="AGF233" s="35"/>
      <c r="AGG233" s="35"/>
      <c r="AGH233" s="35"/>
      <c r="AGI233" s="35"/>
      <c r="AGJ233" s="35"/>
      <c r="AGK233" s="35"/>
      <c r="AGL233" s="35"/>
      <c r="AGM233" s="35"/>
      <c r="AGN233" s="35"/>
      <c r="AGO233" s="35"/>
      <c r="AGP233" s="35"/>
      <c r="AGQ233" s="35"/>
      <c r="AGR233" s="35"/>
      <c r="AGS233" s="35"/>
      <c r="AGT233" s="35"/>
      <c r="AGU233" s="35"/>
      <c r="AGV233" s="35"/>
      <c r="AGW233" s="35"/>
      <c r="AGX233" s="35"/>
      <c r="AGY233" s="35"/>
      <c r="AGZ233" s="35"/>
      <c r="AHA233" s="35"/>
      <c r="AHB233" s="35"/>
      <c r="AHC233" s="35"/>
      <c r="AHD233" s="35"/>
      <c r="AHE233" s="35"/>
      <c r="AHF233" s="35"/>
      <c r="AHG233" s="35"/>
      <c r="AHH233" s="35"/>
      <c r="AHI233" s="35"/>
      <c r="AHJ233" s="35"/>
      <c r="AHK233" s="35"/>
      <c r="AHL233" s="35"/>
      <c r="AHM233" s="35"/>
      <c r="AHN233" s="35"/>
      <c r="AHO233" s="35"/>
      <c r="AHP233" s="35"/>
      <c r="AHQ233" s="35"/>
      <c r="AHR233" s="35"/>
      <c r="AHS233" s="35"/>
      <c r="AHT233" s="35"/>
      <c r="AHU233" s="35"/>
      <c r="AHV233" s="35"/>
      <c r="AHW233" s="35"/>
      <c r="AHX233" s="35"/>
      <c r="AHY233" s="35"/>
      <c r="AHZ233" s="35"/>
      <c r="AIA233" s="35"/>
      <c r="AIB233" s="35"/>
      <c r="AIC233" s="35"/>
      <c r="AID233" s="35"/>
      <c r="AIE233" s="35"/>
      <c r="AIF233" s="35"/>
      <c r="AIG233" s="35"/>
      <c r="AIH233" s="35"/>
      <c r="AII233" s="35"/>
      <c r="AIJ233" s="35"/>
      <c r="AIK233" s="35"/>
      <c r="AIL233" s="35"/>
      <c r="AIM233" s="35"/>
      <c r="AIN233" s="35"/>
      <c r="AIO233" s="35"/>
      <c r="AIP233" s="35"/>
      <c r="AIQ233" s="35"/>
      <c r="AIR233" s="35"/>
      <c r="AIS233" s="35"/>
      <c r="AIT233" s="35"/>
      <c r="AIU233" s="35"/>
      <c r="AIV233" s="35"/>
      <c r="AIW233" s="35"/>
      <c r="AIX233" s="35"/>
      <c r="AIY233" s="35"/>
      <c r="AIZ233" s="35"/>
      <c r="AJA233" s="35"/>
      <c r="AJB233" s="35"/>
      <c r="AJC233" s="35"/>
      <c r="AJD233" s="35"/>
      <c r="AJE233" s="35"/>
      <c r="AJF233" s="35"/>
      <c r="AJG233" s="35"/>
      <c r="AJH233" s="35"/>
      <c r="AJI233" s="35"/>
      <c r="AJJ233" s="35"/>
      <c r="AJK233" s="35"/>
      <c r="AJL233" s="35"/>
      <c r="AJM233" s="35"/>
      <c r="AJN233" s="35"/>
      <c r="AJO233" s="35"/>
      <c r="AJP233" s="35"/>
      <c r="AJQ233" s="35"/>
      <c r="AJR233" s="35"/>
      <c r="AJS233" s="35"/>
      <c r="AJT233" s="35"/>
      <c r="AJU233" s="35"/>
      <c r="AJV233" s="35"/>
      <c r="AJW233" s="35"/>
      <c r="AJX233" s="35"/>
      <c r="AJY233" s="35"/>
      <c r="AJZ233" s="35"/>
      <c r="AKA233" s="35"/>
      <c r="AKB233" s="35"/>
      <c r="AKC233" s="35"/>
      <c r="AKD233" s="35"/>
      <c r="AKE233" s="35"/>
      <c r="AKF233" s="35"/>
      <c r="AKG233" s="35"/>
      <c r="AKH233" s="35"/>
      <c r="AKI233" s="35"/>
      <c r="AKJ233" s="35"/>
      <c r="AKK233" s="35"/>
      <c r="AKL233" s="35"/>
      <c r="AKM233" s="35"/>
      <c r="AKN233" s="35"/>
      <c r="AKO233" s="35"/>
      <c r="AKP233" s="35"/>
      <c r="AKQ233" s="35"/>
      <c r="AKR233" s="35"/>
      <c r="AKS233" s="35"/>
      <c r="AKT233" s="35"/>
      <c r="AKU233" s="35"/>
      <c r="AKV233" s="35"/>
      <c r="AKW233" s="35"/>
      <c r="AKX233" s="35"/>
      <c r="AKY233" s="35"/>
      <c r="AKZ233" s="35"/>
      <c r="ALA233" s="35"/>
      <c r="ALB233" s="35"/>
      <c r="ALC233" s="35"/>
      <c r="ALD233" s="35"/>
      <c r="ALE233" s="35"/>
      <c r="ALF233" s="35"/>
      <c r="ALG233" s="35"/>
      <c r="ALH233" s="35"/>
      <c r="ALI233" s="35"/>
      <c r="ALJ233" s="35"/>
      <c r="ALK233" s="35"/>
      <c r="ALL233" s="35"/>
      <c r="ALM233" s="35"/>
      <c r="ALN233" s="35"/>
      <c r="ALO233" s="35"/>
      <c r="ALP233" s="35"/>
      <c r="ALQ233" s="35"/>
      <c r="ALR233" s="35"/>
      <c r="ALS233" s="35"/>
      <c r="ALT233" s="35"/>
      <c r="ALU233" s="35"/>
      <c r="ALV233" s="35"/>
      <c r="ALW233" s="35"/>
      <c r="ALX233" s="35"/>
      <c r="ALY233" s="35"/>
    </row>
    <row r="234" spans="1:1013" ht="23.25" customHeight="1" thickBot="1" x14ac:dyDescent="0.25">
      <c r="A234" s="642"/>
      <c r="B234" s="638"/>
      <c r="C234" s="640"/>
      <c r="D234" s="644"/>
      <c r="E234" s="646"/>
      <c r="F234" s="578"/>
      <c r="G234" s="628"/>
      <c r="H234" s="631"/>
      <c r="I234" s="625"/>
      <c r="J234" s="589"/>
      <c r="K234" s="201" t="s">
        <v>23</v>
      </c>
      <c r="L234" s="484">
        <f>M234+O234</f>
        <v>0</v>
      </c>
      <c r="M234" s="481">
        <v>0</v>
      </c>
      <c r="N234" s="481">
        <v>0</v>
      </c>
      <c r="O234" s="483">
        <v>0</v>
      </c>
      <c r="P234" s="484">
        <f>Q234+S234</f>
        <v>0</v>
      </c>
      <c r="Q234" s="481">
        <v>0</v>
      </c>
      <c r="R234" s="481">
        <v>0</v>
      </c>
      <c r="S234" s="483">
        <v>0</v>
      </c>
      <c r="T234" s="484">
        <f>U234+W234</f>
        <v>480</v>
      </c>
      <c r="U234" s="481">
        <v>0</v>
      </c>
      <c r="V234" s="481">
        <v>0</v>
      </c>
      <c r="W234" s="483">
        <v>480</v>
      </c>
      <c r="X234" s="484">
        <f>Y234+AA234</f>
        <v>480</v>
      </c>
      <c r="Y234" s="481">
        <v>0</v>
      </c>
      <c r="Z234" s="481">
        <v>0</v>
      </c>
      <c r="AA234" s="483">
        <v>480</v>
      </c>
      <c r="AB234" s="35"/>
      <c r="AC234" s="35"/>
      <c r="AD234" s="35"/>
      <c r="AE234" s="35"/>
      <c r="AF234" s="35"/>
      <c r="AG234" s="35"/>
      <c r="AH234" s="35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9"/>
      <c r="BB234" s="48"/>
      <c r="BC234" s="48"/>
      <c r="BD234" s="48"/>
      <c r="BE234" s="48"/>
      <c r="BF234" s="48"/>
      <c r="BG234" s="48"/>
      <c r="BH234" s="48"/>
      <c r="BI234" s="48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  <c r="ER234" s="35"/>
      <c r="ES234" s="35"/>
      <c r="ET234" s="35"/>
      <c r="EU234" s="35"/>
      <c r="EV234" s="35"/>
      <c r="EW234" s="35"/>
      <c r="EX234" s="35"/>
      <c r="EY234" s="35"/>
      <c r="EZ234" s="35"/>
      <c r="FA234" s="35"/>
      <c r="FB234" s="35"/>
      <c r="FC234" s="35"/>
      <c r="FD234" s="35"/>
      <c r="FE234" s="35"/>
      <c r="FF234" s="35"/>
      <c r="FG234" s="35"/>
      <c r="FH234" s="35"/>
      <c r="FI234" s="35"/>
      <c r="FJ234" s="35"/>
      <c r="FK234" s="35"/>
      <c r="FL234" s="35"/>
      <c r="FM234" s="35"/>
      <c r="FN234" s="35"/>
      <c r="FO234" s="35"/>
      <c r="FP234" s="35"/>
      <c r="FQ234" s="35"/>
      <c r="FR234" s="35"/>
      <c r="FS234" s="35"/>
      <c r="FT234" s="35"/>
      <c r="FU234" s="35"/>
      <c r="FV234" s="35"/>
      <c r="FW234" s="35"/>
      <c r="FX234" s="35"/>
      <c r="FY234" s="35"/>
      <c r="FZ234" s="35"/>
      <c r="GA234" s="35"/>
      <c r="GB234" s="35"/>
      <c r="GC234" s="35"/>
      <c r="GD234" s="35"/>
      <c r="GE234" s="35"/>
      <c r="GF234" s="35"/>
      <c r="GG234" s="35"/>
      <c r="GH234" s="35"/>
      <c r="GI234" s="35"/>
      <c r="GJ234" s="35"/>
      <c r="GK234" s="35"/>
      <c r="GL234" s="35"/>
      <c r="GM234" s="35"/>
      <c r="GN234" s="35"/>
      <c r="GO234" s="35"/>
      <c r="GP234" s="35"/>
      <c r="GQ234" s="35"/>
      <c r="GR234" s="35"/>
      <c r="GS234" s="35"/>
      <c r="GT234" s="35"/>
      <c r="GU234" s="35"/>
      <c r="GV234" s="35"/>
      <c r="GW234" s="35"/>
      <c r="GX234" s="35"/>
      <c r="GY234" s="35"/>
      <c r="GZ234" s="35"/>
      <c r="HA234" s="35"/>
      <c r="HB234" s="35"/>
      <c r="HC234" s="35"/>
      <c r="HD234" s="35"/>
      <c r="HE234" s="35"/>
      <c r="HF234" s="35"/>
      <c r="HG234" s="35"/>
      <c r="HH234" s="35"/>
      <c r="HI234" s="35"/>
      <c r="HJ234" s="35"/>
      <c r="HK234" s="35"/>
      <c r="HL234" s="35"/>
      <c r="HM234" s="35"/>
      <c r="HN234" s="35"/>
      <c r="HO234" s="35"/>
      <c r="HP234" s="35"/>
      <c r="HQ234" s="35"/>
      <c r="HR234" s="35"/>
      <c r="HS234" s="35"/>
      <c r="HT234" s="35"/>
      <c r="HU234" s="35"/>
      <c r="HV234" s="35"/>
      <c r="HW234" s="35"/>
      <c r="HX234" s="35"/>
      <c r="HY234" s="35"/>
      <c r="HZ234" s="35"/>
      <c r="IA234" s="35"/>
      <c r="IB234" s="35"/>
      <c r="IC234" s="35"/>
      <c r="ID234" s="35"/>
      <c r="IE234" s="35"/>
      <c r="IF234" s="35"/>
      <c r="IG234" s="35"/>
      <c r="IH234" s="35"/>
      <c r="II234" s="35"/>
      <c r="IJ234" s="35"/>
      <c r="IK234" s="35"/>
      <c r="IL234" s="35"/>
      <c r="IM234" s="35"/>
      <c r="IN234" s="35"/>
      <c r="IO234" s="35"/>
      <c r="IP234" s="35"/>
      <c r="IQ234" s="35"/>
      <c r="IR234" s="35"/>
      <c r="IS234" s="35"/>
      <c r="IT234" s="35"/>
      <c r="IU234" s="35"/>
      <c r="IV234" s="35"/>
      <c r="IW234" s="35"/>
      <c r="IX234" s="35"/>
      <c r="IY234" s="35"/>
      <c r="IZ234" s="35"/>
      <c r="JA234" s="35"/>
      <c r="JB234" s="35"/>
      <c r="JC234" s="35"/>
      <c r="JD234" s="35"/>
      <c r="JE234" s="35"/>
      <c r="JF234" s="35"/>
      <c r="JG234" s="35"/>
      <c r="JH234" s="35"/>
      <c r="JI234" s="35"/>
      <c r="JJ234" s="35"/>
      <c r="JK234" s="35"/>
      <c r="JL234" s="35"/>
      <c r="JM234" s="35"/>
      <c r="JN234" s="35"/>
      <c r="JO234" s="35"/>
      <c r="JP234" s="35"/>
      <c r="JQ234" s="35"/>
      <c r="JR234" s="35"/>
      <c r="JS234" s="35"/>
      <c r="JT234" s="35"/>
      <c r="JU234" s="35"/>
      <c r="JV234" s="35"/>
      <c r="JW234" s="35"/>
      <c r="JX234" s="35"/>
      <c r="JY234" s="35"/>
      <c r="JZ234" s="35"/>
      <c r="KA234" s="35"/>
      <c r="KB234" s="35"/>
      <c r="KC234" s="35"/>
      <c r="KD234" s="35"/>
      <c r="KE234" s="35"/>
      <c r="KF234" s="35"/>
      <c r="KG234" s="35"/>
      <c r="KH234" s="35"/>
      <c r="KI234" s="35"/>
      <c r="KJ234" s="35"/>
      <c r="KK234" s="35"/>
      <c r="KL234" s="35"/>
      <c r="KM234" s="35"/>
      <c r="KN234" s="35"/>
      <c r="KO234" s="35"/>
      <c r="KP234" s="35"/>
      <c r="KQ234" s="35"/>
      <c r="KR234" s="35"/>
      <c r="KS234" s="35"/>
      <c r="KT234" s="35"/>
      <c r="KU234" s="35"/>
      <c r="KV234" s="35"/>
      <c r="KW234" s="35"/>
      <c r="KX234" s="35"/>
      <c r="KY234" s="35"/>
      <c r="KZ234" s="35"/>
      <c r="LA234" s="35"/>
      <c r="LB234" s="35"/>
      <c r="LC234" s="35"/>
      <c r="LD234" s="35"/>
      <c r="LE234" s="35"/>
      <c r="LF234" s="35"/>
      <c r="LG234" s="35"/>
      <c r="LH234" s="35"/>
      <c r="LI234" s="35"/>
      <c r="LJ234" s="35"/>
      <c r="LK234" s="35"/>
      <c r="LL234" s="35"/>
      <c r="LM234" s="35"/>
      <c r="LN234" s="35"/>
      <c r="LO234" s="35"/>
      <c r="LP234" s="35"/>
      <c r="LQ234" s="35"/>
      <c r="LR234" s="35"/>
      <c r="LS234" s="35"/>
      <c r="LT234" s="35"/>
      <c r="LU234" s="35"/>
      <c r="LV234" s="35"/>
      <c r="LW234" s="35"/>
      <c r="LX234" s="35"/>
      <c r="LY234" s="35"/>
      <c r="LZ234" s="35"/>
      <c r="MA234" s="35"/>
      <c r="MB234" s="35"/>
      <c r="MC234" s="35"/>
      <c r="MD234" s="35"/>
      <c r="ME234" s="35"/>
      <c r="MF234" s="35"/>
      <c r="MG234" s="35"/>
      <c r="MH234" s="35"/>
      <c r="MI234" s="35"/>
      <c r="MJ234" s="35"/>
      <c r="MK234" s="35"/>
      <c r="ML234" s="35"/>
      <c r="MM234" s="35"/>
      <c r="MN234" s="35"/>
      <c r="MO234" s="35"/>
      <c r="MP234" s="35"/>
      <c r="MQ234" s="35"/>
      <c r="MR234" s="35"/>
      <c r="MS234" s="35"/>
      <c r="MT234" s="35"/>
      <c r="MU234" s="35"/>
      <c r="MV234" s="35"/>
      <c r="MW234" s="35"/>
      <c r="MX234" s="35"/>
      <c r="MY234" s="35"/>
      <c r="MZ234" s="35"/>
      <c r="NA234" s="35"/>
      <c r="NB234" s="35"/>
      <c r="NC234" s="35"/>
      <c r="ND234" s="35"/>
      <c r="NE234" s="35"/>
      <c r="NF234" s="35"/>
      <c r="NG234" s="35"/>
      <c r="NH234" s="35"/>
      <c r="NI234" s="35"/>
      <c r="NJ234" s="35"/>
      <c r="NK234" s="35"/>
      <c r="NL234" s="35"/>
      <c r="NM234" s="35"/>
      <c r="NN234" s="35"/>
      <c r="NO234" s="35"/>
      <c r="NP234" s="35"/>
      <c r="NQ234" s="35"/>
      <c r="NR234" s="35"/>
      <c r="NS234" s="35"/>
      <c r="NT234" s="35"/>
      <c r="NU234" s="35"/>
      <c r="NV234" s="35"/>
      <c r="NW234" s="35"/>
      <c r="NX234" s="35"/>
      <c r="NY234" s="35"/>
      <c r="NZ234" s="35"/>
      <c r="OA234" s="35"/>
      <c r="OB234" s="35"/>
      <c r="OC234" s="35"/>
      <c r="OD234" s="35"/>
      <c r="OE234" s="35"/>
      <c r="OF234" s="35"/>
      <c r="OG234" s="35"/>
      <c r="OH234" s="35"/>
      <c r="OI234" s="35"/>
      <c r="OJ234" s="35"/>
      <c r="OK234" s="35"/>
      <c r="OL234" s="35"/>
      <c r="OM234" s="35"/>
      <c r="ON234" s="35"/>
      <c r="OO234" s="35"/>
      <c r="OP234" s="35"/>
      <c r="OQ234" s="35"/>
      <c r="OR234" s="35"/>
      <c r="OS234" s="35"/>
      <c r="OT234" s="35"/>
      <c r="OU234" s="35"/>
      <c r="OV234" s="35"/>
      <c r="OW234" s="35"/>
      <c r="OX234" s="35"/>
      <c r="OY234" s="35"/>
      <c r="OZ234" s="35"/>
      <c r="PA234" s="35"/>
      <c r="PB234" s="35"/>
      <c r="PC234" s="35"/>
      <c r="PD234" s="35"/>
      <c r="PE234" s="35"/>
      <c r="PF234" s="35"/>
      <c r="PG234" s="35"/>
      <c r="PH234" s="35"/>
      <c r="PI234" s="35"/>
      <c r="PJ234" s="35"/>
      <c r="PK234" s="35"/>
      <c r="PL234" s="35"/>
      <c r="PM234" s="35"/>
      <c r="PN234" s="35"/>
      <c r="PO234" s="35"/>
      <c r="PP234" s="35"/>
      <c r="PQ234" s="35"/>
      <c r="PR234" s="35"/>
      <c r="PS234" s="35"/>
      <c r="PT234" s="35"/>
      <c r="PU234" s="35"/>
      <c r="PV234" s="35"/>
      <c r="PW234" s="35"/>
      <c r="PX234" s="35"/>
      <c r="PY234" s="35"/>
      <c r="PZ234" s="35"/>
      <c r="QA234" s="35"/>
      <c r="QB234" s="35"/>
      <c r="QC234" s="35"/>
      <c r="QD234" s="35"/>
      <c r="QE234" s="35"/>
      <c r="QF234" s="35"/>
      <c r="QG234" s="35"/>
      <c r="QH234" s="35"/>
      <c r="QI234" s="35"/>
      <c r="QJ234" s="35"/>
      <c r="QK234" s="35"/>
      <c r="QL234" s="35"/>
      <c r="QM234" s="35"/>
      <c r="QN234" s="35"/>
      <c r="QO234" s="35"/>
      <c r="QP234" s="35"/>
      <c r="QQ234" s="35"/>
      <c r="QR234" s="35"/>
      <c r="QS234" s="35"/>
      <c r="QT234" s="35"/>
      <c r="QU234" s="35"/>
      <c r="QV234" s="35"/>
      <c r="QW234" s="35"/>
      <c r="QX234" s="35"/>
      <c r="QY234" s="35"/>
      <c r="QZ234" s="35"/>
      <c r="RA234" s="35"/>
      <c r="RB234" s="35"/>
      <c r="RC234" s="35"/>
      <c r="RD234" s="35"/>
      <c r="RE234" s="35"/>
      <c r="RF234" s="35"/>
      <c r="RG234" s="35"/>
      <c r="RH234" s="35"/>
      <c r="RI234" s="35"/>
      <c r="RJ234" s="35"/>
      <c r="RK234" s="35"/>
      <c r="RL234" s="35"/>
      <c r="RM234" s="35"/>
      <c r="RN234" s="35"/>
      <c r="RO234" s="35"/>
      <c r="RP234" s="35"/>
      <c r="RQ234" s="35"/>
      <c r="RR234" s="35"/>
      <c r="RS234" s="35"/>
      <c r="RT234" s="35"/>
      <c r="RU234" s="35"/>
      <c r="RV234" s="35"/>
      <c r="RW234" s="35"/>
      <c r="RX234" s="35"/>
      <c r="RY234" s="35"/>
      <c r="RZ234" s="35"/>
      <c r="SA234" s="35"/>
      <c r="SB234" s="35"/>
      <c r="SC234" s="35"/>
      <c r="SD234" s="35"/>
      <c r="SE234" s="35"/>
      <c r="SF234" s="35"/>
      <c r="SG234" s="35"/>
      <c r="SH234" s="35"/>
      <c r="SI234" s="35"/>
      <c r="SJ234" s="35"/>
      <c r="SK234" s="35"/>
      <c r="SL234" s="35"/>
      <c r="SM234" s="35"/>
      <c r="SN234" s="35"/>
      <c r="SO234" s="35"/>
      <c r="SP234" s="35"/>
      <c r="SQ234" s="35"/>
      <c r="SR234" s="35"/>
      <c r="SS234" s="35"/>
      <c r="ST234" s="35"/>
      <c r="SU234" s="35"/>
      <c r="SV234" s="35"/>
      <c r="SW234" s="35"/>
      <c r="SX234" s="35"/>
      <c r="SY234" s="35"/>
      <c r="SZ234" s="35"/>
      <c r="TA234" s="35"/>
      <c r="TB234" s="35"/>
      <c r="TC234" s="35"/>
      <c r="TD234" s="35"/>
      <c r="TE234" s="35"/>
      <c r="TF234" s="35"/>
      <c r="TG234" s="35"/>
      <c r="TH234" s="35"/>
      <c r="TI234" s="35"/>
      <c r="TJ234" s="35"/>
      <c r="TK234" s="35"/>
      <c r="TL234" s="35"/>
      <c r="TM234" s="35"/>
      <c r="TN234" s="35"/>
      <c r="TO234" s="35"/>
      <c r="TP234" s="35"/>
      <c r="TQ234" s="35"/>
      <c r="TR234" s="35"/>
      <c r="TS234" s="35"/>
      <c r="TT234" s="35"/>
      <c r="TU234" s="35"/>
      <c r="TV234" s="35"/>
      <c r="TW234" s="35"/>
      <c r="TX234" s="35"/>
      <c r="TY234" s="35"/>
      <c r="TZ234" s="35"/>
      <c r="UA234" s="35"/>
      <c r="UB234" s="35"/>
      <c r="UC234" s="35"/>
      <c r="UD234" s="35"/>
      <c r="UE234" s="35"/>
      <c r="UF234" s="35"/>
      <c r="UG234" s="35"/>
      <c r="UH234" s="35"/>
      <c r="UI234" s="35"/>
      <c r="UJ234" s="35"/>
      <c r="UK234" s="35"/>
      <c r="UL234" s="35"/>
      <c r="UM234" s="35"/>
      <c r="UN234" s="35"/>
      <c r="UO234" s="35"/>
      <c r="UP234" s="35"/>
      <c r="UQ234" s="35"/>
      <c r="UR234" s="35"/>
      <c r="US234" s="35"/>
      <c r="UT234" s="35"/>
      <c r="UU234" s="35"/>
      <c r="UV234" s="35"/>
      <c r="UW234" s="35"/>
      <c r="UX234" s="35"/>
      <c r="UY234" s="35"/>
      <c r="UZ234" s="35"/>
      <c r="VA234" s="35"/>
      <c r="VB234" s="35"/>
      <c r="VC234" s="35"/>
      <c r="VD234" s="35"/>
      <c r="VE234" s="35"/>
      <c r="VF234" s="35"/>
      <c r="VG234" s="35"/>
      <c r="VH234" s="35"/>
      <c r="VI234" s="35"/>
      <c r="VJ234" s="35"/>
      <c r="VK234" s="35"/>
      <c r="VL234" s="35"/>
      <c r="VM234" s="35"/>
      <c r="VN234" s="35"/>
      <c r="VO234" s="35"/>
      <c r="VP234" s="35"/>
      <c r="VQ234" s="35"/>
      <c r="VR234" s="35"/>
      <c r="VS234" s="35"/>
      <c r="VT234" s="35"/>
      <c r="VU234" s="35"/>
      <c r="VV234" s="35"/>
      <c r="VW234" s="35"/>
      <c r="VX234" s="35"/>
      <c r="VY234" s="35"/>
      <c r="VZ234" s="35"/>
      <c r="WA234" s="35"/>
      <c r="WB234" s="35"/>
      <c r="WC234" s="35"/>
      <c r="WD234" s="35"/>
      <c r="WE234" s="35"/>
      <c r="WF234" s="35"/>
      <c r="WG234" s="35"/>
      <c r="WH234" s="35"/>
      <c r="WI234" s="35"/>
      <c r="WJ234" s="35"/>
      <c r="WK234" s="35"/>
      <c r="WL234" s="35"/>
      <c r="WM234" s="35"/>
      <c r="WN234" s="35"/>
      <c r="WO234" s="35"/>
      <c r="WP234" s="35"/>
      <c r="WQ234" s="35"/>
      <c r="WR234" s="35"/>
      <c r="WS234" s="35"/>
      <c r="WT234" s="35"/>
      <c r="WU234" s="35"/>
      <c r="WV234" s="35"/>
      <c r="WW234" s="35"/>
      <c r="WX234" s="35"/>
      <c r="WY234" s="35"/>
      <c r="WZ234" s="35"/>
      <c r="XA234" s="35"/>
      <c r="XB234" s="35"/>
      <c r="XC234" s="35"/>
      <c r="XD234" s="35"/>
      <c r="XE234" s="35"/>
      <c r="XF234" s="35"/>
      <c r="XG234" s="35"/>
      <c r="XH234" s="35"/>
      <c r="XI234" s="35"/>
      <c r="XJ234" s="35"/>
      <c r="XK234" s="35"/>
      <c r="XL234" s="35"/>
      <c r="XM234" s="35"/>
      <c r="XN234" s="35"/>
      <c r="XO234" s="35"/>
      <c r="XP234" s="35"/>
      <c r="XQ234" s="35"/>
      <c r="XR234" s="35"/>
      <c r="XS234" s="35"/>
      <c r="XT234" s="35"/>
      <c r="XU234" s="35"/>
      <c r="XV234" s="35"/>
      <c r="XW234" s="35"/>
      <c r="XX234" s="35"/>
      <c r="XY234" s="35"/>
      <c r="XZ234" s="35"/>
      <c r="YA234" s="35"/>
      <c r="YB234" s="35"/>
      <c r="YC234" s="35"/>
      <c r="YD234" s="35"/>
      <c r="YE234" s="35"/>
      <c r="YF234" s="35"/>
      <c r="YG234" s="35"/>
      <c r="YH234" s="35"/>
      <c r="YI234" s="35"/>
      <c r="YJ234" s="35"/>
      <c r="YK234" s="35"/>
      <c r="YL234" s="35"/>
      <c r="YM234" s="35"/>
      <c r="YN234" s="35"/>
      <c r="YO234" s="35"/>
      <c r="YP234" s="35"/>
      <c r="YQ234" s="35"/>
      <c r="YR234" s="35"/>
      <c r="YS234" s="35"/>
      <c r="YT234" s="35"/>
      <c r="YU234" s="35"/>
      <c r="YV234" s="35"/>
      <c r="YW234" s="35"/>
      <c r="YX234" s="35"/>
      <c r="YY234" s="35"/>
      <c r="YZ234" s="35"/>
      <c r="ZA234" s="35"/>
      <c r="ZB234" s="35"/>
      <c r="ZC234" s="35"/>
      <c r="ZD234" s="35"/>
      <c r="ZE234" s="35"/>
      <c r="ZF234" s="35"/>
      <c r="ZG234" s="35"/>
      <c r="ZH234" s="35"/>
      <c r="ZI234" s="35"/>
      <c r="ZJ234" s="35"/>
      <c r="ZK234" s="35"/>
      <c r="ZL234" s="35"/>
      <c r="ZM234" s="35"/>
      <c r="ZN234" s="35"/>
      <c r="ZO234" s="35"/>
      <c r="ZP234" s="35"/>
      <c r="ZQ234" s="35"/>
      <c r="ZR234" s="35"/>
      <c r="ZS234" s="35"/>
      <c r="ZT234" s="35"/>
      <c r="ZU234" s="35"/>
      <c r="ZV234" s="35"/>
      <c r="ZW234" s="35"/>
      <c r="ZX234" s="35"/>
      <c r="ZY234" s="35"/>
      <c r="ZZ234" s="35"/>
      <c r="AAA234" s="35"/>
      <c r="AAB234" s="35"/>
      <c r="AAC234" s="35"/>
      <c r="AAD234" s="35"/>
      <c r="AAE234" s="35"/>
      <c r="AAF234" s="35"/>
      <c r="AAG234" s="35"/>
      <c r="AAH234" s="35"/>
      <c r="AAI234" s="35"/>
      <c r="AAJ234" s="35"/>
      <c r="AAK234" s="35"/>
      <c r="AAL234" s="35"/>
      <c r="AAM234" s="35"/>
      <c r="AAN234" s="35"/>
      <c r="AAO234" s="35"/>
      <c r="AAP234" s="35"/>
      <c r="AAQ234" s="35"/>
      <c r="AAR234" s="35"/>
      <c r="AAS234" s="35"/>
      <c r="AAT234" s="35"/>
      <c r="AAU234" s="35"/>
      <c r="AAV234" s="35"/>
      <c r="AAW234" s="35"/>
      <c r="AAX234" s="35"/>
      <c r="AAY234" s="35"/>
      <c r="AAZ234" s="35"/>
      <c r="ABA234" s="35"/>
      <c r="ABB234" s="35"/>
      <c r="ABC234" s="35"/>
      <c r="ABD234" s="35"/>
      <c r="ABE234" s="35"/>
      <c r="ABF234" s="35"/>
      <c r="ABG234" s="35"/>
      <c r="ABH234" s="35"/>
      <c r="ABI234" s="35"/>
      <c r="ABJ234" s="35"/>
      <c r="ABK234" s="35"/>
      <c r="ABL234" s="35"/>
      <c r="ABM234" s="35"/>
      <c r="ABN234" s="35"/>
      <c r="ABO234" s="35"/>
      <c r="ABP234" s="35"/>
      <c r="ABQ234" s="35"/>
      <c r="ABR234" s="35"/>
      <c r="ABS234" s="35"/>
      <c r="ABT234" s="35"/>
      <c r="ABU234" s="35"/>
      <c r="ABV234" s="35"/>
      <c r="ABW234" s="35"/>
      <c r="ABX234" s="35"/>
      <c r="ABY234" s="35"/>
      <c r="ABZ234" s="35"/>
      <c r="ACA234" s="35"/>
      <c r="ACB234" s="35"/>
      <c r="ACC234" s="35"/>
      <c r="ACD234" s="35"/>
      <c r="ACE234" s="35"/>
      <c r="ACF234" s="35"/>
      <c r="ACG234" s="35"/>
      <c r="ACH234" s="35"/>
      <c r="ACI234" s="35"/>
      <c r="ACJ234" s="35"/>
      <c r="ACK234" s="35"/>
      <c r="ACL234" s="35"/>
      <c r="ACM234" s="35"/>
      <c r="ACN234" s="35"/>
      <c r="ACO234" s="35"/>
      <c r="ACP234" s="35"/>
      <c r="ACQ234" s="35"/>
      <c r="ACR234" s="35"/>
      <c r="ACS234" s="35"/>
      <c r="ACT234" s="35"/>
      <c r="ACU234" s="35"/>
      <c r="ACV234" s="35"/>
      <c r="ACW234" s="35"/>
      <c r="ACX234" s="35"/>
      <c r="ACY234" s="35"/>
      <c r="ACZ234" s="35"/>
      <c r="ADA234" s="35"/>
      <c r="ADB234" s="35"/>
      <c r="ADC234" s="35"/>
      <c r="ADD234" s="35"/>
      <c r="ADE234" s="35"/>
      <c r="ADF234" s="35"/>
      <c r="ADG234" s="35"/>
      <c r="ADH234" s="35"/>
      <c r="ADI234" s="35"/>
      <c r="ADJ234" s="35"/>
      <c r="ADK234" s="35"/>
      <c r="ADL234" s="35"/>
      <c r="ADM234" s="35"/>
      <c r="ADN234" s="35"/>
      <c r="ADO234" s="35"/>
      <c r="ADP234" s="35"/>
      <c r="ADQ234" s="35"/>
      <c r="ADR234" s="35"/>
      <c r="ADS234" s="35"/>
      <c r="ADT234" s="35"/>
      <c r="ADU234" s="35"/>
      <c r="ADV234" s="35"/>
      <c r="ADW234" s="35"/>
      <c r="ADX234" s="35"/>
      <c r="ADY234" s="35"/>
      <c r="ADZ234" s="35"/>
      <c r="AEA234" s="35"/>
      <c r="AEB234" s="35"/>
      <c r="AEC234" s="35"/>
      <c r="AED234" s="35"/>
      <c r="AEE234" s="35"/>
      <c r="AEF234" s="35"/>
      <c r="AEG234" s="35"/>
      <c r="AEH234" s="35"/>
      <c r="AEI234" s="35"/>
      <c r="AEJ234" s="35"/>
      <c r="AEK234" s="35"/>
      <c r="AEL234" s="35"/>
      <c r="AEM234" s="35"/>
      <c r="AEN234" s="35"/>
      <c r="AEO234" s="35"/>
      <c r="AEP234" s="35"/>
      <c r="AEQ234" s="35"/>
      <c r="AER234" s="35"/>
      <c r="AES234" s="35"/>
      <c r="AET234" s="35"/>
      <c r="AEU234" s="35"/>
      <c r="AEV234" s="35"/>
      <c r="AEW234" s="35"/>
      <c r="AEX234" s="35"/>
      <c r="AEY234" s="35"/>
      <c r="AEZ234" s="35"/>
      <c r="AFA234" s="35"/>
      <c r="AFB234" s="35"/>
      <c r="AFC234" s="35"/>
      <c r="AFD234" s="35"/>
      <c r="AFE234" s="35"/>
      <c r="AFF234" s="35"/>
      <c r="AFG234" s="35"/>
      <c r="AFH234" s="35"/>
      <c r="AFI234" s="35"/>
      <c r="AFJ234" s="35"/>
      <c r="AFK234" s="35"/>
      <c r="AFL234" s="35"/>
      <c r="AFM234" s="35"/>
      <c r="AFN234" s="35"/>
      <c r="AFO234" s="35"/>
      <c r="AFP234" s="35"/>
      <c r="AFQ234" s="35"/>
      <c r="AFR234" s="35"/>
      <c r="AFS234" s="35"/>
      <c r="AFT234" s="35"/>
      <c r="AFU234" s="35"/>
      <c r="AFV234" s="35"/>
      <c r="AFW234" s="35"/>
      <c r="AFX234" s="35"/>
      <c r="AFY234" s="35"/>
      <c r="AFZ234" s="35"/>
      <c r="AGA234" s="35"/>
      <c r="AGB234" s="35"/>
      <c r="AGC234" s="35"/>
      <c r="AGD234" s="35"/>
      <c r="AGE234" s="35"/>
      <c r="AGF234" s="35"/>
      <c r="AGG234" s="35"/>
      <c r="AGH234" s="35"/>
      <c r="AGI234" s="35"/>
      <c r="AGJ234" s="35"/>
      <c r="AGK234" s="35"/>
      <c r="AGL234" s="35"/>
      <c r="AGM234" s="35"/>
      <c r="AGN234" s="35"/>
      <c r="AGO234" s="35"/>
      <c r="AGP234" s="35"/>
      <c r="AGQ234" s="35"/>
      <c r="AGR234" s="35"/>
      <c r="AGS234" s="35"/>
      <c r="AGT234" s="35"/>
      <c r="AGU234" s="35"/>
      <c r="AGV234" s="35"/>
      <c r="AGW234" s="35"/>
      <c r="AGX234" s="35"/>
      <c r="AGY234" s="35"/>
      <c r="AGZ234" s="35"/>
      <c r="AHA234" s="35"/>
      <c r="AHB234" s="35"/>
      <c r="AHC234" s="35"/>
      <c r="AHD234" s="35"/>
      <c r="AHE234" s="35"/>
      <c r="AHF234" s="35"/>
      <c r="AHG234" s="35"/>
      <c r="AHH234" s="35"/>
      <c r="AHI234" s="35"/>
      <c r="AHJ234" s="35"/>
      <c r="AHK234" s="35"/>
      <c r="AHL234" s="35"/>
      <c r="AHM234" s="35"/>
      <c r="AHN234" s="35"/>
      <c r="AHO234" s="35"/>
      <c r="AHP234" s="35"/>
      <c r="AHQ234" s="35"/>
      <c r="AHR234" s="35"/>
      <c r="AHS234" s="35"/>
      <c r="AHT234" s="35"/>
      <c r="AHU234" s="35"/>
      <c r="AHV234" s="35"/>
      <c r="AHW234" s="35"/>
      <c r="AHX234" s="35"/>
      <c r="AHY234" s="35"/>
      <c r="AHZ234" s="35"/>
      <c r="AIA234" s="35"/>
      <c r="AIB234" s="35"/>
      <c r="AIC234" s="35"/>
      <c r="AID234" s="35"/>
      <c r="AIE234" s="35"/>
      <c r="AIF234" s="35"/>
      <c r="AIG234" s="35"/>
      <c r="AIH234" s="35"/>
      <c r="AII234" s="35"/>
      <c r="AIJ234" s="35"/>
      <c r="AIK234" s="35"/>
      <c r="AIL234" s="35"/>
      <c r="AIM234" s="35"/>
      <c r="AIN234" s="35"/>
      <c r="AIO234" s="35"/>
      <c r="AIP234" s="35"/>
      <c r="AIQ234" s="35"/>
      <c r="AIR234" s="35"/>
      <c r="AIS234" s="35"/>
      <c r="AIT234" s="35"/>
      <c r="AIU234" s="35"/>
      <c r="AIV234" s="35"/>
      <c r="AIW234" s="35"/>
      <c r="AIX234" s="35"/>
      <c r="AIY234" s="35"/>
      <c r="AIZ234" s="35"/>
      <c r="AJA234" s="35"/>
      <c r="AJB234" s="35"/>
      <c r="AJC234" s="35"/>
      <c r="AJD234" s="35"/>
      <c r="AJE234" s="35"/>
      <c r="AJF234" s="35"/>
      <c r="AJG234" s="35"/>
      <c r="AJH234" s="35"/>
      <c r="AJI234" s="35"/>
      <c r="AJJ234" s="35"/>
      <c r="AJK234" s="35"/>
      <c r="AJL234" s="35"/>
      <c r="AJM234" s="35"/>
      <c r="AJN234" s="35"/>
      <c r="AJO234" s="35"/>
      <c r="AJP234" s="35"/>
      <c r="AJQ234" s="35"/>
      <c r="AJR234" s="35"/>
      <c r="AJS234" s="35"/>
      <c r="AJT234" s="35"/>
      <c r="AJU234" s="35"/>
      <c r="AJV234" s="35"/>
      <c r="AJW234" s="35"/>
      <c r="AJX234" s="35"/>
      <c r="AJY234" s="35"/>
      <c r="AJZ234" s="35"/>
      <c r="AKA234" s="35"/>
      <c r="AKB234" s="35"/>
      <c r="AKC234" s="35"/>
      <c r="AKD234" s="35"/>
      <c r="AKE234" s="35"/>
      <c r="AKF234" s="35"/>
      <c r="AKG234" s="35"/>
      <c r="AKH234" s="35"/>
      <c r="AKI234" s="35"/>
      <c r="AKJ234" s="35"/>
      <c r="AKK234" s="35"/>
      <c r="AKL234" s="35"/>
      <c r="AKM234" s="35"/>
      <c r="AKN234" s="35"/>
      <c r="AKO234" s="35"/>
      <c r="AKP234" s="35"/>
      <c r="AKQ234" s="35"/>
      <c r="AKR234" s="35"/>
      <c r="AKS234" s="35"/>
      <c r="AKT234" s="35"/>
      <c r="AKU234" s="35"/>
      <c r="AKV234" s="35"/>
      <c r="AKW234" s="35"/>
      <c r="AKX234" s="35"/>
      <c r="AKY234" s="35"/>
      <c r="AKZ234" s="35"/>
      <c r="ALA234" s="35"/>
      <c r="ALB234" s="35"/>
      <c r="ALC234" s="35"/>
      <c r="ALD234" s="35"/>
      <c r="ALE234" s="35"/>
      <c r="ALF234" s="35"/>
      <c r="ALG234" s="35"/>
      <c r="ALH234" s="35"/>
      <c r="ALI234" s="35"/>
      <c r="ALJ234" s="35"/>
      <c r="ALK234" s="35"/>
      <c r="ALL234" s="35"/>
      <c r="ALM234" s="35"/>
      <c r="ALN234" s="35"/>
      <c r="ALO234" s="35"/>
      <c r="ALP234" s="35"/>
      <c r="ALQ234" s="35"/>
      <c r="ALR234" s="35"/>
      <c r="ALS234" s="35"/>
      <c r="ALT234" s="35"/>
      <c r="ALU234" s="35"/>
      <c r="ALV234" s="35"/>
      <c r="ALW234" s="35"/>
      <c r="ALX234" s="35"/>
      <c r="ALY234" s="35"/>
    </row>
    <row r="235" spans="1:1013" ht="24.75" customHeight="1" thickBot="1" x14ac:dyDescent="0.25">
      <c r="A235" s="642"/>
      <c r="B235" s="638"/>
      <c r="C235" s="640"/>
      <c r="D235" s="644"/>
      <c r="E235" s="646"/>
      <c r="F235" s="578"/>
      <c r="G235" s="628"/>
      <c r="H235" s="631"/>
      <c r="I235" s="625"/>
      <c r="J235" s="590"/>
      <c r="K235" s="260" t="s">
        <v>11</v>
      </c>
      <c r="L235" s="476">
        <f>SUM(L233:L234)</f>
        <v>0</v>
      </c>
      <c r="M235" s="477">
        <f t="shared" ref="M235:AA235" si="69">SUM(M233:M234)</f>
        <v>0</v>
      </c>
      <c r="N235" s="477">
        <f t="shared" si="69"/>
        <v>0</v>
      </c>
      <c r="O235" s="478">
        <f t="shared" si="69"/>
        <v>0</v>
      </c>
      <c r="P235" s="476">
        <f t="shared" si="69"/>
        <v>0</v>
      </c>
      <c r="Q235" s="477">
        <f t="shared" si="69"/>
        <v>0</v>
      </c>
      <c r="R235" s="477">
        <f t="shared" si="69"/>
        <v>0</v>
      </c>
      <c r="S235" s="478">
        <f t="shared" si="69"/>
        <v>0</v>
      </c>
      <c r="T235" s="476">
        <f t="shared" si="69"/>
        <v>560</v>
      </c>
      <c r="U235" s="477">
        <f t="shared" si="69"/>
        <v>80</v>
      </c>
      <c r="V235" s="477">
        <f t="shared" si="69"/>
        <v>0</v>
      </c>
      <c r="W235" s="478">
        <f t="shared" si="69"/>
        <v>480</v>
      </c>
      <c r="X235" s="476">
        <f t="shared" si="69"/>
        <v>574</v>
      </c>
      <c r="Y235" s="477">
        <f t="shared" si="69"/>
        <v>94</v>
      </c>
      <c r="Z235" s="477">
        <f t="shared" si="69"/>
        <v>0</v>
      </c>
      <c r="AA235" s="478">
        <f t="shared" si="69"/>
        <v>480</v>
      </c>
      <c r="AB235" s="35"/>
      <c r="AC235" s="35"/>
      <c r="AD235" s="35"/>
      <c r="AE235" s="35"/>
      <c r="AF235" s="35"/>
      <c r="AG235" s="35"/>
      <c r="AH235" s="35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9"/>
      <c r="BB235" s="48"/>
      <c r="BC235" s="48"/>
      <c r="BD235" s="48"/>
      <c r="BE235" s="48"/>
      <c r="BF235" s="48"/>
      <c r="BG235" s="48"/>
      <c r="BH235" s="48"/>
      <c r="BI235" s="48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  <c r="HH235" s="35"/>
      <c r="HI235" s="35"/>
      <c r="HJ235" s="35"/>
      <c r="HK235" s="35"/>
      <c r="HL235" s="35"/>
      <c r="HM235" s="35"/>
      <c r="HN235" s="35"/>
      <c r="HO235" s="35"/>
      <c r="HP235" s="35"/>
      <c r="HQ235" s="35"/>
      <c r="HR235" s="35"/>
      <c r="HS235" s="35"/>
      <c r="HT235" s="35"/>
      <c r="HU235" s="35"/>
      <c r="HV235" s="35"/>
      <c r="HW235" s="35"/>
      <c r="HX235" s="35"/>
      <c r="HY235" s="35"/>
      <c r="HZ235" s="35"/>
      <c r="IA235" s="35"/>
      <c r="IB235" s="35"/>
      <c r="IC235" s="35"/>
      <c r="ID235" s="35"/>
      <c r="IE235" s="35"/>
      <c r="IF235" s="35"/>
      <c r="IG235" s="35"/>
      <c r="IH235" s="35"/>
      <c r="II235" s="35"/>
      <c r="IJ235" s="35"/>
      <c r="IK235" s="35"/>
      <c r="IL235" s="35"/>
      <c r="IM235" s="35"/>
      <c r="IN235" s="35"/>
      <c r="IO235" s="35"/>
      <c r="IP235" s="35"/>
      <c r="IQ235" s="35"/>
      <c r="IR235" s="35"/>
      <c r="IS235" s="35"/>
      <c r="IT235" s="35"/>
      <c r="IU235" s="35"/>
      <c r="IV235" s="35"/>
      <c r="IW235" s="35"/>
      <c r="IX235" s="35"/>
      <c r="IY235" s="35"/>
      <c r="IZ235" s="35"/>
      <c r="JA235" s="35"/>
      <c r="JB235" s="35"/>
      <c r="JC235" s="35"/>
      <c r="JD235" s="35"/>
      <c r="JE235" s="35"/>
      <c r="JF235" s="35"/>
      <c r="JG235" s="35"/>
      <c r="JH235" s="35"/>
      <c r="JI235" s="35"/>
      <c r="JJ235" s="35"/>
      <c r="JK235" s="35"/>
      <c r="JL235" s="35"/>
      <c r="JM235" s="35"/>
      <c r="JN235" s="35"/>
      <c r="JO235" s="35"/>
      <c r="JP235" s="35"/>
      <c r="JQ235" s="35"/>
      <c r="JR235" s="35"/>
      <c r="JS235" s="35"/>
      <c r="JT235" s="35"/>
      <c r="JU235" s="35"/>
      <c r="JV235" s="35"/>
      <c r="JW235" s="35"/>
      <c r="JX235" s="35"/>
      <c r="JY235" s="35"/>
      <c r="JZ235" s="35"/>
      <c r="KA235" s="35"/>
      <c r="KB235" s="35"/>
      <c r="KC235" s="35"/>
      <c r="KD235" s="35"/>
      <c r="KE235" s="35"/>
      <c r="KF235" s="35"/>
      <c r="KG235" s="35"/>
      <c r="KH235" s="35"/>
      <c r="KI235" s="35"/>
      <c r="KJ235" s="35"/>
      <c r="KK235" s="35"/>
      <c r="KL235" s="35"/>
      <c r="KM235" s="35"/>
      <c r="KN235" s="35"/>
      <c r="KO235" s="35"/>
      <c r="KP235" s="35"/>
      <c r="KQ235" s="35"/>
      <c r="KR235" s="35"/>
      <c r="KS235" s="35"/>
      <c r="KT235" s="35"/>
      <c r="KU235" s="35"/>
      <c r="KV235" s="35"/>
      <c r="KW235" s="35"/>
      <c r="KX235" s="35"/>
      <c r="KY235" s="35"/>
      <c r="KZ235" s="35"/>
      <c r="LA235" s="35"/>
      <c r="LB235" s="35"/>
      <c r="LC235" s="35"/>
      <c r="LD235" s="35"/>
      <c r="LE235" s="35"/>
      <c r="LF235" s="35"/>
      <c r="LG235" s="35"/>
      <c r="LH235" s="35"/>
      <c r="LI235" s="35"/>
      <c r="LJ235" s="35"/>
      <c r="LK235" s="35"/>
      <c r="LL235" s="35"/>
      <c r="LM235" s="35"/>
      <c r="LN235" s="35"/>
      <c r="LO235" s="35"/>
      <c r="LP235" s="35"/>
      <c r="LQ235" s="35"/>
      <c r="LR235" s="35"/>
      <c r="LS235" s="35"/>
      <c r="LT235" s="35"/>
      <c r="LU235" s="35"/>
      <c r="LV235" s="35"/>
      <c r="LW235" s="35"/>
      <c r="LX235" s="35"/>
      <c r="LY235" s="35"/>
      <c r="LZ235" s="35"/>
      <c r="MA235" s="35"/>
      <c r="MB235" s="35"/>
      <c r="MC235" s="35"/>
      <c r="MD235" s="35"/>
      <c r="ME235" s="35"/>
      <c r="MF235" s="35"/>
      <c r="MG235" s="35"/>
      <c r="MH235" s="35"/>
      <c r="MI235" s="35"/>
      <c r="MJ235" s="35"/>
      <c r="MK235" s="35"/>
      <c r="ML235" s="35"/>
      <c r="MM235" s="35"/>
      <c r="MN235" s="35"/>
      <c r="MO235" s="35"/>
      <c r="MP235" s="35"/>
      <c r="MQ235" s="35"/>
      <c r="MR235" s="35"/>
      <c r="MS235" s="35"/>
      <c r="MT235" s="35"/>
      <c r="MU235" s="35"/>
      <c r="MV235" s="35"/>
      <c r="MW235" s="35"/>
      <c r="MX235" s="35"/>
      <c r="MY235" s="35"/>
      <c r="MZ235" s="35"/>
      <c r="NA235" s="35"/>
      <c r="NB235" s="35"/>
      <c r="NC235" s="35"/>
      <c r="ND235" s="35"/>
      <c r="NE235" s="35"/>
      <c r="NF235" s="35"/>
      <c r="NG235" s="35"/>
      <c r="NH235" s="35"/>
      <c r="NI235" s="35"/>
      <c r="NJ235" s="35"/>
      <c r="NK235" s="35"/>
      <c r="NL235" s="35"/>
      <c r="NM235" s="35"/>
      <c r="NN235" s="35"/>
      <c r="NO235" s="35"/>
      <c r="NP235" s="35"/>
      <c r="NQ235" s="35"/>
      <c r="NR235" s="35"/>
      <c r="NS235" s="35"/>
      <c r="NT235" s="35"/>
      <c r="NU235" s="35"/>
      <c r="NV235" s="35"/>
      <c r="NW235" s="35"/>
      <c r="NX235" s="35"/>
      <c r="NY235" s="35"/>
      <c r="NZ235" s="35"/>
      <c r="OA235" s="35"/>
      <c r="OB235" s="35"/>
      <c r="OC235" s="35"/>
      <c r="OD235" s="35"/>
      <c r="OE235" s="35"/>
      <c r="OF235" s="35"/>
      <c r="OG235" s="35"/>
      <c r="OH235" s="35"/>
      <c r="OI235" s="35"/>
      <c r="OJ235" s="35"/>
      <c r="OK235" s="35"/>
      <c r="OL235" s="35"/>
      <c r="OM235" s="35"/>
      <c r="ON235" s="35"/>
      <c r="OO235" s="35"/>
      <c r="OP235" s="35"/>
      <c r="OQ235" s="35"/>
      <c r="OR235" s="35"/>
      <c r="OS235" s="35"/>
      <c r="OT235" s="35"/>
      <c r="OU235" s="35"/>
      <c r="OV235" s="35"/>
      <c r="OW235" s="35"/>
      <c r="OX235" s="35"/>
      <c r="OY235" s="35"/>
      <c r="OZ235" s="35"/>
      <c r="PA235" s="35"/>
      <c r="PB235" s="35"/>
      <c r="PC235" s="35"/>
      <c r="PD235" s="35"/>
      <c r="PE235" s="35"/>
      <c r="PF235" s="35"/>
      <c r="PG235" s="35"/>
      <c r="PH235" s="35"/>
      <c r="PI235" s="35"/>
      <c r="PJ235" s="35"/>
      <c r="PK235" s="35"/>
      <c r="PL235" s="35"/>
      <c r="PM235" s="35"/>
      <c r="PN235" s="35"/>
      <c r="PO235" s="35"/>
      <c r="PP235" s="35"/>
      <c r="PQ235" s="35"/>
      <c r="PR235" s="35"/>
      <c r="PS235" s="35"/>
      <c r="PT235" s="35"/>
      <c r="PU235" s="35"/>
      <c r="PV235" s="35"/>
      <c r="PW235" s="35"/>
      <c r="PX235" s="35"/>
      <c r="PY235" s="35"/>
      <c r="PZ235" s="35"/>
      <c r="QA235" s="35"/>
      <c r="QB235" s="35"/>
      <c r="QC235" s="35"/>
      <c r="QD235" s="35"/>
      <c r="QE235" s="35"/>
      <c r="QF235" s="35"/>
      <c r="QG235" s="35"/>
      <c r="QH235" s="35"/>
      <c r="QI235" s="35"/>
      <c r="QJ235" s="35"/>
      <c r="QK235" s="35"/>
      <c r="QL235" s="35"/>
      <c r="QM235" s="35"/>
      <c r="QN235" s="35"/>
      <c r="QO235" s="35"/>
      <c r="QP235" s="35"/>
      <c r="QQ235" s="35"/>
      <c r="QR235" s="35"/>
      <c r="QS235" s="35"/>
      <c r="QT235" s="35"/>
      <c r="QU235" s="35"/>
      <c r="QV235" s="35"/>
      <c r="QW235" s="35"/>
      <c r="QX235" s="35"/>
      <c r="QY235" s="35"/>
      <c r="QZ235" s="35"/>
      <c r="RA235" s="35"/>
      <c r="RB235" s="35"/>
      <c r="RC235" s="35"/>
      <c r="RD235" s="35"/>
      <c r="RE235" s="35"/>
      <c r="RF235" s="35"/>
      <c r="RG235" s="35"/>
      <c r="RH235" s="35"/>
      <c r="RI235" s="35"/>
      <c r="RJ235" s="35"/>
      <c r="RK235" s="35"/>
      <c r="RL235" s="35"/>
      <c r="RM235" s="35"/>
      <c r="RN235" s="35"/>
      <c r="RO235" s="35"/>
      <c r="RP235" s="35"/>
      <c r="RQ235" s="35"/>
      <c r="RR235" s="35"/>
      <c r="RS235" s="35"/>
      <c r="RT235" s="35"/>
      <c r="RU235" s="35"/>
      <c r="RV235" s="35"/>
      <c r="RW235" s="35"/>
      <c r="RX235" s="35"/>
      <c r="RY235" s="35"/>
      <c r="RZ235" s="35"/>
      <c r="SA235" s="35"/>
      <c r="SB235" s="35"/>
      <c r="SC235" s="35"/>
      <c r="SD235" s="35"/>
      <c r="SE235" s="35"/>
      <c r="SF235" s="35"/>
      <c r="SG235" s="35"/>
      <c r="SH235" s="35"/>
      <c r="SI235" s="35"/>
      <c r="SJ235" s="35"/>
      <c r="SK235" s="35"/>
      <c r="SL235" s="35"/>
      <c r="SM235" s="35"/>
      <c r="SN235" s="35"/>
      <c r="SO235" s="35"/>
      <c r="SP235" s="35"/>
      <c r="SQ235" s="35"/>
      <c r="SR235" s="35"/>
      <c r="SS235" s="35"/>
      <c r="ST235" s="35"/>
      <c r="SU235" s="35"/>
      <c r="SV235" s="35"/>
      <c r="SW235" s="35"/>
      <c r="SX235" s="35"/>
      <c r="SY235" s="35"/>
      <c r="SZ235" s="35"/>
      <c r="TA235" s="35"/>
      <c r="TB235" s="35"/>
      <c r="TC235" s="35"/>
      <c r="TD235" s="35"/>
      <c r="TE235" s="35"/>
      <c r="TF235" s="35"/>
      <c r="TG235" s="35"/>
      <c r="TH235" s="35"/>
      <c r="TI235" s="35"/>
      <c r="TJ235" s="35"/>
      <c r="TK235" s="35"/>
      <c r="TL235" s="35"/>
      <c r="TM235" s="35"/>
      <c r="TN235" s="35"/>
      <c r="TO235" s="35"/>
      <c r="TP235" s="35"/>
      <c r="TQ235" s="35"/>
      <c r="TR235" s="35"/>
      <c r="TS235" s="35"/>
      <c r="TT235" s="35"/>
      <c r="TU235" s="35"/>
      <c r="TV235" s="35"/>
      <c r="TW235" s="35"/>
      <c r="TX235" s="35"/>
      <c r="TY235" s="35"/>
      <c r="TZ235" s="35"/>
      <c r="UA235" s="35"/>
      <c r="UB235" s="35"/>
      <c r="UC235" s="35"/>
      <c r="UD235" s="35"/>
      <c r="UE235" s="35"/>
      <c r="UF235" s="35"/>
      <c r="UG235" s="35"/>
      <c r="UH235" s="35"/>
      <c r="UI235" s="35"/>
      <c r="UJ235" s="35"/>
      <c r="UK235" s="35"/>
      <c r="UL235" s="35"/>
      <c r="UM235" s="35"/>
      <c r="UN235" s="35"/>
      <c r="UO235" s="35"/>
      <c r="UP235" s="35"/>
      <c r="UQ235" s="35"/>
      <c r="UR235" s="35"/>
      <c r="US235" s="35"/>
      <c r="UT235" s="35"/>
      <c r="UU235" s="35"/>
      <c r="UV235" s="35"/>
      <c r="UW235" s="35"/>
      <c r="UX235" s="35"/>
      <c r="UY235" s="35"/>
      <c r="UZ235" s="35"/>
      <c r="VA235" s="35"/>
      <c r="VB235" s="35"/>
      <c r="VC235" s="35"/>
      <c r="VD235" s="35"/>
      <c r="VE235" s="35"/>
      <c r="VF235" s="35"/>
      <c r="VG235" s="35"/>
      <c r="VH235" s="35"/>
      <c r="VI235" s="35"/>
      <c r="VJ235" s="35"/>
      <c r="VK235" s="35"/>
      <c r="VL235" s="35"/>
      <c r="VM235" s="35"/>
      <c r="VN235" s="35"/>
      <c r="VO235" s="35"/>
      <c r="VP235" s="35"/>
      <c r="VQ235" s="35"/>
      <c r="VR235" s="35"/>
      <c r="VS235" s="35"/>
      <c r="VT235" s="35"/>
      <c r="VU235" s="35"/>
      <c r="VV235" s="35"/>
      <c r="VW235" s="35"/>
      <c r="VX235" s="35"/>
      <c r="VY235" s="35"/>
      <c r="VZ235" s="35"/>
      <c r="WA235" s="35"/>
      <c r="WB235" s="35"/>
      <c r="WC235" s="35"/>
      <c r="WD235" s="35"/>
      <c r="WE235" s="35"/>
      <c r="WF235" s="35"/>
      <c r="WG235" s="35"/>
      <c r="WH235" s="35"/>
      <c r="WI235" s="35"/>
      <c r="WJ235" s="35"/>
      <c r="WK235" s="35"/>
      <c r="WL235" s="35"/>
      <c r="WM235" s="35"/>
      <c r="WN235" s="35"/>
      <c r="WO235" s="35"/>
      <c r="WP235" s="35"/>
      <c r="WQ235" s="35"/>
      <c r="WR235" s="35"/>
      <c r="WS235" s="35"/>
      <c r="WT235" s="35"/>
      <c r="WU235" s="35"/>
      <c r="WV235" s="35"/>
      <c r="WW235" s="35"/>
      <c r="WX235" s="35"/>
      <c r="WY235" s="35"/>
      <c r="WZ235" s="35"/>
      <c r="XA235" s="35"/>
      <c r="XB235" s="35"/>
      <c r="XC235" s="35"/>
      <c r="XD235" s="35"/>
      <c r="XE235" s="35"/>
      <c r="XF235" s="35"/>
      <c r="XG235" s="35"/>
      <c r="XH235" s="35"/>
      <c r="XI235" s="35"/>
      <c r="XJ235" s="35"/>
      <c r="XK235" s="35"/>
      <c r="XL235" s="35"/>
      <c r="XM235" s="35"/>
      <c r="XN235" s="35"/>
      <c r="XO235" s="35"/>
      <c r="XP235" s="35"/>
      <c r="XQ235" s="35"/>
      <c r="XR235" s="35"/>
      <c r="XS235" s="35"/>
      <c r="XT235" s="35"/>
      <c r="XU235" s="35"/>
      <c r="XV235" s="35"/>
      <c r="XW235" s="35"/>
      <c r="XX235" s="35"/>
      <c r="XY235" s="35"/>
      <c r="XZ235" s="35"/>
      <c r="YA235" s="35"/>
      <c r="YB235" s="35"/>
      <c r="YC235" s="35"/>
      <c r="YD235" s="35"/>
      <c r="YE235" s="35"/>
      <c r="YF235" s="35"/>
      <c r="YG235" s="35"/>
      <c r="YH235" s="35"/>
      <c r="YI235" s="35"/>
      <c r="YJ235" s="35"/>
      <c r="YK235" s="35"/>
      <c r="YL235" s="35"/>
      <c r="YM235" s="35"/>
      <c r="YN235" s="35"/>
      <c r="YO235" s="35"/>
      <c r="YP235" s="35"/>
      <c r="YQ235" s="35"/>
      <c r="YR235" s="35"/>
      <c r="YS235" s="35"/>
      <c r="YT235" s="35"/>
      <c r="YU235" s="35"/>
      <c r="YV235" s="35"/>
      <c r="YW235" s="35"/>
      <c r="YX235" s="35"/>
      <c r="YY235" s="35"/>
      <c r="YZ235" s="35"/>
      <c r="ZA235" s="35"/>
      <c r="ZB235" s="35"/>
      <c r="ZC235" s="35"/>
      <c r="ZD235" s="35"/>
      <c r="ZE235" s="35"/>
      <c r="ZF235" s="35"/>
      <c r="ZG235" s="35"/>
      <c r="ZH235" s="35"/>
      <c r="ZI235" s="35"/>
      <c r="ZJ235" s="35"/>
      <c r="ZK235" s="35"/>
      <c r="ZL235" s="35"/>
      <c r="ZM235" s="35"/>
      <c r="ZN235" s="35"/>
      <c r="ZO235" s="35"/>
      <c r="ZP235" s="35"/>
      <c r="ZQ235" s="35"/>
      <c r="ZR235" s="35"/>
      <c r="ZS235" s="35"/>
      <c r="ZT235" s="35"/>
      <c r="ZU235" s="35"/>
      <c r="ZV235" s="35"/>
      <c r="ZW235" s="35"/>
      <c r="ZX235" s="35"/>
      <c r="ZY235" s="35"/>
      <c r="ZZ235" s="35"/>
      <c r="AAA235" s="35"/>
      <c r="AAB235" s="35"/>
      <c r="AAC235" s="35"/>
      <c r="AAD235" s="35"/>
      <c r="AAE235" s="35"/>
      <c r="AAF235" s="35"/>
      <c r="AAG235" s="35"/>
      <c r="AAH235" s="35"/>
      <c r="AAI235" s="35"/>
      <c r="AAJ235" s="35"/>
      <c r="AAK235" s="35"/>
      <c r="AAL235" s="35"/>
      <c r="AAM235" s="35"/>
      <c r="AAN235" s="35"/>
      <c r="AAO235" s="35"/>
      <c r="AAP235" s="35"/>
      <c r="AAQ235" s="35"/>
      <c r="AAR235" s="35"/>
      <c r="AAS235" s="35"/>
      <c r="AAT235" s="35"/>
      <c r="AAU235" s="35"/>
      <c r="AAV235" s="35"/>
      <c r="AAW235" s="35"/>
      <c r="AAX235" s="35"/>
      <c r="AAY235" s="35"/>
      <c r="AAZ235" s="35"/>
      <c r="ABA235" s="35"/>
      <c r="ABB235" s="35"/>
      <c r="ABC235" s="35"/>
      <c r="ABD235" s="35"/>
      <c r="ABE235" s="35"/>
      <c r="ABF235" s="35"/>
      <c r="ABG235" s="35"/>
      <c r="ABH235" s="35"/>
      <c r="ABI235" s="35"/>
      <c r="ABJ235" s="35"/>
      <c r="ABK235" s="35"/>
      <c r="ABL235" s="35"/>
      <c r="ABM235" s="35"/>
      <c r="ABN235" s="35"/>
      <c r="ABO235" s="35"/>
      <c r="ABP235" s="35"/>
      <c r="ABQ235" s="35"/>
      <c r="ABR235" s="35"/>
      <c r="ABS235" s="35"/>
      <c r="ABT235" s="35"/>
      <c r="ABU235" s="35"/>
      <c r="ABV235" s="35"/>
      <c r="ABW235" s="35"/>
      <c r="ABX235" s="35"/>
      <c r="ABY235" s="35"/>
      <c r="ABZ235" s="35"/>
      <c r="ACA235" s="35"/>
      <c r="ACB235" s="35"/>
      <c r="ACC235" s="35"/>
      <c r="ACD235" s="35"/>
      <c r="ACE235" s="35"/>
      <c r="ACF235" s="35"/>
      <c r="ACG235" s="35"/>
      <c r="ACH235" s="35"/>
      <c r="ACI235" s="35"/>
      <c r="ACJ235" s="35"/>
      <c r="ACK235" s="35"/>
      <c r="ACL235" s="35"/>
      <c r="ACM235" s="35"/>
      <c r="ACN235" s="35"/>
      <c r="ACO235" s="35"/>
      <c r="ACP235" s="35"/>
      <c r="ACQ235" s="35"/>
      <c r="ACR235" s="35"/>
      <c r="ACS235" s="35"/>
      <c r="ACT235" s="35"/>
      <c r="ACU235" s="35"/>
      <c r="ACV235" s="35"/>
      <c r="ACW235" s="35"/>
      <c r="ACX235" s="35"/>
      <c r="ACY235" s="35"/>
      <c r="ACZ235" s="35"/>
      <c r="ADA235" s="35"/>
      <c r="ADB235" s="35"/>
      <c r="ADC235" s="35"/>
      <c r="ADD235" s="35"/>
      <c r="ADE235" s="35"/>
      <c r="ADF235" s="35"/>
      <c r="ADG235" s="35"/>
      <c r="ADH235" s="35"/>
      <c r="ADI235" s="35"/>
      <c r="ADJ235" s="35"/>
      <c r="ADK235" s="35"/>
      <c r="ADL235" s="35"/>
      <c r="ADM235" s="35"/>
      <c r="ADN235" s="35"/>
      <c r="ADO235" s="35"/>
      <c r="ADP235" s="35"/>
      <c r="ADQ235" s="35"/>
      <c r="ADR235" s="35"/>
      <c r="ADS235" s="35"/>
      <c r="ADT235" s="35"/>
      <c r="ADU235" s="35"/>
      <c r="ADV235" s="35"/>
      <c r="ADW235" s="35"/>
      <c r="ADX235" s="35"/>
      <c r="ADY235" s="35"/>
      <c r="ADZ235" s="35"/>
      <c r="AEA235" s="35"/>
      <c r="AEB235" s="35"/>
      <c r="AEC235" s="35"/>
      <c r="AED235" s="35"/>
      <c r="AEE235" s="35"/>
      <c r="AEF235" s="35"/>
      <c r="AEG235" s="35"/>
      <c r="AEH235" s="35"/>
      <c r="AEI235" s="35"/>
      <c r="AEJ235" s="35"/>
      <c r="AEK235" s="35"/>
      <c r="AEL235" s="35"/>
      <c r="AEM235" s="35"/>
      <c r="AEN235" s="35"/>
      <c r="AEO235" s="35"/>
      <c r="AEP235" s="35"/>
      <c r="AEQ235" s="35"/>
      <c r="AER235" s="35"/>
      <c r="AES235" s="35"/>
      <c r="AET235" s="35"/>
      <c r="AEU235" s="35"/>
      <c r="AEV235" s="35"/>
      <c r="AEW235" s="35"/>
      <c r="AEX235" s="35"/>
      <c r="AEY235" s="35"/>
      <c r="AEZ235" s="35"/>
      <c r="AFA235" s="35"/>
      <c r="AFB235" s="35"/>
      <c r="AFC235" s="35"/>
      <c r="AFD235" s="35"/>
      <c r="AFE235" s="35"/>
      <c r="AFF235" s="35"/>
      <c r="AFG235" s="35"/>
      <c r="AFH235" s="35"/>
      <c r="AFI235" s="35"/>
      <c r="AFJ235" s="35"/>
      <c r="AFK235" s="35"/>
      <c r="AFL235" s="35"/>
      <c r="AFM235" s="35"/>
      <c r="AFN235" s="35"/>
      <c r="AFO235" s="35"/>
      <c r="AFP235" s="35"/>
      <c r="AFQ235" s="35"/>
      <c r="AFR235" s="35"/>
      <c r="AFS235" s="35"/>
      <c r="AFT235" s="35"/>
      <c r="AFU235" s="35"/>
      <c r="AFV235" s="35"/>
      <c r="AFW235" s="35"/>
      <c r="AFX235" s="35"/>
      <c r="AFY235" s="35"/>
      <c r="AFZ235" s="35"/>
      <c r="AGA235" s="35"/>
      <c r="AGB235" s="35"/>
      <c r="AGC235" s="35"/>
      <c r="AGD235" s="35"/>
      <c r="AGE235" s="35"/>
      <c r="AGF235" s="35"/>
      <c r="AGG235" s="35"/>
      <c r="AGH235" s="35"/>
      <c r="AGI235" s="35"/>
      <c r="AGJ235" s="35"/>
      <c r="AGK235" s="35"/>
      <c r="AGL235" s="35"/>
      <c r="AGM235" s="35"/>
      <c r="AGN235" s="35"/>
      <c r="AGO235" s="35"/>
      <c r="AGP235" s="35"/>
      <c r="AGQ235" s="35"/>
      <c r="AGR235" s="35"/>
      <c r="AGS235" s="35"/>
      <c r="AGT235" s="35"/>
      <c r="AGU235" s="35"/>
      <c r="AGV235" s="35"/>
      <c r="AGW235" s="35"/>
      <c r="AGX235" s="35"/>
      <c r="AGY235" s="35"/>
      <c r="AGZ235" s="35"/>
      <c r="AHA235" s="35"/>
      <c r="AHB235" s="35"/>
      <c r="AHC235" s="35"/>
      <c r="AHD235" s="35"/>
      <c r="AHE235" s="35"/>
      <c r="AHF235" s="35"/>
      <c r="AHG235" s="35"/>
      <c r="AHH235" s="35"/>
      <c r="AHI235" s="35"/>
      <c r="AHJ235" s="35"/>
      <c r="AHK235" s="35"/>
      <c r="AHL235" s="35"/>
      <c r="AHM235" s="35"/>
      <c r="AHN235" s="35"/>
      <c r="AHO235" s="35"/>
      <c r="AHP235" s="35"/>
      <c r="AHQ235" s="35"/>
      <c r="AHR235" s="35"/>
      <c r="AHS235" s="35"/>
      <c r="AHT235" s="35"/>
      <c r="AHU235" s="35"/>
      <c r="AHV235" s="35"/>
      <c r="AHW235" s="35"/>
      <c r="AHX235" s="35"/>
      <c r="AHY235" s="35"/>
      <c r="AHZ235" s="35"/>
      <c r="AIA235" s="35"/>
      <c r="AIB235" s="35"/>
      <c r="AIC235" s="35"/>
      <c r="AID235" s="35"/>
      <c r="AIE235" s="35"/>
      <c r="AIF235" s="35"/>
      <c r="AIG235" s="35"/>
      <c r="AIH235" s="35"/>
      <c r="AII235" s="35"/>
      <c r="AIJ235" s="35"/>
      <c r="AIK235" s="35"/>
      <c r="AIL235" s="35"/>
      <c r="AIM235" s="35"/>
      <c r="AIN235" s="35"/>
      <c r="AIO235" s="35"/>
      <c r="AIP235" s="35"/>
      <c r="AIQ235" s="35"/>
      <c r="AIR235" s="35"/>
      <c r="AIS235" s="35"/>
      <c r="AIT235" s="35"/>
      <c r="AIU235" s="35"/>
      <c r="AIV235" s="35"/>
      <c r="AIW235" s="35"/>
      <c r="AIX235" s="35"/>
      <c r="AIY235" s="35"/>
      <c r="AIZ235" s="35"/>
      <c r="AJA235" s="35"/>
      <c r="AJB235" s="35"/>
      <c r="AJC235" s="35"/>
      <c r="AJD235" s="35"/>
      <c r="AJE235" s="35"/>
      <c r="AJF235" s="35"/>
      <c r="AJG235" s="35"/>
      <c r="AJH235" s="35"/>
      <c r="AJI235" s="35"/>
      <c r="AJJ235" s="35"/>
      <c r="AJK235" s="35"/>
      <c r="AJL235" s="35"/>
      <c r="AJM235" s="35"/>
      <c r="AJN235" s="35"/>
      <c r="AJO235" s="35"/>
      <c r="AJP235" s="35"/>
      <c r="AJQ235" s="35"/>
      <c r="AJR235" s="35"/>
      <c r="AJS235" s="35"/>
      <c r="AJT235" s="35"/>
      <c r="AJU235" s="35"/>
      <c r="AJV235" s="35"/>
      <c r="AJW235" s="35"/>
      <c r="AJX235" s="35"/>
      <c r="AJY235" s="35"/>
      <c r="AJZ235" s="35"/>
      <c r="AKA235" s="35"/>
      <c r="AKB235" s="35"/>
      <c r="AKC235" s="35"/>
      <c r="AKD235" s="35"/>
      <c r="AKE235" s="35"/>
      <c r="AKF235" s="35"/>
      <c r="AKG235" s="35"/>
      <c r="AKH235" s="35"/>
      <c r="AKI235" s="35"/>
      <c r="AKJ235" s="35"/>
      <c r="AKK235" s="35"/>
      <c r="AKL235" s="35"/>
      <c r="AKM235" s="35"/>
      <c r="AKN235" s="35"/>
      <c r="AKO235" s="35"/>
      <c r="AKP235" s="35"/>
      <c r="AKQ235" s="35"/>
      <c r="AKR235" s="35"/>
      <c r="AKS235" s="35"/>
      <c r="AKT235" s="35"/>
      <c r="AKU235" s="35"/>
      <c r="AKV235" s="35"/>
      <c r="AKW235" s="35"/>
      <c r="AKX235" s="35"/>
      <c r="AKY235" s="35"/>
      <c r="AKZ235" s="35"/>
      <c r="ALA235" s="35"/>
      <c r="ALB235" s="35"/>
      <c r="ALC235" s="35"/>
      <c r="ALD235" s="35"/>
      <c r="ALE235" s="35"/>
      <c r="ALF235" s="35"/>
      <c r="ALG235" s="35"/>
      <c r="ALH235" s="35"/>
      <c r="ALI235" s="35"/>
      <c r="ALJ235" s="35"/>
      <c r="ALK235" s="35"/>
      <c r="ALL235" s="35"/>
      <c r="ALM235" s="35"/>
      <c r="ALN235" s="35"/>
      <c r="ALO235" s="35"/>
      <c r="ALP235" s="35"/>
      <c r="ALQ235" s="35"/>
      <c r="ALR235" s="35"/>
      <c r="ALS235" s="35"/>
      <c r="ALT235" s="35"/>
      <c r="ALU235" s="35"/>
      <c r="ALV235" s="35"/>
      <c r="ALW235" s="35"/>
      <c r="ALX235" s="35"/>
      <c r="ALY235" s="35"/>
    </row>
    <row r="236" spans="1:1013" ht="21" customHeight="1" thickBot="1" x14ac:dyDescent="0.25">
      <c r="A236" s="641" t="s">
        <v>15</v>
      </c>
      <c r="B236" s="637" t="s">
        <v>16</v>
      </c>
      <c r="C236" s="639" t="s">
        <v>16</v>
      </c>
      <c r="D236" s="643" t="s">
        <v>232</v>
      </c>
      <c r="E236" s="645" t="s">
        <v>234</v>
      </c>
      <c r="F236" s="577" t="s">
        <v>265</v>
      </c>
      <c r="G236" s="626" t="s">
        <v>233</v>
      </c>
      <c r="H236" s="629" t="s">
        <v>19</v>
      </c>
      <c r="I236" s="624" t="s">
        <v>20</v>
      </c>
      <c r="J236" s="588" t="s">
        <v>295</v>
      </c>
      <c r="K236" s="180" t="s">
        <v>26</v>
      </c>
      <c r="L236" s="479">
        <f>+M236+O236</f>
        <v>0</v>
      </c>
      <c r="M236" s="429">
        <v>0</v>
      </c>
      <c r="N236" s="429">
        <v>0</v>
      </c>
      <c r="O236" s="442">
        <v>0</v>
      </c>
      <c r="P236" s="479">
        <f>+Q236+S236</f>
        <v>0</v>
      </c>
      <c r="Q236" s="429">
        <v>0</v>
      </c>
      <c r="R236" s="429">
        <v>0</v>
      </c>
      <c r="S236" s="442">
        <v>0</v>
      </c>
      <c r="T236" s="479">
        <f>+U236+W236</f>
        <v>150</v>
      </c>
      <c r="U236" s="429">
        <v>0</v>
      </c>
      <c r="V236" s="429">
        <v>0</v>
      </c>
      <c r="W236" s="442">
        <v>150</v>
      </c>
      <c r="X236" s="479">
        <f>+Y236+AA236</f>
        <v>60</v>
      </c>
      <c r="Y236" s="429">
        <v>0</v>
      </c>
      <c r="Z236" s="429">
        <v>0</v>
      </c>
      <c r="AA236" s="442">
        <v>60</v>
      </c>
      <c r="AB236" s="35"/>
      <c r="AC236" s="35"/>
      <c r="AD236" s="35"/>
      <c r="AE236" s="35"/>
      <c r="AF236" s="35"/>
      <c r="AG236" s="35"/>
      <c r="AH236" s="35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9"/>
      <c r="BB236" s="48"/>
      <c r="BC236" s="48"/>
      <c r="BD236" s="48"/>
      <c r="BE236" s="48"/>
      <c r="BF236" s="48"/>
      <c r="BG236" s="48"/>
      <c r="BH236" s="48"/>
      <c r="BI236" s="48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  <c r="EW236" s="35"/>
      <c r="EX236" s="35"/>
      <c r="EY236" s="35"/>
      <c r="EZ236" s="35"/>
      <c r="FA236" s="35"/>
      <c r="FB236" s="35"/>
      <c r="FC236" s="35"/>
      <c r="FD236" s="35"/>
      <c r="FE236" s="35"/>
      <c r="FF236" s="35"/>
      <c r="FG236" s="35"/>
      <c r="FH236" s="35"/>
      <c r="FI236" s="35"/>
      <c r="FJ236" s="35"/>
      <c r="FK236" s="35"/>
      <c r="FL236" s="35"/>
      <c r="FM236" s="35"/>
      <c r="FN236" s="35"/>
      <c r="FO236" s="35"/>
      <c r="FP236" s="35"/>
      <c r="FQ236" s="35"/>
      <c r="FR236" s="35"/>
      <c r="FS236" s="35"/>
      <c r="FT236" s="35"/>
      <c r="FU236" s="35"/>
      <c r="FV236" s="35"/>
      <c r="FW236" s="35"/>
      <c r="FX236" s="35"/>
      <c r="FY236" s="35"/>
      <c r="FZ236" s="35"/>
      <c r="GA236" s="35"/>
      <c r="GB236" s="35"/>
      <c r="GC236" s="35"/>
      <c r="GD236" s="35"/>
      <c r="GE236" s="35"/>
      <c r="GF236" s="35"/>
      <c r="GG236" s="35"/>
      <c r="GH236" s="35"/>
      <c r="GI236" s="35"/>
      <c r="GJ236" s="35"/>
      <c r="GK236" s="35"/>
      <c r="GL236" s="35"/>
      <c r="GM236" s="35"/>
      <c r="GN236" s="35"/>
      <c r="GO236" s="35"/>
      <c r="GP236" s="35"/>
      <c r="GQ236" s="35"/>
      <c r="GR236" s="35"/>
      <c r="GS236" s="35"/>
      <c r="GT236" s="35"/>
      <c r="GU236" s="35"/>
      <c r="GV236" s="35"/>
      <c r="GW236" s="35"/>
      <c r="GX236" s="35"/>
      <c r="GY236" s="35"/>
      <c r="GZ236" s="35"/>
      <c r="HA236" s="35"/>
      <c r="HB236" s="35"/>
      <c r="HC236" s="35"/>
      <c r="HD236" s="35"/>
      <c r="HE236" s="35"/>
      <c r="HF236" s="35"/>
      <c r="HG236" s="35"/>
      <c r="HH236" s="35"/>
      <c r="HI236" s="35"/>
      <c r="HJ236" s="35"/>
      <c r="HK236" s="35"/>
      <c r="HL236" s="35"/>
      <c r="HM236" s="35"/>
      <c r="HN236" s="35"/>
      <c r="HO236" s="35"/>
      <c r="HP236" s="35"/>
      <c r="HQ236" s="35"/>
      <c r="HR236" s="35"/>
      <c r="HS236" s="35"/>
      <c r="HT236" s="35"/>
      <c r="HU236" s="35"/>
      <c r="HV236" s="35"/>
      <c r="HW236" s="35"/>
      <c r="HX236" s="35"/>
      <c r="HY236" s="35"/>
      <c r="HZ236" s="35"/>
      <c r="IA236" s="35"/>
      <c r="IB236" s="35"/>
      <c r="IC236" s="35"/>
      <c r="ID236" s="35"/>
      <c r="IE236" s="35"/>
      <c r="IF236" s="35"/>
      <c r="IG236" s="35"/>
      <c r="IH236" s="35"/>
      <c r="II236" s="35"/>
      <c r="IJ236" s="35"/>
      <c r="IK236" s="35"/>
      <c r="IL236" s="35"/>
      <c r="IM236" s="35"/>
      <c r="IN236" s="35"/>
      <c r="IO236" s="35"/>
      <c r="IP236" s="35"/>
      <c r="IQ236" s="35"/>
      <c r="IR236" s="35"/>
      <c r="IS236" s="35"/>
      <c r="IT236" s="35"/>
      <c r="IU236" s="35"/>
      <c r="IV236" s="35"/>
      <c r="IW236" s="35"/>
      <c r="IX236" s="35"/>
      <c r="IY236" s="35"/>
      <c r="IZ236" s="35"/>
      <c r="JA236" s="35"/>
      <c r="JB236" s="35"/>
      <c r="JC236" s="35"/>
      <c r="JD236" s="35"/>
      <c r="JE236" s="35"/>
      <c r="JF236" s="35"/>
      <c r="JG236" s="35"/>
      <c r="JH236" s="35"/>
      <c r="JI236" s="35"/>
      <c r="JJ236" s="35"/>
      <c r="JK236" s="35"/>
      <c r="JL236" s="35"/>
      <c r="JM236" s="35"/>
      <c r="JN236" s="35"/>
      <c r="JO236" s="35"/>
      <c r="JP236" s="35"/>
      <c r="JQ236" s="35"/>
      <c r="JR236" s="35"/>
      <c r="JS236" s="35"/>
      <c r="JT236" s="35"/>
      <c r="JU236" s="35"/>
      <c r="JV236" s="35"/>
      <c r="JW236" s="35"/>
      <c r="JX236" s="35"/>
      <c r="JY236" s="35"/>
      <c r="JZ236" s="35"/>
      <c r="KA236" s="35"/>
      <c r="KB236" s="35"/>
      <c r="KC236" s="35"/>
      <c r="KD236" s="35"/>
      <c r="KE236" s="35"/>
      <c r="KF236" s="35"/>
      <c r="KG236" s="35"/>
      <c r="KH236" s="35"/>
      <c r="KI236" s="35"/>
      <c r="KJ236" s="35"/>
      <c r="KK236" s="35"/>
      <c r="KL236" s="35"/>
      <c r="KM236" s="35"/>
      <c r="KN236" s="35"/>
      <c r="KO236" s="35"/>
      <c r="KP236" s="35"/>
      <c r="KQ236" s="35"/>
      <c r="KR236" s="35"/>
      <c r="KS236" s="35"/>
      <c r="KT236" s="35"/>
      <c r="KU236" s="35"/>
      <c r="KV236" s="35"/>
      <c r="KW236" s="35"/>
      <c r="KX236" s="35"/>
      <c r="KY236" s="35"/>
      <c r="KZ236" s="35"/>
      <c r="LA236" s="35"/>
      <c r="LB236" s="35"/>
      <c r="LC236" s="35"/>
      <c r="LD236" s="35"/>
      <c r="LE236" s="35"/>
      <c r="LF236" s="35"/>
      <c r="LG236" s="35"/>
      <c r="LH236" s="35"/>
      <c r="LI236" s="35"/>
      <c r="LJ236" s="35"/>
      <c r="LK236" s="35"/>
      <c r="LL236" s="35"/>
      <c r="LM236" s="35"/>
      <c r="LN236" s="35"/>
      <c r="LO236" s="35"/>
      <c r="LP236" s="35"/>
      <c r="LQ236" s="35"/>
      <c r="LR236" s="35"/>
      <c r="LS236" s="35"/>
      <c r="LT236" s="35"/>
      <c r="LU236" s="35"/>
      <c r="LV236" s="35"/>
      <c r="LW236" s="35"/>
      <c r="LX236" s="35"/>
      <c r="LY236" s="35"/>
      <c r="LZ236" s="35"/>
      <c r="MA236" s="35"/>
      <c r="MB236" s="35"/>
      <c r="MC236" s="35"/>
      <c r="MD236" s="35"/>
      <c r="ME236" s="35"/>
      <c r="MF236" s="35"/>
      <c r="MG236" s="35"/>
      <c r="MH236" s="35"/>
      <c r="MI236" s="35"/>
      <c r="MJ236" s="35"/>
      <c r="MK236" s="35"/>
      <c r="ML236" s="35"/>
      <c r="MM236" s="35"/>
      <c r="MN236" s="35"/>
      <c r="MO236" s="35"/>
      <c r="MP236" s="35"/>
      <c r="MQ236" s="35"/>
      <c r="MR236" s="35"/>
      <c r="MS236" s="35"/>
      <c r="MT236" s="35"/>
      <c r="MU236" s="35"/>
      <c r="MV236" s="35"/>
      <c r="MW236" s="35"/>
      <c r="MX236" s="35"/>
      <c r="MY236" s="35"/>
      <c r="MZ236" s="35"/>
      <c r="NA236" s="35"/>
      <c r="NB236" s="35"/>
      <c r="NC236" s="35"/>
      <c r="ND236" s="35"/>
      <c r="NE236" s="35"/>
      <c r="NF236" s="35"/>
      <c r="NG236" s="35"/>
      <c r="NH236" s="35"/>
      <c r="NI236" s="35"/>
      <c r="NJ236" s="35"/>
      <c r="NK236" s="35"/>
      <c r="NL236" s="35"/>
      <c r="NM236" s="35"/>
      <c r="NN236" s="35"/>
      <c r="NO236" s="35"/>
      <c r="NP236" s="35"/>
      <c r="NQ236" s="35"/>
      <c r="NR236" s="35"/>
      <c r="NS236" s="35"/>
      <c r="NT236" s="35"/>
      <c r="NU236" s="35"/>
      <c r="NV236" s="35"/>
      <c r="NW236" s="35"/>
      <c r="NX236" s="35"/>
      <c r="NY236" s="35"/>
      <c r="NZ236" s="35"/>
      <c r="OA236" s="35"/>
      <c r="OB236" s="35"/>
      <c r="OC236" s="35"/>
      <c r="OD236" s="35"/>
      <c r="OE236" s="35"/>
      <c r="OF236" s="35"/>
      <c r="OG236" s="35"/>
      <c r="OH236" s="35"/>
      <c r="OI236" s="35"/>
      <c r="OJ236" s="35"/>
      <c r="OK236" s="35"/>
      <c r="OL236" s="35"/>
      <c r="OM236" s="35"/>
      <c r="ON236" s="35"/>
      <c r="OO236" s="35"/>
      <c r="OP236" s="35"/>
      <c r="OQ236" s="35"/>
      <c r="OR236" s="35"/>
      <c r="OS236" s="35"/>
      <c r="OT236" s="35"/>
      <c r="OU236" s="35"/>
      <c r="OV236" s="35"/>
      <c r="OW236" s="35"/>
      <c r="OX236" s="35"/>
      <c r="OY236" s="35"/>
      <c r="OZ236" s="35"/>
      <c r="PA236" s="35"/>
      <c r="PB236" s="35"/>
      <c r="PC236" s="35"/>
      <c r="PD236" s="35"/>
      <c r="PE236" s="35"/>
      <c r="PF236" s="35"/>
      <c r="PG236" s="35"/>
      <c r="PH236" s="35"/>
      <c r="PI236" s="35"/>
      <c r="PJ236" s="35"/>
      <c r="PK236" s="35"/>
      <c r="PL236" s="35"/>
      <c r="PM236" s="35"/>
      <c r="PN236" s="35"/>
      <c r="PO236" s="35"/>
      <c r="PP236" s="35"/>
      <c r="PQ236" s="35"/>
      <c r="PR236" s="35"/>
      <c r="PS236" s="35"/>
      <c r="PT236" s="35"/>
      <c r="PU236" s="35"/>
      <c r="PV236" s="35"/>
      <c r="PW236" s="35"/>
      <c r="PX236" s="35"/>
      <c r="PY236" s="35"/>
      <c r="PZ236" s="35"/>
      <c r="QA236" s="35"/>
      <c r="QB236" s="35"/>
      <c r="QC236" s="35"/>
      <c r="QD236" s="35"/>
      <c r="QE236" s="35"/>
      <c r="QF236" s="35"/>
      <c r="QG236" s="35"/>
      <c r="QH236" s="35"/>
      <c r="QI236" s="35"/>
      <c r="QJ236" s="35"/>
      <c r="QK236" s="35"/>
      <c r="QL236" s="35"/>
      <c r="QM236" s="35"/>
      <c r="QN236" s="35"/>
      <c r="QO236" s="35"/>
      <c r="QP236" s="35"/>
      <c r="QQ236" s="35"/>
      <c r="QR236" s="35"/>
      <c r="QS236" s="35"/>
      <c r="QT236" s="35"/>
      <c r="QU236" s="35"/>
      <c r="QV236" s="35"/>
      <c r="QW236" s="35"/>
      <c r="QX236" s="35"/>
      <c r="QY236" s="35"/>
      <c r="QZ236" s="35"/>
      <c r="RA236" s="35"/>
      <c r="RB236" s="35"/>
      <c r="RC236" s="35"/>
      <c r="RD236" s="35"/>
      <c r="RE236" s="35"/>
      <c r="RF236" s="35"/>
      <c r="RG236" s="35"/>
      <c r="RH236" s="35"/>
      <c r="RI236" s="35"/>
      <c r="RJ236" s="35"/>
      <c r="RK236" s="35"/>
      <c r="RL236" s="35"/>
      <c r="RM236" s="35"/>
      <c r="RN236" s="35"/>
      <c r="RO236" s="35"/>
      <c r="RP236" s="35"/>
      <c r="RQ236" s="35"/>
      <c r="RR236" s="35"/>
      <c r="RS236" s="35"/>
      <c r="RT236" s="35"/>
      <c r="RU236" s="35"/>
      <c r="RV236" s="35"/>
      <c r="RW236" s="35"/>
      <c r="RX236" s="35"/>
      <c r="RY236" s="35"/>
      <c r="RZ236" s="35"/>
      <c r="SA236" s="35"/>
      <c r="SB236" s="35"/>
      <c r="SC236" s="35"/>
      <c r="SD236" s="35"/>
      <c r="SE236" s="35"/>
      <c r="SF236" s="35"/>
      <c r="SG236" s="35"/>
      <c r="SH236" s="35"/>
      <c r="SI236" s="35"/>
      <c r="SJ236" s="35"/>
      <c r="SK236" s="35"/>
      <c r="SL236" s="35"/>
      <c r="SM236" s="35"/>
      <c r="SN236" s="35"/>
      <c r="SO236" s="35"/>
      <c r="SP236" s="35"/>
      <c r="SQ236" s="35"/>
      <c r="SR236" s="35"/>
      <c r="SS236" s="35"/>
      <c r="ST236" s="35"/>
      <c r="SU236" s="35"/>
      <c r="SV236" s="35"/>
      <c r="SW236" s="35"/>
      <c r="SX236" s="35"/>
      <c r="SY236" s="35"/>
      <c r="SZ236" s="35"/>
      <c r="TA236" s="35"/>
      <c r="TB236" s="35"/>
      <c r="TC236" s="35"/>
      <c r="TD236" s="35"/>
      <c r="TE236" s="35"/>
      <c r="TF236" s="35"/>
      <c r="TG236" s="35"/>
      <c r="TH236" s="35"/>
      <c r="TI236" s="35"/>
      <c r="TJ236" s="35"/>
      <c r="TK236" s="35"/>
      <c r="TL236" s="35"/>
      <c r="TM236" s="35"/>
      <c r="TN236" s="35"/>
      <c r="TO236" s="35"/>
      <c r="TP236" s="35"/>
      <c r="TQ236" s="35"/>
      <c r="TR236" s="35"/>
      <c r="TS236" s="35"/>
      <c r="TT236" s="35"/>
      <c r="TU236" s="35"/>
      <c r="TV236" s="35"/>
      <c r="TW236" s="35"/>
      <c r="TX236" s="35"/>
      <c r="TY236" s="35"/>
      <c r="TZ236" s="35"/>
      <c r="UA236" s="35"/>
      <c r="UB236" s="35"/>
      <c r="UC236" s="35"/>
      <c r="UD236" s="35"/>
      <c r="UE236" s="35"/>
      <c r="UF236" s="35"/>
      <c r="UG236" s="35"/>
      <c r="UH236" s="35"/>
      <c r="UI236" s="35"/>
      <c r="UJ236" s="35"/>
      <c r="UK236" s="35"/>
      <c r="UL236" s="35"/>
      <c r="UM236" s="35"/>
      <c r="UN236" s="35"/>
      <c r="UO236" s="35"/>
      <c r="UP236" s="35"/>
      <c r="UQ236" s="35"/>
      <c r="UR236" s="35"/>
      <c r="US236" s="35"/>
      <c r="UT236" s="35"/>
      <c r="UU236" s="35"/>
      <c r="UV236" s="35"/>
      <c r="UW236" s="35"/>
      <c r="UX236" s="35"/>
      <c r="UY236" s="35"/>
      <c r="UZ236" s="35"/>
      <c r="VA236" s="35"/>
      <c r="VB236" s="35"/>
      <c r="VC236" s="35"/>
      <c r="VD236" s="35"/>
      <c r="VE236" s="35"/>
      <c r="VF236" s="35"/>
      <c r="VG236" s="35"/>
      <c r="VH236" s="35"/>
      <c r="VI236" s="35"/>
      <c r="VJ236" s="35"/>
      <c r="VK236" s="35"/>
      <c r="VL236" s="35"/>
      <c r="VM236" s="35"/>
      <c r="VN236" s="35"/>
      <c r="VO236" s="35"/>
      <c r="VP236" s="35"/>
      <c r="VQ236" s="35"/>
      <c r="VR236" s="35"/>
      <c r="VS236" s="35"/>
      <c r="VT236" s="35"/>
      <c r="VU236" s="35"/>
      <c r="VV236" s="35"/>
      <c r="VW236" s="35"/>
      <c r="VX236" s="35"/>
      <c r="VY236" s="35"/>
      <c r="VZ236" s="35"/>
      <c r="WA236" s="35"/>
      <c r="WB236" s="35"/>
      <c r="WC236" s="35"/>
      <c r="WD236" s="35"/>
      <c r="WE236" s="35"/>
      <c r="WF236" s="35"/>
      <c r="WG236" s="35"/>
      <c r="WH236" s="35"/>
      <c r="WI236" s="35"/>
      <c r="WJ236" s="35"/>
      <c r="WK236" s="35"/>
      <c r="WL236" s="35"/>
      <c r="WM236" s="35"/>
      <c r="WN236" s="35"/>
      <c r="WO236" s="35"/>
      <c r="WP236" s="35"/>
      <c r="WQ236" s="35"/>
      <c r="WR236" s="35"/>
      <c r="WS236" s="35"/>
      <c r="WT236" s="35"/>
      <c r="WU236" s="35"/>
      <c r="WV236" s="35"/>
      <c r="WW236" s="35"/>
      <c r="WX236" s="35"/>
      <c r="WY236" s="35"/>
      <c r="WZ236" s="35"/>
      <c r="XA236" s="35"/>
      <c r="XB236" s="35"/>
      <c r="XC236" s="35"/>
      <c r="XD236" s="35"/>
      <c r="XE236" s="35"/>
      <c r="XF236" s="35"/>
      <c r="XG236" s="35"/>
      <c r="XH236" s="35"/>
      <c r="XI236" s="35"/>
      <c r="XJ236" s="35"/>
      <c r="XK236" s="35"/>
      <c r="XL236" s="35"/>
      <c r="XM236" s="35"/>
      <c r="XN236" s="35"/>
      <c r="XO236" s="35"/>
      <c r="XP236" s="35"/>
      <c r="XQ236" s="35"/>
      <c r="XR236" s="35"/>
      <c r="XS236" s="35"/>
      <c r="XT236" s="35"/>
      <c r="XU236" s="35"/>
      <c r="XV236" s="35"/>
      <c r="XW236" s="35"/>
      <c r="XX236" s="35"/>
      <c r="XY236" s="35"/>
      <c r="XZ236" s="35"/>
      <c r="YA236" s="35"/>
      <c r="YB236" s="35"/>
      <c r="YC236" s="35"/>
      <c r="YD236" s="35"/>
      <c r="YE236" s="35"/>
      <c r="YF236" s="35"/>
      <c r="YG236" s="35"/>
      <c r="YH236" s="35"/>
      <c r="YI236" s="35"/>
      <c r="YJ236" s="35"/>
      <c r="YK236" s="35"/>
      <c r="YL236" s="35"/>
      <c r="YM236" s="35"/>
      <c r="YN236" s="35"/>
      <c r="YO236" s="35"/>
      <c r="YP236" s="35"/>
      <c r="YQ236" s="35"/>
      <c r="YR236" s="35"/>
      <c r="YS236" s="35"/>
      <c r="YT236" s="35"/>
      <c r="YU236" s="35"/>
      <c r="YV236" s="35"/>
      <c r="YW236" s="35"/>
      <c r="YX236" s="35"/>
      <c r="YY236" s="35"/>
      <c r="YZ236" s="35"/>
      <c r="ZA236" s="35"/>
      <c r="ZB236" s="35"/>
      <c r="ZC236" s="35"/>
      <c r="ZD236" s="35"/>
      <c r="ZE236" s="35"/>
      <c r="ZF236" s="35"/>
      <c r="ZG236" s="35"/>
      <c r="ZH236" s="35"/>
      <c r="ZI236" s="35"/>
      <c r="ZJ236" s="35"/>
      <c r="ZK236" s="35"/>
      <c r="ZL236" s="35"/>
      <c r="ZM236" s="35"/>
      <c r="ZN236" s="35"/>
      <c r="ZO236" s="35"/>
      <c r="ZP236" s="35"/>
      <c r="ZQ236" s="35"/>
      <c r="ZR236" s="35"/>
      <c r="ZS236" s="35"/>
      <c r="ZT236" s="35"/>
      <c r="ZU236" s="35"/>
      <c r="ZV236" s="35"/>
      <c r="ZW236" s="35"/>
      <c r="ZX236" s="35"/>
      <c r="ZY236" s="35"/>
      <c r="ZZ236" s="35"/>
      <c r="AAA236" s="35"/>
      <c r="AAB236" s="35"/>
      <c r="AAC236" s="35"/>
      <c r="AAD236" s="35"/>
      <c r="AAE236" s="35"/>
      <c r="AAF236" s="35"/>
      <c r="AAG236" s="35"/>
      <c r="AAH236" s="35"/>
      <c r="AAI236" s="35"/>
      <c r="AAJ236" s="35"/>
      <c r="AAK236" s="35"/>
      <c r="AAL236" s="35"/>
      <c r="AAM236" s="35"/>
      <c r="AAN236" s="35"/>
      <c r="AAO236" s="35"/>
      <c r="AAP236" s="35"/>
      <c r="AAQ236" s="35"/>
      <c r="AAR236" s="35"/>
      <c r="AAS236" s="35"/>
      <c r="AAT236" s="35"/>
      <c r="AAU236" s="35"/>
      <c r="AAV236" s="35"/>
      <c r="AAW236" s="35"/>
      <c r="AAX236" s="35"/>
      <c r="AAY236" s="35"/>
      <c r="AAZ236" s="35"/>
      <c r="ABA236" s="35"/>
      <c r="ABB236" s="35"/>
      <c r="ABC236" s="35"/>
      <c r="ABD236" s="35"/>
      <c r="ABE236" s="35"/>
      <c r="ABF236" s="35"/>
      <c r="ABG236" s="35"/>
      <c r="ABH236" s="35"/>
      <c r="ABI236" s="35"/>
      <c r="ABJ236" s="35"/>
      <c r="ABK236" s="35"/>
      <c r="ABL236" s="35"/>
      <c r="ABM236" s="35"/>
      <c r="ABN236" s="35"/>
      <c r="ABO236" s="35"/>
      <c r="ABP236" s="35"/>
      <c r="ABQ236" s="35"/>
      <c r="ABR236" s="35"/>
      <c r="ABS236" s="35"/>
      <c r="ABT236" s="35"/>
      <c r="ABU236" s="35"/>
      <c r="ABV236" s="35"/>
      <c r="ABW236" s="35"/>
      <c r="ABX236" s="35"/>
      <c r="ABY236" s="35"/>
      <c r="ABZ236" s="35"/>
      <c r="ACA236" s="35"/>
      <c r="ACB236" s="35"/>
      <c r="ACC236" s="35"/>
      <c r="ACD236" s="35"/>
      <c r="ACE236" s="35"/>
      <c r="ACF236" s="35"/>
      <c r="ACG236" s="35"/>
      <c r="ACH236" s="35"/>
      <c r="ACI236" s="35"/>
      <c r="ACJ236" s="35"/>
      <c r="ACK236" s="35"/>
      <c r="ACL236" s="35"/>
      <c r="ACM236" s="35"/>
      <c r="ACN236" s="35"/>
      <c r="ACO236" s="35"/>
      <c r="ACP236" s="35"/>
      <c r="ACQ236" s="35"/>
      <c r="ACR236" s="35"/>
      <c r="ACS236" s="35"/>
      <c r="ACT236" s="35"/>
      <c r="ACU236" s="35"/>
      <c r="ACV236" s="35"/>
      <c r="ACW236" s="35"/>
      <c r="ACX236" s="35"/>
      <c r="ACY236" s="35"/>
      <c r="ACZ236" s="35"/>
      <c r="ADA236" s="35"/>
      <c r="ADB236" s="35"/>
      <c r="ADC236" s="35"/>
      <c r="ADD236" s="35"/>
      <c r="ADE236" s="35"/>
      <c r="ADF236" s="35"/>
      <c r="ADG236" s="35"/>
      <c r="ADH236" s="35"/>
      <c r="ADI236" s="35"/>
      <c r="ADJ236" s="35"/>
      <c r="ADK236" s="35"/>
      <c r="ADL236" s="35"/>
      <c r="ADM236" s="35"/>
      <c r="ADN236" s="35"/>
      <c r="ADO236" s="35"/>
      <c r="ADP236" s="35"/>
      <c r="ADQ236" s="35"/>
      <c r="ADR236" s="35"/>
      <c r="ADS236" s="35"/>
      <c r="ADT236" s="35"/>
      <c r="ADU236" s="35"/>
      <c r="ADV236" s="35"/>
      <c r="ADW236" s="35"/>
      <c r="ADX236" s="35"/>
      <c r="ADY236" s="35"/>
      <c r="ADZ236" s="35"/>
      <c r="AEA236" s="35"/>
      <c r="AEB236" s="35"/>
      <c r="AEC236" s="35"/>
      <c r="AED236" s="35"/>
      <c r="AEE236" s="35"/>
      <c r="AEF236" s="35"/>
      <c r="AEG236" s="35"/>
      <c r="AEH236" s="35"/>
      <c r="AEI236" s="35"/>
      <c r="AEJ236" s="35"/>
      <c r="AEK236" s="35"/>
      <c r="AEL236" s="35"/>
      <c r="AEM236" s="35"/>
      <c r="AEN236" s="35"/>
      <c r="AEO236" s="35"/>
      <c r="AEP236" s="35"/>
      <c r="AEQ236" s="35"/>
      <c r="AER236" s="35"/>
      <c r="AES236" s="35"/>
      <c r="AET236" s="35"/>
      <c r="AEU236" s="35"/>
      <c r="AEV236" s="35"/>
      <c r="AEW236" s="35"/>
      <c r="AEX236" s="35"/>
      <c r="AEY236" s="35"/>
      <c r="AEZ236" s="35"/>
      <c r="AFA236" s="35"/>
      <c r="AFB236" s="35"/>
      <c r="AFC236" s="35"/>
      <c r="AFD236" s="35"/>
      <c r="AFE236" s="35"/>
      <c r="AFF236" s="35"/>
      <c r="AFG236" s="35"/>
      <c r="AFH236" s="35"/>
      <c r="AFI236" s="35"/>
      <c r="AFJ236" s="35"/>
      <c r="AFK236" s="35"/>
      <c r="AFL236" s="35"/>
      <c r="AFM236" s="35"/>
      <c r="AFN236" s="35"/>
      <c r="AFO236" s="35"/>
      <c r="AFP236" s="35"/>
      <c r="AFQ236" s="35"/>
      <c r="AFR236" s="35"/>
      <c r="AFS236" s="35"/>
      <c r="AFT236" s="35"/>
      <c r="AFU236" s="35"/>
      <c r="AFV236" s="35"/>
      <c r="AFW236" s="35"/>
      <c r="AFX236" s="35"/>
      <c r="AFY236" s="35"/>
      <c r="AFZ236" s="35"/>
      <c r="AGA236" s="35"/>
      <c r="AGB236" s="35"/>
      <c r="AGC236" s="35"/>
      <c r="AGD236" s="35"/>
      <c r="AGE236" s="35"/>
      <c r="AGF236" s="35"/>
      <c r="AGG236" s="35"/>
      <c r="AGH236" s="35"/>
      <c r="AGI236" s="35"/>
      <c r="AGJ236" s="35"/>
      <c r="AGK236" s="35"/>
      <c r="AGL236" s="35"/>
      <c r="AGM236" s="35"/>
      <c r="AGN236" s="35"/>
      <c r="AGO236" s="35"/>
      <c r="AGP236" s="35"/>
      <c r="AGQ236" s="35"/>
      <c r="AGR236" s="35"/>
      <c r="AGS236" s="35"/>
      <c r="AGT236" s="35"/>
      <c r="AGU236" s="35"/>
      <c r="AGV236" s="35"/>
      <c r="AGW236" s="35"/>
      <c r="AGX236" s="35"/>
      <c r="AGY236" s="35"/>
      <c r="AGZ236" s="35"/>
      <c r="AHA236" s="35"/>
      <c r="AHB236" s="35"/>
      <c r="AHC236" s="35"/>
      <c r="AHD236" s="35"/>
      <c r="AHE236" s="35"/>
      <c r="AHF236" s="35"/>
      <c r="AHG236" s="35"/>
      <c r="AHH236" s="35"/>
      <c r="AHI236" s="35"/>
      <c r="AHJ236" s="35"/>
      <c r="AHK236" s="35"/>
      <c r="AHL236" s="35"/>
      <c r="AHM236" s="35"/>
      <c r="AHN236" s="35"/>
      <c r="AHO236" s="35"/>
      <c r="AHP236" s="35"/>
      <c r="AHQ236" s="35"/>
      <c r="AHR236" s="35"/>
      <c r="AHS236" s="35"/>
      <c r="AHT236" s="35"/>
      <c r="AHU236" s="35"/>
      <c r="AHV236" s="35"/>
      <c r="AHW236" s="35"/>
      <c r="AHX236" s="35"/>
      <c r="AHY236" s="35"/>
      <c r="AHZ236" s="35"/>
      <c r="AIA236" s="35"/>
      <c r="AIB236" s="35"/>
      <c r="AIC236" s="35"/>
      <c r="AID236" s="35"/>
      <c r="AIE236" s="35"/>
      <c r="AIF236" s="35"/>
      <c r="AIG236" s="35"/>
      <c r="AIH236" s="35"/>
      <c r="AII236" s="35"/>
      <c r="AIJ236" s="35"/>
      <c r="AIK236" s="35"/>
      <c r="AIL236" s="35"/>
      <c r="AIM236" s="35"/>
      <c r="AIN236" s="35"/>
      <c r="AIO236" s="35"/>
      <c r="AIP236" s="35"/>
      <c r="AIQ236" s="35"/>
      <c r="AIR236" s="35"/>
      <c r="AIS236" s="35"/>
      <c r="AIT236" s="35"/>
      <c r="AIU236" s="35"/>
      <c r="AIV236" s="35"/>
      <c r="AIW236" s="35"/>
      <c r="AIX236" s="35"/>
      <c r="AIY236" s="35"/>
      <c r="AIZ236" s="35"/>
      <c r="AJA236" s="35"/>
      <c r="AJB236" s="35"/>
      <c r="AJC236" s="35"/>
      <c r="AJD236" s="35"/>
      <c r="AJE236" s="35"/>
      <c r="AJF236" s="35"/>
      <c r="AJG236" s="35"/>
      <c r="AJH236" s="35"/>
      <c r="AJI236" s="35"/>
      <c r="AJJ236" s="35"/>
      <c r="AJK236" s="35"/>
      <c r="AJL236" s="35"/>
      <c r="AJM236" s="35"/>
      <c r="AJN236" s="35"/>
      <c r="AJO236" s="35"/>
      <c r="AJP236" s="35"/>
      <c r="AJQ236" s="35"/>
      <c r="AJR236" s="35"/>
      <c r="AJS236" s="35"/>
      <c r="AJT236" s="35"/>
      <c r="AJU236" s="35"/>
      <c r="AJV236" s="35"/>
      <c r="AJW236" s="35"/>
      <c r="AJX236" s="35"/>
      <c r="AJY236" s="35"/>
      <c r="AJZ236" s="35"/>
      <c r="AKA236" s="35"/>
      <c r="AKB236" s="35"/>
      <c r="AKC236" s="35"/>
      <c r="AKD236" s="35"/>
      <c r="AKE236" s="35"/>
      <c r="AKF236" s="35"/>
      <c r="AKG236" s="35"/>
      <c r="AKH236" s="35"/>
      <c r="AKI236" s="35"/>
      <c r="AKJ236" s="35"/>
      <c r="AKK236" s="35"/>
      <c r="AKL236" s="35"/>
      <c r="AKM236" s="35"/>
      <c r="AKN236" s="35"/>
      <c r="AKO236" s="35"/>
      <c r="AKP236" s="35"/>
      <c r="AKQ236" s="35"/>
      <c r="AKR236" s="35"/>
      <c r="AKS236" s="35"/>
      <c r="AKT236" s="35"/>
      <c r="AKU236" s="35"/>
      <c r="AKV236" s="35"/>
      <c r="AKW236" s="35"/>
      <c r="AKX236" s="35"/>
      <c r="AKY236" s="35"/>
      <c r="AKZ236" s="35"/>
      <c r="ALA236" s="35"/>
      <c r="ALB236" s="35"/>
      <c r="ALC236" s="35"/>
      <c r="ALD236" s="35"/>
      <c r="ALE236" s="35"/>
      <c r="ALF236" s="35"/>
      <c r="ALG236" s="35"/>
      <c r="ALH236" s="35"/>
      <c r="ALI236" s="35"/>
      <c r="ALJ236" s="35"/>
      <c r="ALK236" s="35"/>
      <c r="ALL236" s="35"/>
      <c r="ALM236" s="35"/>
      <c r="ALN236" s="35"/>
      <c r="ALO236" s="35"/>
      <c r="ALP236" s="35"/>
      <c r="ALQ236" s="35"/>
      <c r="ALR236" s="35"/>
      <c r="ALS236" s="35"/>
      <c r="ALT236" s="35"/>
      <c r="ALU236" s="35"/>
      <c r="ALV236" s="35"/>
      <c r="ALW236" s="35"/>
      <c r="ALX236" s="35"/>
      <c r="ALY236" s="35"/>
    </row>
    <row r="237" spans="1:1013" ht="21" customHeight="1" thickBot="1" x14ac:dyDescent="0.25">
      <c r="A237" s="642"/>
      <c r="B237" s="638"/>
      <c r="C237" s="640"/>
      <c r="D237" s="644"/>
      <c r="E237" s="646"/>
      <c r="F237" s="578"/>
      <c r="G237" s="628"/>
      <c r="H237" s="631"/>
      <c r="I237" s="625"/>
      <c r="J237" s="589"/>
      <c r="K237" s="201" t="s">
        <v>23</v>
      </c>
      <c r="L237" s="484">
        <f>M237+O237</f>
        <v>0</v>
      </c>
      <c r="M237" s="481">
        <v>0</v>
      </c>
      <c r="N237" s="481">
        <v>0</v>
      </c>
      <c r="O237" s="483">
        <v>0</v>
      </c>
      <c r="P237" s="484">
        <f>Q237+S237</f>
        <v>0</v>
      </c>
      <c r="Q237" s="481">
        <v>0</v>
      </c>
      <c r="R237" s="481">
        <v>0</v>
      </c>
      <c r="S237" s="483">
        <v>0</v>
      </c>
      <c r="T237" s="484">
        <f>U237+W237</f>
        <v>800</v>
      </c>
      <c r="U237" s="481">
        <v>0</v>
      </c>
      <c r="V237" s="481">
        <v>0</v>
      </c>
      <c r="W237" s="483">
        <v>800</v>
      </c>
      <c r="X237" s="484">
        <f>Y237+AA237</f>
        <v>350</v>
      </c>
      <c r="Y237" s="481">
        <v>0</v>
      </c>
      <c r="Z237" s="481">
        <v>0</v>
      </c>
      <c r="AA237" s="483">
        <v>350</v>
      </c>
      <c r="AB237" s="35"/>
      <c r="AC237" s="35"/>
      <c r="AD237" s="35"/>
      <c r="AE237" s="35"/>
      <c r="AF237" s="35"/>
      <c r="AG237" s="35"/>
      <c r="AH237" s="35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9"/>
      <c r="BB237" s="48"/>
      <c r="BC237" s="48"/>
      <c r="BD237" s="48"/>
      <c r="BE237" s="48"/>
      <c r="BF237" s="48"/>
      <c r="BG237" s="48"/>
      <c r="BH237" s="48"/>
      <c r="BI237" s="48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  <c r="HH237" s="35"/>
      <c r="HI237" s="35"/>
      <c r="HJ237" s="35"/>
      <c r="HK237" s="35"/>
      <c r="HL237" s="35"/>
      <c r="HM237" s="35"/>
      <c r="HN237" s="35"/>
      <c r="HO237" s="35"/>
      <c r="HP237" s="35"/>
      <c r="HQ237" s="35"/>
      <c r="HR237" s="35"/>
      <c r="HS237" s="35"/>
      <c r="HT237" s="35"/>
      <c r="HU237" s="35"/>
      <c r="HV237" s="35"/>
      <c r="HW237" s="35"/>
      <c r="HX237" s="35"/>
      <c r="HY237" s="35"/>
      <c r="HZ237" s="35"/>
      <c r="IA237" s="35"/>
      <c r="IB237" s="35"/>
      <c r="IC237" s="35"/>
      <c r="ID237" s="35"/>
      <c r="IE237" s="35"/>
      <c r="IF237" s="35"/>
      <c r="IG237" s="35"/>
      <c r="IH237" s="35"/>
      <c r="II237" s="35"/>
      <c r="IJ237" s="35"/>
      <c r="IK237" s="35"/>
      <c r="IL237" s="35"/>
      <c r="IM237" s="35"/>
      <c r="IN237" s="35"/>
      <c r="IO237" s="35"/>
      <c r="IP237" s="35"/>
      <c r="IQ237" s="35"/>
      <c r="IR237" s="35"/>
      <c r="IS237" s="35"/>
      <c r="IT237" s="35"/>
      <c r="IU237" s="35"/>
      <c r="IV237" s="35"/>
      <c r="IW237" s="35"/>
      <c r="IX237" s="35"/>
      <c r="IY237" s="35"/>
      <c r="IZ237" s="35"/>
      <c r="JA237" s="35"/>
      <c r="JB237" s="35"/>
      <c r="JC237" s="35"/>
      <c r="JD237" s="35"/>
      <c r="JE237" s="35"/>
      <c r="JF237" s="35"/>
      <c r="JG237" s="35"/>
      <c r="JH237" s="35"/>
      <c r="JI237" s="35"/>
      <c r="JJ237" s="35"/>
      <c r="JK237" s="35"/>
      <c r="JL237" s="35"/>
      <c r="JM237" s="35"/>
      <c r="JN237" s="35"/>
      <c r="JO237" s="35"/>
      <c r="JP237" s="35"/>
      <c r="JQ237" s="35"/>
      <c r="JR237" s="35"/>
      <c r="JS237" s="35"/>
      <c r="JT237" s="35"/>
      <c r="JU237" s="35"/>
      <c r="JV237" s="35"/>
      <c r="JW237" s="35"/>
      <c r="JX237" s="35"/>
      <c r="JY237" s="35"/>
      <c r="JZ237" s="35"/>
      <c r="KA237" s="35"/>
      <c r="KB237" s="35"/>
      <c r="KC237" s="35"/>
      <c r="KD237" s="35"/>
      <c r="KE237" s="35"/>
      <c r="KF237" s="35"/>
      <c r="KG237" s="35"/>
      <c r="KH237" s="35"/>
      <c r="KI237" s="35"/>
      <c r="KJ237" s="35"/>
      <c r="KK237" s="35"/>
      <c r="KL237" s="35"/>
      <c r="KM237" s="35"/>
      <c r="KN237" s="35"/>
      <c r="KO237" s="35"/>
      <c r="KP237" s="35"/>
      <c r="KQ237" s="35"/>
      <c r="KR237" s="35"/>
      <c r="KS237" s="35"/>
      <c r="KT237" s="35"/>
      <c r="KU237" s="35"/>
      <c r="KV237" s="35"/>
      <c r="KW237" s="35"/>
      <c r="KX237" s="35"/>
      <c r="KY237" s="35"/>
      <c r="KZ237" s="35"/>
      <c r="LA237" s="35"/>
      <c r="LB237" s="35"/>
      <c r="LC237" s="35"/>
      <c r="LD237" s="35"/>
      <c r="LE237" s="35"/>
      <c r="LF237" s="35"/>
      <c r="LG237" s="35"/>
      <c r="LH237" s="35"/>
      <c r="LI237" s="35"/>
      <c r="LJ237" s="35"/>
      <c r="LK237" s="35"/>
      <c r="LL237" s="35"/>
      <c r="LM237" s="35"/>
      <c r="LN237" s="35"/>
      <c r="LO237" s="35"/>
      <c r="LP237" s="35"/>
      <c r="LQ237" s="35"/>
      <c r="LR237" s="35"/>
      <c r="LS237" s="35"/>
      <c r="LT237" s="35"/>
      <c r="LU237" s="35"/>
      <c r="LV237" s="35"/>
      <c r="LW237" s="35"/>
      <c r="LX237" s="35"/>
      <c r="LY237" s="35"/>
      <c r="LZ237" s="35"/>
      <c r="MA237" s="35"/>
      <c r="MB237" s="35"/>
      <c r="MC237" s="35"/>
      <c r="MD237" s="35"/>
      <c r="ME237" s="35"/>
      <c r="MF237" s="35"/>
      <c r="MG237" s="35"/>
      <c r="MH237" s="35"/>
      <c r="MI237" s="35"/>
      <c r="MJ237" s="35"/>
      <c r="MK237" s="35"/>
      <c r="ML237" s="35"/>
      <c r="MM237" s="35"/>
      <c r="MN237" s="35"/>
      <c r="MO237" s="35"/>
      <c r="MP237" s="35"/>
      <c r="MQ237" s="35"/>
      <c r="MR237" s="35"/>
      <c r="MS237" s="35"/>
      <c r="MT237" s="35"/>
      <c r="MU237" s="35"/>
      <c r="MV237" s="35"/>
      <c r="MW237" s="35"/>
      <c r="MX237" s="35"/>
      <c r="MY237" s="35"/>
      <c r="MZ237" s="35"/>
      <c r="NA237" s="35"/>
      <c r="NB237" s="35"/>
      <c r="NC237" s="35"/>
      <c r="ND237" s="35"/>
      <c r="NE237" s="35"/>
      <c r="NF237" s="35"/>
      <c r="NG237" s="35"/>
      <c r="NH237" s="35"/>
      <c r="NI237" s="35"/>
      <c r="NJ237" s="35"/>
      <c r="NK237" s="35"/>
      <c r="NL237" s="35"/>
      <c r="NM237" s="35"/>
      <c r="NN237" s="35"/>
      <c r="NO237" s="35"/>
      <c r="NP237" s="35"/>
      <c r="NQ237" s="35"/>
      <c r="NR237" s="35"/>
      <c r="NS237" s="35"/>
      <c r="NT237" s="35"/>
      <c r="NU237" s="35"/>
      <c r="NV237" s="35"/>
      <c r="NW237" s="35"/>
      <c r="NX237" s="35"/>
      <c r="NY237" s="35"/>
      <c r="NZ237" s="35"/>
      <c r="OA237" s="35"/>
      <c r="OB237" s="35"/>
      <c r="OC237" s="35"/>
      <c r="OD237" s="35"/>
      <c r="OE237" s="35"/>
      <c r="OF237" s="35"/>
      <c r="OG237" s="35"/>
      <c r="OH237" s="35"/>
      <c r="OI237" s="35"/>
      <c r="OJ237" s="35"/>
      <c r="OK237" s="35"/>
      <c r="OL237" s="35"/>
      <c r="OM237" s="35"/>
      <c r="ON237" s="35"/>
      <c r="OO237" s="35"/>
      <c r="OP237" s="35"/>
      <c r="OQ237" s="35"/>
      <c r="OR237" s="35"/>
      <c r="OS237" s="35"/>
      <c r="OT237" s="35"/>
      <c r="OU237" s="35"/>
      <c r="OV237" s="35"/>
      <c r="OW237" s="35"/>
      <c r="OX237" s="35"/>
      <c r="OY237" s="35"/>
      <c r="OZ237" s="35"/>
      <c r="PA237" s="35"/>
      <c r="PB237" s="35"/>
      <c r="PC237" s="35"/>
      <c r="PD237" s="35"/>
      <c r="PE237" s="35"/>
      <c r="PF237" s="35"/>
      <c r="PG237" s="35"/>
      <c r="PH237" s="35"/>
      <c r="PI237" s="35"/>
      <c r="PJ237" s="35"/>
      <c r="PK237" s="35"/>
      <c r="PL237" s="35"/>
      <c r="PM237" s="35"/>
      <c r="PN237" s="35"/>
      <c r="PO237" s="35"/>
      <c r="PP237" s="35"/>
      <c r="PQ237" s="35"/>
      <c r="PR237" s="35"/>
      <c r="PS237" s="35"/>
      <c r="PT237" s="35"/>
      <c r="PU237" s="35"/>
      <c r="PV237" s="35"/>
      <c r="PW237" s="35"/>
      <c r="PX237" s="35"/>
      <c r="PY237" s="35"/>
      <c r="PZ237" s="35"/>
      <c r="QA237" s="35"/>
      <c r="QB237" s="35"/>
      <c r="QC237" s="35"/>
      <c r="QD237" s="35"/>
      <c r="QE237" s="35"/>
      <c r="QF237" s="35"/>
      <c r="QG237" s="35"/>
      <c r="QH237" s="35"/>
      <c r="QI237" s="35"/>
      <c r="QJ237" s="35"/>
      <c r="QK237" s="35"/>
      <c r="QL237" s="35"/>
      <c r="QM237" s="35"/>
      <c r="QN237" s="35"/>
      <c r="QO237" s="35"/>
      <c r="QP237" s="35"/>
      <c r="QQ237" s="35"/>
      <c r="QR237" s="35"/>
      <c r="QS237" s="35"/>
      <c r="QT237" s="35"/>
      <c r="QU237" s="35"/>
      <c r="QV237" s="35"/>
      <c r="QW237" s="35"/>
      <c r="QX237" s="35"/>
      <c r="QY237" s="35"/>
      <c r="QZ237" s="35"/>
      <c r="RA237" s="35"/>
      <c r="RB237" s="35"/>
      <c r="RC237" s="35"/>
      <c r="RD237" s="35"/>
      <c r="RE237" s="35"/>
      <c r="RF237" s="35"/>
      <c r="RG237" s="35"/>
      <c r="RH237" s="35"/>
      <c r="RI237" s="35"/>
      <c r="RJ237" s="35"/>
      <c r="RK237" s="35"/>
      <c r="RL237" s="35"/>
      <c r="RM237" s="35"/>
      <c r="RN237" s="35"/>
      <c r="RO237" s="35"/>
      <c r="RP237" s="35"/>
      <c r="RQ237" s="35"/>
      <c r="RR237" s="35"/>
      <c r="RS237" s="35"/>
      <c r="RT237" s="35"/>
      <c r="RU237" s="35"/>
      <c r="RV237" s="35"/>
      <c r="RW237" s="35"/>
      <c r="RX237" s="35"/>
      <c r="RY237" s="35"/>
      <c r="RZ237" s="35"/>
      <c r="SA237" s="35"/>
      <c r="SB237" s="35"/>
      <c r="SC237" s="35"/>
      <c r="SD237" s="35"/>
      <c r="SE237" s="35"/>
      <c r="SF237" s="35"/>
      <c r="SG237" s="35"/>
      <c r="SH237" s="35"/>
      <c r="SI237" s="35"/>
      <c r="SJ237" s="35"/>
      <c r="SK237" s="35"/>
      <c r="SL237" s="35"/>
      <c r="SM237" s="35"/>
      <c r="SN237" s="35"/>
      <c r="SO237" s="35"/>
      <c r="SP237" s="35"/>
      <c r="SQ237" s="35"/>
      <c r="SR237" s="35"/>
      <c r="SS237" s="35"/>
      <c r="ST237" s="35"/>
      <c r="SU237" s="35"/>
      <c r="SV237" s="35"/>
      <c r="SW237" s="35"/>
      <c r="SX237" s="35"/>
      <c r="SY237" s="35"/>
      <c r="SZ237" s="35"/>
      <c r="TA237" s="35"/>
      <c r="TB237" s="35"/>
      <c r="TC237" s="35"/>
      <c r="TD237" s="35"/>
      <c r="TE237" s="35"/>
      <c r="TF237" s="35"/>
      <c r="TG237" s="35"/>
      <c r="TH237" s="35"/>
      <c r="TI237" s="35"/>
      <c r="TJ237" s="35"/>
      <c r="TK237" s="35"/>
      <c r="TL237" s="35"/>
      <c r="TM237" s="35"/>
      <c r="TN237" s="35"/>
      <c r="TO237" s="35"/>
      <c r="TP237" s="35"/>
      <c r="TQ237" s="35"/>
      <c r="TR237" s="35"/>
      <c r="TS237" s="35"/>
      <c r="TT237" s="35"/>
      <c r="TU237" s="35"/>
      <c r="TV237" s="35"/>
      <c r="TW237" s="35"/>
      <c r="TX237" s="35"/>
      <c r="TY237" s="35"/>
      <c r="TZ237" s="35"/>
      <c r="UA237" s="35"/>
      <c r="UB237" s="35"/>
      <c r="UC237" s="35"/>
      <c r="UD237" s="35"/>
      <c r="UE237" s="35"/>
      <c r="UF237" s="35"/>
      <c r="UG237" s="35"/>
      <c r="UH237" s="35"/>
      <c r="UI237" s="35"/>
      <c r="UJ237" s="35"/>
      <c r="UK237" s="35"/>
      <c r="UL237" s="35"/>
      <c r="UM237" s="35"/>
      <c r="UN237" s="35"/>
      <c r="UO237" s="35"/>
      <c r="UP237" s="35"/>
      <c r="UQ237" s="35"/>
      <c r="UR237" s="35"/>
      <c r="US237" s="35"/>
      <c r="UT237" s="35"/>
      <c r="UU237" s="35"/>
      <c r="UV237" s="35"/>
      <c r="UW237" s="35"/>
      <c r="UX237" s="35"/>
      <c r="UY237" s="35"/>
      <c r="UZ237" s="35"/>
      <c r="VA237" s="35"/>
      <c r="VB237" s="35"/>
      <c r="VC237" s="35"/>
      <c r="VD237" s="35"/>
      <c r="VE237" s="35"/>
      <c r="VF237" s="35"/>
      <c r="VG237" s="35"/>
      <c r="VH237" s="35"/>
      <c r="VI237" s="35"/>
      <c r="VJ237" s="35"/>
      <c r="VK237" s="35"/>
      <c r="VL237" s="35"/>
      <c r="VM237" s="35"/>
      <c r="VN237" s="35"/>
      <c r="VO237" s="35"/>
      <c r="VP237" s="35"/>
      <c r="VQ237" s="35"/>
      <c r="VR237" s="35"/>
      <c r="VS237" s="35"/>
      <c r="VT237" s="35"/>
      <c r="VU237" s="35"/>
      <c r="VV237" s="35"/>
      <c r="VW237" s="35"/>
      <c r="VX237" s="35"/>
      <c r="VY237" s="35"/>
      <c r="VZ237" s="35"/>
      <c r="WA237" s="35"/>
      <c r="WB237" s="35"/>
      <c r="WC237" s="35"/>
      <c r="WD237" s="35"/>
      <c r="WE237" s="35"/>
      <c r="WF237" s="35"/>
      <c r="WG237" s="35"/>
      <c r="WH237" s="35"/>
      <c r="WI237" s="35"/>
      <c r="WJ237" s="35"/>
      <c r="WK237" s="35"/>
      <c r="WL237" s="35"/>
      <c r="WM237" s="35"/>
      <c r="WN237" s="35"/>
      <c r="WO237" s="35"/>
      <c r="WP237" s="35"/>
      <c r="WQ237" s="35"/>
      <c r="WR237" s="35"/>
      <c r="WS237" s="35"/>
      <c r="WT237" s="35"/>
      <c r="WU237" s="35"/>
      <c r="WV237" s="35"/>
      <c r="WW237" s="35"/>
      <c r="WX237" s="35"/>
      <c r="WY237" s="35"/>
      <c r="WZ237" s="35"/>
      <c r="XA237" s="35"/>
      <c r="XB237" s="35"/>
      <c r="XC237" s="35"/>
      <c r="XD237" s="35"/>
      <c r="XE237" s="35"/>
      <c r="XF237" s="35"/>
      <c r="XG237" s="35"/>
      <c r="XH237" s="35"/>
      <c r="XI237" s="35"/>
      <c r="XJ237" s="35"/>
      <c r="XK237" s="35"/>
      <c r="XL237" s="35"/>
      <c r="XM237" s="35"/>
      <c r="XN237" s="35"/>
      <c r="XO237" s="35"/>
      <c r="XP237" s="35"/>
      <c r="XQ237" s="35"/>
      <c r="XR237" s="35"/>
      <c r="XS237" s="35"/>
      <c r="XT237" s="35"/>
      <c r="XU237" s="35"/>
      <c r="XV237" s="35"/>
      <c r="XW237" s="35"/>
      <c r="XX237" s="35"/>
      <c r="XY237" s="35"/>
      <c r="XZ237" s="35"/>
      <c r="YA237" s="35"/>
      <c r="YB237" s="35"/>
      <c r="YC237" s="35"/>
      <c r="YD237" s="35"/>
      <c r="YE237" s="35"/>
      <c r="YF237" s="35"/>
      <c r="YG237" s="35"/>
      <c r="YH237" s="35"/>
      <c r="YI237" s="35"/>
      <c r="YJ237" s="35"/>
      <c r="YK237" s="35"/>
      <c r="YL237" s="35"/>
      <c r="YM237" s="35"/>
      <c r="YN237" s="35"/>
      <c r="YO237" s="35"/>
      <c r="YP237" s="35"/>
      <c r="YQ237" s="35"/>
      <c r="YR237" s="35"/>
      <c r="YS237" s="35"/>
      <c r="YT237" s="35"/>
      <c r="YU237" s="35"/>
      <c r="YV237" s="35"/>
      <c r="YW237" s="35"/>
      <c r="YX237" s="35"/>
      <c r="YY237" s="35"/>
      <c r="YZ237" s="35"/>
      <c r="ZA237" s="35"/>
      <c r="ZB237" s="35"/>
      <c r="ZC237" s="35"/>
      <c r="ZD237" s="35"/>
      <c r="ZE237" s="35"/>
      <c r="ZF237" s="35"/>
      <c r="ZG237" s="35"/>
      <c r="ZH237" s="35"/>
      <c r="ZI237" s="35"/>
      <c r="ZJ237" s="35"/>
      <c r="ZK237" s="35"/>
      <c r="ZL237" s="35"/>
      <c r="ZM237" s="35"/>
      <c r="ZN237" s="35"/>
      <c r="ZO237" s="35"/>
      <c r="ZP237" s="35"/>
      <c r="ZQ237" s="35"/>
      <c r="ZR237" s="35"/>
      <c r="ZS237" s="35"/>
      <c r="ZT237" s="35"/>
      <c r="ZU237" s="35"/>
      <c r="ZV237" s="35"/>
      <c r="ZW237" s="35"/>
      <c r="ZX237" s="35"/>
      <c r="ZY237" s="35"/>
      <c r="ZZ237" s="35"/>
      <c r="AAA237" s="35"/>
      <c r="AAB237" s="35"/>
      <c r="AAC237" s="35"/>
      <c r="AAD237" s="35"/>
      <c r="AAE237" s="35"/>
      <c r="AAF237" s="35"/>
      <c r="AAG237" s="35"/>
      <c r="AAH237" s="35"/>
      <c r="AAI237" s="35"/>
      <c r="AAJ237" s="35"/>
      <c r="AAK237" s="35"/>
      <c r="AAL237" s="35"/>
      <c r="AAM237" s="35"/>
      <c r="AAN237" s="35"/>
      <c r="AAO237" s="35"/>
      <c r="AAP237" s="35"/>
      <c r="AAQ237" s="35"/>
      <c r="AAR237" s="35"/>
      <c r="AAS237" s="35"/>
      <c r="AAT237" s="35"/>
      <c r="AAU237" s="35"/>
      <c r="AAV237" s="35"/>
      <c r="AAW237" s="35"/>
      <c r="AAX237" s="35"/>
      <c r="AAY237" s="35"/>
      <c r="AAZ237" s="35"/>
      <c r="ABA237" s="35"/>
      <c r="ABB237" s="35"/>
      <c r="ABC237" s="35"/>
      <c r="ABD237" s="35"/>
      <c r="ABE237" s="35"/>
      <c r="ABF237" s="35"/>
      <c r="ABG237" s="35"/>
      <c r="ABH237" s="35"/>
      <c r="ABI237" s="35"/>
      <c r="ABJ237" s="35"/>
      <c r="ABK237" s="35"/>
      <c r="ABL237" s="35"/>
      <c r="ABM237" s="35"/>
      <c r="ABN237" s="35"/>
      <c r="ABO237" s="35"/>
      <c r="ABP237" s="35"/>
      <c r="ABQ237" s="35"/>
      <c r="ABR237" s="35"/>
      <c r="ABS237" s="35"/>
      <c r="ABT237" s="35"/>
      <c r="ABU237" s="35"/>
      <c r="ABV237" s="35"/>
      <c r="ABW237" s="35"/>
      <c r="ABX237" s="35"/>
      <c r="ABY237" s="35"/>
      <c r="ABZ237" s="35"/>
      <c r="ACA237" s="35"/>
      <c r="ACB237" s="35"/>
      <c r="ACC237" s="35"/>
      <c r="ACD237" s="35"/>
      <c r="ACE237" s="35"/>
      <c r="ACF237" s="35"/>
      <c r="ACG237" s="35"/>
      <c r="ACH237" s="35"/>
      <c r="ACI237" s="35"/>
      <c r="ACJ237" s="35"/>
      <c r="ACK237" s="35"/>
      <c r="ACL237" s="35"/>
      <c r="ACM237" s="35"/>
      <c r="ACN237" s="35"/>
      <c r="ACO237" s="35"/>
      <c r="ACP237" s="35"/>
      <c r="ACQ237" s="35"/>
      <c r="ACR237" s="35"/>
      <c r="ACS237" s="35"/>
      <c r="ACT237" s="35"/>
      <c r="ACU237" s="35"/>
      <c r="ACV237" s="35"/>
      <c r="ACW237" s="35"/>
      <c r="ACX237" s="35"/>
      <c r="ACY237" s="35"/>
      <c r="ACZ237" s="35"/>
      <c r="ADA237" s="35"/>
      <c r="ADB237" s="35"/>
      <c r="ADC237" s="35"/>
      <c r="ADD237" s="35"/>
      <c r="ADE237" s="35"/>
      <c r="ADF237" s="35"/>
      <c r="ADG237" s="35"/>
      <c r="ADH237" s="35"/>
      <c r="ADI237" s="35"/>
      <c r="ADJ237" s="35"/>
      <c r="ADK237" s="35"/>
      <c r="ADL237" s="35"/>
      <c r="ADM237" s="35"/>
      <c r="ADN237" s="35"/>
      <c r="ADO237" s="35"/>
      <c r="ADP237" s="35"/>
      <c r="ADQ237" s="35"/>
      <c r="ADR237" s="35"/>
      <c r="ADS237" s="35"/>
      <c r="ADT237" s="35"/>
      <c r="ADU237" s="35"/>
      <c r="ADV237" s="35"/>
      <c r="ADW237" s="35"/>
      <c r="ADX237" s="35"/>
      <c r="ADY237" s="35"/>
      <c r="ADZ237" s="35"/>
      <c r="AEA237" s="35"/>
      <c r="AEB237" s="35"/>
      <c r="AEC237" s="35"/>
      <c r="AED237" s="35"/>
      <c r="AEE237" s="35"/>
      <c r="AEF237" s="35"/>
      <c r="AEG237" s="35"/>
      <c r="AEH237" s="35"/>
      <c r="AEI237" s="35"/>
      <c r="AEJ237" s="35"/>
      <c r="AEK237" s="35"/>
      <c r="AEL237" s="35"/>
      <c r="AEM237" s="35"/>
      <c r="AEN237" s="35"/>
      <c r="AEO237" s="35"/>
      <c r="AEP237" s="35"/>
      <c r="AEQ237" s="35"/>
      <c r="AER237" s="35"/>
      <c r="AES237" s="35"/>
      <c r="AET237" s="35"/>
      <c r="AEU237" s="35"/>
      <c r="AEV237" s="35"/>
      <c r="AEW237" s="35"/>
      <c r="AEX237" s="35"/>
      <c r="AEY237" s="35"/>
      <c r="AEZ237" s="35"/>
      <c r="AFA237" s="35"/>
      <c r="AFB237" s="35"/>
      <c r="AFC237" s="35"/>
      <c r="AFD237" s="35"/>
      <c r="AFE237" s="35"/>
      <c r="AFF237" s="35"/>
      <c r="AFG237" s="35"/>
      <c r="AFH237" s="35"/>
      <c r="AFI237" s="35"/>
      <c r="AFJ237" s="35"/>
      <c r="AFK237" s="35"/>
      <c r="AFL237" s="35"/>
      <c r="AFM237" s="35"/>
      <c r="AFN237" s="35"/>
      <c r="AFO237" s="35"/>
      <c r="AFP237" s="35"/>
      <c r="AFQ237" s="35"/>
      <c r="AFR237" s="35"/>
      <c r="AFS237" s="35"/>
      <c r="AFT237" s="35"/>
      <c r="AFU237" s="35"/>
      <c r="AFV237" s="35"/>
      <c r="AFW237" s="35"/>
      <c r="AFX237" s="35"/>
      <c r="AFY237" s="35"/>
      <c r="AFZ237" s="35"/>
      <c r="AGA237" s="35"/>
      <c r="AGB237" s="35"/>
      <c r="AGC237" s="35"/>
      <c r="AGD237" s="35"/>
      <c r="AGE237" s="35"/>
      <c r="AGF237" s="35"/>
      <c r="AGG237" s="35"/>
      <c r="AGH237" s="35"/>
      <c r="AGI237" s="35"/>
      <c r="AGJ237" s="35"/>
      <c r="AGK237" s="35"/>
      <c r="AGL237" s="35"/>
      <c r="AGM237" s="35"/>
      <c r="AGN237" s="35"/>
      <c r="AGO237" s="35"/>
      <c r="AGP237" s="35"/>
      <c r="AGQ237" s="35"/>
      <c r="AGR237" s="35"/>
      <c r="AGS237" s="35"/>
      <c r="AGT237" s="35"/>
      <c r="AGU237" s="35"/>
      <c r="AGV237" s="35"/>
      <c r="AGW237" s="35"/>
      <c r="AGX237" s="35"/>
      <c r="AGY237" s="35"/>
      <c r="AGZ237" s="35"/>
      <c r="AHA237" s="35"/>
      <c r="AHB237" s="35"/>
      <c r="AHC237" s="35"/>
      <c r="AHD237" s="35"/>
      <c r="AHE237" s="35"/>
      <c r="AHF237" s="35"/>
      <c r="AHG237" s="35"/>
      <c r="AHH237" s="35"/>
      <c r="AHI237" s="35"/>
      <c r="AHJ237" s="35"/>
      <c r="AHK237" s="35"/>
      <c r="AHL237" s="35"/>
      <c r="AHM237" s="35"/>
      <c r="AHN237" s="35"/>
      <c r="AHO237" s="35"/>
      <c r="AHP237" s="35"/>
      <c r="AHQ237" s="35"/>
      <c r="AHR237" s="35"/>
      <c r="AHS237" s="35"/>
      <c r="AHT237" s="35"/>
      <c r="AHU237" s="35"/>
      <c r="AHV237" s="35"/>
      <c r="AHW237" s="35"/>
      <c r="AHX237" s="35"/>
      <c r="AHY237" s="35"/>
      <c r="AHZ237" s="35"/>
      <c r="AIA237" s="35"/>
      <c r="AIB237" s="35"/>
      <c r="AIC237" s="35"/>
      <c r="AID237" s="35"/>
      <c r="AIE237" s="35"/>
      <c r="AIF237" s="35"/>
      <c r="AIG237" s="35"/>
      <c r="AIH237" s="35"/>
      <c r="AII237" s="35"/>
      <c r="AIJ237" s="35"/>
      <c r="AIK237" s="35"/>
      <c r="AIL237" s="35"/>
      <c r="AIM237" s="35"/>
      <c r="AIN237" s="35"/>
      <c r="AIO237" s="35"/>
      <c r="AIP237" s="35"/>
      <c r="AIQ237" s="35"/>
      <c r="AIR237" s="35"/>
      <c r="AIS237" s="35"/>
      <c r="AIT237" s="35"/>
      <c r="AIU237" s="35"/>
      <c r="AIV237" s="35"/>
      <c r="AIW237" s="35"/>
      <c r="AIX237" s="35"/>
      <c r="AIY237" s="35"/>
      <c r="AIZ237" s="35"/>
      <c r="AJA237" s="35"/>
      <c r="AJB237" s="35"/>
      <c r="AJC237" s="35"/>
      <c r="AJD237" s="35"/>
      <c r="AJE237" s="35"/>
      <c r="AJF237" s="35"/>
      <c r="AJG237" s="35"/>
      <c r="AJH237" s="35"/>
      <c r="AJI237" s="35"/>
      <c r="AJJ237" s="35"/>
      <c r="AJK237" s="35"/>
      <c r="AJL237" s="35"/>
      <c r="AJM237" s="35"/>
      <c r="AJN237" s="35"/>
      <c r="AJO237" s="35"/>
      <c r="AJP237" s="35"/>
      <c r="AJQ237" s="35"/>
      <c r="AJR237" s="35"/>
      <c r="AJS237" s="35"/>
      <c r="AJT237" s="35"/>
      <c r="AJU237" s="35"/>
      <c r="AJV237" s="35"/>
      <c r="AJW237" s="35"/>
      <c r="AJX237" s="35"/>
      <c r="AJY237" s="35"/>
      <c r="AJZ237" s="35"/>
      <c r="AKA237" s="35"/>
      <c r="AKB237" s="35"/>
      <c r="AKC237" s="35"/>
      <c r="AKD237" s="35"/>
      <c r="AKE237" s="35"/>
      <c r="AKF237" s="35"/>
      <c r="AKG237" s="35"/>
      <c r="AKH237" s="35"/>
      <c r="AKI237" s="35"/>
      <c r="AKJ237" s="35"/>
      <c r="AKK237" s="35"/>
      <c r="AKL237" s="35"/>
      <c r="AKM237" s="35"/>
      <c r="AKN237" s="35"/>
      <c r="AKO237" s="35"/>
      <c r="AKP237" s="35"/>
      <c r="AKQ237" s="35"/>
      <c r="AKR237" s="35"/>
      <c r="AKS237" s="35"/>
      <c r="AKT237" s="35"/>
      <c r="AKU237" s="35"/>
      <c r="AKV237" s="35"/>
      <c r="AKW237" s="35"/>
      <c r="AKX237" s="35"/>
      <c r="AKY237" s="35"/>
      <c r="AKZ237" s="35"/>
      <c r="ALA237" s="35"/>
      <c r="ALB237" s="35"/>
      <c r="ALC237" s="35"/>
      <c r="ALD237" s="35"/>
      <c r="ALE237" s="35"/>
      <c r="ALF237" s="35"/>
      <c r="ALG237" s="35"/>
      <c r="ALH237" s="35"/>
      <c r="ALI237" s="35"/>
      <c r="ALJ237" s="35"/>
      <c r="ALK237" s="35"/>
      <c r="ALL237" s="35"/>
      <c r="ALM237" s="35"/>
      <c r="ALN237" s="35"/>
      <c r="ALO237" s="35"/>
      <c r="ALP237" s="35"/>
      <c r="ALQ237" s="35"/>
      <c r="ALR237" s="35"/>
      <c r="ALS237" s="35"/>
      <c r="ALT237" s="35"/>
      <c r="ALU237" s="35"/>
      <c r="ALV237" s="35"/>
      <c r="ALW237" s="35"/>
      <c r="ALX237" s="35"/>
      <c r="ALY237" s="35"/>
    </row>
    <row r="238" spans="1:1013" ht="27" customHeight="1" thickBot="1" x14ac:dyDescent="0.25">
      <c r="A238" s="642"/>
      <c r="B238" s="638"/>
      <c r="C238" s="640"/>
      <c r="D238" s="644"/>
      <c r="E238" s="646"/>
      <c r="F238" s="578"/>
      <c r="G238" s="628"/>
      <c r="H238" s="631"/>
      <c r="I238" s="625"/>
      <c r="J238" s="590"/>
      <c r="K238" s="260" t="s">
        <v>11</v>
      </c>
      <c r="L238" s="18">
        <f t="shared" ref="L238:AA238" si="70">SUM(L236:L237)</f>
        <v>0</v>
      </c>
      <c r="M238" s="3">
        <f t="shared" si="70"/>
        <v>0</v>
      </c>
      <c r="N238" s="3">
        <f t="shared" si="70"/>
        <v>0</v>
      </c>
      <c r="O238" s="19">
        <f t="shared" si="70"/>
        <v>0</v>
      </c>
      <c r="P238" s="18">
        <f t="shared" si="70"/>
        <v>0</v>
      </c>
      <c r="Q238" s="3">
        <f t="shared" si="70"/>
        <v>0</v>
      </c>
      <c r="R238" s="3">
        <f t="shared" si="70"/>
        <v>0</v>
      </c>
      <c r="S238" s="19">
        <f t="shared" si="70"/>
        <v>0</v>
      </c>
      <c r="T238" s="18">
        <f t="shared" si="70"/>
        <v>950</v>
      </c>
      <c r="U238" s="3">
        <f t="shared" si="70"/>
        <v>0</v>
      </c>
      <c r="V238" s="3">
        <f t="shared" si="70"/>
        <v>0</v>
      </c>
      <c r="W238" s="19">
        <f t="shared" si="70"/>
        <v>950</v>
      </c>
      <c r="X238" s="18">
        <f t="shared" si="70"/>
        <v>410</v>
      </c>
      <c r="Y238" s="3">
        <f t="shared" si="70"/>
        <v>0</v>
      </c>
      <c r="Z238" s="3">
        <f t="shared" si="70"/>
        <v>0</v>
      </c>
      <c r="AA238" s="19">
        <f t="shared" si="70"/>
        <v>410</v>
      </c>
      <c r="AB238" s="35"/>
      <c r="AC238" s="35"/>
      <c r="AD238" s="35"/>
      <c r="AE238" s="35"/>
      <c r="AF238" s="35"/>
      <c r="AG238" s="35"/>
      <c r="AH238" s="35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9"/>
      <c r="BB238" s="48"/>
      <c r="BC238" s="48"/>
      <c r="BD238" s="48"/>
      <c r="BE238" s="48"/>
      <c r="BF238" s="48"/>
      <c r="BG238" s="48"/>
      <c r="BH238" s="48"/>
      <c r="BI238" s="48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  <c r="IT238" s="35"/>
      <c r="IU238" s="35"/>
      <c r="IV238" s="35"/>
      <c r="IW238" s="35"/>
      <c r="IX238" s="35"/>
      <c r="IY238" s="35"/>
      <c r="IZ238" s="35"/>
      <c r="JA238" s="35"/>
      <c r="JB238" s="35"/>
      <c r="JC238" s="35"/>
      <c r="JD238" s="35"/>
      <c r="JE238" s="35"/>
      <c r="JF238" s="35"/>
      <c r="JG238" s="35"/>
      <c r="JH238" s="35"/>
      <c r="JI238" s="35"/>
      <c r="JJ238" s="35"/>
      <c r="JK238" s="35"/>
      <c r="JL238" s="35"/>
      <c r="JM238" s="35"/>
      <c r="JN238" s="35"/>
      <c r="JO238" s="35"/>
      <c r="JP238" s="35"/>
      <c r="JQ238" s="35"/>
      <c r="JR238" s="35"/>
      <c r="JS238" s="35"/>
      <c r="JT238" s="35"/>
      <c r="JU238" s="35"/>
      <c r="JV238" s="35"/>
      <c r="JW238" s="35"/>
      <c r="JX238" s="35"/>
      <c r="JY238" s="35"/>
      <c r="JZ238" s="35"/>
      <c r="KA238" s="35"/>
      <c r="KB238" s="35"/>
      <c r="KC238" s="35"/>
      <c r="KD238" s="35"/>
      <c r="KE238" s="35"/>
      <c r="KF238" s="35"/>
      <c r="KG238" s="35"/>
      <c r="KH238" s="35"/>
      <c r="KI238" s="35"/>
      <c r="KJ238" s="35"/>
      <c r="KK238" s="35"/>
      <c r="KL238" s="35"/>
      <c r="KM238" s="35"/>
      <c r="KN238" s="35"/>
      <c r="KO238" s="35"/>
      <c r="KP238" s="35"/>
      <c r="KQ238" s="35"/>
      <c r="KR238" s="35"/>
      <c r="KS238" s="35"/>
      <c r="KT238" s="35"/>
      <c r="KU238" s="35"/>
      <c r="KV238" s="35"/>
      <c r="KW238" s="35"/>
      <c r="KX238" s="35"/>
      <c r="KY238" s="35"/>
      <c r="KZ238" s="35"/>
      <c r="LA238" s="35"/>
      <c r="LB238" s="35"/>
      <c r="LC238" s="35"/>
      <c r="LD238" s="35"/>
      <c r="LE238" s="35"/>
      <c r="LF238" s="35"/>
      <c r="LG238" s="35"/>
      <c r="LH238" s="35"/>
      <c r="LI238" s="35"/>
      <c r="LJ238" s="35"/>
      <c r="LK238" s="35"/>
      <c r="LL238" s="35"/>
      <c r="LM238" s="35"/>
      <c r="LN238" s="35"/>
      <c r="LO238" s="35"/>
      <c r="LP238" s="35"/>
      <c r="LQ238" s="35"/>
      <c r="LR238" s="35"/>
      <c r="LS238" s="35"/>
      <c r="LT238" s="35"/>
      <c r="LU238" s="35"/>
      <c r="LV238" s="35"/>
      <c r="LW238" s="35"/>
      <c r="LX238" s="35"/>
      <c r="LY238" s="35"/>
      <c r="LZ238" s="35"/>
      <c r="MA238" s="35"/>
      <c r="MB238" s="35"/>
      <c r="MC238" s="35"/>
      <c r="MD238" s="35"/>
      <c r="ME238" s="35"/>
      <c r="MF238" s="35"/>
      <c r="MG238" s="35"/>
      <c r="MH238" s="35"/>
      <c r="MI238" s="35"/>
      <c r="MJ238" s="35"/>
      <c r="MK238" s="35"/>
      <c r="ML238" s="35"/>
      <c r="MM238" s="35"/>
      <c r="MN238" s="35"/>
      <c r="MO238" s="35"/>
      <c r="MP238" s="35"/>
      <c r="MQ238" s="35"/>
      <c r="MR238" s="35"/>
      <c r="MS238" s="35"/>
      <c r="MT238" s="35"/>
      <c r="MU238" s="35"/>
      <c r="MV238" s="35"/>
      <c r="MW238" s="35"/>
      <c r="MX238" s="35"/>
      <c r="MY238" s="35"/>
      <c r="MZ238" s="35"/>
      <c r="NA238" s="35"/>
      <c r="NB238" s="35"/>
      <c r="NC238" s="35"/>
      <c r="ND238" s="35"/>
      <c r="NE238" s="35"/>
      <c r="NF238" s="35"/>
      <c r="NG238" s="35"/>
      <c r="NH238" s="35"/>
      <c r="NI238" s="35"/>
      <c r="NJ238" s="35"/>
      <c r="NK238" s="35"/>
      <c r="NL238" s="35"/>
      <c r="NM238" s="35"/>
      <c r="NN238" s="35"/>
      <c r="NO238" s="35"/>
      <c r="NP238" s="35"/>
      <c r="NQ238" s="35"/>
      <c r="NR238" s="35"/>
      <c r="NS238" s="35"/>
      <c r="NT238" s="35"/>
      <c r="NU238" s="35"/>
      <c r="NV238" s="35"/>
      <c r="NW238" s="35"/>
      <c r="NX238" s="35"/>
      <c r="NY238" s="35"/>
      <c r="NZ238" s="35"/>
      <c r="OA238" s="35"/>
      <c r="OB238" s="35"/>
      <c r="OC238" s="35"/>
      <c r="OD238" s="35"/>
      <c r="OE238" s="35"/>
      <c r="OF238" s="35"/>
      <c r="OG238" s="35"/>
      <c r="OH238" s="35"/>
      <c r="OI238" s="35"/>
      <c r="OJ238" s="35"/>
      <c r="OK238" s="35"/>
      <c r="OL238" s="35"/>
      <c r="OM238" s="35"/>
      <c r="ON238" s="35"/>
      <c r="OO238" s="35"/>
      <c r="OP238" s="35"/>
      <c r="OQ238" s="35"/>
      <c r="OR238" s="35"/>
      <c r="OS238" s="35"/>
      <c r="OT238" s="35"/>
      <c r="OU238" s="35"/>
      <c r="OV238" s="35"/>
      <c r="OW238" s="35"/>
      <c r="OX238" s="35"/>
      <c r="OY238" s="35"/>
      <c r="OZ238" s="35"/>
      <c r="PA238" s="35"/>
      <c r="PB238" s="35"/>
      <c r="PC238" s="35"/>
      <c r="PD238" s="35"/>
      <c r="PE238" s="35"/>
      <c r="PF238" s="35"/>
      <c r="PG238" s="35"/>
      <c r="PH238" s="35"/>
      <c r="PI238" s="35"/>
      <c r="PJ238" s="35"/>
      <c r="PK238" s="35"/>
      <c r="PL238" s="35"/>
      <c r="PM238" s="35"/>
      <c r="PN238" s="35"/>
      <c r="PO238" s="35"/>
      <c r="PP238" s="35"/>
      <c r="PQ238" s="35"/>
      <c r="PR238" s="35"/>
      <c r="PS238" s="35"/>
      <c r="PT238" s="35"/>
      <c r="PU238" s="35"/>
      <c r="PV238" s="35"/>
      <c r="PW238" s="35"/>
      <c r="PX238" s="35"/>
      <c r="PY238" s="35"/>
      <c r="PZ238" s="35"/>
      <c r="QA238" s="35"/>
      <c r="QB238" s="35"/>
      <c r="QC238" s="35"/>
      <c r="QD238" s="35"/>
      <c r="QE238" s="35"/>
      <c r="QF238" s="35"/>
      <c r="QG238" s="35"/>
      <c r="QH238" s="35"/>
      <c r="QI238" s="35"/>
      <c r="QJ238" s="35"/>
      <c r="QK238" s="35"/>
      <c r="QL238" s="35"/>
      <c r="QM238" s="35"/>
      <c r="QN238" s="35"/>
      <c r="QO238" s="35"/>
      <c r="QP238" s="35"/>
      <c r="QQ238" s="35"/>
      <c r="QR238" s="35"/>
      <c r="QS238" s="35"/>
      <c r="QT238" s="35"/>
      <c r="QU238" s="35"/>
      <c r="QV238" s="35"/>
      <c r="QW238" s="35"/>
      <c r="QX238" s="35"/>
      <c r="QY238" s="35"/>
      <c r="QZ238" s="35"/>
      <c r="RA238" s="35"/>
      <c r="RB238" s="35"/>
      <c r="RC238" s="35"/>
      <c r="RD238" s="35"/>
      <c r="RE238" s="35"/>
      <c r="RF238" s="35"/>
      <c r="RG238" s="35"/>
      <c r="RH238" s="35"/>
      <c r="RI238" s="35"/>
      <c r="RJ238" s="35"/>
      <c r="RK238" s="35"/>
      <c r="RL238" s="35"/>
      <c r="RM238" s="35"/>
      <c r="RN238" s="35"/>
      <c r="RO238" s="35"/>
      <c r="RP238" s="35"/>
      <c r="RQ238" s="35"/>
      <c r="RR238" s="35"/>
      <c r="RS238" s="35"/>
      <c r="RT238" s="35"/>
      <c r="RU238" s="35"/>
      <c r="RV238" s="35"/>
      <c r="RW238" s="35"/>
      <c r="RX238" s="35"/>
      <c r="RY238" s="35"/>
      <c r="RZ238" s="35"/>
      <c r="SA238" s="35"/>
      <c r="SB238" s="35"/>
      <c r="SC238" s="35"/>
      <c r="SD238" s="35"/>
      <c r="SE238" s="35"/>
      <c r="SF238" s="35"/>
      <c r="SG238" s="35"/>
      <c r="SH238" s="35"/>
      <c r="SI238" s="35"/>
      <c r="SJ238" s="35"/>
      <c r="SK238" s="35"/>
      <c r="SL238" s="35"/>
      <c r="SM238" s="35"/>
      <c r="SN238" s="35"/>
      <c r="SO238" s="35"/>
      <c r="SP238" s="35"/>
      <c r="SQ238" s="35"/>
      <c r="SR238" s="35"/>
      <c r="SS238" s="35"/>
      <c r="ST238" s="35"/>
      <c r="SU238" s="35"/>
      <c r="SV238" s="35"/>
      <c r="SW238" s="35"/>
      <c r="SX238" s="35"/>
      <c r="SY238" s="35"/>
      <c r="SZ238" s="35"/>
      <c r="TA238" s="35"/>
      <c r="TB238" s="35"/>
      <c r="TC238" s="35"/>
      <c r="TD238" s="35"/>
      <c r="TE238" s="35"/>
      <c r="TF238" s="35"/>
      <c r="TG238" s="35"/>
      <c r="TH238" s="35"/>
      <c r="TI238" s="35"/>
      <c r="TJ238" s="35"/>
      <c r="TK238" s="35"/>
      <c r="TL238" s="35"/>
      <c r="TM238" s="35"/>
      <c r="TN238" s="35"/>
      <c r="TO238" s="35"/>
      <c r="TP238" s="35"/>
      <c r="TQ238" s="35"/>
      <c r="TR238" s="35"/>
      <c r="TS238" s="35"/>
      <c r="TT238" s="35"/>
      <c r="TU238" s="35"/>
      <c r="TV238" s="35"/>
      <c r="TW238" s="35"/>
      <c r="TX238" s="35"/>
      <c r="TY238" s="35"/>
      <c r="TZ238" s="35"/>
      <c r="UA238" s="35"/>
      <c r="UB238" s="35"/>
      <c r="UC238" s="35"/>
      <c r="UD238" s="35"/>
      <c r="UE238" s="35"/>
      <c r="UF238" s="35"/>
      <c r="UG238" s="35"/>
      <c r="UH238" s="35"/>
      <c r="UI238" s="35"/>
      <c r="UJ238" s="35"/>
      <c r="UK238" s="35"/>
      <c r="UL238" s="35"/>
      <c r="UM238" s="35"/>
      <c r="UN238" s="35"/>
      <c r="UO238" s="35"/>
      <c r="UP238" s="35"/>
      <c r="UQ238" s="35"/>
      <c r="UR238" s="35"/>
      <c r="US238" s="35"/>
      <c r="UT238" s="35"/>
      <c r="UU238" s="35"/>
      <c r="UV238" s="35"/>
      <c r="UW238" s="35"/>
      <c r="UX238" s="35"/>
      <c r="UY238" s="35"/>
      <c r="UZ238" s="35"/>
      <c r="VA238" s="35"/>
      <c r="VB238" s="35"/>
      <c r="VC238" s="35"/>
      <c r="VD238" s="35"/>
      <c r="VE238" s="35"/>
      <c r="VF238" s="35"/>
      <c r="VG238" s="35"/>
      <c r="VH238" s="35"/>
      <c r="VI238" s="35"/>
      <c r="VJ238" s="35"/>
      <c r="VK238" s="35"/>
      <c r="VL238" s="35"/>
      <c r="VM238" s="35"/>
      <c r="VN238" s="35"/>
      <c r="VO238" s="35"/>
      <c r="VP238" s="35"/>
      <c r="VQ238" s="35"/>
      <c r="VR238" s="35"/>
      <c r="VS238" s="35"/>
      <c r="VT238" s="35"/>
      <c r="VU238" s="35"/>
      <c r="VV238" s="35"/>
      <c r="VW238" s="35"/>
      <c r="VX238" s="35"/>
      <c r="VY238" s="35"/>
      <c r="VZ238" s="35"/>
      <c r="WA238" s="35"/>
      <c r="WB238" s="35"/>
      <c r="WC238" s="35"/>
      <c r="WD238" s="35"/>
      <c r="WE238" s="35"/>
      <c r="WF238" s="35"/>
      <c r="WG238" s="35"/>
      <c r="WH238" s="35"/>
      <c r="WI238" s="35"/>
      <c r="WJ238" s="35"/>
      <c r="WK238" s="35"/>
      <c r="WL238" s="35"/>
      <c r="WM238" s="35"/>
      <c r="WN238" s="35"/>
      <c r="WO238" s="35"/>
      <c r="WP238" s="35"/>
      <c r="WQ238" s="35"/>
      <c r="WR238" s="35"/>
      <c r="WS238" s="35"/>
      <c r="WT238" s="35"/>
      <c r="WU238" s="35"/>
      <c r="WV238" s="35"/>
      <c r="WW238" s="35"/>
      <c r="WX238" s="35"/>
      <c r="WY238" s="35"/>
      <c r="WZ238" s="35"/>
      <c r="XA238" s="35"/>
      <c r="XB238" s="35"/>
      <c r="XC238" s="35"/>
      <c r="XD238" s="35"/>
      <c r="XE238" s="35"/>
      <c r="XF238" s="35"/>
      <c r="XG238" s="35"/>
      <c r="XH238" s="35"/>
      <c r="XI238" s="35"/>
      <c r="XJ238" s="35"/>
      <c r="XK238" s="35"/>
      <c r="XL238" s="35"/>
      <c r="XM238" s="35"/>
      <c r="XN238" s="35"/>
      <c r="XO238" s="35"/>
      <c r="XP238" s="35"/>
      <c r="XQ238" s="35"/>
      <c r="XR238" s="35"/>
      <c r="XS238" s="35"/>
      <c r="XT238" s="35"/>
      <c r="XU238" s="35"/>
      <c r="XV238" s="35"/>
      <c r="XW238" s="35"/>
      <c r="XX238" s="35"/>
      <c r="XY238" s="35"/>
      <c r="XZ238" s="35"/>
      <c r="YA238" s="35"/>
      <c r="YB238" s="35"/>
      <c r="YC238" s="35"/>
      <c r="YD238" s="35"/>
      <c r="YE238" s="35"/>
      <c r="YF238" s="35"/>
      <c r="YG238" s="35"/>
      <c r="YH238" s="35"/>
      <c r="YI238" s="35"/>
      <c r="YJ238" s="35"/>
      <c r="YK238" s="35"/>
      <c r="YL238" s="35"/>
      <c r="YM238" s="35"/>
      <c r="YN238" s="35"/>
      <c r="YO238" s="35"/>
      <c r="YP238" s="35"/>
      <c r="YQ238" s="35"/>
      <c r="YR238" s="35"/>
      <c r="YS238" s="35"/>
      <c r="YT238" s="35"/>
      <c r="YU238" s="35"/>
      <c r="YV238" s="35"/>
      <c r="YW238" s="35"/>
      <c r="YX238" s="35"/>
      <c r="YY238" s="35"/>
      <c r="YZ238" s="35"/>
      <c r="ZA238" s="35"/>
      <c r="ZB238" s="35"/>
      <c r="ZC238" s="35"/>
      <c r="ZD238" s="35"/>
      <c r="ZE238" s="35"/>
      <c r="ZF238" s="35"/>
      <c r="ZG238" s="35"/>
      <c r="ZH238" s="35"/>
      <c r="ZI238" s="35"/>
      <c r="ZJ238" s="35"/>
      <c r="ZK238" s="35"/>
      <c r="ZL238" s="35"/>
      <c r="ZM238" s="35"/>
      <c r="ZN238" s="35"/>
      <c r="ZO238" s="35"/>
      <c r="ZP238" s="35"/>
      <c r="ZQ238" s="35"/>
      <c r="ZR238" s="35"/>
      <c r="ZS238" s="35"/>
      <c r="ZT238" s="35"/>
      <c r="ZU238" s="35"/>
      <c r="ZV238" s="35"/>
      <c r="ZW238" s="35"/>
      <c r="ZX238" s="35"/>
      <c r="ZY238" s="35"/>
      <c r="ZZ238" s="35"/>
      <c r="AAA238" s="35"/>
      <c r="AAB238" s="35"/>
      <c r="AAC238" s="35"/>
      <c r="AAD238" s="35"/>
      <c r="AAE238" s="35"/>
      <c r="AAF238" s="35"/>
      <c r="AAG238" s="35"/>
      <c r="AAH238" s="35"/>
      <c r="AAI238" s="35"/>
      <c r="AAJ238" s="35"/>
      <c r="AAK238" s="35"/>
      <c r="AAL238" s="35"/>
      <c r="AAM238" s="35"/>
      <c r="AAN238" s="35"/>
      <c r="AAO238" s="35"/>
      <c r="AAP238" s="35"/>
      <c r="AAQ238" s="35"/>
      <c r="AAR238" s="35"/>
      <c r="AAS238" s="35"/>
      <c r="AAT238" s="35"/>
      <c r="AAU238" s="35"/>
      <c r="AAV238" s="35"/>
      <c r="AAW238" s="35"/>
      <c r="AAX238" s="35"/>
      <c r="AAY238" s="35"/>
      <c r="AAZ238" s="35"/>
      <c r="ABA238" s="35"/>
      <c r="ABB238" s="35"/>
      <c r="ABC238" s="35"/>
      <c r="ABD238" s="35"/>
      <c r="ABE238" s="35"/>
      <c r="ABF238" s="35"/>
      <c r="ABG238" s="35"/>
      <c r="ABH238" s="35"/>
      <c r="ABI238" s="35"/>
      <c r="ABJ238" s="35"/>
      <c r="ABK238" s="35"/>
      <c r="ABL238" s="35"/>
      <c r="ABM238" s="35"/>
      <c r="ABN238" s="35"/>
      <c r="ABO238" s="35"/>
      <c r="ABP238" s="35"/>
      <c r="ABQ238" s="35"/>
      <c r="ABR238" s="35"/>
      <c r="ABS238" s="35"/>
      <c r="ABT238" s="35"/>
      <c r="ABU238" s="35"/>
      <c r="ABV238" s="35"/>
      <c r="ABW238" s="35"/>
      <c r="ABX238" s="35"/>
      <c r="ABY238" s="35"/>
      <c r="ABZ238" s="35"/>
      <c r="ACA238" s="35"/>
      <c r="ACB238" s="35"/>
      <c r="ACC238" s="35"/>
      <c r="ACD238" s="35"/>
      <c r="ACE238" s="35"/>
      <c r="ACF238" s="35"/>
      <c r="ACG238" s="35"/>
      <c r="ACH238" s="35"/>
      <c r="ACI238" s="35"/>
      <c r="ACJ238" s="35"/>
      <c r="ACK238" s="35"/>
      <c r="ACL238" s="35"/>
      <c r="ACM238" s="35"/>
      <c r="ACN238" s="35"/>
      <c r="ACO238" s="35"/>
      <c r="ACP238" s="35"/>
      <c r="ACQ238" s="35"/>
      <c r="ACR238" s="35"/>
      <c r="ACS238" s="35"/>
      <c r="ACT238" s="35"/>
      <c r="ACU238" s="35"/>
      <c r="ACV238" s="35"/>
      <c r="ACW238" s="35"/>
      <c r="ACX238" s="35"/>
      <c r="ACY238" s="35"/>
      <c r="ACZ238" s="35"/>
      <c r="ADA238" s="35"/>
      <c r="ADB238" s="35"/>
      <c r="ADC238" s="35"/>
      <c r="ADD238" s="35"/>
      <c r="ADE238" s="35"/>
      <c r="ADF238" s="35"/>
      <c r="ADG238" s="35"/>
      <c r="ADH238" s="35"/>
      <c r="ADI238" s="35"/>
      <c r="ADJ238" s="35"/>
      <c r="ADK238" s="35"/>
      <c r="ADL238" s="35"/>
      <c r="ADM238" s="35"/>
      <c r="ADN238" s="35"/>
      <c r="ADO238" s="35"/>
      <c r="ADP238" s="35"/>
      <c r="ADQ238" s="35"/>
      <c r="ADR238" s="35"/>
      <c r="ADS238" s="35"/>
      <c r="ADT238" s="35"/>
      <c r="ADU238" s="35"/>
      <c r="ADV238" s="35"/>
      <c r="ADW238" s="35"/>
      <c r="ADX238" s="35"/>
      <c r="ADY238" s="35"/>
      <c r="ADZ238" s="35"/>
      <c r="AEA238" s="35"/>
      <c r="AEB238" s="35"/>
      <c r="AEC238" s="35"/>
      <c r="AED238" s="35"/>
      <c r="AEE238" s="35"/>
      <c r="AEF238" s="35"/>
      <c r="AEG238" s="35"/>
      <c r="AEH238" s="35"/>
      <c r="AEI238" s="35"/>
      <c r="AEJ238" s="35"/>
      <c r="AEK238" s="35"/>
      <c r="AEL238" s="35"/>
      <c r="AEM238" s="35"/>
      <c r="AEN238" s="35"/>
      <c r="AEO238" s="35"/>
      <c r="AEP238" s="35"/>
      <c r="AEQ238" s="35"/>
      <c r="AER238" s="35"/>
      <c r="AES238" s="35"/>
      <c r="AET238" s="35"/>
      <c r="AEU238" s="35"/>
      <c r="AEV238" s="35"/>
      <c r="AEW238" s="35"/>
      <c r="AEX238" s="35"/>
      <c r="AEY238" s="35"/>
      <c r="AEZ238" s="35"/>
      <c r="AFA238" s="35"/>
      <c r="AFB238" s="35"/>
      <c r="AFC238" s="35"/>
      <c r="AFD238" s="35"/>
      <c r="AFE238" s="35"/>
      <c r="AFF238" s="35"/>
      <c r="AFG238" s="35"/>
      <c r="AFH238" s="35"/>
      <c r="AFI238" s="35"/>
      <c r="AFJ238" s="35"/>
      <c r="AFK238" s="35"/>
      <c r="AFL238" s="35"/>
      <c r="AFM238" s="35"/>
      <c r="AFN238" s="35"/>
      <c r="AFO238" s="35"/>
      <c r="AFP238" s="35"/>
      <c r="AFQ238" s="35"/>
      <c r="AFR238" s="35"/>
      <c r="AFS238" s="35"/>
      <c r="AFT238" s="35"/>
      <c r="AFU238" s="35"/>
      <c r="AFV238" s="35"/>
      <c r="AFW238" s="35"/>
      <c r="AFX238" s="35"/>
      <c r="AFY238" s="35"/>
      <c r="AFZ238" s="35"/>
      <c r="AGA238" s="35"/>
      <c r="AGB238" s="35"/>
      <c r="AGC238" s="35"/>
      <c r="AGD238" s="35"/>
      <c r="AGE238" s="35"/>
      <c r="AGF238" s="35"/>
      <c r="AGG238" s="35"/>
      <c r="AGH238" s="35"/>
      <c r="AGI238" s="35"/>
      <c r="AGJ238" s="35"/>
      <c r="AGK238" s="35"/>
      <c r="AGL238" s="35"/>
      <c r="AGM238" s="35"/>
      <c r="AGN238" s="35"/>
      <c r="AGO238" s="35"/>
      <c r="AGP238" s="35"/>
      <c r="AGQ238" s="35"/>
      <c r="AGR238" s="35"/>
      <c r="AGS238" s="35"/>
      <c r="AGT238" s="35"/>
      <c r="AGU238" s="35"/>
      <c r="AGV238" s="35"/>
      <c r="AGW238" s="35"/>
      <c r="AGX238" s="35"/>
      <c r="AGY238" s="35"/>
      <c r="AGZ238" s="35"/>
      <c r="AHA238" s="35"/>
      <c r="AHB238" s="35"/>
      <c r="AHC238" s="35"/>
      <c r="AHD238" s="35"/>
      <c r="AHE238" s="35"/>
      <c r="AHF238" s="35"/>
      <c r="AHG238" s="35"/>
      <c r="AHH238" s="35"/>
      <c r="AHI238" s="35"/>
      <c r="AHJ238" s="35"/>
      <c r="AHK238" s="35"/>
      <c r="AHL238" s="35"/>
      <c r="AHM238" s="35"/>
      <c r="AHN238" s="35"/>
      <c r="AHO238" s="35"/>
      <c r="AHP238" s="35"/>
      <c r="AHQ238" s="35"/>
      <c r="AHR238" s="35"/>
      <c r="AHS238" s="35"/>
      <c r="AHT238" s="35"/>
      <c r="AHU238" s="35"/>
      <c r="AHV238" s="35"/>
      <c r="AHW238" s="35"/>
      <c r="AHX238" s="35"/>
      <c r="AHY238" s="35"/>
      <c r="AHZ238" s="35"/>
      <c r="AIA238" s="35"/>
      <c r="AIB238" s="35"/>
      <c r="AIC238" s="35"/>
      <c r="AID238" s="35"/>
      <c r="AIE238" s="35"/>
      <c r="AIF238" s="35"/>
      <c r="AIG238" s="35"/>
      <c r="AIH238" s="35"/>
      <c r="AII238" s="35"/>
      <c r="AIJ238" s="35"/>
      <c r="AIK238" s="35"/>
      <c r="AIL238" s="35"/>
      <c r="AIM238" s="35"/>
      <c r="AIN238" s="35"/>
      <c r="AIO238" s="35"/>
      <c r="AIP238" s="35"/>
      <c r="AIQ238" s="35"/>
      <c r="AIR238" s="35"/>
      <c r="AIS238" s="35"/>
      <c r="AIT238" s="35"/>
      <c r="AIU238" s="35"/>
      <c r="AIV238" s="35"/>
      <c r="AIW238" s="35"/>
      <c r="AIX238" s="35"/>
      <c r="AIY238" s="35"/>
      <c r="AIZ238" s="35"/>
      <c r="AJA238" s="35"/>
      <c r="AJB238" s="35"/>
      <c r="AJC238" s="35"/>
      <c r="AJD238" s="35"/>
      <c r="AJE238" s="35"/>
      <c r="AJF238" s="35"/>
      <c r="AJG238" s="35"/>
      <c r="AJH238" s="35"/>
      <c r="AJI238" s="35"/>
      <c r="AJJ238" s="35"/>
      <c r="AJK238" s="35"/>
      <c r="AJL238" s="35"/>
      <c r="AJM238" s="35"/>
      <c r="AJN238" s="35"/>
      <c r="AJO238" s="35"/>
      <c r="AJP238" s="35"/>
      <c r="AJQ238" s="35"/>
      <c r="AJR238" s="35"/>
      <c r="AJS238" s="35"/>
      <c r="AJT238" s="35"/>
      <c r="AJU238" s="35"/>
      <c r="AJV238" s="35"/>
      <c r="AJW238" s="35"/>
      <c r="AJX238" s="35"/>
      <c r="AJY238" s="35"/>
      <c r="AJZ238" s="35"/>
      <c r="AKA238" s="35"/>
      <c r="AKB238" s="35"/>
      <c r="AKC238" s="35"/>
      <c r="AKD238" s="35"/>
      <c r="AKE238" s="35"/>
      <c r="AKF238" s="35"/>
      <c r="AKG238" s="35"/>
      <c r="AKH238" s="35"/>
      <c r="AKI238" s="35"/>
      <c r="AKJ238" s="35"/>
      <c r="AKK238" s="35"/>
      <c r="AKL238" s="35"/>
      <c r="AKM238" s="35"/>
      <c r="AKN238" s="35"/>
      <c r="AKO238" s="35"/>
      <c r="AKP238" s="35"/>
      <c r="AKQ238" s="35"/>
      <c r="AKR238" s="35"/>
      <c r="AKS238" s="35"/>
      <c r="AKT238" s="35"/>
      <c r="AKU238" s="35"/>
      <c r="AKV238" s="35"/>
      <c r="AKW238" s="35"/>
      <c r="AKX238" s="35"/>
      <c r="AKY238" s="35"/>
      <c r="AKZ238" s="35"/>
      <c r="ALA238" s="35"/>
      <c r="ALB238" s="35"/>
      <c r="ALC238" s="35"/>
      <c r="ALD238" s="35"/>
      <c r="ALE238" s="35"/>
      <c r="ALF238" s="35"/>
      <c r="ALG238" s="35"/>
      <c r="ALH238" s="35"/>
      <c r="ALI238" s="35"/>
      <c r="ALJ238" s="35"/>
      <c r="ALK238" s="35"/>
      <c r="ALL238" s="35"/>
      <c r="ALM238" s="35"/>
      <c r="ALN238" s="35"/>
      <c r="ALO238" s="35"/>
      <c r="ALP238" s="35"/>
      <c r="ALQ238" s="35"/>
      <c r="ALR238" s="35"/>
      <c r="ALS238" s="35"/>
      <c r="ALT238" s="35"/>
      <c r="ALU238" s="35"/>
      <c r="ALV238" s="35"/>
      <c r="ALW238" s="35"/>
      <c r="ALX238" s="35"/>
      <c r="ALY238" s="35"/>
    </row>
    <row r="239" spans="1:1013" ht="21" customHeight="1" thickBot="1" x14ac:dyDescent="0.25">
      <c r="A239" s="641" t="s">
        <v>15</v>
      </c>
      <c r="B239" s="637" t="s">
        <v>16</v>
      </c>
      <c r="C239" s="639" t="s">
        <v>16</v>
      </c>
      <c r="D239" s="643" t="s">
        <v>235</v>
      </c>
      <c r="E239" s="645" t="s">
        <v>236</v>
      </c>
      <c r="F239" s="577" t="s">
        <v>265</v>
      </c>
      <c r="G239" s="626" t="s">
        <v>237</v>
      </c>
      <c r="H239" s="629" t="s">
        <v>19</v>
      </c>
      <c r="I239" s="624" t="s">
        <v>20</v>
      </c>
      <c r="J239" s="588" t="s">
        <v>296</v>
      </c>
      <c r="K239" s="180" t="s">
        <v>26</v>
      </c>
      <c r="L239" s="479">
        <f>+M239+O239</f>
        <v>0</v>
      </c>
      <c r="M239" s="429">
        <v>0</v>
      </c>
      <c r="N239" s="429">
        <v>0</v>
      </c>
      <c r="O239" s="442">
        <v>0</v>
      </c>
      <c r="P239" s="479">
        <f>+Q239+S239</f>
        <v>0</v>
      </c>
      <c r="Q239" s="429">
        <v>0</v>
      </c>
      <c r="R239" s="429">
        <v>0</v>
      </c>
      <c r="S239" s="442">
        <v>0</v>
      </c>
      <c r="T239" s="479">
        <f>+U239+W239</f>
        <v>0</v>
      </c>
      <c r="U239" s="429">
        <v>0</v>
      </c>
      <c r="V239" s="429">
        <v>0</v>
      </c>
      <c r="W239" s="442">
        <v>0</v>
      </c>
      <c r="X239" s="479">
        <f>+Y239+AA239</f>
        <v>100</v>
      </c>
      <c r="Y239" s="429">
        <v>0</v>
      </c>
      <c r="Z239" s="429">
        <v>0</v>
      </c>
      <c r="AA239" s="442">
        <v>100</v>
      </c>
      <c r="AB239" s="35"/>
      <c r="AC239" s="35"/>
      <c r="AD239" s="35"/>
      <c r="AE239" s="35"/>
      <c r="AF239" s="35"/>
      <c r="AG239" s="35"/>
      <c r="AH239" s="35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9"/>
      <c r="BB239" s="48"/>
      <c r="BC239" s="48"/>
      <c r="BD239" s="48"/>
      <c r="BE239" s="48"/>
      <c r="BF239" s="48"/>
      <c r="BG239" s="48"/>
      <c r="BH239" s="48"/>
      <c r="BI239" s="48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  <c r="HN239" s="35"/>
      <c r="HO239" s="35"/>
      <c r="HP239" s="35"/>
      <c r="HQ239" s="35"/>
      <c r="HR239" s="35"/>
      <c r="HS239" s="35"/>
      <c r="HT239" s="35"/>
      <c r="HU239" s="35"/>
      <c r="HV239" s="35"/>
      <c r="HW239" s="35"/>
      <c r="HX239" s="35"/>
      <c r="HY239" s="35"/>
      <c r="HZ239" s="35"/>
      <c r="IA239" s="35"/>
      <c r="IB239" s="35"/>
      <c r="IC239" s="35"/>
      <c r="ID239" s="35"/>
      <c r="IE239" s="35"/>
      <c r="IF239" s="35"/>
      <c r="IG239" s="35"/>
      <c r="IH239" s="35"/>
      <c r="II239" s="35"/>
      <c r="IJ239" s="35"/>
      <c r="IK239" s="35"/>
      <c r="IL239" s="35"/>
      <c r="IM239" s="35"/>
      <c r="IN239" s="35"/>
      <c r="IO239" s="35"/>
      <c r="IP239" s="35"/>
      <c r="IQ239" s="35"/>
      <c r="IR239" s="35"/>
      <c r="IS239" s="35"/>
      <c r="IT239" s="35"/>
      <c r="IU239" s="35"/>
      <c r="IV239" s="35"/>
      <c r="IW239" s="35"/>
      <c r="IX239" s="35"/>
      <c r="IY239" s="35"/>
      <c r="IZ239" s="35"/>
      <c r="JA239" s="35"/>
      <c r="JB239" s="35"/>
      <c r="JC239" s="35"/>
      <c r="JD239" s="35"/>
      <c r="JE239" s="35"/>
      <c r="JF239" s="35"/>
      <c r="JG239" s="35"/>
      <c r="JH239" s="35"/>
      <c r="JI239" s="35"/>
      <c r="JJ239" s="35"/>
      <c r="JK239" s="35"/>
      <c r="JL239" s="35"/>
      <c r="JM239" s="35"/>
      <c r="JN239" s="35"/>
      <c r="JO239" s="35"/>
      <c r="JP239" s="35"/>
      <c r="JQ239" s="35"/>
      <c r="JR239" s="35"/>
      <c r="JS239" s="35"/>
      <c r="JT239" s="35"/>
      <c r="JU239" s="35"/>
      <c r="JV239" s="35"/>
      <c r="JW239" s="35"/>
      <c r="JX239" s="35"/>
      <c r="JY239" s="35"/>
      <c r="JZ239" s="35"/>
      <c r="KA239" s="35"/>
      <c r="KB239" s="35"/>
      <c r="KC239" s="35"/>
      <c r="KD239" s="35"/>
      <c r="KE239" s="35"/>
      <c r="KF239" s="35"/>
      <c r="KG239" s="35"/>
      <c r="KH239" s="35"/>
      <c r="KI239" s="35"/>
      <c r="KJ239" s="35"/>
      <c r="KK239" s="35"/>
      <c r="KL239" s="35"/>
      <c r="KM239" s="35"/>
      <c r="KN239" s="35"/>
      <c r="KO239" s="35"/>
      <c r="KP239" s="35"/>
      <c r="KQ239" s="35"/>
      <c r="KR239" s="35"/>
      <c r="KS239" s="35"/>
      <c r="KT239" s="35"/>
      <c r="KU239" s="35"/>
      <c r="KV239" s="35"/>
      <c r="KW239" s="35"/>
      <c r="KX239" s="35"/>
      <c r="KY239" s="35"/>
      <c r="KZ239" s="35"/>
      <c r="LA239" s="35"/>
      <c r="LB239" s="35"/>
      <c r="LC239" s="35"/>
      <c r="LD239" s="35"/>
      <c r="LE239" s="35"/>
      <c r="LF239" s="35"/>
      <c r="LG239" s="35"/>
      <c r="LH239" s="35"/>
      <c r="LI239" s="35"/>
      <c r="LJ239" s="35"/>
      <c r="LK239" s="35"/>
      <c r="LL239" s="35"/>
      <c r="LM239" s="35"/>
      <c r="LN239" s="35"/>
      <c r="LO239" s="35"/>
      <c r="LP239" s="35"/>
      <c r="LQ239" s="35"/>
      <c r="LR239" s="35"/>
      <c r="LS239" s="35"/>
      <c r="LT239" s="35"/>
      <c r="LU239" s="35"/>
      <c r="LV239" s="35"/>
      <c r="LW239" s="35"/>
      <c r="LX239" s="35"/>
      <c r="LY239" s="35"/>
      <c r="LZ239" s="35"/>
      <c r="MA239" s="35"/>
      <c r="MB239" s="35"/>
      <c r="MC239" s="35"/>
      <c r="MD239" s="35"/>
      <c r="ME239" s="35"/>
      <c r="MF239" s="35"/>
      <c r="MG239" s="35"/>
      <c r="MH239" s="35"/>
      <c r="MI239" s="35"/>
      <c r="MJ239" s="35"/>
      <c r="MK239" s="35"/>
      <c r="ML239" s="35"/>
      <c r="MM239" s="35"/>
      <c r="MN239" s="35"/>
      <c r="MO239" s="35"/>
      <c r="MP239" s="35"/>
      <c r="MQ239" s="35"/>
      <c r="MR239" s="35"/>
      <c r="MS239" s="35"/>
      <c r="MT239" s="35"/>
      <c r="MU239" s="35"/>
      <c r="MV239" s="35"/>
      <c r="MW239" s="35"/>
      <c r="MX239" s="35"/>
      <c r="MY239" s="35"/>
      <c r="MZ239" s="35"/>
      <c r="NA239" s="35"/>
      <c r="NB239" s="35"/>
      <c r="NC239" s="35"/>
      <c r="ND239" s="35"/>
      <c r="NE239" s="35"/>
      <c r="NF239" s="35"/>
      <c r="NG239" s="35"/>
      <c r="NH239" s="35"/>
      <c r="NI239" s="35"/>
      <c r="NJ239" s="35"/>
      <c r="NK239" s="35"/>
      <c r="NL239" s="35"/>
      <c r="NM239" s="35"/>
      <c r="NN239" s="35"/>
      <c r="NO239" s="35"/>
      <c r="NP239" s="35"/>
      <c r="NQ239" s="35"/>
      <c r="NR239" s="35"/>
      <c r="NS239" s="35"/>
      <c r="NT239" s="35"/>
      <c r="NU239" s="35"/>
      <c r="NV239" s="35"/>
      <c r="NW239" s="35"/>
      <c r="NX239" s="35"/>
      <c r="NY239" s="35"/>
      <c r="NZ239" s="35"/>
      <c r="OA239" s="35"/>
      <c r="OB239" s="35"/>
      <c r="OC239" s="35"/>
      <c r="OD239" s="35"/>
      <c r="OE239" s="35"/>
      <c r="OF239" s="35"/>
      <c r="OG239" s="35"/>
      <c r="OH239" s="35"/>
      <c r="OI239" s="35"/>
      <c r="OJ239" s="35"/>
      <c r="OK239" s="35"/>
      <c r="OL239" s="35"/>
      <c r="OM239" s="35"/>
      <c r="ON239" s="35"/>
      <c r="OO239" s="35"/>
      <c r="OP239" s="35"/>
      <c r="OQ239" s="35"/>
      <c r="OR239" s="35"/>
      <c r="OS239" s="35"/>
      <c r="OT239" s="35"/>
      <c r="OU239" s="35"/>
      <c r="OV239" s="35"/>
      <c r="OW239" s="35"/>
      <c r="OX239" s="35"/>
      <c r="OY239" s="35"/>
      <c r="OZ239" s="35"/>
      <c r="PA239" s="35"/>
      <c r="PB239" s="35"/>
      <c r="PC239" s="35"/>
      <c r="PD239" s="35"/>
      <c r="PE239" s="35"/>
      <c r="PF239" s="35"/>
      <c r="PG239" s="35"/>
      <c r="PH239" s="35"/>
      <c r="PI239" s="35"/>
      <c r="PJ239" s="35"/>
      <c r="PK239" s="35"/>
      <c r="PL239" s="35"/>
      <c r="PM239" s="35"/>
      <c r="PN239" s="35"/>
      <c r="PO239" s="35"/>
      <c r="PP239" s="35"/>
      <c r="PQ239" s="35"/>
      <c r="PR239" s="35"/>
      <c r="PS239" s="35"/>
      <c r="PT239" s="35"/>
      <c r="PU239" s="35"/>
      <c r="PV239" s="35"/>
      <c r="PW239" s="35"/>
      <c r="PX239" s="35"/>
      <c r="PY239" s="35"/>
      <c r="PZ239" s="35"/>
      <c r="QA239" s="35"/>
      <c r="QB239" s="35"/>
      <c r="QC239" s="35"/>
      <c r="QD239" s="35"/>
      <c r="QE239" s="35"/>
      <c r="QF239" s="35"/>
      <c r="QG239" s="35"/>
      <c r="QH239" s="35"/>
      <c r="QI239" s="35"/>
      <c r="QJ239" s="35"/>
      <c r="QK239" s="35"/>
      <c r="QL239" s="35"/>
      <c r="QM239" s="35"/>
      <c r="QN239" s="35"/>
      <c r="QO239" s="35"/>
      <c r="QP239" s="35"/>
      <c r="QQ239" s="35"/>
      <c r="QR239" s="35"/>
      <c r="QS239" s="35"/>
      <c r="QT239" s="35"/>
      <c r="QU239" s="35"/>
      <c r="QV239" s="35"/>
      <c r="QW239" s="35"/>
      <c r="QX239" s="35"/>
      <c r="QY239" s="35"/>
      <c r="QZ239" s="35"/>
      <c r="RA239" s="35"/>
      <c r="RB239" s="35"/>
      <c r="RC239" s="35"/>
      <c r="RD239" s="35"/>
      <c r="RE239" s="35"/>
      <c r="RF239" s="35"/>
      <c r="RG239" s="35"/>
      <c r="RH239" s="35"/>
      <c r="RI239" s="35"/>
      <c r="RJ239" s="35"/>
      <c r="RK239" s="35"/>
      <c r="RL239" s="35"/>
      <c r="RM239" s="35"/>
      <c r="RN239" s="35"/>
      <c r="RO239" s="35"/>
      <c r="RP239" s="35"/>
      <c r="RQ239" s="35"/>
      <c r="RR239" s="35"/>
      <c r="RS239" s="35"/>
      <c r="RT239" s="35"/>
      <c r="RU239" s="35"/>
      <c r="RV239" s="35"/>
      <c r="RW239" s="35"/>
      <c r="RX239" s="35"/>
      <c r="RY239" s="35"/>
      <c r="RZ239" s="35"/>
      <c r="SA239" s="35"/>
      <c r="SB239" s="35"/>
      <c r="SC239" s="35"/>
      <c r="SD239" s="35"/>
      <c r="SE239" s="35"/>
      <c r="SF239" s="35"/>
      <c r="SG239" s="35"/>
      <c r="SH239" s="35"/>
      <c r="SI239" s="35"/>
      <c r="SJ239" s="35"/>
      <c r="SK239" s="35"/>
      <c r="SL239" s="35"/>
      <c r="SM239" s="35"/>
      <c r="SN239" s="35"/>
      <c r="SO239" s="35"/>
      <c r="SP239" s="35"/>
      <c r="SQ239" s="35"/>
      <c r="SR239" s="35"/>
      <c r="SS239" s="35"/>
      <c r="ST239" s="35"/>
      <c r="SU239" s="35"/>
      <c r="SV239" s="35"/>
      <c r="SW239" s="35"/>
      <c r="SX239" s="35"/>
      <c r="SY239" s="35"/>
      <c r="SZ239" s="35"/>
      <c r="TA239" s="35"/>
      <c r="TB239" s="35"/>
      <c r="TC239" s="35"/>
      <c r="TD239" s="35"/>
      <c r="TE239" s="35"/>
      <c r="TF239" s="35"/>
      <c r="TG239" s="35"/>
      <c r="TH239" s="35"/>
      <c r="TI239" s="35"/>
      <c r="TJ239" s="35"/>
      <c r="TK239" s="35"/>
      <c r="TL239" s="35"/>
      <c r="TM239" s="35"/>
      <c r="TN239" s="35"/>
      <c r="TO239" s="35"/>
      <c r="TP239" s="35"/>
      <c r="TQ239" s="35"/>
      <c r="TR239" s="35"/>
      <c r="TS239" s="35"/>
      <c r="TT239" s="35"/>
      <c r="TU239" s="35"/>
      <c r="TV239" s="35"/>
      <c r="TW239" s="35"/>
      <c r="TX239" s="35"/>
      <c r="TY239" s="35"/>
      <c r="TZ239" s="35"/>
      <c r="UA239" s="35"/>
      <c r="UB239" s="35"/>
      <c r="UC239" s="35"/>
      <c r="UD239" s="35"/>
      <c r="UE239" s="35"/>
      <c r="UF239" s="35"/>
      <c r="UG239" s="35"/>
      <c r="UH239" s="35"/>
      <c r="UI239" s="35"/>
      <c r="UJ239" s="35"/>
      <c r="UK239" s="35"/>
      <c r="UL239" s="35"/>
      <c r="UM239" s="35"/>
      <c r="UN239" s="35"/>
      <c r="UO239" s="35"/>
      <c r="UP239" s="35"/>
      <c r="UQ239" s="35"/>
      <c r="UR239" s="35"/>
      <c r="US239" s="35"/>
      <c r="UT239" s="35"/>
      <c r="UU239" s="35"/>
      <c r="UV239" s="35"/>
      <c r="UW239" s="35"/>
      <c r="UX239" s="35"/>
      <c r="UY239" s="35"/>
      <c r="UZ239" s="35"/>
      <c r="VA239" s="35"/>
      <c r="VB239" s="35"/>
      <c r="VC239" s="35"/>
      <c r="VD239" s="35"/>
      <c r="VE239" s="35"/>
      <c r="VF239" s="35"/>
      <c r="VG239" s="35"/>
      <c r="VH239" s="35"/>
      <c r="VI239" s="35"/>
      <c r="VJ239" s="35"/>
      <c r="VK239" s="35"/>
      <c r="VL239" s="35"/>
      <c r="VM239" s="35"/>
      <c r="VN239" s="35"/>
      <c r="VO239" s="35"/>
      <c r="VP239" s="35"/>
      <c r="VQ239" s="35"/>
      <c r="VR239" s="35"/>
      <c r="VS239" s="35"/>
      <c r="VT239" s="35"/>
      <c r="VU239" s="35"/>
      <c r="VV239" s="35"/>
      <c r="VW239" s="35"/>
      <c r="VX239" s="35"/>
      <c r="VY239" s="35"/>
      <c r="VZ239" s="35"/>
      <c r="WA239" s="35"/>
      <c r="WB239" s="35"/>
      <c r="WC239" s="35"/>
      <c r="WD239" s="35"/>
      <c r="WE239" s="35"/>
      <c r="WF239" s="35"/>
      <c r="WG239" s="35"/>
      <c r="WH239" s="35"/>
      <c r="WI239" s="35"/>
      <c r="WJ239" s="35"/>
      <c r="WK239" s="35"/>
      <c r="WL239" s="35"/>
      <c r="WM239" s="35"/>
      <c r="WN239" s="35"/>
      <c r="WO239" s="35"/>
      <c r="WP239" s="35"/>
      <c r="WQ239" s="35"/>
      <c r="WR239" s="35"/>
      <c r="WS239" s="35"/>
      <c r="WT239" s="35"/>
      <c r="WU239" s="35"/>
      <c r="WV239" s="35"/>
      <c r="WW239" s="35"/>
      <c r="WX239" s="35"/>
      <c r="WY239" s="35"/>
      <c r="WZ239" s="35"/>
      <c r="XA239" s="35"/>
      <c r="XB239" s="35"/>
      <c r="XC239" s="35"/>
      <c r="XD239" s="35"/>
      <c r="XE239" s="35"/>
      <c r="XF239" s="35"/>
      <c r="XG239" s="35"/>
      <c r="XH239" s="35"/>
      <c r="XI239" s="35"/>
      <c r="XJ239" s="35"/>
      <c r="XK239" s="35"/>
      <c r="XL239" s="35"/>
      <c r="XM239" s="35"/>
      <c r="XN239" s="35"/>
      <c r="XO239" s="35"/>
      <c r="XP239" s="35"/>
      <c r="XQ239" s="35"/>
      <c r="XR239" s="35"/>
      <c r="XS239" s="35"/>
      <c r="XT239" s="35"/>
      <c r="XU239" s="35"/>
      <c r="XV239" s="35"/>
      <c r="XW239" s="35"/>
      <c r="XX239" s="35"/>
      <c r="XY239" s="35"/>
      <c r="XZ239" s="35"/>
      <c r="YA239" s="35"/>
      <c r="YB239" s="35"/>
      <c r="YC239" s="35"/>
      <c r="YD239" s="35"/>
      <c r="YE239" s="35"/>
      <c r="YF239" s="35"/>
      <c r="YG239" s="35"/>
      <c r="YH239" s="35"/>
      <c r="YI239" s="35"/>
      <c r="YJ239" s="35"/>
      <c r="YK239" s="35"/>
      <c r="YL239" s="35"/>
      <c r="YM239" s="35"/>
      <c r="YN239" s="35"/>
      <c r="YO239" s="35"/>
      <c r="YP239" s="35"/>
      <c r="YQ239" s="35"/>
      <c r="YR239" s="35"/>
      <c r="YS239" s="35"/>
      <c r="YT239" s="35"/>
      <c r="YU239" s="35"/>
      <c r="YV239" s="35"/>
      <c r="YW239" s="35"/>
      <c r="YX239" s="35"/>
      <c r="YY239" s="35"/>
      <c r="YZ239" s="35"/>
      <c r="ZA239" s="35"/>
      <c r="ZB239" s="35"/>
      <c r="ZC239" s="35"/>
      <c r="ZD239" s="35"/>
      <c r="ZE239" s="35"/>
      <c r="ZF239" s="35"/>
      <c r="ZG239" s="35"/>
      <c r="ZH239" s="35"/>
      <c r="ZI239" s="35"/>
      <c r="ZJ239" s="35"/>
      <c r="ZK239" s="35"/>
      <c r="ZL239" s="35"/>
      <c r="ZM239" s="35"/>
      <c r="ZN239" s="35"/>
      <c r="ZO239" s="35"/>
      <c r="ZP239" s="35"/>
      <c r="ZQ239" s="35"/>
      <c r="ZR239" s="35"/>
      <c r="ZS239" s="35"/>
      <c r="ZT239" s="35"/>
      <c r="ZU239" s="35"/>
      <c r="ZV239" s="35"/>
      <c r="ZW239" s="35"/>
      <c r="ZX239" s="35"/>
      <c r="ZY239" s="35"/>
      <c r="ZZ239" s="35"/>
      <c r="AAA239" s="35"/>
      <c r="AAB239" s="35"/>
      <c r="AAC239" s="35"/>
      <c r="AAD239" s="35"/>
      <c r="AAE239" s="35"/>
      <c r="AAF239" s="35"/>
      <c r="AAG239" s="35"/>
      <c r="AAH239" s="35"/>
      <c r="AAI239" s="35"/>
      <c r="AAJ239" s="35"/>
      <c r="AAK239" s="35"/>
      <c r="AAL239" s="35"/>
      <c r="AAM239" s="35"/>
      <c r="AAN239" s="35"/>
      <c r="AAO239" s="35"/>
      <c r="AAP239" s="35"/>
      <c r="AAQ239" s="35"/>
      <c r="AAR239" s="35"/>
      <c r="AAS239" s="35"/>
      <c r="AAT239" s="35"/>
      <c r="AAU239" s="35"/>
      <c r="AAV239" s="35"/>
      <c r="AAW239" s="35"/>
      <c r="AAX239" s="35"/>
      <c r="AAY239" s="35"/>
      <c r="AAZ239" s="35"/>
      <c r="ABA239" s="35"/>
      <c r="ABB239" s="35"/>
      <c r="ABC239" s="35"/>
      <c r="ABD239" s="35"/>
      <c r="ABE239" s="35"/>
      <c r="ABF239" s="35"/>
      <c r="ABG239" s="35"/>
      <c r="ABH239" s="35"/>
      <c r="ABI239" s="35"/>
      <c r="ABJ239" s="35"/>
      <c r="ABK239" s="35"/>
      <c r="ABL239" s="35"/>
      <c r="ABM239" s="35"/>
      <c r="ABN239" s="35"/>
      <c r="ABO239" s="35"/>
      <c r="ABP239" s="35"/>
      <c r="ABQ239" s="35"/>
      <c r="ABR239" s="35"/>
      <c r="ABS239" s="35"/>
      <c r="ABT239" s="35"/>
      <c r="ABU239" s="35"/>
      <c r="ABV239" s="35"/>
      <c r="ABW239" s="35"/>
      <c r="ABX239" s="35"/>
      <c r="ABY239" s="35"/>
      <c r="ABZ239" s="35"/>
      <c r="ACA239" s="35"/>
      <c r="ACB239" s="35"/>
      <c r="ACC239" s="35"/>
      <c r="ACD239" s="35"/>
      <c r="ACE239" s="35"/>
      <c r="ACF239" s="35"/>
      <c r="ACG239" s="35"/>
      <c r="ACH239" s="35"/>
      <c r="ACI239" s="35"/>
      <c r="ACJ239" s="35"/>
      <c r="ACK239" s="35"/>
      <c r="ACL239" s="35"/>
      <c r="ACM239" s="35"/>
      <c r="ACN239" s="35"/>
      <c r="ACO239" s="35"/>
      <c r="ACP239" s="35"/>
      <c r="ACQ239" s="35"/>
      <c r="ACR239" s="35"/>
      <c r="ACS239" s="35"/>
      <c r="ACT239" s="35"/>
      <c r="ACU239" s="35"/>
      <c r="ACV239" s="35"/>
      <c r="ACW239" s="35"/>
      <c r="ACX239" s="35"/>
      <c r="ACY239" s="35"/>
      <c r="ACZ239" s="35"/>
      <c r="ADA239" s="35"/>
      <c r="ADB239" s="35"/>
      <c r="ADC239" s="35"/>
      <c r="ADD239" s="35"/>
      <c r="ADE239" s="35"/>
      <c r="ADF239" s="35"/>
      <c r="ADG239" s="35"/>
      <c r="ADH239" s="35"/>
      <c r="ADI239" s="35"/>
      <c r="ADJ239" s="35"/>
      <c r="ADK239" s="35"/>
      <c r="ADL239" s="35"/>
      <c r="ADM239" s="35"/>
      <c r="ADN239" s="35"/>
      <c r="ADO239" s="35"/>
      <c r="ADP239" s="35"/>
      <c r="ADQ239" s="35"/>
      <c r="ADR239" s="35"/>
      <c r="ADS239" s="35"/>
      <c r="ADT239" s="35"/>
      <c r="ADU239" s="35"/>
      <c r="ADV239" s="35"/>
      <c r="ADW239" s="35"/>
      <c r="ADX239" s="35"/>
      <c r="ADY239" s="35"/>
      <c r="ADZ239" s="35"/>
      <c r="AEA239" s="35"/>
      <c r="AEB239" s="35"/>
      <c r="AEC239" s="35"/>
      <c r="AED239" s="35"/>
      <c r="AEE239" s="35"/>
      <c r="AEF239" s="35"/>
      <c r="AEG239" s="35"/>
      <c r="AEH239" s="35"/>
      <c r="AEI239" s="35"/>
      <c r="AEJ239" s="35"/>
      <c r="AEK239" s="35"/>
      <c r="AEL239" s="35"/>
      <c r="AEM239" s="35"/>
      <c r="AEN239" s="35"/>
      <c r="AEO239" s="35"/>
      <c r="AEP239" s="35"/>
      <c r="AEQ239" s="35"/>
      <c r="AER239" s="35"/>
      <c r="AES239" s="35"/>
      <c r="AET239" s="35"/>
      <c r="AEU239" s="35"/>
      <c r="AEV239" s="35"/>
      <c r="AEW239" s="35"/>
      <c r="AEX239" s="35"/>
      <c r="AEY239" s="35"/>
      <c r="AEZ239" s="35"/>
      <c r="AFA239" s="35"/>
      <c r="AFB239" s="35"/>
      <c r="AFC239" s="35"/>
      <c r="AFD239" s="35"/>
      <c r="AFE239" s="35"/>
      <c r="AFF239" s="35"/>
      <c r="AFG239" s="35"/>
      <c r="AFH239" s="35"/>
      <c r="AFI239" s="35"/>
      <c r="AFJ239" s="35"/>
      <c r="AFK239" s="35"/>
      <c r="AFL239" s="35"/>
      <c r="AFM239" s="35"/>
      <c r="AFN239" s="35"/>
      <c r="AFO239" s="35"/>
      <c r="AFP239" s="35"/>
      <c r="AFQ239" s="35"/>
      <c r="AFR239" s="35"/>
      <c r="AFS239" s="35"/>
      <c r="AFT239" s="35"/>
      <c r="AFU239" s="35"/>
      <c r="AFV239" s="35"/>
      <c r="AFW239" s="35"/>
      <c r="AFX239" s="35"/>
      <c r="AFY239" s="35"/>
      <c r="AFZ239" s="35"/>
      <c r="AGA239" s="35"/>
      <c r="AGB239" s="35"/>
      <c r="AGC239" s="35"/>
      <c r="AGD239" s="35"/>
      <c r="AGE239" s="35"/>
      <c r="AGF239" s="35"/>
      <c r="AGG239" s="35"/>
      <c r="AGH239" s="35"/>
      <c r="AGI239" s="35"/>
      <c r="AGJ239" s="35"/>
      <c r="AGK239" s="35"/>
      <c r="AGL239" s="35"/>
      <c r="AGM239" s="35"/>
      <c r="AGN239" s="35"/>
      <c r="AGO239" s="35"/>
      <c r="AGP239" s="35"/>
      <c r="AGQ239" s="35"/>
      <c r="AGR239" s="35"/>
      <c r="AGS239" s="35"/>
      <c r="AGT239" s="35"/>
      <c r="AGU239" s="35"/>
      <c r="AGV239" s="35"/>
      <c r="AGW239" s="35"/>
      <c r="AGX239" s="35"/>
      <c r="AGY239" s="35"/>
      <c r="AGZ239" s="35"/>
      <c r="AHA239" s="35"/>
      <c r="AHB239" s="35"/>
      <c r="AHC239" s="35"/>
      <c r="AHD239" s="35"/>
      <c r="AHE239" s="35"/>
      <c r="AHF239" s="35"/>
      <c r="AHG239" s="35"/>
      <c r="AHH239" s="35"/>
      <c r="AHI239" s="35"/>
      <c r="AHJ239" s="35"/>
      <c r="AHK239" s="35"/>
      <c r="AHL239" s="35"/>
      <c r="AHM239" s="35"/>
      <c r="AHN239" s="35"/>
      <c r="AHO239" s="35"/>
      <c r="AHP239" s="35"/>
      <c r="AHQ239" s="35"/>
      <c r="AHR239" s="35"/>
      <c r="AHS239" s="35"/>
      <c r="AHT239" s="35"/>
      <c r="AHU239" s="35"/>
      <c r="AHV239" s="35"/>
      <c r="AHW239" s="35"/>
      <c r="AHX239" s="35"/>
      <c r="AHY239" s="35"/>
      <c r="AHZ239" s="35"/>
      <c r="AIA239" s="35"/>
      <c r="AIB239" s="35"/>
      <c r="AIC239" s="35"/>
      <c r="AID239" s="35"/>
      <c r="AIE239" s="35"/>
      <c r="AIF239" s="35"/>
      <c r="AIG239" s="35"/>
      <c r="AIH239" s="35"/>
      <c r="AII239" s="35"/>
      <c r="AIJ239" s="35"/>
      <c r="AIK239" s="35"/>
      <c r="AIL239" s="35"/>
      <c r="AIM239" s="35"/>
      <c r="AIN239" s="35"/>
      <c r="AIO239" s="35"/>
      <c r="AIP239" s="35"/>
      <c r="AIQ239" s="35"/>
      <c r="AIR239" s="35"/>
      <c r="AIS239" s="35"/>
      <c r="AIT239" s="35"/>
      <c r="AIU239" s="35"/>
      <c r="AIV239" s="35"/>
      <c r="AIW239" s="35"/>
      <c r="AIX239" s="35"/>
      <c r="AIY239" s="35"/>
      <c r="AIZ239" s="35"/>
      <c r="AJA239" s="35"/>
      <c r="AJB239" s="35"/>
      <c r="AJC239" s="35"/>
      <c r="AJD239" s="35"/>
      <c r="AJE239" s="35"/>
      <c r="AJF239" s="35"/>
      <c r="AJG239" s="35"/>
      <c r="AJH239" s="35"/>
      <c r="AJI239" s="35"/>
      <c r="AJJ239" s="35"/>
      <c r="AJK239" s="35"/>
      <c r="AJL239" s="35"/>
      <c r="AJM239" s="35"/>
      <c r="AJN239" s="35"/>
      <c r="AJO239" s="35"/>
      <c r="AJP239" s="35"/>
      <c r="AJQ239" s="35"/>
      <c r="AJR239" s="35"/>
      <c r="AJS239" s="35"/>
      <c r="AJT239" s="35"/>
      <c r="AJU239" s="35"/>
      <c r="AJV239" s="35"/>
      <c r="AJW239" s="35"/>
      <c r="AJX239" s="35"/>
      <c r="AJY239" s="35"/>
      <c r="AJZ239" s="35"/>
      <c r="AKA239" s="35"/>
      <c r="AKB239" s="35"/>
      <c r="AKC239" s="35"/>
      <c r="AKD239" s="35"/>
      <c r="AKE239" s="35"/>
      <c r="AKF239" s="35"/>
      <c r="AKG239" s="35"/>
      <c r="AKH239" s="35"/>
      <c r="AKI239" s="35"/>
      <c r="AKJ239" s="35"/>
      <c r="AKK239" s="35"/>
      <c r="AKL239" s="35"/>
      <c r="AKM239" s="35"/>
      <c r="AKN239" s="35"/>
      <c r="AKO239" s="35"/>
      <c r="AKP239" s="35"/>
      <c r="AKQ239" s="35"/>
      <c r="AKR239" s="35"/>
      <c r="AKS239" s="35"/>
      <c r="AKT239" s="35"/>
      <c r="AKU239" s="35"/>
      <c r="AKV239" s="35"/>
      <c r="AKW239" s="35"/>
      <c r="AKX239" s="35"/>
      <c r="AKY239" s="35"/>
      <c r="AKZ239" s="35"/>
      <c r="ALA239" s="35"/>
      <c r="ALB239" s="35"/>
      <c r="ALC239" s="35"/>
      <c r="ALD239" s="35"/>
      <c r="ALE239" s="35"/>
      <c r="ALF239" s="35"/>
      <c r="ALG239" s="35"/>
      <c r="ALH239" s="35"/>
      <c r="ALI239" s="35"/>
      <c r="ALJ239" s="35"/>
      <c r="ALK239" s="35"/>
      <c r="ALL239" s="35"/>
      <c r="ALM239" s="35"/>
      <c r="ALN239" s="35"/>
      <c r="ALO239" s="35"/>
      <c r="ALP239" s="35"/>
      <c r="ALQ239" s="35"/>
      <c r="ALR239" s="35"/>
      <c r="ALS239" s="35"/>
      <c r="ALT239" s="35"/>
      <c r="ALU239" s="35"/>
      <c r="ALV239" s="35"/>
      <c r="ALW239" s="35"/>
      <c r="ALX239" s="35"/>
      <c r="ALY239" s="35"/>
    </row>
    <row r="240" spans="1:1013" ht="20.25" customHeight="1" thickBot="1" x14ac:dyDescent="0.25">
      <c r="A240" s="642"/>
      <c r="B240" s="638"/>
      <c r="C240" s="640"/>
      <c r="D240" s="644"/>
      <c r="E240" s="646"/>
      <c r="F240" s="578"/>
      <c r="G240" s="628"/>
      <c r="H240" s="631"/>
      <c r="I240" s="625"/>
      <c r="J240" s="589"/>
      <c r="K240" s="201" t="s">
        <v>23</v>
      </c>
      <c r="L240" s="484">
        <f>M240+O240</f>
        <v>0</v>
      </c>
      <c r="M240" s="481">
        <v>0</v>
      </c>
      <c r="N240" s="481">
        <v>0</v>
      </c>
      <c r="O240" s="483">
        <v>0</v>
      </c>
      <c r="P240" s="484">
        <f>Q240+S240</f>
        <v>0</v>
      </c>
      <c r="Q240" s="481">
        <v>0</v>
      </c>
      <c r="R240" s="481">
        <v>0</v>
      </c>
      <c r="S240" s="483">
        <v>0</v>
      </c>
      <c r="T240" s="484">
        <f>U240+W240</f>
        <v>0</v>
      </c>
      <c r="U240" s="481">
        <v>0</v>
      </c>
      <c r="V240" s="481">
        <v>0</v>
      </c>
      <c r="W240" s="483">
        <v>0</v>
      </c>
      <c r="X240" s="484">
        <f>Y240+AA240</f>
        <v>600</v>
      </c>
      <c r="Y240" s="481">
        <v>0</v>
      </c>
      <c r="Z240" s="481">
        <v>0</v>
      </c>
      <c r="AA240" s="483">
        <v>600</v>
      </c>
      <c r="AB240" s="35"/>
      <c r="AC240" s="35"/>
      <c r="AD240" s="35"/>
      <c r="AE240" s="35"/>
      <c r="AF240" s="35"/>
      <c r="AG240" s="35"/>
      <c r="AH240" s="35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9"/>
      <c r="BB240" s="48"/>
      <c r="BC240" s="48"/>
      <c r="BD240" s="48"/>
      <c r="BE240" s="48"/>
      <c r="BF240" s="48"/>
      <c r="BG240" s="48"/>
      <c r="BH240" s="48"/>
      <c r="BI240" s="48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/>
      <c r="DT240" s="35"/>
      <c r="DU240" s="35"/>
      <c r="DV240" s="35"/>
      <c r="DW240" s="35"/>
      <c r="DX240" s="35"/>
      <c r="DY240" s="35"/>
      <c r="DZ240" s="35"/>
      <c r="EA240" s="35"/>
      <c r="EB240" s="35"/>
      <c r="EC240" s="35"/>
      <c r="ED240" s="35"/>
      <c r="EE240" s="35"/>
      <c r="EF240" s="35"/>
      <c r="EG240" s="35"/>
      <c r="EH240" s="35"/>
      <c r="EI240" s="35"/>
      <c r="EJ240" s="35"/>
      <c r="EK240" s="35"/>
      <c r="EL240" s="35"/>
      <c r="EM240" s="35"/>
      <c r="EN240" s="35"/>
      <c r="EO240" s="35"/>
      <c r="EP240" s="35"/>
      <c r="EQ240" s="35"/>
      <c r="ER240" s="35"/>
      <c r="ES240" s="35"/>
      <c r="ET240" s="35"/>
      <c r="EU240" s="35"/>
      <c r="EV240" s="35"/>
      <c r="EW240" s="35"/>
      <c r="EX240" s="35"/>
      <c r="EY240" s="35"/>
      <c r="EZ240" s="35"/>
      <c r="FA240" s="35"/>
      <c r="FB240" s="35"/>
      <c r="FC240" s="35"/>
      <c r="FD240" s="35"/>
      <c r="FE240" s="35"/>
      <c r="FF240" s="35"/>
      <c r="FG240" s="35"/>
      <c r="FH240" s="35"/>
      <c r="FI240" s="35"/>
      <c r="FJ240" s="35"/>
      <c r="FK240" s="35"/>
      <c r="FL240" s="35"/>
      <c r="FM240" s="35"/>
      <c r="FN240" s="35"/>
      <c r="FO240" s="35"/>
      <c r="FP240" s="35"/>
      <c r="FQ240" s="35"/>
      <c r="FR240" s="35"/>
      <c r="FS240" s="35"/>
      <c r="FT240" s="35"/>
      <c r="FU240" s="35"/>
      <c r="FV240" s="35"/>
      <c r="FW240" s="35"/>
      <c r="FX240" s="35"/>
      <c r="FY240" s="35"/>
      <c r="FZ240" s="35"/>
      <c r="GA240" s="35"/>
      <c r="GB240" s="35"/>
      <c r="GC240" s="35"/>
      <c r="GD240" s="35"/>
      <c r="GE240" s="35"/>
      <c r="GF240" s="35"/>
      <c r="GG240" s="35"/>
      <c r="GH240" s="35"/>
      <c r="GI240" s="35"/>
      <c r="GJ240" s="35"/>
      <c r="GK240" s="35"/>
      <c r="GL240" s="35"/>
      <c r="GM240" s="35"/>
      <c r="GN240" s="35"/>
      <c r="GO240" s="35"/>
      <c r="GP240" s="35"/>
      <c r="GQ240" s="35"/>
      <c r="GR240" s="35"/>
      <c r="GS240" s="35"/>
      <c r="GT240" s="35"/>
      <c r="GU240" s="35"/>
      <c r="GV240" s="35"/>
      <c r="GW240" s="35"/>
      <c r="GX240" s="35"/>
      <c r="GY240" s="35"/>
      <c r="GZ240" s="35"/>
      <c r="HA240" s="35"/>
      <c r="HB240" s="35"/>
      <c r="HC240" s="35"/>
      <c r="HD240" s="35"/>
      <c r="HE240" s="35"/>
      <c r="HF240" s="35"/>
      <c r="HG240" s="35"/>
      <c r="HH240" s="35"/>
      <c r="HI240" s="35"/>
      <c r="HJ240" s="35"/>
      <c r="HK240" s="35"/>
      <c r="HL240" s="35"/>
      <c r="HM240" s="35"/>
      <c r="HN240" s="35"/>
      <c r="HO240" s="35"/>
      <c r="HP240" s="35"/>
      <c r="HQ240" s="35"/>
      <c r="HR240" s="35"/>
      <c r="HS240" s="35"/>
      <c r="HT240" s="35"/>
      <c r="HU240" s="35"/>
      <c r="HV240" s="35"/>
      <c r="HW240" s="35"/>
      <c r="HX240" s="35"/>
      <c r="HY240" s="35"/>
      <c r="HZ240" s="35"/>
      <c r="IA240" s="35"/>
      <c r="IB240" s="35"/>
      <c r="IC240" s="35"/>
      <c r="ID240" s="35"/>
      <c r="IE240" s="35"/>
      <c r="IF240" s="35"/>
      <c r="IG240" s="35"/>
      <c r="IH240" s="35"/>
      <c r="II240" s="35"/>
      <c r="IJ240" s="35"/>
      <c r="IK240" s="35"/>
      <c r="IL240" s="35"/>
      <c r="IM240" s="35"/>
      <c r="IN240" s="35"/>
      <c r="IO240" s="35"/>
      <c r="IP240" s="35"/>
      <c r="IQ240" s="35"/>
      <c r="IR240" s="35"/>
      <c r="IS240" s="35"/>
      <c r="IT240" s="35"/>
      <c r="IU240" s="35"/>
      <c r="IV240" s="35"/>
      <c r="IW240" s="35"/>
      <c r="IX240" s="35"/>
      <c r="IY240" s="35"/>
      <c r="IZ240" s="35"/>
      <c r="JA240" s="35"/>
      <c r="JB240" s="35"/>
      <c r="JC240" s="35"/>
      <c r="JD240" s="35"/>
      <c r="JE240" s="35"/>
      <c r="JF240" s="35"/>
      <c r="JG240" s="35"/>
      <c r="JH240" s="35"/>
      <c r="JI240" s="35"/>
      <c r="JJ240" s="35"/>
      <c r="JK240" s="35"/>
      <c r="JL240" s="35"/>
      <c r="JM240" s="35"/>
      <c r="JN240" s="35"/>
      <c r="JO240" s="35"/>
      <c r="JP240" s="35"/>
      <c r="JQ240" s="35"/>
      <c r="JR240" s="35"/>
      <c r="JS240" s="35"/>
      <c r="JT240" s="35"/>
      <c r="JU240" s="35"/>
      <c r="JV240" s="35"/>
      <c r="JW240" s="35"/>
      <c r="JX240" s="35"/>
      <c r="JY240" s="35"/>
      <c r="JZ240" s="35"/>
      <c r="KA240" s="35"/>
      <c r="KB240" s="35"/>
      <c r="KC240" s="35"/>
      <c r="KD240" s="35"/>
      <c r="KE240" s="35"/>
      <c r="KF240" s="35"/>
      <c r="KG240" s="35"/>
      <c r="KH240" s="35"/>
      <c r="KI240" s="35"/>
      <c r="KJ240" s="35"/>
      <c r="KK240" s="35"/>
      <c r="KL240" s="35"/>
      <c r="KM240" s="35"/>
      <c r="KN240" s="35"/>
      <c r="KO240" s="35"/>
      <c r="KP240" s="35"/>
      <c r="KQ240" s="35"/>
      <c r="KR240" s="35"/>
      <c r="KS240" s="35"/>
      <c r="KT240" s="35"/>
      <c r="KU240" s="35"/>
      <c r="KV240" s="35"/>
      <c r="KW240" s="35"/>
      <c r="KX240" s="35"/>
      <c r="KY240" s="35"/>
      <c r="KZ240" s="35"/>
      <c r="LA240" s="35"/>
      <c r="LB240" s="35"/>
      <c r="LC240" s="35"/>
      <c r="LD240" s="35"/>
      <c r="LE240" s="35"/>
      <c r="LF240" s="35"/>
      <c r="LG240" s="35"/>
      <c r="LH240" s="35"/>
      <c r="LI240" s="35"/>
      <c r="LJ240" s="35"/>
      <c r="LK240" s="35"/>
      <c r="LL240" s="35"/>
      <c r="LM240" s="35"/>
      <c r="LN240" s="35"/>
      <c r="LO240" s="35"/>
      <c r="LP240" s="35"/>
      <c r="LQ240" s="35"/>
      <c r="LR240" s="35"/>
      <c r="LS240" s="35"/>
      <c r="LT240" s="35"/>
      <c r="LU240" s="35"/>
      <c r="LV240" s="35"/>
      <c r="LW240" s="35"/>
      <c r="LX240" s="35"/>
      <c r="LY240" s="35"/>
      <c r="LZ240" s="35"/>
      <c r="MA240" s="35"/>
      <c r="MB240" s="35"/>
      <c r="MC240" s="35"/>
      <c r="MD240" s="35"/>
      <c r="ME240" s="35"/>
      <c r="MF240" s="35"/>
      <c r="MG240" s="35"/>
      <c r="MH240" s="35"/>
      <c r="MI240" s="35"/>
      <c r="MJ240" s="35"/>
      <c r="MK240" s="35"/>
      <c r="ML240" s="35"/>
      <c r="MM240" s="35"/>
      <c r="MN240" s="35"/>
      <c r="MO240" s="35"/>
      <c r="MP240" s="35"/>
      <c r="MQ240" s="35"/>
      <c r="MR240" s="35"/>
      <c r="MS240" s="35"/>
      <c r="MT240" s="35"/>
      <c r="MU240" s="35"/>
      <c r="MV240" s="35"/>
      <c r="MW240" s="35"/>
      <c r="MX240" s="35"/>
      <c r="MY240" s="35"/>
      <c r="MZ240" s="35"/>
      <c r="NA240" s="35"/>
      <c r="NB240" s="35"/>
      <c r="NC240" s="35"/>
      <c r="ND240" s="35"/>
      <c r="NE240" s="35"/>
      <c r="NF240" s="35"/>
      <c r="NG240" s="35"/>
      <c r="NH240" s="35"/>
      <c r="NI240" s="35"/>
      <c r="NJ240" s="35"/>
      <c r="NK240" s="35"/>
      <c r="NL240" s="35"/>
      <c r="NM240" s="35"/>
      <c r="NN240" s="35"/>
      <c r="NO240" s="35"/>
      <c r="NP240" s="35"/>
      <c r="NQ240" s="35"/>
      <c r="NR240" s="35"/>
      <c r="NS240" s="35"/>
      <c r="NT240" s="35"/>
      <c r="NU240" s="35"/>
      <c r="NV240" s="35"/>
      <c r="NW240" s="35"/>
      <c r="NX240" s="35"/>
      <c r="NY240" s="35"/>
      <c r="NZ240" s="35"/>
      <c r="OA240" s="35"/>
      <c r="OB240" s="35"/>
      <c r="OC240" s="35"/>
      <c r="OD240" s="35"/>
      <c r="OE240" s="35"/>
      <c r="OF240" s="35"/>
      <c r="OG240" s="35"/>
      <c r="OH240" s="35"/>
      <c r="OI240" s="35"/>
      <c r="OJ240" s="35"/>
      <c r="OK240" s="35"/>
      <c r="OL240" s="35"/>
      <c r="OM240" s="35"/>
      <c r="ON240" s="35"/>
      <c r="OO240" s="35"/>
      <c r="OP240" s="35"/>
      <c r="OQ240" s="35"/>
      <c r="OR240" s="35"/>
      <c r="OS240" s="35"/>
      <c r="OT240" s="35"/>
      <c r="OU240" s="35"/>
      <c r="OV240" s="35"/>
      <c r="OW240" s="35"/>
      <c r="OX240" s="35"/>
      <c r="OY240" s="35"/>
      <c r="OZ240" s="35"/>
      <c r="PA240" s="35"/>
      <c r="PB240" s="35"/>
      <c r="PC240" s="35"/>
      <c r="PD240" s="35"/>
      <c r="PE240" s="35"/>
      <c r="PF240" s="35"/>
      <c r="PG240" s="35"/>
      <c r="PH240" s="35"/>
      <c r="PI240" s="35"/>
      <c r="PJ240" s="35"/>
      <c r="PK240" s="35"/>
      <c r="PL240" s="35"/>
      <c r="PM240" s="35"/>
      <c r="PN240" s="35"/>
      <c r="PO240" s="35"/>
      <c r="PP240" s="35"/>
      <c r="PQ240" s="35"/>
      <c r="PR240" s="35"/>
      <c r="PS240" s="35"/>
      <c r="PT240" s="35"/>
      <c r="PU240" s="35"/>
      <c r="PV240" s="35"/>
      <c r="PW240" s="35"/>
      <c r="PX240" s="35"/>
      <c r="PY240" s="35"/>
      <c r="PZ240" s="35"/>
      <c r="QA240" s="35"/>
      <c r="QB240" s="35"/>
      <c r="QC240" s="35"/>
      <c r="QD240" s="35"/>
      <c r="QE240" s="35"/>
      <c r="QF240" s="35"/>
      <c r="QG240" s="35"/>
      <c r="QH240" s="35"/>
      <c r="QI240" s="35"/>
      <c r="QJ240" s="35"/>
      <c r="QK240" s="35"/>
      <c r="QL240" s="35"/>
      <c r="QM240" s="35"/>
      <c r="QN240" s="35"/>
      <c r="QO240" s="35"/>
      <c r="QP240" s="35"/>
      <c r="QQ240" s="35"/>
      <c r="QR240" s="35"/>
      <c r="QS240" s="35"/>
      <c r="QT240" s="35"/>
      <c r="QU240" s="35"/>
      <c r="QV240" s="35"/>
      <c r="QW240" s="35"/>
      <c r="QX240" s="35"/>
      <c r="QY240" s="35"/>
      <c r="QZ240" s="35"/>
      <c r="RA240" s="35"/>
      <c r="RB240" s="35"/>
      <c r="RC240" s="35"/>
      <c r="RD240" s="35"/>
      <c r="RE240" s="35"/>
      <c r="RF240" s="35"/>
      <c r="RG240" s="35"/>
      <c r="RH240" s="35"/>
      <c r="RI240" s="35"/>
      <c r="RJ240" s="35"/>
      <c r="RK240" s="35"/>
      <c r="RL240" s="35"/>
      <c r="RM240" s="35"/>
      <c r="RN240" s="35"/>
      <c r="RO240" s="35"/>
      <c r="RP240" s="35"/>
      <c r="RQ240" s="35"/>
      <c r="RR240" s="35"/>
      <c r="RS240" s="35"/>
      <c r="RT240" s="35"/>
      <c r="RU240" s="35"/>
      <c r="RV240" s="35"/>
      <c r="RW240" s="35"/>
      <c r="RX240" s="35"/>
      <c r="RY240" s="35"/>
      <c r="RZ240" s="35"/>
      <c r="SA240" s="35"/>
      <c r="SB240" s="35"/>
      <c r="SC240" s="35"/>
      <c r="SD240" s="35"/>
      <c r="SE240" s="35"/>
      <c r="SF240" s="35"/>
      <c r="SG240" s="35"/>
      <c r="SH240" s="35"/>
      <c r="SI240" s="35"/>
      <c r="SJ240" s="35"/>
      <c r="SK240" s="35"/>
      <c r="SL240" s="35"/>
      <c r="SM240" s="35"/>
      <c r="SN240" s="35"/>
      <c r="SO240" s="35"/>
      <c r="SP240" s="35"/>
      <c r="SQ240" s="35"/>
      <c r="SR240" s="35"/>
      <c r="SS240" s="35"/>
      <c r="ST240" s="35"/>
      <c r="SU240" s="35"/>
      <c r="SV240" s="35"/>
      <c r="SW240" s="35"/>
      <c r="SX240" s="35"/>
      <c r="SY240" s="35"/>
      <c r="SZ240" s="35"/>
      <c r="TA240" s="35"/>
      <c r="TB240" s="35"/>
      <c r="TC240" s="35"/>
      <c r="TD240" s="35"/>
      <c r="TE240" s="35"/>
      <c r="TF240" s="35"/>
      <c r="TG240" s="35"/>
      <c r="TH240" s="35"/>
      <c r="TI240" s="35"/>
      <c r="TJ240" s="35"/>
      <c r="TK240" s="35"/>
      <c r="TL240" s="35"/>
      <c r="TM240" s="35"/>
      <c r="TN240" s="35"/>
      <c r="TO240" s="35"/>
      <c r="TP240" s="35"/>
      <c r="TQ240" s="35"/>
      <c r="TR240" s="35"/>
      <c r="TS240" s="35"/>
      <c r="TT240" s="35"/>
      <c r="TU240" s="35"/>
      <c r="TV240" s="35"/>
      <c r="TW240" s="35"/>
      <c r="TX240" s="35"/>
      <c r="TY240" s="35"/>
      <c r="TZ240" s="35"/>
      <c r="UA240" s="35"/>
      <c r="UB240" s="35"/>
      <c r="UC240" s="35"/>
      <c r="UD240" s="35"/>
      <c r="UE240" s="35"/>
      <c r="UF240" s="35"/>
      <c r="UG240" s="35"/>
      <c r="UH240" s="35"/>
      <c r="UI240" s="35"/>
      <c r="UJ240" s="35"/>
      <c r="UK240" s="35"/>
      <c r="UL240" s="35"/>
      <c r="UM240" s="35"/>
      <c r="UN240" s="35"/>
      <c r="UO240" s="35"/>
      <c r="UP240" s="35"/>
      <c r="UQ240" s="35"/>
      <c r="UR240" s="35"/>
      <c r="US240" s="35"/>
      <c r="UT240" s="35"/>
      <c r="UU240" s="35"/>
      <c r="UV240" s="35"/>
      <c r="UW240" s="35"/>
      <c r="UX240" s="35"/>
      <c r="UY240" s="35"/>
      <c r="UZ240" s="35"/>
      <c r="VA240" s="35"/>
      <c r="VB240" s="35"/>
      <c r="VC240" s="35"/>
      <c r="VD240" s="35"/>
      <c r="VE240" s="35"/>
      <c r="VF240" s="35"/>
      <c r="VG240" s="35"/>
      <c r="VH240" s="35"/>
      <c r="VI240" s="35"/>
      <c r="VJ240" s="35"/>
      <c r="VK240" s="35"/>
      <c r="VL240" s="35"/>
      <c r="VM240" s="35"/>
      <c r="VN240" s="35"/>
      <c r="VO240" s="35"/>
      <c r="VP240" s="35"/>
      <c r="VQ240" s="35"/>
      <c r="VR240" s="35"/>
      <c r="VS240" s="35"/>
      <c r="VT240" s="35"/>
      <c r="VU240" s="35"/>
      <c r="VV240" s="35"/>
      <c r="VW240" s="35"/>
      <c r="VX240" s="35"/>
      <c r="VY240" s="35"/>
      <c r="VZ240" s="35"/>
      <c r="WA240" s="35"/>
      <c r="WB240" s="35"/>
      <c r="WC240" s="35"/>
      <c r="WD240" s="35"/>
      <c r="WE240" s="35"/>
      <c r="WF240" s="35"/>
      <c r="WG240" s="35"/>
      <c r="WH240" s="35"/>
      <c r="WI240" s="35"/>
      <c r="WJ240" s="35"/>
      <c r="WK240" s="35"/>
      <c r="WL240" s="35"/>
      <c r="WM240" s="35"/>
      <c r="WN240" s="35"/>
      <c r="WO240" s="35"/>
      <c r="WP240" s="35"/>
      <c r="WQ240" s="35"/>
      <c r="WR240" s="35"/>
      <c r="WS240" s="35"/>
      <c r="WT240" s="35"/>
      <c r="WU240" s="35"/>
      <c r="WV240" s="35"/>
      <c r="WW240" s="35"/>
      <c r="WX240" s="35"/>
      <c r="WY240" s="35"/>
      <c r="WZ240" s="35"/>
      <c r="XA240" s="35"/>
      <c r="XB240" s="35"/>
      <c r="XC240" s="35"/>
      <c r="XD240" s="35"/>
      <c r="XE240" s="35"/>
      <c r="XF240" s="35"/>
      <c r="XG240" s="35"/>
      <c r="XH240" s="35"/>
      <c r="XI240" s="35"/>
      <c r="XJ240" s="35"/>
      <c r="XK240" s="35"/>
      <c r="XL240" s="35"/>
      <c r="XM240" s="35"/>
      <c r="XN240" s="35"/>
      <c r="XO240" s="35"/>
      <c r="XP240" s="35"/>
      <c r="XQ240" s="35"/>
      <c r="XR240" s="35"/>
      <c r="XS240" s="35"/>
      <c r="XT240" s="35"/>
      <c r="XU240" s="35"/>
      <c r="XV240" s="35"/>
      <c r="XW240" s="35"/>
      <c r="XX240" s="35"/>
      <c r="XY240" s="35"/>
      <c r="XZ240" s="35"/>
      <c r="YA240" s="35"/>
      <c r="YB240" s="35"/>
      <c r="YC240" s="35"/>
      <c r="YD240" s="35"/>
      <c r="YE240" s="35"/>
      <c r="YF240" s="35"/>
      <c r="YG240" s="35"/>
      <c r="YH240" s="35"/>
      <c r="YI240" s="35"/>
      <c r="YJ240" s="35"/>
      <c r="YK240" s="35"/>
      <c r="YL240" s="35"/>
      <c r="YM240" s="35"/>
      <c r="YN240" s="35"/>
      <c r="YO240" s="35"/>
      <c r="YP240" s="35"/>
      <c r="YQ240" s="35"/>
      <c r="YR240" s="35"/>
      <c r="YS240" s="35"/>
      <c r="YT240" s="35"/>
      <c r="YU240" s="35"/>
      <c r="YV240" s="35"/>
      <c r="YW240" s="35"/>
      <c r="YX240" s="35"/>
      <c r="YY240" s="35"/>
      <c r="YZ240" s="35"/>
      <c r="ZA240" s="35"/>
      <c r="ZB240" s="35"/>
      <c r="ZC240" s="35"/>
      <c r="ZD240" s="35"/>
      <c r="ZE240" s="35"/>
      <c r="ZF240" s="35"/>
      <c r="ZG240" s="35"/>
      <c r="ZH240" s="35"/>
      <c r="ZI240" s="35"/>
      <c r="ZJ240" s="35"/>
      <c r="ZK240" s="35"/>
      <c r="ZL240" s="35"/>
      <c r="ZM240" s="35"/>
      <c r="ZN240" s="35"/>
      <c r="ZO240" s="35"/>
      <c r="ZP240" s="35"/>
      <c r="ZQ240" s="35"/>
      <c r="ZR240" s="35"/>
      <c r="ZS240" s="35"/>
      <c r="ZT240" s="35"/>
      <c r="ZU240" s="35"/>
      <c r="ZV240" s="35"/>
      <c r="ZW240" s="35"/>
      <c r="ZX240" s="35"/>
      <c r="ZY240" s="35"/>
      <c r="ZZ240" s="35"/>
      <c r="AAA240" s="35"/>
      <c r="AAB240" s="35"/>
      <c r="AAC240" s="35"/>
      <c r="AAD240" s="35"/>
      <c r="AAE240" s="35"/>
      <c r="AAF240" s="35"/>
      <c r="AAG240" s="35"/>
      <c r="AAH240" s="35"/>
      <c r="AAI240" s="35"/>
      <c r="AAJ240" s="35"/>
      <c r="AAK240" s="35"/>
      <c r="AAL240" s="35"/>
      <c r="AAM240" s="35"/>
      <c r="AAN240" s="35"/>
      <c r="AAO240" s="35"/>
      <c r="AAP240" s="35"/>
      <c r="AAQ240" s="35"/>
      <c r="AAR240" s="35"/>
      <c r="AAS240" s="35"/>
      <c r="AAT240" s="35"/>
      <c r="AAU240" s="35"/>
      <c r="AAV240" s="35"/>
      <c r="AAW240" s="35"/>
      <c r="AAX240" s="35"/>
      <c r="AAY240" s="35"/>
      <c r="AAZ240" s="35"/>
      <c r="ABA240" s="35"/>
      <c r="ABB240" s="35"/>
      <c r="ABC240" s="35"/>
      <c r="ABD240" s="35"/>
      <c r="ABE240" s="35"/>
      <c r="ABF240" s="35"/>
      <c r="ABG240" s="35"/>
      <c r="ABH240" s="35"/>
      <c r="ABI240" s="35"/>
      <c r="ABJ240" s="35"/>
      <c r="ABK240" s="35"/>
      <c r="ABL240" s="35"/>
      <c r="ABM240" s="35"/>
      <c r="ABN240" s="35"/>
      <c r="ABO240" s="35"/>
      <c r="ABP240" s="35"/>
      <c r="ABQ240" s="35"/>
      <c r="ABR240" s="35"/>
      <c r="ABS240" s="35"/>
      <c r="ABT240" s="35"/>
      <c r="ABU240" s="35"/>
      <c r="ABV240" s="35"/>
      <c r="ABW240" s="35"/>
      <c r="ABX240" s="35"/>
      <c r="ABY240" s="35"/>
      <c r="ABZ240" s="35"/>
      <c r="ACA240" s="35"/>
      <c r="ACB240" s="35"/>
      <c r="ACC240" s="35"/>
      <c r="ACD240" s="35"/>
      <c r="ACE240" s="35"/>
      <c r="ACF240" s="35"/>
      <c r="ACG240" s="35"/>
      <c r="ACH240" s="35"/>
      <c r="ACI240" s="35"/>
      <c r="ACJ240" s="35"/>
      <c r="ACK240" s="35"/>
      <c r="ACL240" s="35"/>
      <c r="ACM240" s="35"/>
      <c r="ACN240" s="35"/>
      <c r="ACO240" s="35"/>
      <c r="ACP240" s="35"/>
      <c r="ACQ240" s="35"/>
      <c r="ACR240" s="35"/>
      <c r="ACS240" s="35"/>
      <c r="ACT240" s="35"/>
      <c r="ACU240" s="35"/>
      <c r="ACV240" s="35"/>
      <c r="ACW240" s="35"/>
      <c r="ACX240" s="35"/>
      <c r="ACY240" s="35"/>
      <c r="ACZ240" s="35"/>
      <c r="ADA240" s="35"/>
      <c r="ADB240" s="35"/>
      <c r="ADC240" s="35"/>
      <c r="ADD240" s="35"/>
      <c r="ADE240" s="35"/>
      <c r="ADF240" s="35"/>
      <c r="ADG240" s="35"/>
      <c r="ADH240" s="35"/>
      <c r="ADI240" s="35"/>
      <c r="ADJ240" s="35"/>
      <c r="ADK240" s="35"/>
      <c r="ADL240" s="35"/>
      <c r="ADM240" s="35"/>
      <c r="ADN240" s="35"/>
      <c r="ADO240" s="35"/>
      <c r="ADP240" s="35"/>
      <c r="ADQ240" s="35"/>
      <c r="ADR240" s="35"/>
      <c r="ADS240" s="35"/>
      <c r="ADT240" s="35"/>
      <c r="ADU240" s="35"/>
      <c r="ADV240" s="35"/>
      <c r="ADW240" s="35"/>
      <c r="ADX240" s="35"/>
      <c r="ADY240" s="35"/>
      <c r="ADZ240" s="35"/>
      <c r="AEA240" s="35"/>
      <c r="AEB240" s="35"/>
      <c r="AEC240" s="35"/>
      <c r="AED240" s="35"/>
      <c r="AEE240" s="35"/>
      <c r="AEF240" s="35"/>
      <c r="AEG240" s="35"/>
      <c r="AEH240" s="35"/>
      <c r="AEI240" s="35"/>
      <c r="AEJ240" s="35"/>
      <c r="AEK240" s="35"/>
      <c r="AEL240" s="35"/>
      <c r="AEM240" s="35"/>
      <c r="AEN240" s="35"/>
      <c r="AEO240" s="35"/>
      <c r="AEP240" s="35"/>
      <c r="AEQ240" s="35"/>
      <c r="AER240" s="35"/>
      <c r="AES240" s="35"/>
      <c r="AET240" s="35"/>
      <c r="AEU240" s="35"/>
      <c r="AEV240" s="35"/>
      <c r="AEW240" s="35"/>
      <c r="AEX240" s="35"/>
      <c r="AEY240" s="35"/>
      <c r="AEZ240" s="35"/>
      <c r="AFA240" s="35"/>
      <c r="AFB240" s="35"/>
      <c r="AFC240" s="35"/>
      <c r="AFD240" s="35"/>
      <c r="AFE240" s="35"/>
      <c r="AFF240" s="35"/>
      <c r="AFG240" s="35"/>
      <c r="AFH240" s="35"/>
      <c r="AFI240" s="35"/>
      <c r="AFJ240" s="35"/>
      <c r="AFK240" s="35"/>
      <c r="AFL240" s="35"/>
      <c r="AFM240" s="35"/>
      <c r="AFN240" s="35"/>
      <c r="AFO240" s="35"/>
      <c r="AFP240" s="35"/>
      <c r="AFQ240" s="35"/>
      <c r="AFR240" s="35"/>
      <c r="AFS240" s="35"/>
      <c r="AFT240" s="35"/>
      <c r="AFU240" s="35"/>
      <c r="AFV240" s="35"/>
      <c r="AFW240" s="35"/>
      <c r="AFX240" s="35"/>
      <c r="AFY240" s="35"/>
      <c r="AFZ240" s="35"/>
      <c r="AGA240" s="35"/>
      <c r="AGB240" s="35"/>
      <c r="AGC240" s="35"/>
      <c r="AGD240" s="35"/>
      <c r="AGE240" s="35"/>
      <c r="AGF240" s="35"/>
      <c r="AGG240" s="35"/>
      <c r="AGH240" s="35"/>
      <c r="AGI240" s="35"/>
      <c r="AGJ240" s="35"/>
      <c r="AGK240" s="35"/>
      <c r="AGL240" s="35"/>
      <c r="AGM240" s="35"/>
      <c r="AGN240" s="35"/>
      <c r="AGO240" s="35"/>
      <c r="AGP240" s="35"/>
      <c r="AGQ240" s="35"/>
      <c r="AGR240" s="35"/>
      <c r="AGS240" s="35"/>
      <c r="AGT240" s="35"/>
      <c r="AGU240" s="35"/>
      <c r="AGV240" s="35"/>
      <c r="AGW240" s="35"/>
      <c r="AGX240" s="35"/>
      <c r="AGY240" s="35"/>
      <c r="AGZ240" s="35"/>
      <c r="AHA240" s="35"/>
      <c r="AHB240" s="35"/>
      <c r="AHC240" s="35"/>
      <c r="AHD240" s="35"/>
      <c r="AHE240" s="35"/>
      <c r="AHF240" s="35"/>
      <c r="AHG240" s="35"/>
      <c r="AHH240" s="35"/>
      <c r="AHI240" s="35"/>
      <c r="AHJ240" s="35"/>
      <c r="AHK240" s="35"/>
      <c r="AHL240" s="35"/>
      <c r="AHM240" s="35"/>
      <c r="AHN240" s="35"/>
      <c r="AHO240" s="35"/>
      <c r="AHP240" s="35"/>
      <c r="AHQ240" s="35"/>
      <c r="AHR240" s="35"/>
      <c r="AHS240" s="35"/>
      <c r="AHT240" s="35"/>
      <c r="AHU240" s="35"/>
      <c r="AHV240" s="35"/>
      <c r="AHW240" s="35"/>
      <c r="AHX240" s="35"/>
      <c r="AHY240" s="35"/>
      <c r="AHZ240" s="35"/>
      <c r="AIA240" s="35"/>
      <c r="AIB240" s="35"/>
      <c r="AIC240" s="35"/>
      <c r="AID240" s="35"/>
      <c r="AIE240" s="35"/>
      <c r="AIF240" s="35"/>
      <c r="AIG240" s="35"/>
      <c r="AIH240" s="35"/>
      <c r="AII240" s="35"/>
      <c r="AIJ240" s="35"/>
      <c r="AIK240" s="35"/>
      <c r="AIL240" s="35"/>
      <c r="AIM240" s="35"/>
      <c r="AIN240" s="35"/>
      <c r="AIO240" s="35"/>
      <c r="AIP240" s="35"/>
      <c r="AIQ240" s="35"/>
      <c r="AIR240" s="35"/>
      <c r="AIS240" s="35"/>
      <c r="AIT240" s="35"/>
      <c r="AIU240" s="35"/>
      <c r="AIV240" s="35"/>
      <c r="AIW240" s="35"/>
      <c r="AIX240" s="35"/>
      <c r="AIY240" s="35"/>
      <c r="AIZ240" s="35"/>
      <c r="AJA240" s="35"/>
      <c r="AJB240" s="35"/>
      <c r="AJC240" s="35"/>
      <c r="AJD240" s="35"/>
      <c r="AJE240" s="35"/>
      <c r="AJF240" s="35"/>
      <c r="AJG240" s="35"/>
      <c r="AJH240" s="35"/>
      <c r="AJI240" s="35"/>
      <c r="AJJ240" s="35"/>
      <c r="AJK240" s="35"/>
      <c r="AJL240" s="35"/>
      <c r="AJM240" s="35"/>
      <c r="AJN240" s="35"/>
      <c r="AJO240" s="35"/>
      <c r="AJP240" s="35"/>
      <c r="AJQ240" s="35"/>
      <c r="AJR240" s="35"/>
      <c r="AJS240" s="35"/>
      <c r="AJT240" s="35"/>
      <c r="AJU240" s="35"/>
      <c r="AJV240" s="35"/>
      <c r="AJW240" s="35"/>
      <c r="AJX240" s="35"/>
      <c r="AJY240" s="35"/>
      <c r="AJZ240" s="35"/>
      <c r="AKA240" s="35"/>
      <c r="AKB240" s="35"/>
      <c r="AKC240" s="35"/>
      <c r="AKD240" s="35"/>
      <c r="AKE240" s="35"/>
      <c r="AKF240" s="35"/>
      <c r="AKG240" s="35"/>
      <c r="AKH240" s="35"/>
      <c r="AKI240" s="35"/>
      <c r="AKJ240" s="35"/>
      <c r="AKK240" s="35"/>
      <c r="AKL240" s="35"/>
      <c r="AKM240" s="35"/>
      <c r="AKN240" s="35"/>
      <c r="AKO240" s="35"/>
      <c r="AKP240" s="35"/>
      <c r="AKQ240" s="35"/>
      <c r="AKR240" s="35"/>
      <c r="AKS240" s="35"/>
      <c r="AKT240" s="35"/>
      <c r="AKU240" s="35"/>
      <c r="AKV240" s="35"/>
      <c r="AKW240" s="35"/>
      <c r="AKX240" s="35"/>
      <c r="AKY240" s="35"/>
      <c r="AKZ240" s="35"/>
      <c r="ALA240" s="35"/>
      <c r="ALB240" s="35"/>
      <c r="ALC240" s="35"/>
      <c r="ALD240" s="35"/>
      <c r="ALE240" s="35"/>
      <c r="ALF240" s="35"/>
      <c r="ALG240" s="35"/>
      <c r="ALH240" s="35"/>
      <c r="ALI240" s="35"/>
      <c r="ALJ240" s="35"/>
      <c r="ALK240" s="35"/>
      <c r="ALL240" s="35"/>
      <c r="ALM240" s="35"/>
      <c r="ALN240" s="35"/>
      <c r="ALO240" s="35"/>
      <c r="ALP240" s="35"/>
      <c r="ALQ240" s="35"/>
      <c r="ALR240" s="35"/>
      <c r="ALS240" s="35"/>
      <c r="ALT240" s="35"/>
      <c r="ALU240" s="35"/>
      <c r="ALV240" s="35"/>
      <c r="ALW240" s="35"/>
      <c r="ALX240" s="35"/>
      <c r="ALY240" s="35"/>
    </row>
    <row r="241" spans="1:1013" ht="24.75" customHeight="1" thickBot="1" x14ac:dyDescent="0.25">
      <c r="A241" s="642"/>
      <c r="B241" s="638"/>
      <c r="C241" s="640"/>
      <c r="D241" s="644"/>
      <c r="E241" s="646"/>
      <c r="F241" s="578"/>
      <c r="G241" s="628"/>
      <c r="H241" s="631"/>
      <c r="I241" s="625"/>
      <c r="J241" s="590"/>
      <c r="K241" s="260" t="s">
        <v>11</v>
      </c>
      <c r="L241" s="476">
        <f>SUM(L239:L240)</f>
        <v>0</v>
      </c>
      <c r="M241" s="477">
        <f t="shared" ref="M241:AA241" si="71">SUM(M239:M240)</f>
        <v>0</v>
      </c>
      <c r="N241" s="477">
        <f t="shared" si="71"/>
        <v>0</v>
      </c>
      <c r="O241" s="478">
        <f t="shared" si="71"/>
        <v>0</v>
      </c>
      <c r="P241" s="476">
        <f t="shared" si="71"/>
        <v>0</v>
      </c>
      <c r="Q241" s="477">
        <f t="shared" si="71"/>
        <v>0</v>
      </c>
      <c r="R241" s="477">
        <f t="shared" si="71"/>
        <v>0</v>
      </c>
      <c r="S241" s="478">
        <f t="shared" si="71"/>
        <v>0</v>
      </c>
      <c r="T241" s="476">
        <f t="shared" si="71"/>
        <v>0</v>
      </c>
      <c r="U241" s="477">
        <f t="shared" si="71"/>
        <v>0</v>
      </c>
      <c r="V241" s="477">
        <f t="shared" si="71"/>
        <v>0</v>
      </c>
      <c r="W241" s="478">
        <f t="shared" si="71"/>
        <v>0</v>
      </c>
      <c r="X241" s="476">
        <f t="shared" si="71"/>
        <v>700</v>
      </c>
      <c r="Y241" s="477">
        <f t="shared" si="71"/>
        <v>0</v>
      </c>
      <c r="Z241" s="477">
        <f t="shared" si="71"/>
        <v>0</v>
      </c>
      <c r="AA241" s="478">
        <f t="shared" si="71"/>
        <v>700</v>
      </c>
      <c r="AB241" s="35"/>
      <c r="AC241" s="35"/>
      <c r="AD241" s="35"/>
      <c r="AE241" s="35"/>
      <c r="AF241" s="35"/>
      <c r="AG241" s="35"/>
      <c r="AH241" s="35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9"/>
      <c r="BB241" s="48"/>
      <c r="BC241" s="48"/>
      <c r="BD241" s="48"/>
      <c r="BE241" s="48"/>
      <c r="BF241" s="48"/>
      <c r="BG241" s="48"/>
      <c r="BH241" s="48"/>
      <c r="BI241" s="48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  <c r="DH241" s="35"/>
      <c r="DI241" s="35"/>
      <c r="DJ241" s="35"/>
      <c r="DK241" s="35"/>
      <c r="DL241" s="35"/>
      <c r="DM241" s="35"/>
      <c r="DN241" s="35"/>
      <c r="DO241" s="35"/>
      <c r="DP241" s="35"/>
      <c r="DQ241" s="35"/>
      <c r="DR241" s="35"/>
      <c r="DS241" s="35"/>
      <c r="DT241" s="35"/>
      <c r="DU241" s="35"/>
      <c r="DV241" s="35"/>
      <c r="DW241" s="35"/>
      <c r="DX241" s="35"/>
      <c r="DY241" s="35"/>
      <c r="DZ241" s="35"/>
      <c r="EA241" s="35"/>
      <c r="EB241" s="35"/>
      <c r="EC241" s="35"/>
      <c r="ED241" s="35"/>
      <c r="EE241" s="35"/>
      <c r="EF241" s="35"/>
      <c r="EG241" s="35"/>
      <c r="EH241" s="35"/>
      <c r="EI241" s="35"/>
      <c r="EJ241" s="35"/>
      <c r="EK241" s="35"/>
      <c r="EL241" s="35"/>
      <c r="EM241" s="35"/>
      <c r="EN241" s="35"/>
      <c r="EO241" s="35"/>
      <c r="EP241" s="35"/>
      <c r="EQ241" s="35"/>
      <c r="ER241" s="35"/>
      <c r="ES241" s="35"/>
      <c r="ET241" s="35"/>
      <c r="EU241" s="35"/>
      <c r="EV241" s="35"/>
      <c r="EW241" s="35"/>
      <c r="EX241" s="35"/>
      <c r="EY241" s="35"/>
      <c r="EZ241" s="35"/>
      <c r="FA241" s="35"/>
      <c r="FB241" s="35"/>
      <c r="FC241" s="35"/>
      <c r="FD241" s="35"/>
      <c r="FE241" s="35"/>
      <c r="FF241" s="35"/>
      <c r="FG241" s="35"/>
      <c r="FH241" s="35"/>
      <c r="FI241" s="35"/>
      <c r="FJ241" s="35"/>
      <c r="FK241" s="35"/>
      <c r="FL241" s="35"/>
      <c r="FM241" s="35"/>
      <c r="FN241" s="35"/>
      <c r="FO241" s="35"/>
      <c r="FP241" s="35"/>
      <c r="FQ241" s="35"/>
      <c r="FR241" s="35"/>
      <c r="FS241" s="35"/>
      <c r="FT241" s="35"/>
      <c r="FU241" s="35"/>
      <c r="FV241" s="35"/>
      <c r="FW241" s="35"/>
      <c r="FX241" s="35"/>
      <c r="FY241" s="35"/>
      <c r="FZ241" s="35"/>
      <c r="GA241" s="35"/>
      <c r="GB241" s="35"/>
      <c r="GC241" s="35"/>
      <c r="GD241" s="35"/>
      <c r="GE241" s="35"/>
      <c r="GF241" s="35"/>
      <c r="GG241" s="35"/>
      <c r="GH241" s="35"/>
      <c r="GI241" s="35"/>
      <c r="GJ241" s="35"/>
      <c r="GK241" s="35"/>
      <c r="GL241" s="35"/>
      <c r="GM241" s="35"/>
      <c r="GN241" s="35"/>
      <c r="GO241" s="35"/>
      <c r="GP241" s="35"/>
      <c r="GQ241" s="35"/>
      <c r="GR241" s="35"/>
      <c r="GS241" s="35"/>
      <c r="GT241" s="35"/>
      <c r="GU241" s="35"/>
      <c r="GV241" s="35"/>
      <c r="GW241" s="35"/>
      <c r="GX241" s="35"/>
      <c r="GY241" s="35"/>
      <c r="GZ241" s="35"/>
      <c r="HA241" s="35"/>
      <c r="HB241" s="35"/>
      <c r="HC241" s="35"/>
      <c r="HD241" s="35"/>
      <c r="HE241" s="35"/>
      <c r="HF241" s="35"/>
      <c r="HG241" s="35"/>
      <c r="HH241" s="35"/>
      <c r="HI241" s="35"/>
      <c r="HJ241" s="35"/>
      <c r="HK241" s="35"/>
      <c r="HL241" s="35"/>
      <c r="HM241" s="35"/>
      <c r="HN241" s="35"/>
      <c r="HO241" s="35"/>
      <c r="HP241" s="35"/>
      <c r="HQ241" s="35"/>
      <c r="HR241" s="35"/>
      <c r="HS241" s="35"/>
      <c r="HT241" s="35"/>
      <c r="HU241" s="35"/>
      <c r="HV241" s="35"/>
      <c r="HW241" s="35"/>
      <c r="HX241" s="35"/>
      <c r="HY241" s="35"/>
      <c r="HZ241" s="35"/>
      <c r="IA241" s="35"/>
      <c r="IB241" s="35"/>
      <c r="IC241" s="35"/>
      <c r="ID241" s="35"/>
      <c r="IE241" s="35"/>
      <c r="IF241" s="35"/>
      <c r="IG241" s="35"/>
      <c r="IH241" s="35"/>
      <c r="II241" s="35"/>
      <c r="IJ241" s="35"/>
      <c r="IK241" s="35"/>
      <c r="IL241" s="35"/>
      <c r="IM241" s="35"/>
      <c r="IN241" s="35"/>
      <c r="IO241" s="35"/>
      <c r="IP241" s="35"/>
      <c r="IQ241" s="35"/>
      <c r="IR241" s="35"/>
      <c r="IS241" s="35"/>
      <c r="IT241" s="35"/>
      <c r="IU241" s="35"/>
      <c r="IV241" s="35"/>
      <c r="IW241" s="35"/>
      <c r="IX241" s="35"/>
      <c r="IY241" s="35"/>
      <c r="IZ241" s="35"/>
      <c r="JA241" s="35"/>
      <c r="JB241" s="35"/>
      <c r="JC241" s="35"/>
      <c r="JD241" s="35"/>
      <c r="JE241" s="35"/>
      <c r="JF241" s="35"/>
      <c r="JG241" s="35"/>
      <c r="JH241" s="35"/>
      <c r="JI241" s="35"/>
      <c r="JJ241" s="35"/>
      <c r="JK241" s="35"/>
      <c r="JL241" s="35"/>
      <c r="JM241" s="35"/>
      <c r="JN241" s="35"/>
      <c r="JO241" s="35"/>
      <c r="JP241" s="35"/>
      <c r="JQ241" s="35"/>
      <c r="JR241" s="35"/>
      <c r="JS241" s="35"/>
      <c r="JT241" s="35"/>
      <c r="JU241" s="35"/>
      <c r="JV241" s="35"/>
      <c r="JW241" s="35"/>
      <c r="JX241" s="35"/>
      <c r="JY241" s="35"/>
      <c r="JZ241" s="35"/>
      <c r="KA241" s="35"/>
      <c r="KB241" s="35"/>
      <c r="KC241" s="35"/>
      <c r="KD241" s="35"/>
      <c r="KE241" s="35"/>
      <c r="KF241" s="35"/>
      <c r="KG241" s="35"/>
      <c r="KH241" s="35"/>
      <c r="KI241" s="35"/>
      <c r="KJ241" s="35"/>
      <c r="KK241" s="35"/>
      <c r="KL241" s="35"/>
      <c r="KM241" s="35"/>
      <c r="KN241" s="35"/>
      <c r="KO241" s="35"/>
      <c r="KP241" s="35"/>
      <c r="KQ241" s="35"/>
      <c r="KR241" s="35"/>
      <c r="KS241" s="35"/>
      <c r="KT241" s="35"/>
      <c r="KU241" s="35"/>
      <c r="KV241" s="35"/>
      <c r="KW241" s="35"/>
      <c r="KX241" s="35"/>
      <c r="KY241" s="35"/>
      <c r="KZ241" s="35"/>
      <c r="LA241" s="35"/>
      <c r="LB241" s="35"/>
      <c r="LC241" s="35"/>
      <c r="LD241" s="35"/>
      <c r="LE241" s="35"/>
      <c r="LF241" s="35"/>
      <c r="LG241" s="35"/>
      <c r="LH241" s="35"/>
      <c r="LI241" s="35"/>
      <c r="LJ241" s="35"/>
      <c r="LK241" s="35"/>
      <c r="LL241" s="35"/>
      <c r="LM241" s="35"/>
      <c r="LN241" s="35"/>
      <c r="LO241" s="35"/>
      <c r="LP241" s="35"/>
      <c r="LQ241" s="35"/>
      <c r="LR241" s="35"/>
      <c r="LS241" s="35"/>
      <c r="LT241" s="35"/>
      <c r="LU241" s="35"/>
      <c r="LV241" s="35"/>
      <c r="LW241" s="35"/>
      <c r="LX241" s="35"/>
      <c r="LY241" s="35"/>
      <c r="LZ241" s="35"/>
      <c r="MA241" s="35"/>
      <c r="MB241" s="35"/>
      <c r="MC241" s="35"/>
      <c r="MD241" s="35"/>
      <c r="ME241" s="35"/>
      <c r="MF241" s="35"/>
      <c r="MG241" s="35"/>
      <c r="MH241" s="35"/>
      <c r="MI241" s="35"/>
      <c r="MJ241" s="35"/>
      <c r="MK241" s="35"/>
      <c r="ML241" s="35"/>
      <c r="MM241" s="35"/>
      <c r="MN241" s="35"/>
      <c r="MO241" s="35"/>
      <c r="MP241" s="35"/>
      <c r="MQ241" s="35"/>
      <c r="MR241" s="35"/>
      <c r="MS241" s="35"/>
      <c r="MT241" s="35"/>
      <c r="MU241" s="35"/>
      <c r="MV241" s="35"/>
      <c r="MW241" s="35"/>
      <c r="MX241" s="35"/>
      <c r="MY241" s="35"/>
      <c r="MZ241" s="35"/>
      <c r="NA241" s="35"/>
      <c r="NB241" s="35"/>
      <c r="NC241" s="35"/>
      <c r="ND241" s="35"/>
      <c r="NE241" s="35"/>
      <c r="NF241" s="35"/>
      <c r="NG241" s="35"/>
      <c r="NH241" s="35"/>
      <c r="NI241" s="35"/>
      <c r="NJ241" s="35"/>
      <c r="NK241" s="35"/>
      <c r="NL241" s="35"/>
      <c r="NM241" s="35"/>
      <c r="NN241" s="35"/>
      <c r="NO241" s="35"/>
      <c r="NP241" s="35"/>
      <c r="NQ241" s="35"/>
      <c r="NR241" s="35"/>
      <c r="NS241" s="35"/>
      <c r="NT241" s="35"/>
      <c r="NU241" s="35"/>
      <c r="NV241" s="35"/>
      <c r="NW241" s="35"/>
      <c r="NX241" s="35"/>
      <c r="NY241" s="35"/>
      <c r="NZ241" s="35"/>
      <c r="OA241" s="35"/>
      <c r="OB241" s="35"/>
      <c r="OC241" s="35"/>
      <c r="OD241" s="35"/>
      <c r="OE241" s="35"/>
      <c r="OF241" s="35"/>
      <c r="OG241" s="35"/>
      <c r="OH241" s="35"/>
      <c r="OI241" s="35"/>
      <c r="OJ241" s="35"/>
      <c r="OK241" s="35"/>
      <c r="OL241" s="35"/>
      <c r="OM241" s="35"/>
      <c r="ON241" s="35"/>
      <c r="OO241" s="35"/>
      <c r="OP241" s="35"/>
      <c r="OQ241" s="35"/>
      <c r="OR241" s="35"/>
      <c r="OS241" s="35"/>
      <c r="OT241" s="35"/>
      <c r="OU241" s="35"/>
      <c r="OV241" s="35"/>
      <c r="OW241" s="35"/>
      <c r="OX241" s="35"/>
      <c r="OY241" s="35"/>
      <c r="OZ241" s="35"/>
      <c r="PA241" s="35"/>
      <c r="PB241" s="35"/>
      <c r="PC241" s="35"/>
      <c r="PD241" s="35"/>
      <c r="PE241" s="35"/>
      <c r="PF241" s="35"/>
      <c r="PG241" s="35"/>
      <c r="PH241" s="35"/>
      <c r="PI241" s="35"/>
      <c r="PJ241" s="35"/>
      <c r="PK241" s="35"/>
      <c r="PL241" s="35"/>
      <c r="PM241" s="35"/>
      <c r="PN241" s="35"/>
      <c r="PO241" s="35"/>
      <c r="PP241" s="35"/>
      <c r="PQ241" s="35"/>
      <c r="PR241" s="35"/>
      <c r="PS241" s="35"/>
      <c r="PT241" s="35"/>
      <c r="PU241" s="35"/>
      <c r="PV241" s="35"/>
      <c r="PW241" s="35"/>
      <c r="PX241" s="35"/>
      <c r="PY241" s="35"/>
      <c r="PZ241" s="35"/>
      <c r="QA241" s="35"/>
      <c r="QB241" s="35"/>
      <c r="QC241" s="35"/>
      <c r="QD241" s="35"/>
      <c r="QE241" s="35"/>
      <c r="QF241" s="35"/>
      <c r="QG241" s="35"/>
      <c r="QH241" s="35"/>
      <c r="QI241" s="35"/>
      <c r="QJ241" s="35"/>
      <c r="QK241" s="35"/>
      <c r="QL241" s="35"/>
      <c r="QM241" s="35"/>
      <c r="QN241" s="35"/>
      <c r="QO241" s="35"/>
      <c r="QP241" s="35"/>
      <c r="QQ241" s="35"/>
      <c r="QR241" s="35"/>
      <c r="QS241" s="35"/>
      <c r="QT241" s="35"/>
      <c r="QU241" s="35"/>
      <c r="QV241" s="35"/>
      <c r="QW241" s="35"/>
      <c r="QX241" s="35"/>
      <c r="QY241" s="35"/>
      <c r="QZ241" s="35"/>
      <c r="RA241" s="35"/>
      <c r="RB241" s="35"/>
      <c r="RC241" s="35"/>
      <c r="RD241" s="35"/>
      <c r="RE241" s="35"/>
      <c r="RF241" s="35"/>
      <c r="RG241" s="35"/>
      <c r="RH241" s="35"/>
      <c r="RI241" s="35"/>
      <c r="RJ241" s="35"/>
      <c r="RK241" s="35"/>
      <c r="RL241" s="35"/>
      <c r="RM241" s="35"/>
      <c r="RN241" s="35"/>
      <c r="RO241" s="35"/>
      <c r="RP241" s="35"/>
      <c r="RQ241" s="35"/>
      <c r="RR241" s="35"/>
      <c r="RS241" s="35"/>
      <c r="RT241" s="35"/>
      <c r="RU241" s="35"/>
      <c r="RV241" s="35"/>
      <c r="RW241" s="35"/>
      <c r="RX241" s="35"/>
      <c r="RY241" s="35"/>
      <c r="RZ241" s="35"/>
      <c r="SA241" s="35"/>
      <c r="SB241" s="35"/>
      <c r="SC241" s="35"/>
      <c r="SD241" s="35"/>
      <c r="SE241" s="35"/>
      <c r="SF241" s="35"/>
      <c r="SG241" s="35"/>
      <c r="SH241" s="35"/>
      <c r="SI241" s="35"/>
      <c r="SJ241" s="35"/>
      <c r="SK241" s="35"/>
      <c r="SL241" s="35"/>
      <c r="SM241" s="35"/>
      <c r="SN241" s="35"/>
      <c r="SO241" s="35"/>
      <c r="SP241" s="35"/>
      <c r="SQ241" s="35"/>
      <c r="SR241" s="35"/>
      <c r="SS241" s="35"/>
      <c r="ST241" s="35"/>
      <c r="SU241" s="35"/>
      <c r="SV241" s="35"/>
      <c r="SW241" s="35"/>
      <c r="SX241" s="35"/>
      <c r="SY241" s="35"/>
      <c r="SZ241" s="35"/>
      <c r="TA241" s="35"/>
      <c r="TB241" s="35"/>
      <c r="TC241" s="35"/>
      <c r="TD241" s="35"/>
      <c r="TE241" s="35"/>
      <c r="TF241" s="35"/>
      <c r="TG241" s="35"/>
      <c r="TH241" s="35"/>
      <c r="TI241" s="35"/>
      <c r="TJ241" s="35"/>
      <c r="TK241" s="35"/>
      <c r="TL241" s="35"/>
      <c r="TM241" s="35"/>
      <c r="TN241" s="35"/>
      <c r="TO241" s="35"/>
      <c r="TP241" s="35"/>
      <c r="TQ241" s="35"/>
      <c r="TR241" s="35"/>
      <c r="TS241" s="35"/>
      <c r="TT241" s="35"/>
      <c r="TU241" s="35"/>
      <c r="TV241" s="35"/>
      <c r="TW241" s="35"/>
      <c r="TX241" s="35"/>
      <c r="TY241" s="35"/>
      <c r="TZ241" s="35"/>
      <c r="UA241" s="35"/>
      <c r="UB241" s="35"/>
      <c r="UC241" s="35"/>
      <c r="UD241" s="35"/>
      <c r="UE241" s="35"/>
      <c r="UF241" s="35"/>
      <c r="UG241" s="35"/>
      <c r="UH241" s="35"/>
      <c r="UI241" s="35"/>
      <c r="UJ241" s="35"/>
      <c r="UK241" s="35"/>
      <c r="UL241" s="35"/>
      <c r="UM241" s="35"/>
      <c r="UN241" s="35"/>
      <c r="UO241" s="35"/>
      <c r="UP241" s="35"/>
      <c r="UQ241" s="35"/>
      <c r="UR241" s="35"/>
      <c r="US241" s="35"/>
      <c r="UT241" s="35"/>
      <c r="UU241" s="35"/>
      <c r="UV241" s="35"/>
      <c r="UW241" s="35"/>
      <c r="UX241" s="35"/>
      <c r="UY241" s="35"/>
      <c r="UZ241" s="35"/>
      <c r="VA241" s="35"/>
      <c r="VB241" s="35"/>
      <c r="VC241" s="35"/>
      <c r="VD241" s="35"/>
      <c r="VE241" s="35"/>
      <c r="VF241" s="35"/>
      <c r="VG241" s="35"/>
      <c r="VH241" s="35"/>
      <c r="VI241" s="35"/>
      <c r="VJ241" s="35"/>
      <c r="VK241" s="35"/>
      <c r="VL241" s="35"/>
      <c r="VM241" s="35"/>
      <c r="VN241" s="35"/>
      <c r="VO241" s="35"/>
      <c r="VP241" s="35"/>
      <c r="VQ241" s="35"/>
      <c r="VR241" s="35"/>
      <c r="VS241" s="35"/>
      <c r="VT241" s="35"/>
      <c r="VU241" s="35"/>
      <c r="VV241" s="35"/>
      <c r="VW241" s="35"/>
      <c r="VX241" s="35"/>
      <c r="VY241" s="35"/>
      <c r="VZ241" s="35"/>
      <c r="WA241" s="35"/>
      <c r="WB241" s="35"/>
      <c r="WC241" s="35"/>
      <c r="WD241" s="35"/>
      <c r="WE241" s="35"/>
      <c r="WF241" s="35"/>
      <c r="WG241" s="35"/>
      <c r="WH241" s="35"/>
      <c r="WI241" s="35"/>
      <c r="WJ241" s="35"/>
      <c r="WK241" s="35"/>
      <c r="WL241" s="35"/>
      <c r="WM241" s="35"/>
      <c r="WN241" s="35"/>
      <c r="WO241" s="35"/>
      <c r="WP241" s="35"/>
      <c r="WQ241" s="35"/>
      <c r="WR241" s="35"/>
      <c r="WS241" s="35"/>
      <c r="WT241" s="35"/>
      <c r="WU241" s="35"/>
      <c r="WV241" s="35"/>
      <c r="WW241" s="35"/>
      <c r="WX241" s="35"/>
      <c r="WY241" s="35"/>
      <c r="WZ241" s="35"/>
      <c r="XA241" s="35"/>
      <c r="XB241" s="35"/>
      <c r="XC241" s="35"/>
      <c r="XD241" s="35"/>
      <c r="XE241" s="35"/>
      <c r="XF241" s="35"/>
      <c r="XG241" s="35"/>
      <c r="XH241" s="35"/>
      <c r="XI241" s="35"/>
      <c r="XJ241" s="35"/>
      <c r="XK241" s="35"/>
      <c r="XL241" s="35"/>
      <c r="XM241" s="35"/>
      <c r="XN241" s="35"/>
      <c r="XO241" s="35"/>
      <c r="XP241" s="35"/>
      <c r="XQ241" s="35"/>
      <c r="XR241" s="35"/>
      <c r="XS241" s="35"/>
      <c r="XT241" s="35"/>
      <c r="XU241" s="35"/>
      <c r="XV241" s="35"/>
      <c r="XW241" s="35"/>
      <c r="XX241" s="35"/>
      <c r="XY241" s="35"/>
      <c r="XZ241" s="35"/>
      <c r="YA241" s="35"/>
      <c r="YB241" s="35"/>
      <c r="YC241" s="35"/>
      <c r="YD241" s="35"/>
      <c r="YE241" s="35"/>
      <c r="YF241" s="35"/>
      <c r="YG241" s="35"/>
      <c r="YH241" s="35"/>
      <c r="YI241" s="35"/>
      <c r="YJ241" s="35"/>
      <c r="YK241" s="35"/>
      <c r="YL241" s="35"/>
      <c r="YM241" s="35"/>
      <c r="YN241" s="35"/>
      <c r="YO241" s="35"/>
      <c r="YP241" s="35"/>
      <c r="YQ241" s="35"/>
      <c r="YR241" s="35"/>
      <c r="YS241" s="35"/>
      <c r="YT241" s="35"/>
      <c r="YU241" s="35"/>
      <c r="YV241" s="35"/>
      <c r="YW241" s="35"/>
      <c r="YX241" s="35"/>
      <c r="YY241" s="35"/>
      <c r="YZ241" s="35"/>
      <c r="ZA241" s="35"/>
      <c r="ZB241" s="35"/>
      <c r="ZC241" s="35"/>
      <c r="ZD241" s="35"/>
      <c r="ZE241" s="35"/>
      <c r="ZF241" s="35"/>
      <c r="ZG241" s="35"/>
      <c r="ZH241" s="35"/>
      <c r="ZI241" s="35"/>
      <c r="ZJ241" s="35"/>
      <c r="ZK241" s="35"/>
      <c r="ZL241" s="35"/>
      <c r="ZM241" s="35"/>
      <c r="ZN241" s="35"/>
      <c r="ZO241" s="35"/>
      <c r="ZP241" s="35"/>
      <c r="ZQ241" s="35"/>
      <c r="ZR241" s="35"/>
      <c r="ZS241" s="35"/>
      <c r="ZT241" s="35"/>
      <c r="ZU241" s="35"/>
      <c r="ZV241" s="35"/>
      <c r="ZW241" s="35"/>
      <c r="ZX241" s="35"/>
      <c r="ZY241" s="35"/>
      <c r="ZZ241" s="35"/>
      <c r="AAA241" s="35"/>
      <c r="AAB241" s="35"/>
      <c r="AAC241" s="35"/>
      <c r="AAD241" s="35"/>
      <c r="AAE241" s="35"/>
      <c r="AAF241" s="35"/>
      <c r="AAG241" s="35"/>
      <c r="AAH241" s="35"/>
      <c r="AAI241" s="35"/>
      <c r="AAJ241" s="35"/>
      <c r="AAK241" s="35"/>
      <c r="AAL241" s="35"/>
      <c r="AAM241" s="35"/>
      <c r="AAN241" s="35"/>
      <c r="AAO241" s="35"/>
      <c r="AAP241" s="35"/>
      <c r="AAQ241" s="35"/>
      <c r="AAR241" s="35"/>
      <c r="AAS241" s="35"/>
      <c r="AAT241" s="35"/>
      <c r="AAU241" s="35"/>
      <c r="AAV241" s="35"/>
      <c r="AAW241" s="35"/>
      <c r="AAX241" s="35"/>
      <c r="AAY241" s="35"/>
      <c r="AAZ241" s="35"/>
      <c r="ABA241" s="35"/>
      <c r="ABB241" s="35"/>
      <c r="ABC241" s="35"/>
      <c r="ABD241" s="35"/>
      <c r="ABE241" s="35"/>
      <c r="ABF241" s="35"/>
      <c r="ABG241" s="35"/>
      <c r="ABH241" s="35"/>
      <c r="ABI241" s="35"/>
      <c r="ABJ241" s="35"/>
      <c r="ABK241" s="35"/>
      <c r="ABL241" s="35"/>
      <c r="ABM241" s="35"/>
      <c r="ABN241" s="35"/>
      <c r="ABO241" s="35"/>
      <c r="ABP241" s="35"/>
      <c r="ABQ241" s="35"/>
      <c r="ABR241" s="35"/>
      <c r="ABS241" s="35"/>
      <c r="ABT241" s="35"/>
      <c r="ABU241" s="35"/>
      <c r="ABV241" s="35"/>
      <c r="ABW241" s="35"/>
      <c r="ABX241" s="35"/>
      <c r="ABY241" s="35"/>
      <c r="ABZ241" s="35"/>
      <c r="ACA241" s="35"/>
      <c r="ACB241" s="35"/>
      <c r="ACC241" s="35"/>
      <c r="ACD241" s="35"/>
      <c r="ACE241" s="35"/>
      <c r="ACF241" s="35"/>
      <c r="ACG241" s="35"/>
      <c r="ACH241" s="35"/>
      <c r="ACI241" s="35"/>
      <c r="ACJ241" s="35"/>
      <c r="ACK241" s="35"/>
      <c r="ACL241" s="35"/>
      <c r="ACM241" s="35"/>
      <c r="ACN241" s="35"/>
      <c r="ACO241" s="35"/>
      <c r="ACP241" s="35"/>
      <c r="ACQ241" s="35"/>
      <c r="ACR241" s="35"/>
      <c r="ACS241" s="35"/>
      <c r="ACT241" s="35"/>
      <c r="ACU241" s="35"/>
      <c r="ACV241" s="35"/>
      <c r="ACW241" s="35"/>
      <c r="ACX241" s="35"/>
      <c r="ACY241" s="35"/>
      <c r="ACZ241" s="35"/>
      <c r="ADA241" s="35"/>
      <c r="ADB241" s="35"/>
      <c r="ADC241" s="35"/>
      <c r="ADD241" s="35"/>
      <c r="ADE241" s="35"/>
      <c r="ADF241" s="35"/>
      <c r="ADG241" s="35"/>
      <c r="ADH241" s="35"/>
      <c r="ADI241" s="35"/>
      <c r="ADJ241" s="35"/>
      <c r="ADK241" s="35"/>
      <c r="ADL241" s="35"/>
      <c r="ADM241" s="35"/>
      <c r="ADN241" s="35"/>
      <c r="ADO241" s="35"/>
      <c r="ADP241" s="35"/>
      <c r="ADQ241" s="35"/>
      <c r="ADR241" s="35"/>
      <c r="ADS241" s="35"/>
      <c r="ADT241" s="35"/>
      <c r="ADU241" s="35"/>
      <c r="ADV241" s="35"/>
      <c r="ADW241" s="35"/>
      <c r="ADX241" s="35"/>
      <c r="ADY241" s="35"/>
      <c r="ADZ241" s="35"/>
      <c r="AEA241" s="35"/>
      <c r="AEB241" s="35"/>
      <c r="AEC241" s="35"/>
      <c r="AED241" s="35"/>
      <c r="AEE241" s="35"/>
      <c r="AEF241" s="35"/>
      <c r="AEG241" s="35"/>
      <c r="AEH241" s="35"/>
      <c r="AEI241" s="35"/>
      <c r="AEJ241" s="35"/>
      <c r="AEK241" s="35"/>
      <c r="AEL241" s="35"/>
      <c r="AEM241" s="35"/>
      <c r="AEN241" s="35"/>
      <c r="AEO241" s="35"/>
      <c r="AEP241" s="35"/>
      <c r="AEQ241" s="35"/>
      <c r="AER241" s="35"/>
      <c r="AES241" s="35"/>
      <c r="AET241" s="35"/>
      <c r="AEU241" s="35"/>
      <c r="AEV241" s="35"/>
      <c r="AEW241" s="35"/>
      <c r="AEX241" s="35"/>
      <c r="AEY241" s="35"/>
      <c r="AEZ241" s="35"/>
      <c r="AFA241" s="35"/>
      <c r="AFB241" s="35"/>
      <c r="AFC241" s="35"/>
      <c r="AFD241" s="35"/>
      <c r="AFE241" s="35"/>
      <c r="AFF241" s="35"/>
      <c r="AFG241" s="35"/>
      <c r="AFH241" s="35"/>
      <c r="AFI241" s="35"/>
      <c r="AFJ241" s="35"/>
      <c r="AFK241" s="35"/>
      <c r="AFL241" s="35"/>
      <c r="AFM241" s="35"/>
      <c r="AFN241" s="35"/>
      <c r="AFO241" s="35"/>
      <c r="AFP241" s="35"/>
      <c r="AFQ241" s="35"/>
      <c r="AFR241" s="35"/>
      <c r="AFS241" s="35"/>
      <c r="AFT241" s="35"/>
      <c r="AFU241" s="35"/>
      <c r="AFV241" s="35"/>
      <c r="AFW241" s="35"/>
      <c r="AFX241" s="35"/>
      <c r="AFY241" s="35"/>
      <c r="AFZ241" s="35"/>
      <c r="AGA241" s="35"/>
      <c r="AGB241" s="35"/>
      <c r="AGC241" s="35"/>
      <c r="AGD241" s="35"/>
      <c r="AGE241" s="35"/>
      <c r="AGF241" s="35"/>
      <c r="AGG241" s="35"/>
      <c r="AGH241" s="35"/>
      <c r="AGI241" s="35"/>
      <c r="AGJ241" s="35"/>
      <c r="AGK241" s="35"/>
      <c r="AGL241" s="35"/>
      <c r="AGM241" s="35"/>
      <c r="AGN241" s="35"/>
      <c r="AGO241" s="35"/>
      <c r="AGP241" s="35"/>
      <c r="AGQ241" s="35"/>
      <c r="AGR241" s="35"/>
      <c r="AGS241" s="35"/>
      <c r="AGT241" s="35"/>
      <c r="AGU241" s="35"/>
      <c r="AGV241" s="35"/>
      <c r="AGW241" s="35"/>
      <c r="AGX241" s="35"/>
      <c r="AGY241" s="35"/>
      <c r="AGZ241" s="35"/>
      <c r="AHA241" s="35"/>
      <c r="AHB241" s="35"/>
      <c r="AHC241" s="35"/>
      <c r="AHD241" s="35"/>
      <c r="AHE241" s="35"/>
      <c r="AHF241" s="35"/>
      <c r="AHG241" s="35"/>
      <c r="AHH241" s="35"/>
      <c r="AHI241" s="35"/>
      <c r="AHJ241" s="35"/>
      <c r="AHK241" s="35"/>
      <c r="AHL241" s="35"/>
      <c r="AHM241" s="35"/>
      <c r="AHN241" s="35"/>
      <c r="AHO241" s="35"/>
      <c r="AHP241" s="35"/>
      <c r="AHQ241" s="35"/>
      <c r="AHR241" s="35"/>
      <c r="AHS241" s="35"/>
      <c r="AHT241" s="35"/>
      <c r="AHU241" s="35"/>
      <c r="AHV241" s="35"/>
      <c r="AHW241" s="35"/>
      <c r="AHX241" s="35"/>
      <c r="AHY241" s="35"/>
      <c r="AHZ241" s="35"/>
      <c r="AIA241" s="35"/>
      <c r="AIB241" s="35"/>
      <c r="AIC241" s="35"/>
      <c r="AID241" s="35"/>
      <c r="AIE241" s="35"/>
      <c r="AIF241" s="35"/>
      <c r="AIG241" s="35"/>
      <c r="AIH241" s="35"/>
      <c r="AII241" s="35"/>
      <c r="AIJ241" s="35"/>
      <c r="AIK241" s="35"/>
      <c r="AIL241" s="35"/>
      <c r="AIM241" s="35"/>
      <c r="AIN241" s="35"/>
      <c r="AIO241" s="35"/>
      <c r="AIP241" s="35"/>
      <c r="AIQ241" s="35"/>
      <c r="AIR241" s="35"/>
      <c r="AIS241" s="35"/>
      <c r="AIT241" s="35"/>
      <c r="AIU241" s="35"/>
      <c r="AIV241" s="35"/>
      <c r="AIW241" s="35"/>
      <c r="AIX241" s="35"/>
      <c r="AIY241" s="35"/>
      <c r="AIZ241" s="35"/>
      <c r="AJA241" s="35"/>
      <c r="AJB241" s="35"/>
      <c r="AJC241" s="35"/>
      <c r="AJD241" s="35"/>
      <c r="AJE241" s="35"/>
      <c r="AJF241" s="35"/>
      <c r="AJG241" s="35"/>
      <c r="AJH241" s="35"/>
      <c r="AJI241" s="35"/>
      <c r="AJJ241" s="35"/>
      <c r="AJK241" s="35"/>
      <c r="AJL241" s="35"/>
      <c r="AJM241" s="35"/>
      <c r="AJN241" s="35"/>
      <c r="AJO241" s="35"/>
      <c r="AJP241" s="35"/>
      <c r="AJQ241" s="35"/>
      <c r="AJR241" s="35"/>
      <c r="AJS241" s="35"/>
      <c r="AJT241" s="35"/>
      <c r="AJU241" s="35"/>
      <c r="AJV241" s="35"/>
      <c r="AJW241" s="35"/>
      <c r="AJX241" s="35"/>
      <c r="AJY241" s="35"/>
      <c r="AJZ241" s="35"/>
      <c r="AKA241" s="35"/>
      <c r="AKB241" s="35"/>
      <c r="AKC241" s="35"/>
      <c r="AKD241" s="35"/>
      <c r="AKE241" s="35"/>
      <c r="AKF241" s="35"/>
      <c r="AKG241" s="35"/>
      <c r="AKH241" s="35"/>
      <c r="AKI241" s="35"/>
      <c r="AKJ241" s="35"/>
      <c r="AKK241" s="35"/>
      <c r="AKL241" s="35"/>
      <c r="AKM241" s="35"/>
      <c r="AKN241" s="35"/>
      <c r="AKO241" s="35"/>
      <c r="AKP241" s="35"/>
      <c r="AKQ241" s="35"/>
      <c r="AKR241" s="35"/>
      <c r="AKS241" s="35"/>
      <c r="AKT241" s="35"/>
      <c r="AKU241" s="35"/>
      <c r="AKV241" s="35"/>
      <c r="AKW241" s="35"/>
      <c r="AKX241" s="35"/>
      <c r="AKY241" s="35"/>
      <c r="AKZ241" s="35"/>
      <c r="ALA241" s="35"/>
      <c r="ALB241" s="35"/>
      <c r="ALC241" s="35"/>
      <c r="ALD241" s="35"/>
      <c r="ALE241" s="35"/>
      <c r="ALF241" s="35"/>
      <c r="ALG241" s="35"/>
      <c r="ALH241" s="35"/>
      <c r="ALI241" s="35"/>
      <c r="ALJ241" s="35"/>
      <c r="ALK241" s="35"/>
      <c r="ALL241" s="35"/>
      <c r="ALM241" s="35"/>
      <c r="ALN241" s="35"/>
      <c r="ALO241" s="35"/>
      <c r="ALP241" s="35"/>
      <c r="ALQ241" s="35"/>
      <c r="ALR241" s="35"/>
      <c r="ALS241" s="35"/>
      <c r="ALT241" s="35"/>
      <c r="ALU241" s="35"/>
      <c r="ALV241" s="35"/>
      <c r="ALW241" s="35"/>
      <c r="ALX241" s="35"/>
      <c r="ALY241" s="35"/>
    </row>
    <row r="242" spans="1:1013" ht="20.25" customHeight="1" thickBot="1" x14ac:dyDescent="0.25">
      <c r="A242" s="641" t="s">
        <v>15</v>
      </c>
      <c r="B242" s="637" t="s">
        <v>16</v>
      </c>
      <c r="C242" s="639" t="s">
        <v>16</v>
      </c>
      <c r="D242" s="643" t="s">
        <v>238</v>
      </c>
      <c r="E242" s="645" t="s">
        <v>239</v>
      </c>
      <c r="F242" s="577" t="s">
        <v>265</v>
      </c>
      <c r="G242" s="626" t="s">
        <v>240</v>
      </c>
      <c r="H242" s="629" t="s">
        <v>19</v>
      </c>
      <c r="I242" s="624" t="s">
        <v>20</v>
      </c>
      <c r="J242" s="588" t="s">
        <v>296</v>
      </c>
      <c r="K242" s="180" t="s">
        <v>26</v>
      </c>
      <c r="L242" s="479">
        <f>+M242+O242</f>
        <v>0</v>
      </c>
      <c r="M242" s="429">
        <v>0</v>
      </c>
      <c r="N242" s="429">
        <v>0</v>
      </c>
      <c r="O242" s="442">
        <v>0</v>
      </c>
      <c r="P242" s="479">
        <f>+Q242+S242</f>
        <v>0</v>
      </c>
      <c r="Q242" s="429">
        <v>0</v>
      </c>
      <c r="R242" s="429">
        <v>0</v>
      </c>
      <c r="S242" s="442">
        <v>0</v>
      </c>
      <c r="T242" s="479">
        <f>+U242+W242</f>
        <v>18</v>
      </c>
      <c r="U242" s="429">
        <v>0</v>
      </c>
      <c r="V242" s="429">
        <v>0</v>
      </c>
      <c r="W242" s="442">
        <v>18</v>
      </c>
      <c r="X242" s="479">
        <f>+Y242+AA242</f>
        <v>0</v>
      </c>
      <c r="Y242" s="429">
        <v>0</v>
      </c>
      <c r="Z242" s="429">
        <v>0</v>
      </c>
      <c r="AA242" s="442">
        <v>0</v>
      </c>
      <c r="AB242" s="35"/>
      <c r="AC242" s="35"/>
      <c r="AD242" s="35"/>
      <c r="AE242" s="35"/>
      <c r="AF242" s="35"/>
      <c r="AG242" s="35"/>
      <c r="AH242" s="35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9"/>
      <c r="BB242" s="48"/>
      <c r="BC242" s="48"/>
      <c r="BD242" s="48"/>
      <c r="BE242" s="48"/>
      <c r="BF242" s="48"/>
      <c r="BG242" s="48"/>
      <c r="BH242" s="48"/>
      <c r="BI242" s="48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  <c r="DH242" s="35"/>
      <c r="DI242" s="35"/>
      <c r="DJ242" s="35"/>
      <c r="DK242" s="35"/>
      <c r="DL242" s="35"/>
      <c r="DM242" s="35"/>
      <c r="DN242" s="35"/>
      <c r="DO242" s="35"/>
      <c r="DP242" s="35"/>
      <c r="DQ242" s="35"/>
      <c r="DR242" s="35"/>
      <c r="DS242" s="35"/>
      <c r="DT242" s="35"/>
      <c r="DU242" s="35"/>
      <c r="DV242" s="35"/>
      <c r="DW242" s="35"/>
      <c r="DX242" s="35"/>
      <c r="DY242" s="35"/>
      <c r="DZ242" s="35"/>
      <c r="EA242" s="35"/>
      <c r="EB242" s="35"/>
      <c r="EC242" s="35"/>
      <c r="ED242" s="35"/>
      <c r="EE242" s="35"/>
      <c r="EF242" s="35"/>
      <c r="EG242" s="35"/>
      <c r="EH242" s="35"/>
      <c r="EI242" s="35"/>
      <c r="EJ242" s="35"/>
      <c r="EK242" s="35"/>
      <c r="EL242" s="35"/>
      <c r="EM242" s="35"/>
      <c r="EN242" s="35"/>
      <c r="EO242" s="35"/>
      <c r="EP242" s="35"/>
      <c r="EQ242" s="35"/>
      <c r="ER242" s="35"/>
      <c r="ES242" s="35"/>
      <c r="ET242" s="35"/>
      <c r="EU242" s="35"/>
      <c r="EV242" s="35"/>
      <c r="EW242" s="35"/>
      <c r="EX242" s="35"/>
      <c r="EY242" s="35"/>
      <c r="EZ242" s="35"/>
      <c r="FA242" s="35"/>
      <c r="FB242" s="35"/>
      <c r="FC242" s="35"/>
      <c r="FD242" s="35"/>
      <c r="FE242" s="35"/>
      <c r="FF242" s="35"/>
      <c r="FG242" s="35"/>
      <c r="FH242" s="35"/>
      <c r="FI242" s="35"/>
      <c r="FJ242" s="35"/>
      <c r="FK242" s="35"/>
      <c r="FL242" s="35"/>
      <c r="FM242" s="35"/>
      <c r="FN242" s="35"/>
      <c r="FO242" s="35"/>
      <c r="FP242" s="35"/>
      <c r="FQ242" s="35"/>
      <c r="FR242" s="35"/>
      <c r="FS242" s="35"/>
      <c r="FT242" s="35"/>
      <c r="FU242" s="35"/>
      <c r="FV242" s="35"/>
      <c r="FW242" s="35"/>
      <c r="FX242" s="35"/>
      <c r="FY242" s="35"/>
      <c r="FZ242" s="35"/>
      <c r="GA242" s="35"/>
      <c r="GB242" s="35"/>
      <c r="GC242" s="35"/>
      <c r="GD242" s="35"/>
      <c r="GE242" s="35"/>
      <c r="GF242" s="35"/>
      <c r="GG242" s="35"/>
      <c r="GH242" s="35"/>
      <c r="GI242" s="35"/>
      <c r="GJ242" s="35"/>
      <c r="GK242" s="35"/>
      <c r="GL242" s="35"/>
      <c r="GM242" s="35"/>
      <c r="GN242" s="35"/>
      <c r="GO242" s="35"/>
      <c r="GP242" s="35"/>
      <c r="GQ242" s="35"/>
      <c r="GR242" s="35"/>
      <c r="GS242" s="35"/>
      <c r="GT242" s="35"/>
      <c r="GU242" s="35"/>
      <c r="GV242" s="35"/>
      <c r="GW242" s="35"/>
      <c r="GX242" s="35"/>
      <c r="GY242" s="35"/>
      <c r="GZ242" s="35"/>
      <c r="HA242" s="35"/>
      <c r="HB242" s="35"/>
      <c r="HC242" s="35"/>
      <c r="HD242" s="35"/>
      <c r="HE242" s="35"/>
      <c r="HF242" s="35"/>
      <c r="HG242" s="35"/>
      <c r="HH242" s="35"/>
      <c r="HI242" s="35"/>
      <c r="HJ242" s="35"/>
      <c r="HK242" s="35"/>
      <c r="HL242" s="35"/>
      <c r="HM242" s="35"/>
      <c r="HN242" s="35"/>
      <c r="HO242" s="35"/>
      <c r="HP242" s="35"/>
      <c r="HQ242" s="35"/>
      <c r="HR242" s="35"/>
      <c r="HS242" s="35"/>
      <c r="HT242" s="35"/>
      <c r="HU242" s="35"/>
      <c r="HV242" s="35"/>
      <c r="HW242" s="35"/>
      <c r="HX242" s="35"/>
      <c r="HY242" s="35"/>
      <c r="HZ242" s="35"/>
      <c r="IA242" s="35"/>
      <c r="IB242" s="35"/>
      <c r="IC242" s="35"/>
      <c r="ID242" s="35"/>
      <c r="IE242" s="35"/>
      <c r="IF242" s="35"/>
      <c r="IG242" s="35"/>
      <c r="IH242" s="35"/>
      <c r="II242" s="35"/>
      <c r="IJ242" s="35"/>
      <c r="IK242" s="35"/>
      <c r="IL242" s="35"/>
      <c r="IM242" s="35"/>
      <c r="IN242" s="35"/>
      <c r="IO242" s="35"/>
      <c r="IP242" s="35"/>
      <c r="IQ242" s="35"/>
      <c r="IR242" s="35"/>
      <c r="IS242" s="35"/>
      <c r="IT242" s="35"/>
      <c r="IU242" s="35"/>
      <c r="IV242" s="35"/>
      <c r="IW242" s="35"/>
      <c r="IX242" s="35"/>
      <c r="IY242" s="35"/>
      <c r="IZ242" s="35"/>
      <c r="JA242" s="35"/>
      <c r="JB242" s="35"/>
      <c r="JC242" s="35"/>
      <c r="JD242" s="35"/>
      <c r="JE242" s="35"/>
      <c r="JF242" s="35"/>
      <c r="JG242" s="35"/>
      <c r="JH242" s="35"/>
      <c r="JI242" s="35"/>
      <c r="JJ242" s="35"/>
      <c r="JK242" s="35"/>
      <c r="JL242" s="35"/>
      <c r="JM242" s="35"/>
      <c r="JN242" s="35"/>
      <c r="JO242" s="35"/>
      <c r="JP242" s="35"/>
      <c r="JQ242" s="35"/>
      <c r="JR242" s="35"/>
      <c r="JS242" s="35"/>
      <c r="JT242" s="35"/>
      <c r="JU242" s="35"/>
      <c r="JV242" s="35"/>
      <c r="JW242" s="35"/>
      <c r="JX242" s="35"/>
      <c r="JY242" s="35"/>
      <c r="JZ242" s="35"/>
      <c r="KA242" s="35"/>
      <c r="KB242" s="35"/>
      <c r="KC242" s="35"/>
      <c r="KD242" s="35"/>
      <c r="KE242" s="35"/>
      <c r="KF242" s="35"/>
      <c r="KG242" s="35"/>
      <c r="KH242" s="35"/>
      <c r="KI242" s="35"/>
      <c r="KJ242" s="35"/>
      <c r="KK242" s="35"/>
      <c r="KL242" s="35"/>
      <c r="KM242" s="35"/>
      <c r="KN242" s="35"/>
      <c r="KO242" s="35"/>
      <c r="KP242" s="35"/>
      <c r="KQ242" s="35"/>
      <c r="KR242" s="35"/>
      <c r="KS242" s="35"/>
      <c r="KT242" s="35"/>
      <c r="KU242" s="35"/>
      <c r="KV242" s="35"/>
      <c r="KW242" s="35"/>
      <c r="KX242" s="35"/>
      <c r="KY242" s="35"/>
      <c r="KZ242" s="35"/>
      <c r="LA242" s="35"/>
      <c r="LB242" s="35"/>
      <c r="LC242" s="35"/>
      <c r="LD242" s="35"/>
      <c r="LE242" s="35"/>
      <c r="LF242" s="35"/>
      <c r="LG242" s="35"/>
      <c r="LH242" s="35"/>
      <c r="LI242" s="35"/>
      <c r="LJ242" s="35"/>
      <c r="LK242" s="35"/>
      <c r="LL242" s="35"/>
      <c r="LM242" s="35"/>
      <c r="LN242" s="35"/>
      <c r="LO242" s="35"/>
      <c r="LP242" s="35"/>
      <c r="LQ242" s="35"/>
      <c r="LR242" s="35"/>
      <c r="LS242" s="35"/>
      <c r="LT242" s="35"/>
      <c r="LU242" s="35"/>
      <c r="LV242" s="35"/>
      <c r="LW242" s="35"/>
      <c r="LX242" s="35"/>
      <c r="LY242" s="35"/>
      <c r="LZ242" s="35"/>
      <c r="MA242" s="35"/>
      <c r="MB242" s="35"/>
      <c r="MC242" s="35"/>
      <c r="MD242" s="35"/>
      <c r="ME242" s="35"/>
      <c r="MF242" s="35"/>
      <c r="MG242" s="35"/>
      <c r="MH242" s="35"/>
      <c r="MI242" s="35"/>
      <c r="MJ242" s="35"/>
      <c r="MK242" s="35"/>
      <c r="ML242" s="35"/>
      <c r="MM242" s="35"/>
      <c r="MN242" s="35"/>
      <c r="MO242" s="35"/>
      <c r="MP242" s="35"/>
      <c r="MQ242" s="35"/>
      <c r="MR242" s="35"/>
      <c r="MS242" s="35"/>
      <c r="MT242" s="35"/>
      <c r="MU242" s="35"/>
      <c r="MV242" s="35"/>
      <c r="MW242" s="35"/>
      <c r="MX242" s="35"/>
      <c r="MY242" s="35"/>
      <c r="MZ242" s="35"/>
      <c r="NA242" s="35"/>
      <c r="NB242" s="35"/>
      <c r="NC242" s="35"/>
      <c r="ND242" s="35"/>
      <c r="NE242" s="35"/>
      <c r="NF242" s="35"/>
      <c r="NG242" s="35"/>
      <c r="NH242" s="35"/>
      <c r="NI242" s="35"/>
      <c r="NJ242" s="35"/>
      <c r="NK242" s="35"/>
      <c r="NL242" s="35"/>
      <c r="NM242" s="35"/>
      <c r="NN242" s="35"/>
      <c r="NO242" s="35"/>
      <c r="NP242" s="35"/>
      <c r="NQ242" s="35"/>
      <c r="NR242" s="35"/>
      <c r="NS242" s="35"/>
      <c r="NT242" s="35"/>
      <c r="NU242" s="35"/>
      <c r="NV242" s="35"/>
      <c r="NW242" s="35"/>
      <c r="NX242" s="35"/>
      <c r="NY242" s="35"/>
      <c r="NZ242" s="35"/>
      <c r="OA242" s="35"/>
      <c r="OB242" s="35"/>
      <c r="OC242" s="35"/>
      <c r="OD242" s="35"/>
      <c r="OE242" s="35"/>
      <c r="OF242" s="35"/>
      <c r="OG242" s="35"/>
      <c r="OH242" s="35"/>
      <c r="OI242" s="35"/>
      <c r="OJ242" s="35"/>
      <c r="OK242" s="35"/>
      <c r="OL242" s="35"/>
      <c r="OM242" s="35"/>
      <c r="ON242" s="35"/>
      <c r="OO242" s="35"/>
      <c r="OP242" s="35"/>
      <c r="OQ242" s="35"/>
      <c r="OR242" s="35"/>
      <c r="OS242" s="35"/>
      <c r="OT242" s="35"/>
      <c r="OU242" s="35"/>
      <c r="OV242" s="35"/>
      <c r="OW242" s="35"/>
      <c r="OX242" s="35"/>
      <c r="OY242" s="35"/>
      <c r="OZ242" s="35"/>
      <c r="PA242" s="35"/>
      <c r="PB242" s="35"/>
      <c r="PC242" s="35"/>
      <c r="PD242" s="35"/>
      <c r="PE242" s="35"/>
      <c r="PF242" s="35"/>
      <c r="PG242" s="35"/>
      <c r="PH242" s="35"/>
      <c r="PI242" s="35"/>
      <c r="PJ242" s="35"/>
      <c r="PK242" s="35"/>
      <c r="PL242" s="35"/>
      <c r="PM242" s="35"/>
      <c r="PN242" s="35"/>
      <c r="PO242" s="35"/>
      <c r="PP242" s="35"/>
      <c r="PQ242" s="35"/>
      <c r="PR242" s="35"/>
      <c r="PS242" s="35"/>
      <c r="PT242" s="35"/>
      <c r="PU242" s="35"/>
      <c r="PV242" s="35"/>
      <c r="PW242" s="35"/>
      <c r="PX242" s="35"/>
      <c r="PY242" s="35"/>
      <c r="PZ242" s="35"/>
      <c r="QA242" s="35"/>
      <c r="QB242" s="35"/>
      <c r="QC242" s="35"/>
      <c r="QD242" s="35"/>
      <c r="QE242" s="35"/>
      <c r="QF242" s="35"/>
      <c r="QG242" s="35"/>
      <c r="QH242" s="35"/>
      <c r="QI242" s="35"/>
      <c r="QJ242" s="35"/>
      <c r="QK242" s="35"/>
      <c r="QL242" s="35"/>
      <c r="QM242" s="35"/>
      <c r="QN242" s="35"/>
      <c r="QO242" s="35"/>
      <c r="QP242" s="35"/>
      <c r="QQ242" s="35"/>
      <c r="QR242" s="35"/>
      <c r="QS242" s="35"/>
      <c r="QT242" s="35"/>
      <c r="QU242" s="35"/>
      <c r="QV242" s="35"/>
      <c r="QW242" s="35"/>
      <c r="QX242" s="35"/>
      <c r="QY242" s="35"/>
      <c r="QZ242" s="35"/>
      <c r="RA242" s="35"/>
      <c r="RB242" s="35"/>
      <c r="RC242" s="35"/>
      <c r="RD242" s="35"/>
      <c r="RE242" s="35"/>
      <c r="RF242" s="35"/>
      <c r="RG242" s="35"/>
      <c r="RH242" s="35"/>
      <c r="RI242" s="35"/>
      <c r="RJ242" s="35"/>
      <c r="RK242" s="35"/>
      <c r="RL242" s="35"/>
      <c r="RM242" s="35"/>
      <c r="RN242" s="35"/>
      <c r="RO242" s="35"/>
      <c r="RP242" s="35"/>
      <c r="RQ242" s="35"/>
      <c r="RR242" s="35"/>
      <c r="RS242" s="35"/>
      <c r="RT242" s="35"/>
      <c r="RU242" s="35"/>
      <c r="RV242" s="35"/>
      <c r="RW242" s="35"/>
      <c r="RX242" s="35"/>
      <c r="RY242" s="35"/>
      <c r="RZ242" s="35"/>
      <c r="SA242" s="35"/>
      <c r="SB242" s="35"/>
      <c r="SC242" s="35"/>
      <c r="SD242" s="35"/>
      <c r="SE242" s="35"/>
      <c r="SF242" s="35"/>
      <c r="SG242" s="35"/>
      <c r="SH242" s="35"/>
      <c r="SI242" s="35"/>
      <c r="SJ242" s="35"/>
      <c r="SK242" s="35"/>
      <c r="SL242" s="35"/>
      <c r="SM242" s="35"/>
      <c r="SN242" s="35"/>
      <c r="SO242" s="35"/>
      <c r="SP242" s="35"/>
      <c r="SQ242" s="35"/>
      <c r="SR242" s="35"/>
      <c r="SS242" s="35"/>
      <c r="ST242" s="35"/>
      <c r="SU242" s="35"/>
      <c r="SV242" s="35"/>
      <c r="SW242" s="35"/>
      <c r="SX242" s="35"/>
      <c r="SY242" s="35"/>
      <c r="SZ242" s="35"/>
      <c r="TA242" s="35"/>
      <c r="TB242" s="35"/>
      <c r="TC242" s="35"/>
      <c r="TD242" s="35"/>
      <c r="TE242" s="35"/>
      <c r="TF242" s="35"/>
      <c r="TG242" s="35"/>
      <c r="TH242" s="35"/>
      <c r="TI242" s="35"/>
      <c r="TJ242" s="35"/>
      <c r="TK242" s="35"/>
      <c r="TL242" s="35"/>
      <c r="TM242" s="35"/>
      <c r="TN242" s="35"/>
      <c r="TO242" s="35"/>
      <c r="TP242" s="35"/>
      <c r="TQ242" s="35"/>
      <c r="TR242" s="35"/>
      <c r="TS242" s="35"/>
      <c r="TT242" s="35"/>
      <c r="TU242" s="35"/>
      <c r="TV242" s="35"/>
      <c r="TW242" s="35"/>
      <c r="TX242" s="35"/>
      <c r="TY242" s="35"/>
      <c r="TZ242" s="35"/>
      <c r="UA242" s="35"/>
      <c r="UB242" s="35"/>
      <c r="UC242" s="35"/>
      <c r="UD242" s="35"/>
      <c r="UE242" s="35"/>
      <c r="UF242" s="35"/>
      <c r="UG242" s="35"/>
      <c r="UH242" s="35"/>
      <c r="UI242" s="35"/>
      <c r="UJ242" s="35"/>
      <c r="UK242" s="35"/>
      <c r="UL242" s="35"/>
      <c r="UM242" s="35"/>
      <c r="UN242" s="35"/>
      <c r="UO242" s="35"/>
      <c r="UP242" s="35"/>
      <c r="UQ242" s="35"/>
      <c r="UR242" s="35"/>
      <c r="US242" s="35"/>
      <c r="UT242" s="35"/>
      <c r="UU242" s="35"/>
      <c r="UV242" s="35"/>
      <c r="UW242" s="35"/>
      <c r="UX242" s="35"/>
      <c r="UY242" s="35"/>
      <c r="UZ242" s="35"/>
      <c r="VA242" s="35"/>
      <c r="VB242" s="35"/>
      <c r="VC242" s="35"/>
      <c r="VD242" s="35"/>
      <c r="VE242" s="35"/>
      <c r="VF242" s="35"/>
      <c r="VG242" s="35"/>
      <c r="VH242" s="35"/>
      <c r="VI242" s="35"/>
      <c r="VJ242" s="35"/>
      <c r="VK242" s="35"/>
      <c r="VL242" s="35"/>
      <c r="VM242" s="35"/>
      <c r="VN242" s="35"/>
      <c r="VO242" s="35"/>
      <c r="VP242" s="35"/>
      <c r="VQ242" s="35"/>
      <c r="VR242" s="35"/>
      <c r="VS242" s="35"/>
      <c r="VT242" s="35"/>
      <c r="VU242" s="35"/>
      <c r="VV242" s="35"/>
      <c r="VW242" s="35"/>
      <c r="VX242" s="35"/>
      <c r="VY242" s="35"/>
      <c r="VZ242" s="35"/>
      <c r="WA242" s="35"/>
      <c r="WB242" s="35"/>
      <c r="WC242" s="35"/>
      <c r="WD242" s="35"/>
      <c r="WE242" s="35"/>
      <c r="WF242" s="35"/>
      <c r="WG242" s="35"/>
      <c r="WH242" s="35"/>
      <c r="WI242" s="35"/>
      <c r="WJ242" s="35"/>
      <c r="WK242" s="35"/>
      <c r="WL242" s="35"/>
      <c r="WM242" s="35"/>
      <c r="WN242" s="35"/>
      <c r="WO242" s="35"/>
      <c r="WP242" s="35"/>
      <c r="WQ242" s="35"/>
      <c r="WR242" s="35"/>
      <c r="WS242" s="35"/>
      <c r="WT242" s="35"/>
      <c r="WU242" s="35"/>
      <c r="WV242" s="35"/>
      <c r="WW242" s="35"/>
      <c r="WX242" s="35"/>
      <c r="WY242" s="35"/>
      <c r="WZ242" s="35"/>
      <c r="XA242" s="35"/>
      <c r="XB242" s="35"/>
      <c r="XC242" s="35"/>
      <c r="XD242" s="35"/>
      <c r="XE242" s="35"/>
      <c r="XF242" s="35"/>
      <c r="XG242" s="35"/>
      <c r="XH242" s="35"/>
      <c r="XI242" s="35"/>
      <c r="XJ242" s="35"/>
      <c r="XK242" s="35"/>
      <c r="XL242" s="35"/>
      <c r="XM242" s="35"/>
      <c r="XN242" s="35"/>
      <c r="XO242" s="35"/>
      <c r="XP242" s="35"/>
      <c r="XQ242" s="35"/>
      <c r="XR242" s="35"/>
      <c r="XS242" s="35"/>
      <c r="XT242" s="35"/>
      <c r="XU242" s="35"/>
      <c r="XV242" s="35"/>
      <c r="XW242" s="35"/>
      <c r="XX242" s="35"/>
      <c r="XY242" s="35"/>
      <c r="XZ242" s="35"/>
      <c r="YA242" s="35"/>
      <c r="YB242" s="35"/>
      <c r="YC242" s="35"/>
      <c r="YD242" s="35"/>
      <c r="YE242" s="35"/>
      <c r="YF242" s="35"/>
      <c r="YG242" s="35"/>
      <c r="YH242" s="35"/>
      <c r="YI242" s="35"/>
      <c r="YJ242" s="35"/>
      <c r="YK242" s="35"/>
      <c r="YL242" s="35"/>
      <c r="YM242" s="35"/>
      <c r="YN242" s="35"/>
      <c r="YO242" s="35"/>
      <c r="YP242" s="35"/>
      <c r="YQ242" s="35"/>
      <c r="YR242" s="35"/>
      <c r="YS242" s="35"/>
      <c r="YT242" s="35"/>
      <c r="YU242" s="35"/>
      <c r="YV242" s="35"/>
      <c r="YW242" s="35"/>
      <c r="YX242" s="35"/>
      <c r="YY242" s="35"/>
      <c r="YZ242" s="35"/>
      <c r="ZA242" s="35"/>
      <c r="ZB242" s="35"/>
      <c r="ZC242" s="35"/>
      <c r="ZD242" s="35"/>
      <c r="ZE242" s="35"/>
      <c r="ZF242" s="35"/>
      <c r="ZG242" s="35"/>
      <c r="ZH242" s="35"/>
      <c r="ZI242" s="35"/>
      <c r="ZJ242" s="35"/>
      <c r="ZK242" s="35"/>
      <c r="ZL242" s="35"/>
      <c r="ZM242" s="35"/>
      <c r="ZN242" s="35"/>
      <c r="ZO242" s="35"/>
      <c r="ZP242" s="35"/>
      <c r="ZQ242" s="35"/>
      <c r="ZR242" s="35"/>
      <c r="ZS242" s="35"/>
      <c r="ZT242" s="35"/>
      <c r="ZU242" s="35"/>
      <c r="ZV242" s="35"/>
      <c r="ZW242" s="35"/>
      <c r="ZX242" s="35"/>
      <c r="ZY242" s="35"/>
      <c r="ZZ242" s="35"/>
      <c r="AAA242" s="35"/>
      <c r="AAB242" s="35"/>
      <c r="AAC242" s="35"/>
      <c r="AAD242" s="35"/>
      <c r="AAE242" s="35"/>
      <c r="AAF242" s="35"/>
      <c r="AAG242" s="35"/>
      <c r="AAH242" s="35"/>
      <c r="AAI242" s="35"/>
      <c r="AAJ242" s="35"/>
      <c r="AAK242" s="35"/>
      <c r="AAL242" s="35"/>
      <c r="AAM242" s="35"/>
      <c r="AAN242" s="35"/>
      <c r="AAO242" s="35"/>
      <c r="AAP242" s="35"/>
      <c r="AAQ242" s="35"/>
      <c r="AAR242" s="35"/>
      <c r="AAS242" s="35"/>
      <c r="AAT242" s="35"/>
      <c r="AAU242" s="35"/>
      <c r="AAV242" s="35"/>
      <c r="AAW242" s="35"/>
      <c r="AAX242" s="35"/>
      <c r="AAY242" s="35"/>
      <c r="AAZ242" s="35"/>
      <c r="ABA242" s="35"/>
      <c r="ABB242" s="35"/>
      <c r="ABC242" s="35"/>
      <c r="ABD242" s="35"/>
      <c r="ABE242" s="35"/>
      <c r="ABF242" s="35"/>
      <c r="ABG242" s="35"/>
      <c r="ABH242" s="35"/>
      <c r="ABI242" s="35"/>
      <c r="ABJ242" s="35"/>
      <c r="ABK242" s="35"/>
      <c r="ABL242" s="35"/>
      <c r="ABM242" s="35"/>
      <c r="ABN242" s="35"/>
      <c r="ABO242" s="35"/>
      <c r="ABP242" s="35"/>
      <c r="ABQ242" s="35"/>
      <c r="ABR242" s="35"/>
      <c r="ABS242" s="35"/>
      <c r="ABT242" s="35"/>
      <c r="ABU242" s="35"/>
      <c r="ABV242" s="35"/>
      <c r="ABW242" s="35"/>
      <c r="ABX242" s="35"/>
      <c r="ABY242" s="35"/>
      <c r="ABZ242" s="35"/>
      <c r="ACA242" s="35"/>
      <c r="ACB242" s="35"/>
      <c r="ACC242" s="35"/>
      <c r="ACD242" s="35"/>
      <c r="ACE242" s="35"/>
      <c r="ACF242" s="35"/>
      <c r="ACG242" s="35"/>
      <c r="ACH242" s="35"/>
      <c r="ACI242" s="35"/>
      <c r="ACJ242" s="35"/>
      <c r="ACK242" s="35"/>
      <c r="ACL242" s="35"/>
      <c r="ACM242" s="35"/>
      <c r="ACN242" s="35"/>
      <c r="ACO242" s="35"/>
      <c r="ACP242" s="35"/>
      <c r="ACQ242" s="35"/>
      <c r="ACR242" s="35"/>
      <c r="ACS242" s="35"/>
      <c r="ACT242" s="35"/>
      <c r="ACU242" s="35"/>
      <c r="ACV242" s="35"/>
      <c r="ACW242" s="35"/>
      <c r="ACX242" s="35"/>
      <c r="ACY242" s="35"/>
      <c r="ACZ242" s="35"/>
      <c r="ADA242" s="35"/>
      <c r="ADB242" s="35"/>
      <c r="ADC242" s="35"/>
      <c r="ADD242" s="35"/>
      <c r="ADE242" s="35"/>
      <c r="ADF242" s="35"/>
      <c r="ADG242" s="35"/>
      <c r="ADH242" s="35"/>
      <c r="ADI242" s="35"/>
      <c r="ADJ242" s="35"/>
      <c r="ADK242" s="35"/>
      <c r="ADL242" s="35"/>
      <c r="ADM242" s="35"/>
      <c r="ADN242" s="35"/>
      <c r="ADO242" s="35"/>
      <c r="ADP242" s="35"/>
      <c r="ADQ242" s="35"/>
      <c r="ADR242" s="35"/>
      <c r="ADS242" s="35"/>
      <c r="ADT242" s="35"/>
      <c r="ADU242" s="35"/>
      <c r="ADV242" s="35"/>
      <c r="ADW242" s="35"/>
      <c r="ADX242" s="35"/>
      <c r="ADY242" s="35"/>
      <c r="ADZ242" s="35"/>
      <c r="AEA242" s="35"/>
      <c r="AEB242" s="35"/>
      <c r="AEC242" s="35"/>
      <c r="AED242" s="35"/>
      <c r="AEE242" s="35"/>
      <c r="AEF242" s="35"/>
      <c r="AEG242" s="35"/>
      <c r="AEH242" s="35"/>
      <c r="AEI242" s="35"/>
      <c r="AEJ242" s="35"/>
      <c r="AEK242" s="35"/>
      <c r="AEL242" s="35"/>
      <c r="AEM242" s="35"/>
      <c r="AEN242" s="35"/>
      <c r="AEO242" s="35"/>
      <c r="AEP242" s="35"/>
      <c r="AEQ242" s="35"/>
      <c r="AER242" s="35"/>
      <c r="AES242" s="35"/>
      <c r="AET242" s="35"/>
      <c r="AEU242" s="35"/>
      <c r="AEV242" s="35"/>
      <c r="AEW242" s="35"/>
      <c r="AEX242" s="35"/>
      <c r="AEY242" s="35"/>
      <c r="AEZ242" s="35"/>
      <c r="AFA242" s="35"/>
      <c r="AFB242" s="35"/>
      <c r="AFC242" s="35"/>
      <c r="AFD242" s="35"/>
      <c r="AFE242" s="35"/>
      <c r="AFF242" s="35"/>
      <c r="AFG242" s="35"/>
      <c r="AFH242" s="35"/>
      <c r="AFI242" s="35"/>
      <c r="AFJ242" s="35"/>
      <c r="AFK242" s="35"/>
      <c r="AFL242" s="35"/>
      <c r="AFM242" s="35"/>
      <c r="AFN242" s="35"/>
      <c r="AFO242" s="35"/>
      <c r="AFP242" s="35"/>
      <c r="AFQ242" s="35"/>
      <c r="AFR242" s="35"/>
      <c r="AFS242" s="35"/>
      <c r="AFT242" s="35"/>
      <c r="AFU242" s="35"/>
      <c r="AFV242" s="35"/>
      <c r="AFW242" s="35"/>
      <c r="AFX242" s="35"/>
      <c r="AFY242" s="35"/>
      <c r="AFZ242" s="35"/>
      <c r="AGA242" s="35"/>
      <c r="AGB242" s="35"/>
      <c r="AGC242" s="35"/>
      <c r="AGD242" s="35"/>
      <c r="AGE242" s="35"/>
      <c r="AGF242" s="35"/>
      <c r="AGG242" s="35"/>
      <c r="AGH242" s="35"/>
      <c r="AGI242" s="35"/>
      <c r="AGJ242" s="35"/>
      <c r="AGK242" s="35"/>
      <c r="AGL242" s="35"/>
      <c r="AGM242" s="35"/>
      <c r="AGN242" s="35"/>
      <c r="AGO242" s="35"/>
      <c r="AGP242" s="35"/>
      <c r="AGQ242" s="35"/>
      <c r="AGR242" s="35"/>
      <c r="AGS242" s="35"/>
      <c r="AGT242" s="35"/>
      <c r="AGU242" s="35"/>
      <c r="AGV242" s="35"/>
      <c r="AGW242" s="35"/>
      <c r="AGX242" s="35"/>
      <c r="AGY242" s="35"/>
      <c r="AGZ242" s="35"/>
      <c r="AHA242" s="35"/>
      <c r="AHB242" s="35"/>
      <c r="AHC242" s="35"/>
      <c r="AHD242" s="35"/>
      <c r="AHE242" s="35"/>
      <c r="AHF242" s="35"/>
      <c r="AHG242" s="35"/>
      <c r="AHH242" s="35"/>
      <c r="AHI242" s="35"/>
      <c r="AHJ242" s="35"/>
      <c r="AHK242" s="35"/>
      <c r="AHL242" s="35"/>
      <c r="AHM242" s="35"/>
      <c r="AHN242" s="35"/>
      <c r="AHO242" s="35"/>
      <c r="AHP242" s="35"/>
      <c r="AHQ242" s="35"/>
      <c r="AHR242" s="35"/>
      <c r="AHS242" s="35"/>
      <c r="AHT242" s="35"/>
      <c r="AHU242" s="35"/>
      <c r="AHV242" s="35"/>
      <c r="AHW242" s="35"/>
      <c r="AHX242" s="35"/>
      <c r="AHY242" s="35"/>
      <c r="AHZ242" s="35"/>
      <c r="AIA242" s="35"/>
      <c r="AIB242" s="35"/>
      <c r="AIC242" s="35"/>
      <c r="AID242" s="35"/>
      <c r="AIE242" s="35"/>
      <c r="AIF242" s="35"/>
      <c r="AIG242" s="35"/>
      <c r="AIH242" s="35"/>
      <c r="AII242" s="35"/>
      <c r="AIJ242" s="35"/>
      <c r="AIK242" s="35"/>
      <c r="AIL242" s="35"/>
      <c r="AIM242" s="35"/>
      <c r="AIN242" s="35"/>
      <c r="AIO242" s="35"/>
      <c r="AIP242" s="35"/>
      <c r="AIQ242" s="35"/>
      <c r="AIR242" s="35"/>
      <c r="AIS242" s="35"/>
      <c r="AIT242" s="35"/>
      <c r="AIU242" s="35"/>
      <c r="AIV242" s="35"/>
      <c r="AIW242" s="35"/>
      <c r="AIX242" s="35"/>
      <c r="AIY242" s="35"/>
      <c r="AIZ242" s="35"/>
      <c r="AJA242" s="35"/>
      <c r="AJB242" s="35"/>
      <c r="AJC242" s="35"/>
      <c r="AJD242" s="35"/>
      <c r="AJE242" s="35"/>
      <c r="AJF242" s="35"/>
      <c r="AJG242" s="35"/>
      <c r="AJH242" s="35"/>
      <c r="AJI242" s="35"/>
      <c r="AJJ242" s="35"/>
      <c r="AJK242" s="35"/>
      <c r="AJL242" s="35"/>
      <c r="AJM242" s="35"/>
      <c r="AJN242" s="35"/>
      <c r="AJO242" s="35"/>
      <c r="AJP242" s="35"/>
      <c r="AJQ242" s="35"/>
      <c r="AJR242" s="35"/>
      <c r="AJS242" s="35"/>
      <c r="AJT242" s="35"/>
      <c r="AJU242" s="35"/>
      <c r="AJV242" s="35"/>
      <c r="AJW242" s="35"/>
      <c r="AJX242" s="35"/>
      <c r="AJY242" s="35"/>
      <c r="AJZ242" s="35"/>
      <c r="AKA242" s="35"/>
      <c r="AKB242" s="35"/>
      <c r="AKC242" s="35"/>
      <c r="AKD242" s="35"/>
      <c r="AKE242" s="35"/>
      <c r="AKF242" s="35"/>
      <c r="AKG242" s="35"/>
      <c r="AKH242" s="35"/>
      <c r="AKI242" s="35"/>
      <c r="AKJ242" s="35"/>
      <c r="AKK242" s="35"/>
      <c r="AKL242" s="35"/>
      <c r="AKM242" s="35"/>
      <c r="AKN242" s="35"/>
      <c r="AKO242" s="35"/>
      <c r="AKP242" s="35"/>
      <c r="AKQ242" s="35"/>
      <c r="AKR242" s="35"/>
      <c r="AKS242" s="35"/>
      <c r="AKT242" s="35"/>
      <c r="AKU242" s="35"/>
      <c r="AKV242" s="35"/>
      <c r="AKW242" s="35"/>
      <c r="AKX242" s="35"/>
      <c r="AKY242" s="35"/>
      <c r="AKZ242" s="35"/>
      <c r="ALA242" s="35"/>
      <c r="ALB242" s="35"/>
      <c r="ALC242" s="35"/>
      <c r="ALD242" s="35"/>
      <c r="ALE242" s="35"/>
      <c r="ALF242" s="35"/>
      <c r="ALG242" s="35"/>
      <c r="ALH242" s="35"/>
      <c r="ALI242" s="35"/>
      <c r="ALJ242" s="35"/>
      <c r="ALK242" s="35"/>
      <c r="ALL242" s="35"/>
      <c r="ALM242" s="35"/>
      <c r="ALN242" s="35"/>
      <c r="ALO242" s="35"/>
      <c r="ALP242" s="35"/>
      <c r="ALQ242" s="35"/>
      <c r="ALR242" s="35"/>
      <c r="ALS242" s="35"/>
      <c r="ALT242" s="35"/>
      <c r="ALU242" s="35"/>
      <c r="ALV242" s="35"/>
      <c r="ALW242" s="35"/>
      <c r="ALX242" s="35"/>
      <c r="ALY242" s="35"/>
    </row>
    <row r="243" spans="1:1013" ht="20.25" customHeight="1" thickBot="1" x14ac:dyDescent="0.25">
      <c r="A243" s="642"/>
      <c r="B243" s="638"/>
      <c r="C243" s="640"/>
      <c r="D243" s="644"/>
      <c r="E243" s="646"/>
      <c r="F243" s="578"/>
      <c r="G243" s="628"/>
      <c r="H243" s="631"/>
      <c r="I243" s="625"/>
      <c r="J243" s="589"/>
      <c r="K243" s="201" t="s">
        <v>23</v>
      </c>
      <c r="L243" s="484">
        <f>M243+O243</f>
        <v>0</v>
      </c>
      <c r="M243" s="481">
        <v>0</v>
      </c>
      <c r="N243" s="481">
        <v>0</v>
      </c>
      <c r="O243" s="483">
        <v>0</v>
      </c>
      <c r="P243" s="484">
        <f>Q243+S243</f>
        <v>0</v>
      </c>
      <c r="Q243" s="481">
        <v>0</v>
      </c>
      <c r="R243" s="481">
        <v>0</v>
      </c>
      <c r="S243" s="483">
        <v>0</v>
      </c>
      <c r="T243" s="484">
        <f>U243+W243</f>
        <v>100</v>
      </c>
      <c r="U243" s="481">
        <v>0</v>
      </c>
      <c r="V243" s="481">
        <v>0</v>
      </c>
      <c r="W243" s="483">
        <v>100</v>
      </c>
      <c r="X243" s="484">
        <f>Y243+AA243</f>
        <v>0</v>
      </c>
      <c r="Y243" s="481">
        <v>0</v>
      </c>
      <c r="Z243" s="481">
        <v>0</v>
      </c>
      <c r="AA243" s="483">
        <v>0</v>
      </c>
      <c r="AB243" s="35"/>
      <c r="AC243" s="35"/>
      <c r="AD243" s="35"/>
      <c r="AE243" s="35"/>
      <c r="AF243" s="35"/>
      <c r="AG243" s="35"/>
      <c r="AH243" s="35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9"/>
      <c r="BB243" s="48"/>
      <c r="BC243" s="48"/>
      <c r="BD243" s="48"/>
      <c r="BE243" s="48"/>
      <c r="BF243" s="48"/>
      <c r="BG243" s="48"/>
      <c r="BH243" s="48"/>
      <c r="BI243" s="48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  <c r="CH243" s="35"/>
      <c r="CI243" s="35"/>
      <c r="CJ243" s="35"/>
      <c r="CK243" s="35"/>
      <c r="CL243" s="35"/>
      <c r="CM243" s="35"/>
      <c r="CN243" s="35"/>
      <c r="CO243" s="35"/>
      <c r="CP243" s="35"/>
      <c r="CQ243" s="35"/>
      <c r="CR243" s="35"/>
      <c r="CS243" s="35"/>
      <c r="CT243" s="35"/>
      <c r="CU243" s="35"/>
      <c r="CV243" s="35"/>
      <c r="CW243" s="35"/>
      <c r="CX243" s="35"/>
      <c r="CY243" s="35"/>
      <c r="CZ243" s="35"/>
      <c r="DA243" s="35"/>
      <c r="DB243" s="35"/>
      <c r="DC243" s="35"/>
      <c r="DD243" s="35"/>
      <c r="DE243" s="35"/>
      <c r="DF243" s="35"/>
      <c r="DG243" s="35"/>
      <c r="DH243" s="35"/>
      <c r="DI243" s="35"/>
      <c r="DJ243" s="35"/>
      <c r="DK243" s="35"/>
      <c r="DL243" s="35"/>
      <c r="DM243" s="35"/>
      <c r="DN243" s="35"/>
      <c r="DO243" s="35"/>
      <c r="DP243" s="35"/>
      <c r="DQ243" s="35"/>
      <c r="DR243" s="35"/>
      <c r="DS243" s="35"/>
      <c r="DT243" s="35"/>
      <c r="DU243" s="35"/>
      <c r="DV243" s="35"/>
      <c r="DW243" s="35"/>
      <c r="DX243" s="35"/>
      <c r="DY243" s="35"/>
      <c r="DZ243" s="35"/>
      <c r="EA243" s="35"/>
      <c r="EB243" s="35"/>
      <c r="EC243" s="35"/>
      <c r="ED243" s="35"/>
      <c r="EE243" s="35"/>
      <c r="EF243" s="35"/>
      <c r="EG243" s="35"/>
      <c r="EH243" s="35"/>
      <c r="EI243" s="35"/>
      <c r="EJ243" s="35"/>
      <c r="EK243" s="35"/>
      <c r="EL243" s="35"/>
      <c r="EM243" s="35"/>
      <c r="EN243" s="35"/>
      <c r="EO243" s="35"/>
      <c r="EP243" s="35"/>
      <c r="EQ243" s="35"/>
      <c r="ER243" s="35"/>
      <c r="ES243" s="35"/>
      <c r="ET243" s="35"/>
      <c r="EU243" s="35"/>
      <c r="EV243" s="35"/>
      <c r="EW243" s="35"/>
      <c r="EX243" s="35"/>
      <c r="EY243" s="35"/>
      <c r="EZ243" s="35"/>
      <c r="FA243" s="35"/>
      <c r="FB243" s="35"/>
      <c r="FC243" s="35"/>
      <c r="FD243" s="35"/>
      <c r="FE243" s="35"/>
      <c r="FF243" s="35"/>
      <c r="FG243" s="35"/>
      <c r="FH243" s="35"/>
      <c r="FI243" s="35"/>
      <c r="FJ243" s="35"/>
      <c r="FK243" s="35"/>
      <c r="FL243" s="35"/>
      <c r="FM243" s="35"/>
      <c r="FN243" s="35"/>
      <c r="FO243" s="35"/>
      <c r="FP243" s="35"/>
      <c r="FQ243" s="35"/>
      <c r="FR243" s="35"/>
      <c r="FS243" s="35"/>
      <c r="FT243" s="35"/>
      <c r="FU243" s="35"/>
      <c r="FV243" s="35"/>
      <c r="FW243" s="35"/>
      <c r="FX243" s="35"/>
      <c r="FY243" s="35"/>
      <c r="FZ243" s="35"/>
      <c r="GA243" s="35"/>
      <c r="GB243" s="35"/>
      <c r="GC243" s="35"/>
      <c r="GD243" s="35"/>
      <c r="GE243" s="35"/>
      <c r="GF243" s="35"/>
      <c r="GG243" s="35"/>
      <c r="GH243" s="35"/>
      <c r="GI243" s="35"/>
      <c r="GJ243" s="35"/>
      <c r="GK243" s="35"/>
      <c r="GL243" s="35"/>
      <c r="GM243" s="35"/>
      <c r="GN243" s="35"/>
      <c r="GO243" s="35"/>
      <c r="GP243" s="35"/>
      <c r="GQ243" s="35"/>
      <c r="GR243" s="35"/>
      <c r="GS243" s="35"/>
      <c r="GT243" s="35"/>
      <c r="GU243" s="35"/>
      <c r="GV243" s="35"/>
      <c r="GW243" s="35"/>
      <c r="GX243" s="35"/>
      <c r="GY243" s="35"/>
      <c r="GZ243" s="35"/>
      <c r="HA243" s="35"/>
      <c r="HB243" s="35"/>
      <c r="HC243" s="35"/>
      <c r="HD243" s="35"/>
      <c r="HE243" s="35"/>
      <c r="HF243" s="35"/>
      <c r="HG243" s="35"/>
      <c r="HH243" s="35"/>
      <c r="HI243" s="35"/>
      <c r="HJ243" s="35"/>
      <c r="HK243" s="35"/>
      <c r="HL243" s="35"/>
      <c r="HM243" s="35"/>
      <c r="HN243" s="35"/>
      <c r="HO243" s="35"/>
      <c r="HP243" s="35"/>
      <c r="HQ243" s="35"/>
      <c r="HR243" s="35"/>
      <c r="HS243" s="35"/>
      <c r="HT243" s="35"/>
      <c r="HU243" s="35"/>
      <c r="HV243" s="35"/>
      <c r="HW243" s="35"/>
      <c r="HX243" s="35"/>
      <c r="HY243" s="35"/>
      <c r="HZ243" s="35"/>
      <c r="IA243" s="35"/>
      <c r="IB243" s="35"/>
      <c r="IC243" s="35"/>
      <c r="ID243" s="35"/>
      <c r="IE243" s="35"/>
      <c r="IF243" s="35"/>
      <c r="IG243" s="35"/>
      <c r="IH243" s="35"/>
      <c r="II243" s="35"/>
      <c r="IJ243" s="35"/>
      <c r="IK243" s="35"/>
      <c r="IL243" s="35"/>
      <c r="IM243" s="35"/>
      <c r="IN243" s="35"/>
      <c r="IO243" s="35"/>
      <c r="IP243" s="35"/>
      <c r="IQ243" s="35"/>
      <c r="IR243" s="35"/>
      <c r="IS243" s="35"/>
      <c r="IT243" s="35"/>
      <c r="IU243" s="35"/>
      <c r="IV243" s="35"/>
      <c r="IW243" s="35"/>
      <c r="IX243" s="35"/>
      <c r="IY243" s="35"/>
      <c r="IZ243" s="35"/>
      <c r="JA243" s="35"/>
      <c r="JB243" s="35"/>
      <c r="JC243" s="35"/>
      <c r="JD243" s="35"/>
      <c r="JE243" s="35"/>
      <c r="JF243" s="35"/>
      <c r="JG243" s="35"/>
      <c r="JH243" s="35"/>
      <c r="JI243" s="35"/>
      <c r="JJ243" s="35"/>
      <c r="JK243" s="35"/>
      <c r="JL243" s="35"/>
      <c r="JM243" s="35"/>
      <c r="JN243" s="35"/>
      <c r="JO243" s="35"/>
      <c r="JP243" s="35"/>
      <c r="JQ243" s="35"/>
      <c r="JR243" s="35"/>
      <c r="JS243" s="35"/>
      <c r="JT243" s="35"/>
      <c r="JU243" s="35"/>
      <c r="JV243" s="35"/>
      <c r="JW243" s="35"/>
      <c r="JX243" s="35"/>
      <c r="JY243" s="35"/>
      <c r="JZ243" s="35"/>
      <c r="KA243" s="35"/>
      <c r="KB243" s="35"/>
      <c r="KC243" s="35"/>
      <c r="KD243" s="35"/>
      <c r="KE243" s="35"/>
      <c r="KF243" s="35"/>
      <c r="KG243" s="35"/>
      <c r="KH243" s="35"/>
      <c r="KI243" s="35"/>
      <c r="KJ243" s="35"/>
      <c r="KK243" s="35"/>
      <c r="KL243" s="35"/>
      <c r="KM243" s="35"/>
      <c r="KN243" s="35"/>
      <c r="KO243" s="35"/>
      <c r="KP243" s="35"/>
      <c r="KQ243" s="35"/>
      <c r="KR243" s="35"/>
      <c r="KS243" s="35"/>
      <c r="KT243" s="35"/>
      <c r="KU243" s="35"/>
      <c r="KV243" s="35"/>
      <c r="KW243" s="35"/>
      <c r="KX243" s="35"/>
      <c r="KY243" s="35"/>
      <c r="KZ243" s="35"/>
      <c r="LA243" s="35"/>
      <c r="LB243" s="35"/>
      <c r="LC243" s="35"/>
      <c r="LD243" s="35"/>
      <c r="LE243" s="35"/>
      <c r="LF243" s="35"/>
      <c r="LG243" s="35"/>
      <c r="LH243" s="35"/>
      <c r="LI243" s="35"/>
      <c r="LJ243" s="35"/>
      <c r="LK243" s="35"/>
      <c r="LL243" s="35"/>
      <c r="LM243" s="35"/>
      <c r="LN243" s="35"/>
      <c r="LO243" s="35"/>
      <c r="LP243" s="35"/>
      <c r="LQ243" s="35"/>
      <c r="LR243" s="35"/>
      <c r="LS243" s="35"/>
      <c r="LT243" s="35"/>
      <c r="LU243" s="35"/>
      <c r="LV243" s="35"/>
      <c r="LW243" s="35"/>
      <c r="LX243" s="35"/>
      <c r="LY243" s="35"/>
      <c r="LZ243" s="35"/>
      <c r="MA243" s="35"/>
      <c r="MB243" s="35"/>
      <c r="MC243" s="35"/>
      <c r="MD243" s="35"/>
      <c r="ME243" s="35"/>
      <c r="MF243" s="35"/>
      <c r="MG243" s="35"/>
      <c r="MH243" s="35"/>
      <c r="MI243" s="35"/>
      <c r="MJ243" s="35"/>
      <c r="MK243" s="35"/>
      <c r="ML243" s="35"/>
      <c r="MM243" s="35"/>
      <c r="MN243" s="35"/>
      <c r="MO243" s="35"/>
      <c r="MP243" s="35"/>
      <c r="MQ243" s="35"/>
      <c r="MR243" s="35"/>
      <c r="MS243" s="35"/>
      <c r="MT243" s="35"/>
      <c r="MU243" s="35"/>
      <c r="MV243" s="35"/>
      <c r="MW243" s="35"/>
      <c r="MX243" s="35"/>
      <c r="MY243" s="35"/>
      <c r="MZ243" s="35"/>
      <c r="NA243" s="35"/>
      <c r="NB243" s="35"/>
      <c r="NC243" s="35"/>
      <c r="ND243" s="35"/>
      <c r="NE243" s="35"/>
      <c r="NF243" s="35"/>
      <c r="NG243" s="35"/>
      <c r="NH243" s="35"/>
      <c r="NI243" s="35"/>
      <c r="NJ243" s="35"/>
      <c r="NK243" s="35"/>
      <c r="NL243" s="35"/>
      <c r="NM243" s="35"/>
      <c r="NN243" s="35"/>
      <c r="NO243" s="35"/>
      <c r="NP243" s="35"/>
      <c r="NQ243" s="35"/>
      <c r="NR243" s="35"/>
      <c r="NS243" s="35"/>
      <c r="NT243" s="35"/>
      <c r="NU243" s="35"/>
      <c r="NV243" s="35"/>
      <c r="NW243" s="35"/>
      <c r="NX243" s="35"/>
      <c r="NY243" s="35"/>
      <c r="NZ243" s="35"/>
      <c r="OA243" s="35"/>
      <c r="OB243" s="35"/>
      <c r="OC243" s="35"/>
      <c r="OD243" s="35"/>
      <c r="OE243" s="35"/>
      <c r="OF243" s="35"/>
      <c r="OG243" s="35"/>
      <c r="OH243" s="35"/>
      <c r="OI243" s="35"/>
      <c r="OJ243" s="35"/>
      <c r="OK243" s="35"/>
      <c r="OL243" s="35"/>
      <c r="OM243" s="35"/>
      <c r="ON243" s="35"/>
      <c r="OO243" s="35"/>
      <c r="OP243" s="35"/>
      <c r="OQ243" s="35"/>
      <c r="OR243" s="35"/>
      <c r="OS243" s="35"/>
      <c r="OT243" s="35"/>
      <c r="OU243" s="35"/>
      <c r="OV243" s="35"/>
      <c r="OW243" s="35"/>
      <c r="OX243" s="35"/>
      <c r="OY243" s="35"/>
      <c r="OZ243" s="35"/>
      <c r="PA243" s="35"/>
      <c r="PB243" s="35"/>
      <c r="PC243" s="35"/>
      <c r="PD243" s="35"/>
      <c r="PE243" s="35"/>
      <c r="PF243" s="35"/>
      <c r="PG243" s="35"/>
      <c r="PH243" s="35"/>
      <c r="PI243" s="35"/>
      <c r="PJ243" s="35"/>
      <c r="PK243" s="35"/>
      <c r="PL243" s="35"/>
      <c r="PM243" s="35"/>
      <c r="PN243" s="35"/>
      <c r="PO243" s="35"/>
      <c r="PP243" s="35"/>
      <c r="PQ243" s="35"/>
      <c r="PR243" s="35"/>
      <c r="PS243" s="35"/>
      <c r="PT243" s="35"/>
      <c r="PU243" s="35"/>
      <c r="PV243" s="35"/>
      <c r="PW243" s="35"/>
      <c r="PX243" s="35"/>
      <c r="PY243" s="35"/>
      <c r="PZ243" s="35"/>
      <c r="QA243" s="35"/>
      <c r="QB243" s="35"/>
      <c r="QC243" s="35"/>
      <c r="QD243" s="35"/>
      <c r="QE243" s="35"/>
      <c r="QF243" s="35"/>
      <c r="QG243" s="35"/>
      <c r="QH243" s="35"/>
      <c r="QI243" s="35"/>
      <c r="QJ243" s="35"/>
      <c r="QK243" s="35"/>
      <c r="QL243" s="35"/>
      <c r="QM243" s="35"/>
      <c r="QN243" s="35"/>
      <c r="QO243" s="35"/>
      <c r="QP243" s="35"/>
      <c r="QQ243" s="35"/>
      <c r="QR243" s="35"/>
      <c r="QS243" s="35"/>
      <c r="QT243" s="35"/>
      <c r="QU243" s="35"/>
      <c r="QV243" s="35"/>
      <c r="QW243" s="35"/>
      <c r="QX243" s="35"/>
      <c r="QY243" s="35"/>
      <c r="QZ243" s="35"/>
      <c r="RA243" s="35"/>
      <c r="RB243" s="35"/>
      <c r="RC243" s="35"/>
      <c r="RD243" s="35"/>
      <c r="RE243" s="35"/>
      <c r="RF243" s="35"/>
      <c r="RG243" s="35"/>
      <c r="RH243" s="35"/>
      <c r="RI243" s="35"/>
      <c r="RJ243" s="35"/>
      <c r="RK243" s="35"/>
      <c r="RL243" s="35"/>
      <c r="RM243" s="35"/>
      <c r="RN243" s="35"/>
      <c r="RO243" s="35"/>
      <c r="RP243" s="35"/>
      <c r="RQ243" s="35"/>
      <c r="RR243" s="35"/>
      <c r="RS243" s="35"/>
      <c r="RT243" s="35"/>
      <c r="RU243" s="35"/>
      <c r="RV243" s="35"/>
      <c r="RW243" s="35"/>
      <c r="RX243" s="35"/>
      <c r="RY243" s="35"/>
      <c r="RZ243" s="35"/>
      <c r="SA243" s="35"/>
      <c r="SB243" s="35"/>
      <c r="SC243" s="35"/>
      <c r="SD243" s="35"/>
      <c r="SE243" s="35"/>
      <c r="SF243" s="35"/>
      <c r="SG243" s="35"/>
      <c r="SH243" s="35"/>
      <c r="SI243" s="35"/>
      <c r="SJ243" s="35"/>
      <c r="SK243" s="35"/>
      <c r="SL243" s="35"/>
      <c r="SM243" s="35"/>
      <c r="SN243" s="35"/>
      <c r="SO243" s="35"/>
      <c r="SP243" s="35"/>
      <c r="SQ243" s="35"/>
      <c r="SR243" s="35"/>
      <c r="SS243" s="35"/>
      <c r="ST243" s="35"/>
      <c r="SU243" s="35"/>
      <c r="SV243" s="35"/>
      <c r="SW243" s="35"/>
      <c r="SX243" s="35"/>
      <c r="SY243" s="35"/>
      <c r="SZ243" s="35"/>
      <c r="TA243" s="35"/>
      <c r="TB243" s="35"/>
      <c r="TC243" s="35"/>
      <c r="TD243" s="35"/>
      <c r="TE243" s="35"/>
      <c r="TF243" s="35"/>
      <c r="TG243" s="35"/>
      <c r="TH243" s="35"/>
      <c r="TI243" s="35"/>
      <c r="TJ243" s="35"/>
      <c r="TK243" s="35"/>
      <c r="TL243" s="35"/>
      <c r="TM243" s="35"/>
      <c r="TN243" s="35"/>
      <c r="TO243" s="35"/>
      <c r="TP243" s="35"/>
      <c r="TQ243" s="35"/>
      <c r="TR243" s="35"/>
      <c r="TS243" s="35"/>
      <c r="TT243" s="35"/>
      <c r="TU243" s="35"/>
      <c r="TV243" s="35"/>
      <c r="TW243" s="35"/>
      <c r="TX243" s="35"/>
      <c r="TY243" s="35"/>
      <c r="TZ243" s="35"/>
      <c r="UA243" s="35"/>
      <c r="UB243" s="35"/>
      <c r="UC243" s="35"/>
      <c r="UD243" s="35"/>
      <c r="UE243" s="35"/>
      <c r="UF243" s="35"/>
      <c r="UG243" s="35"/>
      <c r="UH243" s="35"/>
      <c r="UI243" s="35"/>
      <c r="UJ243" s="35"/>
      <c r="UK243" s="35"/>
      <c r="UL243" s="35"/>
      <c r="UM243" s="35"/>
      <c r="UN243" s="35"/>
      <c r="UO243" s="35"/>
      <c r="UP243" s="35"/>
      <c r="UQ243" s="35"/>
      <c r="UR243" s="35"/>
      <c r="US243" s="35"/>
      <c r="UT243" s="35"/>
      <c r="UU243" s="35"/>
      <c r="UV243" s="35"/>
      <c r="UW243" s="35"/>
      <c r="UX243" s="35"/>
      <c r="UY243" s="35"/>
      <c r="UZ243" s="35"/>
      <c r="VA243" s="35"/>
      <c r="VB243" s="35"/>
      <c r="VC243" s="35"/>
      <c r="VD243" s="35"/>
      <c r="VE243" s="35"/>
      <c r="VF243" s="35"/>
      <c r="VG243" s="35"/>
      <c r="VH243" s="35"/>
      <c r="VI243" s="35"/>
      <c r="VJ243" s="35"/>
      <c r="VK243" s="35"/>
      <c r="VL243" s="35"/>
      <c r="VM243" s="35"/>
      <c r="VN243" s="35"/>
      <c r="VO243" s="35"/>
      <c r="VP243" s="35"/>
      <c r="VQ243" s="35"/>
      <c r="VR243" s="35"/>
      <c r="VS243" s="35"/>
      <c r="VT243" s="35"/>
      <c r="VU243" s="35"/>
      <c r="VV243" s="35"/>
      <c r="VW243" s="35"/>
      <c r="VX243" s="35"/>
      <c r="VY243" s="35"/>
      <c r="VZ243" s="35"/>
      <c r="WA243" s="35"/>
      <c r="WB243" s="35"/>
      <c r="WC243" s="35"/>
      <c r="WD243" s="35"/>
      <c r="WE243" s="35"/>
      <c r="WF243" s="35"/>
      <c r="WG243" s="35"/>
      <c r="WH243" s="35"/>
      <c r="WI243" s="35"/>
      <c r="WJ243" s="35"/>
      <c r="WK243" s="35"/>
      <c r="WL243" s="35"/>
      <c r="WM243" s="35"/>
      <c r="WN243" s="35"/>
      <c r="WO243" s="35"/>
      <c r="WP243" s="35"/>
      <c r="WQ243" s="35"/>
      <c r="WR243" s="35"/>
      <c r="WS243" s="35"/>
      <c r="WT243" s="35"/>
      <c r="WU243" s="35"/>
      <c r="WV243" s="35"/>
      <c r="WW243" s="35"/>
      <c r="WX243" s="35"/>
      <c r="WY243" s="35"/>
      <c r="WZ243" s="35"/>
      <c r="XA243" s="35"/>
      <c r="XB243" s="35"/>
      <c r="XC243" s="35"/>
      <c r="XD243" s="35"/>
      <c r="XE243" s="35"/>
      <c r="XF243" s="35"/>
      <c r="XG243" s="35"/>
      <c r="XH243" s="35"/>
      <c r="XI243" s="35"/>
      <c r="XJ243" s="35"/>
      <c r="XK243" s="35"/>
      <c r="XL243" s="35"/>
      <c r="XM243" s="35"/>
      <c r="XN243" s="35"/>
      <c r="XO243" s="35"/>
      <c r="XP243" s="35"/>
      <c r="XQ243" s="35"/>
      <c r="XR243" s="35"/>
      <c r="XS243" s="35"/>
      <c r="XT243" s="35"/>
      <c r="XU243" s="35"/>
      <c r="XV243" s="35"/>
      <c r="XW243" s="35"/>
      <c r="XX243" s="35"/>
      <c r="XY243" s="35"/>
      <c r="XZ243" s="35"/>
      <c r="YA243" s="35"/>
      <c r="YB243" s="35"/>
      <c r="YC243" s="35"/>
      <c r="YD243" s="35"/>
      <c r="YE243" s="35"/>
      <c r="YF243" s="35"/>
      <c r="YG243" s="35"/>
      <c r="YH243" s="35"/>
      <c r="YI243" s="35"/>
      <c r="YJ243" s="35"/>
      <c r="YK243" s="35"/>
      <c r="YL243" s="35"/>
      <c r="YM243" s="35"/>
      <c r="YN243" s="35"/>
      <c r="YO243" s="35"/>
      <c r="YP243" s="35"/>
      <c r="YQ243" s="35"/>
      <c r="YR243" s="35"/>
      <c r="YS243" s="35"/>
      <c r="YT243" s="35"/>
      <c r="YU243" s="35"/>
      <c r="YV243" s="35"/>
      <c r="YW243" s="35"/>
      <c r="YX243" s="35"/>
      <c r="YY243" s="35"/>
      <c r="YZ243" s="35"/>
      <c r="ZA243" s="35"/>
      <c r="ZB243" s="35"/>
      <c r="ZC243" s="35"/>
      <c r="ZD243" s="35"/>
      <c r="ZE243" s="35"/>
      <c r="ZF243" s="35"/>
      <c r="ZG243" s="35"/>
      <c r="ZH243" s="35"/>
      <c r="ZI243" s="35"/>
      <c r="ZJ243" s="35"/>
      <c r="ZK243" s="35"/>
      <c r="ZL243" s="35"/>
      <c r="ZM243" s="35"/>
      <c r="ZN243" s="35"/>
      <c r="ZO243" s="35"/>
      <c r="ZP243" s="35"/>
      <c r="ZQ243" s="35"/>
      <c r="ZR243" s="35"/>
      <c r="ZS243" s="35"/>
      <c r="ZT243" s="35"/>
      <c r="ZU243" s="35"/>
      <c r="ZV243" s="35"/>
      <c r="ZW243" s="35"/>
      <c r="ZX243" s="35"/>
      <c r="ZY243" s="35"/>
      <c r="ZZ243" s="35"/>
      <c r="AAA243" s="35"/>
      <c r="AAB243" s="35"/>
      <c r="AAC243" s="35"/>
      <c r="AAD243" s="35"/>
      <c r="AAE243" s="35"/>
      <c r="AAF243" s="35"/>
      <c r="AAG243" s="35"/>
      <c r="AAH243" s="35"/>
      <c r="AAI243" s="35"/>
      <c r="AAJ243" s="35"/>
      <c r="AAK243" s="35"/>
      <c r="AAL243" s="35"/>
      <c r="AAM243" s="35"/>
      <c r="AAN243" s="35"/>
      <c r="AAO243" s="35"/>
      <c r="AAP243" s="35"/>
      <c r="AAQ243" s="35"/>
      <c r="AAR243" s="35"/>
      <c r="AAS243" s="35"/>
      <c r="AAT243" s="35"/>
      <c r="AAU243" s="35"/>
      <c r="AAV243" s="35"/>
      <c r="AAW243" s="35"/>
      <c r="AAX243" s="35"/>
      <c r="AAY243" s="35"/>
      <c r="AAZ243" s="35"/>
      <c r="ABA243" s="35"/>
      <c r="ABB243" s="35"/>
      <c r="ABC243" s="35"/>
      <c r="ABD243" s="35"/>
      <c r="ABE243" s="35"/>
      <c r="ABF243" s="35"/>
      <c r="ABG243" s="35"/>
      <c r="ABH243" s="35"/>
      <c r="ABI243" s="35"/>
      <c r="ABJ243" s="35"/>
      <c r="ABK243" s="35"/>
      <c r="ABL243" s="35"/>
      <c r="ABM243" s="35"/>
      <c r="ABN243" s="35"/>
      <c r="ABO243" s="35"/>
      <c r="ABP243" s="35"/>
      <c r="ABQ243" s="35"/>
      <c r="ABR243" s="35"/>
      <c r="ABS243" s="35"/>
      <c r="ABT243" s="35"/>
      <c r="ABU243" s="35"/>
      <c r="ABV243" s="35"/>
      <c r="ABW243" s="35"/>
      <c r="ABX243" s="35"/>
      <c r="ABY243" s="35"/>
      <c r="ABZ243" s="35"/>
      <c r="ACA243" s="35"/>
      <c r="ACB243" s="35"/>
      <c r="ACC243" s="35"/>
      <c r="ACD243" s="35"/>
      <c r="ACE243" s="35"/>
      <c r="ACF243" s="35"/>
      <c r="ACG243" s="35"/>
      <c r="ACH243" s="35"/>
      <c r="ACI243" s="35"/>
      <c r="ACJ243" s="35"/>
      <c r="ACK243" s="35"/>
      <c r="ACL243" s="35"/>
      <c r="ACM243" s="35"/>
      <c r="ACN243" s="35"/>
      <c r="ACO243" s="35"/>
      <c r="ACP243" s="35"/>
      <c r="ACQ243" s="35"/>
      <c r="ACR243" s="35"/>
      <c r="ACS243" s="35"/>
      <c r="ACT243" s="35"/>
      <c r="ACU243" s="35"/>
      <c r="ACV243" s="35"/>
      <c r="ACW243" s="35"/>
      <c r="ACX243" s="35"/>
      <c r="ACY243" s="35"/>
      <c r="ACZ243" s="35"/>
      <c r="ADA243" s="35"/>
      <c r="ADB243" s="35"/>
      <c r="ADC243" s="35"/>
      <c r="ADD243" s="35"/>
      <c r="ADE243" s="35"/>
      <c r="ADF243" s="35"/>
      <c r="ADG243" s="35"/>
      <c r="ADH243" s="35"/>
      <c r="ADI243" s="35"/>
      <c r="ADJ243" s="35"/>
      <c r="ADK243" s="35"/>
      <c r="ADL243" s="35"/>
      <c r="ADM243" s="35"/>
      <c r="ADN243" s="35"/>
      <c r="ADO243" s="35"/>
      <c r="ADP243" s="35"/>
      <c r="ADQ243" s="35"/>
      <c r="ADR243" s="35"/>
      <c r="ADS243" s="35"/>
      <c r="ADT243" s="35"/>
      <c r="ADU243" s="35"/>
      <c r="ADV243" s="35"/>
      <c r="ADW243" s="35"/>
      <c r="ADX243" s="35"/>
      <c r="ADY243" s="35"/>
      <c r="ADZ243" s="35"/>
      <c r="AEA243" s="35"/>
      <c r="AEB243" s="35"/>
      <c r="AEC243" s="35"/>
      <c r="AED243" s="35"/>
      <c r="AEE243" s="35"/>
      <c r="AEF243" s="35"/>
      <c r="AEG243" s="35"/>
      <c r="AEH243" s="35"/>
      <c r="AEI243" s="35"/>
      <c r="AEJ243" s="35"/>
      <c r="AEK243" s="35"/>
      <c r="AEL243" s="35"/>
      <c r="AEM243" s="35"/>
      <c r="AEN243" s="35"/>
      <c r="AEO243" s="35"/>
      <c r="AEP243" s="35"/>
      <c r="AEQ243" s="35"/>
      <c r="AER243" s="35"/>
      <c r="AES243" s="35"/>
      <c r="AET243" s="35"/>
      <c r="AEU243" s="35"/>
      <c r="AEV243" s="35"/>
      <c r="AEW243" s="35"/>
      <c r="AEX243" s="35"/>
      <c r="AEY243" s="35"/>
      <c r="AEZ243" s="35"/>
      <c r="AFA243" s="35"/>
      <c r="AFB243" s="35"/>
      <c r="AFC243" s="35"/>
      <c r="AFD243" s="35"/>
      <c r="AFE243" s="35"/>
      <c r="AFF243" s="35"/>
      <c r="AFG243" s="35"/>
      <c r="AFH243" s="35"/>
      <c r="AFI243" s="35"/>
      <c r="AFJ243" s="35"/>
      <c r="AFK243" s="35"/>
      <c r="AFL243" s="35"/>
      <c r="AFM243" s="35"/>
      <c r="AFN243" s="35"/>
      <c r="AFO243" s="35"/>
      <c r="AFP243" s="35"/>
      <c r="AFQ243" s="35"/>
      <c r="AFR243" s="35"/>
      <c r="AFS243" s="35"/>
      <c r="AFT243" s="35"/>
      <c r="AFU243" s="35"/>
      <c r="AFV243" s="35"/>
      <c r="AFW243" s="35"/>
      <c r="AFX243" s="35"/>
      <c r="AFY243" s="35"/>
      <c r="AFZ243" s="35"/>
      <c r="AGA243" s="35"/>
      <c r="AGB243" s="35"/>
      <c r="AGC243" s="35"/>
      <c r="AGD243" s="35"/>
      <c r="AGE243" s="35"/>
      <c r="AGF243" s="35"/>
      <c r="AGG243" s="35"/>
      <c r="AGH243" s="35"/>
      <c r="AGI243" s="35"/>
      <c r="AGJ243" s="35"/>
      <c r="AGK243" s="35"/>
      <c r="AGL243" s="35"/>
      <c r="AGM243" s="35"/>
      <c r="AGN243" s="35"/>
      <c r="AGO243" s="35"/>
      <c r="AGP243" s="35"/>
      <c r="AGQ243" s="35"/>
      <c r="AGR243" s="35"/>
      <c r="AGS243" s="35"/>
      <c r="AGT243" s="35"/>
      <c r="AGU243" s="35"/>
      <c r="AGV243" s="35"/>
      <c r="AGW243" s="35"/>
      <c r="AGX243" s="35"/>
      <c r="AGY243" s="35"/>
      <c r="AGZ243" s="35"/>
      <c r="AHA243" s="35"/>
      <c r="AHB243" s="35"/>
      <c r="AHC243" s="35"/>
      <c r="AHD243" s="35"/>
      <c r="AHE243" s="35"/>
      <c r="AHF243" s="35"/>
      <c r="AHG243" s="35"/>
      <c r="AHH243" s="35"/>
      <c r="AHI243" s="35"/>
      <c r="AHJ243" s="35"/>
      <c r="AHK243" s="35"/>
      <c r="AHL243" s="35"/>
      <c r="AHM243" s="35"/>
      <c r="AHN243" s="35"/>
      <c r="AHO243" s="35"/>
      <c r="AHP243" s="35"/>
      <c r="AHQ243" s="35"/>
      <c r="AHR243" s="35"/>
      <c r="AHS243" s="35"/>
      <c r="AHT243" s="35"/>
      <c r="AHU243" s="35"/>
      <c r="AHV243" s="35"/>
      <c r="AHW243" s="35"/>
      <c r="AHX243" s="35"/>
      <c r="AHY243" s="35"/>
      <c r="AHZ243" s="35"/>
      <c r="AIA243" s="35"/>
      <c r="AIB243" s="35"/>
      <c r="AIC243" s="35"/>
      <c r="AID243" s="35"/>
      <c r="AIE243" s="35"/>
      <c r="AIF243" s="35"/>
      <c r="AIG243" s="35"/>
      <c r="AIH243" s="35"/>
      <c r="AII243" s="35"/>
      <c r="AIJ243" s="35"/>
      <c r="AIK243" s="35"/>
      <c r="AIL243" s="35"/>
      <c r="AIM243" s="35"/>
      <c r="AIN243" s="35"/>
      <c r="AIO243" s="35"/>
      <c r="AIP243" s="35"/>
      <c r="AIQ243" s="35"/>
      <c r="AIR243" s="35"/>
      <c r="AIS243" s="35"/>
      <c r="AIT243" s="35"/>
      <c r="AIU243" s="35"/>
      <c r="AIV243" s="35"/>
      <c r="AIW243" s="35"/>
      <c r="AIX243" s="35"/>
      <c r="AIY243" s="35"/>
      <c r="AIZ243" s="35"/>
      <c r="AJA243" s="35"/>
      <c r="AJB243" s="35"/>
      <c r="AJC243" s="35"/>
      <c r="AJD243" s="35"/>
      <c r="AJE243" s="35"/>
      <c r="AJF243" s="35"/>
      <c r="AJG243" s="35"/>
      <c r="AJH243" s="35"/>
      <c r="AJI243" s="35"/>
      <c r="AJJ243" s="35"/>
      <c r="AJK243" s="35"/>
      <c r="AJL243" s="35"/>
      <c r="AJM243" s="35"/>
      <c r="AJN243" s="35"/>
      <c r="AJO243" s="35"/>
      <c r="AJP243" s="35"/>
      <c r="AJQ243" s="35"/>
      <c r="AJR243" s="35"/>
      <c r="AJS243" s="35"/>
      <c r="AJT243" s="35"/>
      <c r="AJU243" s="35"/>
      <c r="AJV243" s="35"/>
      <c r="AJW243" s="35"/>
      <c r="AJX243" s="35"/>
      <c r="AJY243" s="35"/>
      <c r="AJZ243" s="35"/>
      <c r="AKA243" s="35"/>
      <c r="AKB243" s="35"/>
      <c r="AKC243" s="35"/>
      <c r="AKD243" s="35"/>
      <c r="AKE243" s="35"/>
      <c r="AKF243" s="35"/>
      <c r="AKG243" s="35"/>
      <c r="AKH243" s="35"/>
      <c r="AKI243" s="35"/>
      <c r="AKJ243" s="35"/>
      <c r="AKK243" s="35"/>
      <c r="AKL243" s="35"/>
      <c r="AKM243" s="35"/>
      <c r="AKN243" s="35"/>
      <c r="AKO243" s="35"/>
      <c r="AKP243" s="35"/>
      <c r="AKQ243" s="35"/>
      <c r="AKR243" s="35"/>
      <c r="AKS243" s="35"/>
      <c r="AKT243" s="35"/>
      <c r="AKU243" s="35"/>
      <c r="AKV243" s="35"/>
      <c r="AKW243" s="35"/>
      <c r="AKX243" s="35"/>
      <c r="AKY243" s="35"/>
      <c r="AKZ243" s="35"/>
      <c r="ALA243" s="35"/>
      <c r="ALB243" s="35"/>
      <c r="ALC243" s="35"/>
      <c r="ALD243" s="35"/>
      <c r="ALE243" s="35"/>
      <c r="ALF243" s="35"/>
      <c r="ALG243" s="35"/>
      <c r="ALH243" s="35"/>
      <c r="ALI243" s="35"/>
      <c r="ALJ243" s="35"/>
      <c r="ALK243" s="35"/>
      <c r="ALL243" s="35"/>
      <c r="ALM243" s="35"/>
      <c r="ALN243" s="35"/>
      <c r="ALO243" s="35"/>
      <c r="ALP243" s="35"/>
      <c r="ALQ243" s="35"/>
      <c r="ALR243" s="35"/>
      <c r="ALS243" s="35"/>
      <c r="ALT243" s="35"/>
      <c r="ALU243" s="35"/>
      <c r="ALV243" s="35"/>
      <c r="ALW243" s="35"/>
      <c r="ALX243" s="35"/>
      <c r="ALY243" s="35"/>
    </row>
    <row r="244" spans="1:1013" ht="23.25" customHeight="1" thickBot="1" x14ac:dyDescent="0.25">
      <c r="A244" s="642"/>
      <c r="B244" s="638"/>
      <c r="C244" s="640"/>
      <c r="D244" s="644"/>
      <c r="E244" s="646"/>
      <c r="F244" s="578"/>
      <c r="G244" s="628"/>
      <c r="H244" s="631"/>
      <c r="I244" s="625"/>
      <c r="J244" s="590"/>
      <c r="K244" s="260" t="s">
        <v>11</v>
      </c>
      <c r="L244" s="476">
        <f>SUM(L242:L243)</f>
        <v>0</v>
      </c>
      <c r="M244" s="477">
        <f t="shared" ref="M244:AA244" si="72">SUM(M242:M243)</f>
        <v>0</v>
      </c>
      <c r="N244" s="477">
        <f t="shared" si="72"/>
        <v>0</v>
      </c>
      <c r="O244" s="478">
        <f t="shared" si="72"/>
        <v>0</v>
      </c>
      <c r="P244" s="476">
        <f t="shared" si="72"/>
        <v>0</v>
      </c>
      <c r="Q244" s="477">
        <f t="shared" si="72"/>
        <v>0</v>
      </c>
      <c r="R244" s="477">
        <f t="shared" si="72"/>
        <v>0</v>
      </c>
      <c r="S244" s="478">
        <f t="shared" si="72"/>
        <v>0</v>
      </c>
      <c r="T244" s="476">
        <f t="shared" si="72"/>
        <v>118</v>
      </c>
      <c r="U244" s="477">
        <f t="shared" si="72"/>
        <v>0</v>
      </c>
      <c r="V244" s="477">
        <f t="shared" si="72"/>
        <v>0</v>
      </c>
      <c r="W244" s="478">
        <f t="shared" si="72"/>
        <v>118</v>
      </c>
      <c r="X244" s="476">
        <f t="shared" si="72"/>
        <v>0</v>
      </c>
      <c r="Y244" s="477">
        <f t="shared" si="72"/>
        <v>0</v>
      </c>
      <c r="Z244" s="477">
        <f t="shared" si="72"/>
        <v>0</v>
      </c>
      <c r="AA244" s="478">
        <f t="shared" si="72"/>
        <v>0</v>
      </c>
      <c r="AB244" s="35"/>
      <c r="AC244" s="35"/>
      <c r="AD244" s="35"/>
      <c r="AE244" s="35"/>
      <c r="AF244" s="35"/>
      <c r="AG244" s="35"/>
      <c r="AH244" s="35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9"/>
      <c r="BB244" s="48"/>
      <c r="BC244" s="48"/>
      <c r="BD244" s="48"/>
      <c r="BE244" s="48"/>
      <c r="BF244" s="48"/>
      <c r="BG244" s="48"/>
      <c r="BH244" s="48"/>
      <c r="BI244" s="48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  <c r="CI244" s="35"/>
      <c r="CJ244" s="35"/>
      <c r="CK244" s="35"/>
      <c r="CL244" s="35"/>
      <c r="CM244" s="35"/>
      <c r="CN244" s="35"/>
      <c r="CO244" s="35"/>
      <c r="CP244" s="35"/>
      <c r="CQ244" s="35"/>
      <c r="CR244" s="35"/>
      <c r="CS244" s="35"/>
      <c r="CT244" s="35"/>
      <c r="CU244" s="35"/>
      <c r="CV244" s="35"/>
      <c r="CW244" s="35"/>
      <c r="CX244" s="35"/>
      <c r="CY244" s="35"/>
      <c r="CZ244" s="35"/>
      <c r="DA244" s="35"/>
      <c r="DB244" s="35"/>
      <c r="DC244" s="35"/>
      <c r="DD244" s="35"/>
      <c r="DE244" s="35"/>
      <c r="DF244" s="35"/>
      <c r="DG244" s="35"/>
      <c r="DH244" s="35"/>
      <c r="DI244" s="35"/>
      <c r="DJ244" s="35"/>
      <c r="DK244" s="35"/>
      <c r="DL244" s="35"/>
      <c r="DM244" s="35"/>
      <c r="DN244" s="35"/>
      <c r="DO244" s="35"/>
      <c r="DP244" s="35"/>
      <c r="DQ244" s="35"/>
      <c r="DR244" s="35"/>
      <c r="DS244" s="35"/>
      <c r="DT244" s="35"/>
      <c r="DU244" s="35"/>
      <c r="DV244" s="35"/>
      <c r="DW244" s="35"/>
      <c r="DX244" s="35"/>
      <c r="DY244" s="35"/>
      <c r="DZ244" s="35"/>
      <c r="EA244" s="35"/>
      <c r="EB244" s="35"/>
      <c r="EC244" s="35"/>
      <c r="ED244" s="35"/>
      <c r="EE244" s="35"/>
      <c r="EF244" s="35"/>
      <c r="EG244" s="35"/>
      <c r="EH244" s="35"/>
      <c r="EI244" s="35"/>
      <c r="EJ244" s="35"/>
      <c r="EK244" s="35"/>
      <c r="EL244" s="35"/>
      <c r="EM244" s="35"/>
      <c r="EN244" s="35"/>
      <c r="EO244" s="35"/>
      <c r="EP244" s="35"/>
      <c r="EQ244" s="35"/>
      <c r="ER244" s="35"/>
      <c r="ES244" s="35"/>
      <c r="ET244" s="35"/>
      <c r="EU244" s="35"/>
      <c r="EV244" s="35"/>
      <c r="EW244" s="35"/>
      <c r="EX244" s="35"/>
      <c r="EY244" s="35"/>
      <c r="EZ244" s="35"/>
      <c r="FA244" s="35"/>
      <c r="FB244" s="35"/>
      <c r="FC244" s="35"/>
      <c r="FD244" s="35"/>
      <c r="FE244" s="35"/>
      <c r="FF244" s="35"/>
      <c r="FG244" s="35"/>
      <c r="FH244" s="35"/>
      <c r="FI244" s="35"/>
      <c r="FJ244" s="35"/>
      <c r="FK244" s="35"/>
      <c r="FL244" s="35"/>
      <c r="FM244" s="35"/>
      <c r="FN244" s="35"/>
      <c r="FO244" s="35"/>
      <c r="FP244" s="35"/>
      <c r="FQ244" s="35"/>
      <c r="FR244" s="35"/>
      <c r="FS244" s="35"/>
      <c r="FT244" s="35"/>
      <c r="FU244" s="35"/>
      <c r="FV244" s="35"/>
      <c r="FW244" s="35"/>
      <c r="FX244" s="35"/>
      <c r="FY244" s="35"/>
      <c r="FZ244" s="35"/>
      <c r="GA244" s="35"/>
      <c r="GB244" s="35"/>
      <c r="GC244" s="35"/>
      <c r="GD244" s="35"/>
      <c r="GE244" s="35"/>
      <c r="GF244" s="35"/>
      <c r="GG244" s="35"/>
      <c r="GH244" s="35"/>
      <c r="GI244" s="35"/>
      <c r="GJ244" s="35"/>
      <c r="GK244" s="35"/>
      <c r="GL244" s="35"/>
      <c r="GM244" s="35"/>
      <c r="GN244" s="35"/>
      <c r="GO244" s="35"/>
      <c r="GP244" s="35"/>
      <c r="GQ244" s="35"/>
      <c r="GR244" s="35"/>
      <c r="GS244" s="35"/>
      <c r="GT244" s="35"/>
      <c r="GU244" s="35"/>
      <c r="GV244" s="35"/>
      <c r="GW244" s="35"/>
      <c r="GX244" s="35"/>
      <c r="GY244" s="35"/>
      <c r="GZ244" s="35"/>
      <c r="HA244" s="35"/>
      <c r="HB244" s="35"/>
      <c r="HC244" s="35"/>
      <c r="HD244" s="35"/>
      <c r="HE244" s="35"/>
      <c r="HF244" s="35"/>
      <c r="HG244" s="35"/>
      <c r="HH244" s="35"/>
      <c r="HI244" s="35"/>
      <c r="HJ244" s="35"/>
      <c r="HK244" s="35"/>
      <c r="HL244" s="35"/>
      <c r="HM244" s="35"/>
      <c r="HN244" s="35"/>
      <c r="HO244" s="35"/>
      <c r="HP244" s="35"/>
      <c r="HQ244" s="35"/>
      <c r="HR244" s="35"/>
      <c r="HS244" s="35"/>
      <c r="HT244" s="35"/>
      <c r="HU244" s="35"/>
      <c r="HV244" s="35"/>
      <c r="HW244" s="35"/>
      <c r="HX244" s="35"/>
      <c r="HY244" s="35"/>
      <c r="HZ244" s="35"/>
      <c r="IA244" s="35"/>
      <c r="IB244" s="35"/>
      <c r="IC244" s="35"/>
      <c r="ID244" s="35"/>
      <c r="IE244" s="35"/>
      <c r="IF244" s="35"/>
      <c r="IG244" s="35"/>
      <c r="IH244" s="35"/>
      <c r="II244" s="35"/>
      <c r="IJ244" s="35"/>
      <c r="IK244" s="35"/>
      <c r="IL244" s="35"/>
      <c r="IM244" s="35"/>
      <c r="IN244" s="35"/>
      <c r="IO244" s="35"/>
      <c r="IP244" s="35"/>
      <c r="IQ244" s="35"/>
      <c r="IR244" s="35"/>
      <c r="IS244" s="35"/>
      <c r="IT244" s="35"/>
      <c r="IU244" s="35"/>
      <c r="IV244" s="35"/>
      <c r="IW244" s="35"/>
      <c r="IX244" s="35"/>
      <c r="IY244" s="35"/>
      <c r="IZ244" s="35"/>
      <c r="JA244" s="35"/>
      <c r="JB244" s="35"/>
      <c r="JC244" s="35"/>
      <c r="JD244" s="35"/>
      <c r="JE244" s="35"/>
      <c r="JF244" s="35"/>
      <c r="JG244" s="35"/>
      <c r="JH244" s="35"/>
      <c r="JI244" s="35"/>
      <c r="JJ244" s="35"/>
      <c r="JK244" s="35"/>
      <c r="JL244" s="35"/>
      <c r="JM244" s="35"/>
      <c r="JN244" s="35"/>
      <c r="JO244" s="35"/>
      <c r="JP244" s="35"/>
      <c r="JQ244" s="35"/>
      <c r="JR244" s="35"/>
      <c r="JS244" s="35"/>
      <c r="JT244" s="35"/>
      <c r="JU244" s="35"/>
      <c r="JV244" s="35"/>
      <c r="JW244" s="35"/>
      <c r="JX244" s="35"/>
      <c r="JY244" s="35"/>
      <c r="JZ244" s="35"/>
      <c r="KA244" s="35"/>
      <c r="KB244" s="35"/>
      <c r="KC244" s="35"/>
      <c r="KD244" s="35"/>
      <c r="KE244" s="35"/>
      <c r="KF244" s="35"/>
      <c r="KG244" s="35"/>
      <c r="KH244" s="35"/>
      <c r="KI244" s="35"/>
      <c r="KJ244" s="35"/>
      <c r="KK244" s="35"/>
      <c r="KL244" s="35"/>
      <c r="KM244" s="35"/>
      <c r="KN244" s="35"/>
      <c r="KO244" s="35"/>
      <c r="KP244" s="35"/>
      <c r="KQ244" s="35"/>
      <c r="KR244" s="35"/>
      <c r="KS244" s="35"/>
      <c r="KT244" s="35"/>
      <c r="KU244" s="35"/>
      <c r="KV244" s="35"/>
      <c r="KW244" s="35"/>
      <c r="KX244" s="35"/>
      <c r="KY244" s="35"/>
      <c r="KZ244" s="35"/>
      <c r="LA244" s="35"/>
      <c r="LB244" s="35"/>
      <c r="LC244" s="35"/>
      <c r="LD244" s="35"/>
      <c r="LE244" s="35"/>
      <c r="LF244" s="35"/>
      <c r="LG244" s="35"/>
      <c r="LH244" s="35"/>
      <c r="LI244" s="35"/>
      <c r="LJ244" s="35"/>
      <c r="LK244" s="35"/>
      <c r="LL244" s="35"/>
      <c r="LM244" s="35"/>
      <c r="LN244" s="35"/>
      <c r="LO244" s="35"/>
      <c r="LP244" s="35"/>
      <c r="LQ244" s="35"/>
      <c r="LR244" s="35"/>
      <c r="LS244" s="35"/>
      <c r="LT244" s="35"/>
      <c r="LU244" s="35"/>
      <c r="LV244" s="35"/>
      <c r="LW244" s="35"/>
      <c r="LX244" s="35"/>
      <c r="LY244" s="35"/>
      <c r="LZ244" s="35"/>
      <c r="MA244" s="35"/>
      <c r="MB244" s="35"/>
      <c r="MC244" s="35"/>
      <c r="MD244" s="35"/>
      <c r="ME244" s="35"/>
      <c r="MF244" s="35"/>
      <c r="MG244" s="35"/>
      <c r="MH244" s="35"/>
      <c r="MI244" s="35"/>
      <c r="MJ244" s="35"/>
      <c r="MK244" s="35"/>
      <c r="ML244" s="35"/>
      <c r="MM244" s="35"/>
      <c r="MN244" s="35"/>
      <c r="MO244" s="35"/>
      <c r="MP244" s="35"/>
      <c r="MQ244" s="35"/>
      <c r="MR244" s="35"/>
      <c r="MS244" s="35"/>
      <c r="MT244" s="35"/>
      <c r="MU244" s="35"/>
      <c r="MV244" s="35"/>
      <c r="MW244" s="35"/>
      <c r="MX244" s="35"/>
      <c r="MY244" s="35"/>
      <c r="MZ244" s="35"/>
      <c r="NA244" s="35"/>
      <c r="NB244" s="35"/>
      <c r="NC244" s="35"/>
      <c r="ND244" s="35"/>
      <c r="NE244" s="35"/>
      <c r="NF244" s="35"/>
      <c r="NG244" s="35"/>
      <c r="NH244" s="35"/>
      <c r="NI244" s="35"/>
      <c r="NJ244" s="35"/>
      <c r="NK244" s="35"/>
      <c r="NL244" s="35"/>
      <c r="NM244" s="35"/>
      <c r="NN244" s="35"/>
      <c r="NO244" s="35"/>
      <c r="NP244" s="35"/>
      <c r="NQ244" s="35"/>
      <c r="NR244" s="35"/>
      <c r="NS244" s="35"/>
      <c r="NT244" s="35"/>
      <c r="NU244" s="35"/>
      <c r="NV244" s="35"/>
      <c r="NW244" s="35"/>
      <c r="NX244" s="35"/>
      <c r="NY244" s="35"/>
      <c r="NZ244" s="35"/>
      <c r="OA244" s="35"/>
      <c r="OB244" s="35"/>
      <c r="OC244" s="35"/>
      <c r="OD244" s="35"/>
      <c r="OE244" s="35"/>
      <c r="OF244" s="35"/>
      <c r="OG244" s="35"/>
      <c r="OH244" s="35"/>
      <c r="OI244" s="35"/>
      <c r="OJ244" s="35"/>
      <c r="OK244" s="35"/>
      <c r="OL244" s="35"/>
      <c r="OM244" s="35"/>
      <c r="ON244" s="35"/>
      <c r="OO244" s="35"/>
      <c r="OP244" s="35"/>
      <c r="OQ244" s="35"/>
      <c r="OR244" s="35"/>
      <c r="OS244" s="35"/>
      <c r="OT244" s="35"/>
      <c r="OU244" s="35"/>
      <c r="OV244" s="35"/>
      <c r="OW244" s="35"/>
      <c r="OX244" s="35"/>
      <c r="OY244" s="35"/>
      <c r="OZ244" s="35"/>
      <c r="PA244" s="35"/>
      <c r="PB244" s="35"/>
      <c r="PC244" s="35"/>
      <c r="PD244" s="35"/>
      <c r="PE244" s="35"/>
      <c r="PF244" s="35"/>
      <c r="PG244" s="35"/>
      <c r="PH244" s="35"/>
      <c r="PI244" s="35"/>
      <c r="PJ244" s="35"/>
      <c r="PK244" s="35"/>
      <c r="PL244" s="35"/>
      <c r="PM244" s="35"/>
      <c r="PN244" s="35"/>
      <c r="PO244" s="35"/>
      <c r="PP244" s="35"/>
      <c r="PQ244" s="35"/>
      <c r="PR244" s="35"/>
      <c r="PS244" s="35"/>
      <c r="PT244" s="35"/>
      <c r="PU244" s="35"/>
      <c r="PV244" s="35"/>
      <c r="PW244" s="35"/>
      <c r="PX244" s="35"/>
      <c r="PY244" s="35"/>
      <c r="PZ244" s="35"/>
      <c r="QA244" s="35"/>
      <c r="QB244" s="35"/>
      <c r="QC244" s="35"/>
      <c r="QD244" s="35"/>
      <c r="QE244" s="35"/>
      <c r="QF244" s="35"/>
      <c r="QG244" s="35"/>
      <c r="QH244" s="35"/>
      <c r="QI244" s="35"/>
      <c r="QJ244" s="35"/>
      <c r="QK244" s="35"/>
      <c r="QL244" s="35"/>
      <c r="QM244" s="35"/>
      <c r="QN244" s="35"/>
      <c r="QO244" s="35"/>
      <c r="QP244" s="35"/>
      <c r="QQ244" s="35"/>
      <c r="QR244" s="35"/>
      <c r="QS244" s="35"/>
      <c r="QT244" s="35"/>
      <c r="QU244" s="35"/>
      <c r="QV244" s="35"/>
      <c r="QW244" s="35"/>
      <c r="QX244" s="35"/>
      <c r="QY244" s="35"/>
      <c r="QZ244" s="35"/>
      <c r="RA244" s="35"/>
      <c r="RB244" s="35"/>
      <c r="RC244" s="35"/>
      <c r="RD244" s="35"/>
      <c r="RE244" s="35"/>
      <c r="RF244" s="35"/>
      <c r="RG244" s="35"/>
      <c r="RH244" s="35"/>
      <c r="RI244" s="35"/>
      <c r="RJ244" s="35"/>
      <c r="RK244" s="35"/>
      <c r="RL244" s="35"/>
      <c r="RM244" s="35"/>
      <c r="RN244" s="35"/>
      <c r="RO244" s="35"/>
      <c r="RP244" s="35"/>
      <c r="RQ244" s="35"/>
      <c r="RR244" s="35"/>
      <c r="RS244" s="35"/>
      <c r="RT244" s="35"/>
      <c r="RU244" s="35"/>
      <c r="RV244" s="35"/>
      <c r="RW244" s="35"/>
      <c r="RX244" s="35"/>
      <c r="RY244" s="35"/>
      <c r="RZ244" s="35"/>
      <c r="SA244" s="35"/>
      <c r="SB244" s="35"/>
      <c r="SC244" s="35"/>
      <c r="SD244" s="35"/>
      <c r="SE244" s="35"/>
      <c r="SF244" s="35"/>
      <c r="SG244" s="35"/>
      <c r="SH244" s="35"/>
      <c r="SI244" s="35"/>
      <c r="SJ244" s="35"/>
      <c r="SK244" s="35"/>
      <c r="SL244" s="35"/>
      <c r="SM244" s="35"/>
      <c r="SN244" s="35"/>
      <c r="SO244" s="35"/>
      <c r="SP244" s="35"/>
      <c r="SQ244" s="35"/>
      <c r="SR244" s="35"/>
      <c r="SS244" s="35"/>
      <c r="ST244" s="35"/>
      <c r="SU244" s="35"/>
      <c r="SV244" s="35"/>
      <c r="SW244" s="35"/>
      <c r="SX244" s="35"/>
      <c r="SY244" s="35"/>
      <c r="SZ244" s="35"/>
      <c r="TA244" s="35"/>
      <c r="TB244" s="35"/>
      <c r="TC244" s="35"/>
      <c r="TD244" s="35"/>
      <c r="TE244" s="35"/>
      <c r="TF244" s="35"/>
      <c r="TG244" s="35"/>
      <c r="TH244" s="35"/>
      <c r="TI244" s="35"/>
      <c r="TJ244" s="35"/>
      <c r="TK244" s="35"/>
      <c r="TL244" s="35"/>
      <c r="TM244" s="35"/>
      <c r="TN244" s="35"/>
      <c r="TO244" s="35"/>
      <c r="TP244" s="35"/>
      <c r="TQ244" s="35"/>
      <c r="TR244" s="35"/>
      <c r="TS244" s="35"/>
      <c r="TT244" s="35"/>
      <c r="TU244" s="35"/>
      <c r="TV244" s="35"/>
      <c r="TW244" s="35"/>
      <c r="TX244" s="35"/>
      <c r="TY244" s="35"/>
      <c r="TZ244" s="35"/>
      <c r="UA244" s="35"/>
      <c r="UB244" s="35"/>
      <c r="UC244" s="35"/>
      <c r="UD244" s="35"/>
      <c r="UE244" s="35"/>
      <c r="UF244" s="35"/>
      <c r="UG244" s="35"/>
      <c r="UH244" s="35"/>
      <c r="UI244" s="35"/>
      <c r="UJ244" s="35"/>
      <c r="UK244" s="35"/>
      <c r="UL244" s="35"/>
      <c r="UM244" s="35"/>
      <c r="UN244" s="35"/>
      <c r="UO244" s="35"/>
      <c r="UP244" s="35"/>
      <c r="UQ244" s="35"/>
      <c r="UR244" s="35"/>
      <c r="US244" s="35"/>
      <c r="UT244" s="35"/>
      <c r="UU244" s="35"/>
      <c r="UV244" s="35"/>
      <c r="UW244" s="35"/>
      <c r="UX244" s="35"/>
      <c r="UY244" s="35"/>
      <c r="UZ244" s="35"/>
      <c r="VA244" s="35"/>
      <c r="VB244" s="35"/>
      <c r="VC244" s="35"/>
      <c r="VD244" s="35"/>
      <c r="VE244" s="35"/>
      <c r="VF244" s="35"/>
      <c r="VG244" s="35"/>
      <c r="VH244" s="35"/>
      <c r="VI244" s="35"/>
      <c r="VJ244" s="35"/>
      <c r="VK244" s="35"/>
      <c r="VL244" s="35"/>
      <c r="VM244" s="35"/>
      <c r="VN244" s="35"/>
      <c r="VO244" s="35"/>
      <c r="VP244" s="35"/>
      <c r="VQ244" s="35"/>
      <c r="VR244" s="35"/>
      <c r="VS244" s="35"/>
      <c r="VT244" s="35"/>
      <c r="VU244" s="35"/>
      <c r="VV244" s="35"/>
      <c r="VW244" s="35"/>
      <c r="VX244" s="35"/>
      <c r="VY244" s="35"/>
      <c r="VZ244" s="35"/>
      <c r="WA244" s="35"/>
      <c r="WB244" s="35"/>
      <c r="WC244" s="35"/>
      <c r="WD244" s="35"/>
      <c r="WE244" s="35"/>
      <c r="WF244" s="35"/>
      <c r="WG244" s="35"/>
      <c r="WH244" s="35"/>
      <c r="WI244" s="35"/>
      <c r="WJ244" s="35"/>
      <c r="WK244" s="35"/>
      <c r="WL244" s="35"/>
      <c r="WM244" s="35"/>
      <c r="WN244" s="35"/>
      <c r="WO244" s="35"/>
      <c r="WP244" s="35"/>
      <c r="WQ244" s="35"/>
      <c r="WR244" s="35"/>
      <c r="WS244" s="35"/>
      <c r="WT244" s="35"/>
      <c r="WU244" s="35"/>
      <c r="WV244" s="35"/>
      <c r="WW244" s="35"/>
      <c r="WX244" s="35"/>
      <c r="WY244" s="35"/>
      <c r="WZ244" s="35"/>
      <c r="XA244" s="35"/>
      <c r="XB244" s="35"/>
      <c r="XC244" s="35"/>
      <c r="XD244" s="35"/>
      <c r="XE244" s="35"/>
      <c r="XF244" s="35"/>
      <c r="XG244" s="35"/>
      <c r="XH244" s="35"/>
      <c r="XI244" s="35"/>
      <c r="XJ244" s="35"/>
      <c r="XK244" s="35"/>
      <c r="XL244" s="35"/>
      <c r="XM244" s="35"/>
      <c r="XN244" s="35"/>
      <c r="XO244" s="35"/>
      <c r="XP244" s="35"/>
      <c r="XQ244" s="35"/>
      <c r="XR244" s="35"/>
      <c r="XS244" s="35"/>
      <c r="XT244" s="35"/>
      <c r="XU244" s="35"/>
      <c r="XV244" s="35"/>
      <c r="XW244" s="35"/>
      <c r="XX244" s="35"/>
      <c r="XY244" s="35"/>
      <c r="XZ244" s="35"/>
      <c r="YA244" s="35"/>
      <c r="YB244" s="35"/>
      <c r="YC244" s="35"/>
      <c r="YD244" s="35"/>
      <c r="YE244" s="35"/>
      <c r="YF244" s="35"/>
      <c r="YG244" s="35"/>
      <c r="YH244" s="35"/>
      <c r="YI244" s="35"/>
      <c r="YJ244" s="35"/>
      <c r="YK244" s="35"/>
      <c r="YL244" s="35"/>
      <c r="YM244" s="35"/>
      <c r="YN244" s="35"/>
      <c r="YO244" s="35"/>
      <c r="YP244" s="35"/>
      <c r="YQ244" s="35"/>
      <c r="YR244" s="35"/>
      <c r="YS244" s="35"/>
      <c r="YT244" s="35"/>
      <c r="YU244" s="35"/>
      <c r="YV244" s="35"/>
      <c r="YW244" s="35"/>
      <c r="YX244" s="35"/>
      <c r="YY244" s="35"/>
      <c r="YZ244" s="35"/>
      <c r="ZA244" s="35"/>
      <c r="ZB244" s="35"/>
      <c r="ZC244" s="35"/>
      <c r="ZD244" s="35"/>
      <c r="ZE244" s="35"/>
      <c r="ZF244" s="35"/>
      <c r="ZG244" s="35"/>
      <c r="ZH244" s="35"/>
      <c r="ZI244" s="35"/>
      <c r="ZJ244" s="35"/>
      <c r="ZK244" s="35"/>
      <c r="ZL244" s="35"/>
      <c r="ZM244" s="35"/>
      <c r="ZN244" s="35"/>
      <c r="ZO244" s="35"/>
      <c r="ZP244" s="35"/>
      <c r="ZQ244" s="35"/>
      <c r="ZR244" s="35"/>
      <c r="ZS244" s="35"/>
      <c r="ZT244" s="35"/>
      <c r="ZU244" s="35"/>
      <c r="ZV244" s="35"/>
      <c r="ZW244" s="35"/>
      <c r="ZX244" s="35"/>
      <c r="ZY244" s="35"/>
      <c r="ZZ244" s="35"/>
      <c r="AAA244" s="35"/>
      <c r="AAB244" s="35"/>
      <c r="AAC244" s="35"/>
      <c r="AAD244" s="35"/>
      <c r="AAE244" s="35"/>
      <c r="AAF244" s="35"/>
      <c r="AAG244" s="35"/>
      <c r="AAH244" s="35"/>
      <c r="AAI244" s="35"/>
      <c r="AAJ244" s="35"/>
      <c r="AAK244" s="35"/>
      <c r="AAL244" s="35"/>
      <c r="AAM244" s="35"/>
      <c r="AAN244" s="35"/>
      <c r="AAO244" s="35"/>
      <c r="AAP244" s="35"/>
      <c r="AAQ244" s="35"/>
      <c r="AAR244" s="35"/>
      <c r="AAS244" s="35"/>
      <c r="AAT244" s="35"/>
      <c r="AAU244" s="35"/>
      <c r="AAV244" s="35"/>
      <c r="AAW244" s="35"/>
      <c r="AAX244" s="35"/>
      <c r="AAY244" s="35"/>
      <c r="AAZ244" s="35"/>
      <c r="ABA244" s="35"/>
      <c r="ABB244" s="35"/>
      <c r="ABC244" s="35"/>
      <c r="ABD244" s="35"/>
      <c r="ABE244" s="35"/>
      <c r="ABF244" s="35"/>
      <c r="ABG244" s="35"/>
      <c r="ABH244" s="35"/>
      <c r="ABI244" s="35"/>
      <c r="ABJ244" s="35"/>
      <c r="ABK244" s="35"/>
      <c r="ABL244" s="35"/>
      <c r="ABM244" s="35"/>
      <c r="ABN244" s="35"/>
      <c r="ABO244" s="35"/>
      <c r="ABP244" s="35"/>
      <c r="ABQ244" s="35"/>
      <c r="ABR244" s="35"/>
      <c r="ABS244" s="35"/>
      <c r="ABT244" s="35"/>
      <c r="ABU244" s="35"/>
      <c r="ABV244" s="35"/>
      <c r="ABW244" s="35"/>
      <c r="ABX244" s="35"/>
      <c r="ABY244" s="35"/>
      <c r="ABZ244" s="35"/>
      <c r="ACA244" s="35"/>
      <c r="ACB244" s="35"/>
      <c r="ACC244" s="35"/>
      <c r="ACD244" s="35"/>
      <c r="ACE244" s="35"/>
      <c r="ACF244" s="35"/>
      <c r="ACG244" s="35"/>
      <c r="ACH244" s="35"/>
      <c r="ACI244" s="35"/>
      <c r="ACJ244" s="35"/>
      <c r="ACK244" s="35"/>
      <c r="ACL244" s="35"/>
      <c r="ACM244" s="35"/>
      <c r="ACN244" s="35"/>
      <c r="ACO244" s="35"/>
      <c r="ACP244" s="35"/>
      <c r="ACQ244" s="35"/>
      <c r="ACR244" s="35"/>
      <c r="ACS244" s="35"/>
      <c r="ACT244" s="35"/>
      <c r="ACU244" s="35"/>
      <c r="ACV244" s="35"/>
      <c r="ACW244" s="35"/>
      <c r="ACX244" s="35"/>
      <c r="ACY244" s="35"/>
      <c r="ACZ244" s="35"/>
      <c r="ADA244" s="35"/>
      <c r="ADB244" s="35"/>
      <c r="ADC244" s="35"/>
      <c r="ADD244" s="35"/>
      <c r="ADE244" s="35"/>
      <c r="ADF244" s="35"/>
      <c r="ADG244" s="35"/>
      <c r="ADH244" s="35"/>
      <c r="ADI244" s="35"/>
      <c r="ADJ244" s="35"/>
      <c r="ADK244" s="35"/>
      <c r="ADL244" s="35"/>
      <c r="ADM244" s="35"/>
      <c r="ADN244" s="35"/>
      <c r="ADO244" s="35"/>
      <c r="ADP244" s="35"/>
      <c r="ADQ244" s="35"/>
      <c r="ADR244" s="35"/>
      <c r="ADS244" s="35"/>
      <c r="ADT244" s="35"/>
      <c r="ADU244" s="35"/>
      <c r="ADV244" s="35"/>
      <c r="ADW244" s="35"/>
      <c r="ADX244" s="35"/>
      <c r="ADY244" s="35"/>
      <c r="ADZ244" s="35"/>
      <c r="AEA244" s="35"/>
      <c r="AEB244" s="35"/>
      <c r="AEC244" s="35"/>
      <c r="AED244" s="35"/>
      <c r="AEE244" s="35"/>
      <c r="AEF244" s="35"/>
      <c r="AEG244" s="35"/>
      <c r="AEH244" s="35"/>
      <c r="AEI244" s="35"/>
      <c r="AEJ244" s="35"/>
      <c r="AEK244" s="35"/>
      <c r="AEL244" s="35"/>
      <c r="AEM244" s="35"/>
      <c r="AEN244" s="35"/>
      <c r="AEO244" s="35"/>
      <c r="AEP244" s="35"/>
      <c r="AEQ244" s="35"/>
      <c r="AER244" s="35"/>
      <c r="AES244" s="35"/>
      <c r="AET244" s="35"/>
      <c r="AEU244" s="35"/>
      <c r="AEV244" s="35"/>
      <c r="AEW244" s="35"/>
      <c r="AEX244" s="35"/>
      <c r="AEY244" s="35"/>
      <c r="AEZ244" s="35"/>
      <c r="AFA244" s="35"/>
      <c r="AFB244" s="35"/>
      <c r="AFC244" s="35"/>
      <c r="AFD244" s="35"/>
      <c r="AFE244" s="35"/>
      <c r="AFF244" s="35"/>
      <c r="AFG244" s="35"/>
      <c r="AFH244" s="35"/>
      <c r="AFI244" s="35"/>
      <c r="AFJ244" s="35"/>
      <c r="AFK244" s="35"/>
      <c r="AFL244" s="35"/>
      <c r="AFM244" s="35"/>
      <c r="AFN244" s="35"/>
      <c r="AFO244" s="35"/>
      <c r="AFP244" s="35"/>
      <c r="AFQ244" s="35"/>
      <c r="AFR244" s="35"/>
      <c r="AFS244" s="35"/>
      <c r="AFT244" s="35"/>
      <c r="AFU244" s="35"/>
      <c r="AFV244" s="35"/>
      <c r="AFW244" s="35"/>
      <c r="AFX244" s="35"/>
      <c r="AFY244" s="35"/>
      <c r="AFZ244" s="35"/>
      <c r="AGA244" s="35"/>
      <c r="AGB244" s="35"/>
      <c r="AGC244" s="35"/>
      <c r="AGD244" s="35"/>
      <c r="AGE244" s="35"/>
      <c r="AGF244" s="35"/>
      <c r="AGG244" s="35"/>
      <c r="AGH244" s="35"/>
      <c r="AGI244" s="35"/>
      <c r="AGJ244" s="35"/>
      <c r="AGK244" s="35"/>
      <c r="AGL244" s="35"/>
      <c r="AGM244" s="35"/>
      <c r="AGN244" s="35"/>
      <c r="AGO244" s="35"/>
      <c r="AGP244" s="35"/>
      <c r="AGQ244" s="35"/>
      <c r="AGR244" s="35"/>
      <c r="AGS244" s="35"/>
      <c r="AGT244" s="35"/>
      <c r="AGU244" s="35"/>
      <c r="AGV244" s="35"/>
      <c r="AGW244" s="35"/>
      <c r="AGX244" s="35"/>
      <c r="AGY244" s="35"/>
      <c r="AGZ244" s="35"/>
      <c r="AHA244" s="35"/>
      <c r="AHB244" s="35"/>
      <c r="AHC244" s="35"/>
      <c r="AHD244" s="35"/>
      <c r="AHE244" s="35"/>
      <c r="AHF244" s="35"/>
      <c r="AHG244" s="35"/>
      <c r="AHH244" s="35"/>
      <c r="AHI244" s="35"/>
      <c r="AHJ244" s="35"/>
      <c r="AHK244" s="35"/>
      <c r="AHL244" s="35"/>
      <c r="AHM244" s="35"/>
      <c r="AHN244" s="35"/>
      <c r="AHO244" s="35"/>
      <c r="AHP244" s="35"/>
      <c r="AHQ244" s="35"/>
      <c r="AHR244" s="35"/>
      <c r="AHS244" s="35"/>
      <c r="AHT244" s="35"/>
      <c r="AHU244" s="35"/>
      <c r="AHV244" s="35"/>
      <c r="AHW244" s="35"/>
      <c r="AHX244" s="35"/>
      <c r="AHY244" s="35"/>
      <c r="AHZ244" s="35"/>
      <c r="AIA244" s="35"/>
      <c r="AIB244" s="35"/>
      <c r="AIC244" s="35"/>
      <c r="AID244" s="35"/>
      <c r="AIE244" s="35"/>
      <c r="AIF244" s="35"/>
      <c r="AIG244" s="35"/>
      <c r="AIH244" s="35"/>
      <c r="AII244" s="35"/>
      <c r="AIJ244" s="35"/>
      <c r="AIK244" s="35"/>
      <c r="AIL244" s="35"/>
      <c r="AIM244" s="35"/>
      <c r="AIN244" s="35"/>
      <c r="AIO244" s="35"/>
      <c r="AIP244" s="35"/>
      <c r="AIQ244" s="35"/>
      <c r="AIR244" s="35"/>
      <c r="AIS244" s="35"/>
      <c r="AIT244" s="35"/>
      <c r="AIU244" s="35"/>
      <c r="AIV244" s="35"/>
      <c r="AIW244" s="35"/>
      <c r="AIX244" s="35"/>
      <c r="AIY244" s="35"/>
      <c r="AIZ244" s="35"/>
      <c r="AJA244" s="35"/>
      <c r="AJB244" s="35"/>
      <c r="AJC244" s="35"/>
      <c r="AJD244" s="35"/>
      <c r="AJE244" s="35"/>
      <c r="AJF244" s="35"/>
      <c r="AJG244" s="35"/>
      <c r="AJH244" s="35"/>
      <c r="AJI244" s="35"/>
      <c r="AJJ244" s="35"/>
      <c r="AJK244" s="35"/>
      <c r="AJL244" s="35"/>
      <c r="AJM244" s="35"/>
      <c r="AJN244" s="35"/>
      <c r="AJO244" s="35"/>
      <c r="AJP244" s="35"/>
      <c r="AJQ244" s="35"/>
      <c r="AJR244" s="35"/>
      <c r="AJS244" s="35"/>
      <c r="AJT244" s="35"/>
      <c r="AJU244" s="35"/>
      <c r="AJV244" s="35"/>
      <c r="AJW244" s="35"/>
      <c r="AJX244" s="35"/>
      <c r="AJY244" s="35"/>
      <c r="AJZ244" s="35"/>
      <c r="AKA244" s="35"/>
      <c r="AKB244" s="35"/>
      <c r="AKC244" s="35"/>
      <c r="AKD244" s="35"/>
      <c r="AKE244" s="35"/>
      <c r="AKF244" s="35"/>
      <c r="AKG244" s="35"/>
      <c r="AKH244" s="35"/>
      <c r="AKI244" s="35"/>
      <c r="AKJ244" s="35"/>
      <c r="AKK244" s="35"/>
      <c r="AKL244" s="35"/>
      <c r="AKM244" s="35"/>
      <c r="AKN244" s="35"/>
      <c r="AKO244" s="35"/>
      <c r="AKP244" s="35"/>
      <c r="AKQ244" s="35"/>
      <c r="AKR244" s="35"/>
      <c r="AKS244" s="35"/>
      <c r="AKT244" s="35"/>
      <c r="AKU244" s="35"/>
      <c r="AKV244" s="35"/>
      <c r="AKW244" s="35"/>
      <c r="AKX244" s="35"/>
      <c r="AKY244" s="35"/>
      <c r="AKZ244" s="35"/>
      <c r="ALA244" s="35"/>
      <c r="ALB244" s="35"/>
      <c r="ALC244" s="35"/>
      <c r="ALD244" s="35"/>
      <c r="ALE244" s="35"/>
      <c r="ALF244" s="35"/>
      <c r="ALG244" s="35"/>
      <c r="ALH244" s="35"/>
      <c r="ALI244" s="35"/>
      <c r="ALJ244" s="35"/>
      <c r="ALK244" s="35"/>
      <c r="ALL244" s="35"/>
      <c r="ALM244" s="35"/>
      <c r="ALN244" s="35"/>
      <c r="ALO244" s="35"/>
      <c r="ALP244" s="35"/>
      <c r="ALQ244" s="35"/>
      <c r="ALR244" s="35"/>
      <c r="ALS244" s="35"/>
      <c r="ALT244" s="35"/>
      <c r="ALU244" s="35"/>
      <c r="ALV244" s="35"/>
      <c r="ALW244" s="35"/>
      <c r="ALX244" s="35"/>
      <c r="ALY244" s="35"/>
    </row>
    <row r="245" spans="1:1013" ht="21.75" customHeight="1" thickBot="1" x14ac:dyDescent="0.25">
      <c r="A245" s="641" t="s">
        <v>15</v>
      </c>
      <c r="B245" s="637" t="s">
        <v>16</v>
      </c>
      <c r="C245" s="639" t="s">
        <v>16</v>
      </c>
      <c r="D245" s="643" t="s">
        <v>241</v>
      </c>
      <c r="E245" s="645" t="s">
        <v>242</v>
      </c>
      <c r="F245" s="577" t="s">
        <v>265</v>
      </c>
      <c r="G245" s="626" t="s">
        <v>213</v>
      </c>
      <c r="H245" s="629" t="s">
        <v>19</v>
      </c>
      <c r="I245" s="624" t="s">
        <v>20</v>
      </c>
      <c r="J245" s="585" t="s">
        <v>297</v>
      </c>
      <c r="K245" s="180" t="s">
        <v>26</v>
      </c>
      <c r="L245" s="479">
        <f>+M245+O245</f>
        <v>0</v>
      </c>
      <c r="M245" s="429">
        <v>0</v>
      </c>
      <c r="N245" s="429">
        <v>0</v>
      </c>
      <c r="O245" s="442">
        <v>0</v>
      </c>
      <c r="P245" s="479">
        <f>+Q245+S245</f>
        <v>0</v>
      </c>
      <c r="Q245" s="429">
        <v>0</v>
      </c>
      <c r="R245" s="429">
        <v>0</v>
      </c>
      <c r="S245" s="442">
        <v>0</v>
      </c>
      <c r="T245" s="479">
        <f>+U245+W245</f>
        <v>50</v>
      </c>
      <c r="U245" s="429">
        <v>0</v>
      </c>
      <c r="V245" s="429">
        <v>0</v>
      </c>
      <c r="W245" s="442">
        <v>50</v>
      </c>
      <c r="X245" s="479">
        <f>+Y245+AA245</f>
        <v>21</v>
      </c>
      <c r="Y245" s="429">
        <v>0</v>
      </c>
      <c r="Z245" s="429">
        <v>0</v>
      </c>
      <c r="AA245" s="442">
        <v>21</v>
      </c>
      <c r="AB245" s="35"/>
      <c r="AC245" s="35"/>
      <c r="AD245" s="35"/>
      <c r="AE245" s="35"/>
      <c r="AF245" s="35"/>
      <c r="AG245" s="35"/>
      <c r="AH245" s="35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9"/>
      <c r="BB245" s="48"/>
      <c r="BC245" s="48"/>
      <c r="BD245" s="48"/>
      <c r="BE245" s="48"/>
      <c r="BF245" s="48"/>
      <c r="BG245" s="48"/>
      <c r="BH245" s="48"/>
      <c r="BI245" s="48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35"/>
      <c r="CS245" s="35"/>
      <c r="CT245" s="35"/>
      <c r="CU245" s="35"/>
      <c r="CV245" s="35"/>
      <c r="CW245" s="35"/>
      <c r="CX245" s="35"/>
      <c r="CY245" s="35"/>
      <c r="CZ245" s="35"/>
      <c r="DA245" s="35"/>
      <c r="DB245" s="35"/>
      <c r="DC245" s="35"/>
      <c r="DD245" s="35"/>
      <c r="DE245" s="35"/>
      <c r="DF245" s="35"/>
      <c r="DG245" s="35"/>
      <c r="DH245" s="35"/>
      <c r="DI245" s="35"/>
      <c r="DJ245" s="35"/>
      <c r="DK245" s="35"/>
      <c r="DL245" s="35"/>
      <c r="DM245" s="35"/>
      <c r="DN245" s="35"/>
      <c r="DO245" s="35"/>
      <c r="DP245" s="35"/>
      <c r="DQ245" s="35"/>
      <c r="DR245" s="35"/>
      <c r="DS245" s="35"/>
      <c r="DT245" s="35"/>
      <c r="DU245" s="35"/>
      <c r="DV245" s="35"/>
      <c r="DW245" s="35"/>
      <c r="DX245" s="35"/>
      <c r="DY245" s="35"/>
      <c r="DZ245" s="35"/>
      <c r="EA245" s="35"/>
      <c r="EB245" s="35"/>
      <c r="EC245" s="35"/>
      <c r="ED245" s="35"/>
      <c r="EE245" s="35"/>
      <c r="EF245" s="35"/>
      <c r="EG245" s="35"/>
      <c r="EH245" s="35"/>
      <c r="EI245" s="35"/>
      <c r="EJ245" s="35"/>
      <c r="EK245" s="35"/>
      <c r="EL245" s="35"/>
      <c r="EM245" s="35"/>
      <c r="EN245" s="35"/>
      <c r="EO245" s="35"/>
      <c r="EP245" s="35"/>
      <c r="EQ245" s="35"/>
      <c r="ER245" s="35"/>
      <c r="ES245" s="35"/>
      <c r="ET245" s="35"/>
      <c r="EU245" s="35"/>
      <c r="EV245" s="35"/>
      <c r="EW245" s="35"/>
      <c r="EX245" s="35"/>
      <c r="EY245" s="35"/>
      <c r="EZ245" s="35"/>
      <c r="FA245" s="35"/>
      <c r="FB245" s="35"/>
      <c r="FC245" s="35"/>
      <c r="FD245" s="35"/>
      <c r="FE245" s="35"/>
      <c r="FF245" s="35"/>
      <c r="FG245" s="35"/>
      <c r="FH245" s="35"/>
      <c r="FI245" s="35"/>
      <c r="FJ245" s="35"/>
      <c r="FK245" s="35"/>
      <c r="FL245" s="35"/>
      <c r="FM245" s="35"/>
      <c r="FN245" s="35"/>
      <c r="FO245" s="35"/>
      <c r="FP245" s="35"/>
      <c r="FQ245" s="35"/>
      <c r="FR245" s="35"/>
      <c r="FS245" s="35"/>
      <c r="FT245" s="35"/>
      <c r="FU245" s="35"/>
      <c r="FV245" s="35"/>
      <c r="FW245" s="35"/>
      <c r="FX245" s="35"/>
      <c r="FY245" s="35"/>
      <c r="FZ245" s="35"/>
      <c r="GA245" s="35"/>
      <c r="GB245" s="35"/>
      <c r="GC245" s="35"/>
      <c r="GD245" s="35"/>
      <c r="GE245" s="35"/>
      <c r="GF245" s="35"/>
      <c r="GG245" s="35"/>
      <c r="GH245" s="35"/>
      <c r="GI245" s="35"/>
      <c r="GJ245" s="35"/>
      <c r="GK245" s="35"/>
      <c r="GL245" s="35"/>
      <c r="GM245" s="35"/>
      <c r="GN245" s="35"/>
      <c r="GO245" s="35"/>
      <c r="GP245" s="35"/>
      <c r="GQ245" s="35"/>
      <c r="GR245" s="35"/>
      <c r="GS245" s="35"/>
      <c r="GT245" s="35"/>
      <c r="GU245" s="35"/>
      <c r="GV245" s="35"/>
      <c r="GW245" s="35"/>
      <c r="GX245" s="35"/>
      <c r="GY245" s="35"/>
      <c r="GZ245" s="35"/>
      <c r="HA245" s="35"/>
      <c r="HB245" s="35"/>
      <c r="HC245" s="35"/>
      <c r="HD245" s="35"/>
      <c r="HE245" s="35"/>
      <c r="HF245" s="35"/>
      <c r="HG245" s="35"/>
      <c r="HH245" s="35"/>
      <c r="HI245" s="35"/>
      <c r="HJ245" s="35"/>
      <c r="HK245" s="35"/>
      <c r="HL245" s="35"/>
      <c r="HM245" s="35"/>
      <c r="HN245" s="35"/>
      <c r="HO245" s="35"/>
      <c r="HP245" s="35"/>
      <c r="HQ245" s="35"/>
      <c r="HR245" s="35"/>
      <c r="HS245" s="35"/>
      <c r="HT245" s="35"/>
      <c r="HU245" s="35"/>
      <c r="HV245" s="35"/>
      <c r="HW245" s="35"/>
      <c r="HX245" s="35"/>
      <c r="HY245" s="35"/>
      <c r="HZ245" s="35"/>
      <c r="IA245" s="35"/>
      <c r="IB245" s="35"/>
      <c r="IC245" s="35"/>
      <c r="ID245" s="35"/>
      <c r="IE245" s="35"/>
      <c r="IF245" s="35"/>
      <c r="IG245" s="35"/>
      <c r="IH245" s="35"/>
      <c r="II245" s="35"/>
      <c r="IJ245" s="35"/>
      <c r="IK245" s="35"/>
      <c r="IL245" s="35"/>
      <c r="IM245" s="35"/>
      <c r="IN245" s="35"/>
      <c r="IO245" s="35"/>
      <c r="IP245" s="35"/>
      <c r="IQ245" s="35"/>
      <c r="IR245" s="35"/>
      <c r="IS245" s="35"/>
      <c r="IT245" s="35"/>
      <c r="IU245" s="35"/>
      <c r="IV245" s="35"/>
      <c r="IW245" s="35"/>
      <c r="IX245" s="35"/>
      <c r="IY245" s="35"/>
      <c r="IZ245" s="35"/>
      <c r="JA245" s="35"/>
      <c r="JB245" s="35"/>
      <c r="JC245" s="35"/>
      <c r="JD245" s="35"/>
      <c r="JE245" s="35"/>
      <c r="JF245" s="35"/>
      <c r="JG245" s="35"/>
      <c r="JH245" s="35"/>
      <c r="JI245" s="35"/>
      <c r="JJ245" s="35"/>
      <c r="JK245" s="35"/>
      <c r="JL245" s="35"/>
      <c r="JM245" s="35"/>
      <c r="JN245" s="35"/>
      <c r="JO245" s="35"/>
      <c r="JP245" s="35"/>
      <c r="JQ245" s="35"/>
      <c r="JR245" s="35"/>
      <c r="JS245" s="35"/>
      <c r="JT245" s="35"/>
      <c r="JU245" s="35"/>
      <c r="JV245" s="35"/>
      <c r="JW245" s="35"/>
      <c r="JX245" s="35"/>
      <c r="JY245" s="35"/>
      <c r="JZ245" s="35"/>
      <c r="KA245" s="35"/>
      <c r="KB245" s="35"/>
      <c r="KC245" s="35"/>
      <c r="KD245" s="35"/>
      <c r="KE245" s="35"/>
      <c r="KF245" s="35"/>
      <c r="KG245" s="35"/>
      <c r="KH245" s="35"/>
      <c r="KI245" s="35"/>
      <c r="KJ245" s="35"/>
      <c r="KK245" s="35"/>
      <c r="KL245" s="35"/>
      <c r="KM245" s="35"/>
      <c r="KN245" s="35"/>
      <c r="KO245" s="35"/>
      <c r="KP245" s="35"/>
      <c r="KQ245" s="35"/>
      <c r="KR245" s="35"/>
      <c r="KS245" s="35"/>
      <c r="KT245" s="35"/>
      <c r="KU245" s="35"/>
      <c r="KV245" s="35"/>
      <c r="KW245" s="35"/>
      <c r="KX245" s="35"/>
      <c r="KY245" s="35"/>
      <c r="KZ245" s="35"/>
      <c r="LA245" s="35"/>
      <c r="LB245" s="35"/>
      <c r="LC245" s="35"/>
      <c r="LD245" s="35"/>
      <c r="LE245" s="35"/>
      <c r="LF245" s="35"/>
      <c r="LG245" s="35"/>
      <c r="LH245" s="35"/>
      <c r="LI245" s="35"/>
      <c r="LJ245" s="35"/>
      <c r="LK245" s="35"/>
      <c r="LL245" s="35"/>
      <c r="LM245" s="35"/>
      <c r="LN245" s="35"/>
      <c r="LO245" s="35"/>
      <c r="LP245" s="35"/>
      <c r="LQ245" s="35"/>
      <c r="LR245" s="35"/>
      <c r="LS245" s="35"/>
      <c r="LT245" s="35"/>
      <c r="LU245" s="35"/>
      <c r="LV245" s="35"/>
      <c r="LW245" s="35"/>
      <c r="LX245" s="35"/>
      <c r="LY245" s="35"/>
      <c r="LZ245" s="35"/>
      <c r="MA245" s="35"/>
      <c r="MB245" s="35"/>
      <c r="MC245" s="35"/>
      <c r="MD245" s="35"/>
      <c r="ME245" s="35"/>
      <c r="MF245" s="35"/>
      <c r="MG245" s="35"/>
      <c r="MH245" s="35"/>
      <c r="MI245" s="35"/>
      <c r="MJ245" s="35"/>
      <c r="MK245" s="35"/>
      <c r="ML245" s="35"/>
      <c r="MM245" s="35"/>
      <c r="MN245" s="35"/>
      <c r="MO245" s="35"/>
      <c r="MP245" s="35"/>
      <c r="MQ245" s="35"/>
      <c r="MR245" s="35"/>
      <c r="MS245" s="35"/>
      <c r="MT245" s="35"/>
      <c r="MU245" s="35"/>
      <c r="MV245" s="35"/>
      <c r="MW245" s="35"/>
      <c r="MX245" s="35"/>
      <c r="MY245" s="35"/>
      <c r="MZ245" s="35"/>
      <c r="NA245" s="35"/>
      <c r="NB245" s="35"/>
      <c r="NC245" s="35"/>
      <c r="ND245" s="35"/>
      <c r="NE245" s="35"/>
      <c r="NF245" s="35"/>
      <c r="NG245" s="35"/>
      <c r="NH245" s="35"/>
      <c r="NI245" s="35"/>
      <c r="NJ245" s="35"/>
      <c r="NK245" s="35"/>
      <c r="NL245" s="35"/>
      <c r="NM245" s="35"/>
      <c r="NN245" s="35"/>
      <c r="NO245" s="35"/>
      <c r="NP245" s="35"/>
      <c r="NQ245" s="35"/>
      <c r="NR245" s="35"/>
      <c r="NS245" s="35"/>
      <c r="NT245" s="35"/>
      <c r="NU245" s="35"/>
      <c r="NV245" s="35"/>
      <c r="NW245" s="35"/>
      <c r="NX245" s="35"/>
      <c r="NY245" s="35"/>
      <c r="NZ245" s="35"/>
      <c r="OA245" s="35"/>
      <c r="OB245" s="35"/>
      <c r="OC245" s="35"/>
      <c r="OD245" s="35"/>
      <c r="OE245" s="35"/>
      <c r="OF245" s="35"/>
      <c r="OG245" s="35"/>
      <c r="OH245" s="35"/>
      <c r="OI245" s="35"/>
      <c r="OJ245" s="35"/>
      <c r="OK245" s="35"/>
      <c r="OL245" s="35"/>
      <c r="OM245" s="35"/>
      <c r="ON245" s="35"/>
      <c r="OO245" s="35"/>
      <c r="OP245" s="35"/>
      <c r="OQ245" s="35"/>
      <c r="OR245" s="35"/>
      <c r="OS245" s="35"/>
      <c r="OT245" s="35"/>
      <c r="OU245" s="35"/>
      <c r="OV245" s="35"/>
      <c r="OW245" s="35"/>
      <c r="OX245" s="35"/>
      <c r="OY245" s="35"/>
      <c r="OZ245" s="35"/>
      <c r="PA245" s="35"/>
      <c r="PB245" s="35"/>
      <c r="PC245" s="35"/>
      <c r="PD245" s="35"/>
      <c r="PE245" s="35"/>
      <c r="PF245" s="35"/>
      <c r="PG245" s="35"/>
      <c r="PH245" s="35"/>
      <c r="PI245" s="35"/>
      <c r="PJ245" s="35"/>
      <c r="PK245" s="35"/>
      <c r="PL245" s="35"/>
      <c r="PM245" s="35"/>
      <c r="PN245" s="35"/>
      <c r="PO245" s="35"/>
      <c r="PP245" s="35"/>
      <c r="PQ245" s="35"/>
      <c r="PR245" s="35"/>
      <c r="PS245" s="35"/>
      <c r="PT245" s="35"/>
      <c r="PU245" s="35"/>
      <c r="PV245" s="35"/>
      <c r="PW245" s="35"/>
      <c r="PX245" s="35"/>
      <c r="PY245" s="35"/>
      <c r="PZ245" s="35"/>
      <c r="QA245" s="35"/>
      <c r="QB245" s="35"/>
      <c r="QC245" s="35"/>
      <c r="QD245" s="35"/>
      <c r="QE245" s="35"/>
      <c r="QF245" s="35"/>
      <c r="QG245" s="35"/>
      <c r="QH245" s="35"/>
      <c r="QI245" s="35"/>
      <c r="QJ245" s="35"/>
      <c r="QK245" s="35"/>
      <c r="QL245" s="35"/>
      <c r="QM245" s="35"/>
      <c r="QN245" s="35"/>
      <c r="QO245" s="35"/>
      <c r="QP245" s="35"/>
      <c r="QQ245" s="35"/>
      <c r="QR245" s="35"/>
      <c r="QS245" s="35"/>
      <c r="QT245" s="35"/>
      <c r="QU245" s="35"/>
      <c r="QV245" s="35"/>
      <c r="QW245" s="35"/>
      <c r="QX245" s="35"/>
      <c r="QY245" s="35"/>
      <c r="QZ245" s="35"/>
      <c r="RA245" s="35"/>
      <c r="RB245" s="35"/>
      <c r="RC245" s="35"/>
      <c r="RD245" s="35"/>
      <c r="RE245" s="35"/>
      <c r="RF245" s="35"/>
      <c r="RG245" s="35"/>
      <c r="RH245" s="35"/>
      <c r="RI245" s="35"/>
      <c r="RJ245" s="35"/>
      <c r="RK245" s="35"/>
      <c r="RL245" s="35"/>
      <c r="RM245" s="35"/>
      <c r="RN245" s="35"/>
      <c r="RO245" s="35"/>
      <c r="RP245" s="35"/>
      <c r="RQ245" s="35"/>
      <c r="RR245" s="35"/>
      <c r="RS245" s="35"/>
      <c r="RT245" s="35"/>
      <c r="RU245" s="35"/>
      <c r="RV245" s="35"/>
      <c r="RW245" s="35"/>
      <c r="RX245" s="35"/>
      <c r="RY245" s="35"/>
      <c r="RZ245" s="35"/>
      <c r="SA245" s="35"/>
      <c r="SB245" s="35"/>
      <c r="SC245" s="35"/>
      <c r="SD245" s="35"/>
      <c r="SE245" s="35"/>
      <c r="SF245" s="35"/>
      <c r="SG245" s="35"/>
      <c r="SH245" s="35"/>
      <c r="SI245" s="35"/>
      <c r="SJ245" s="35"/>
      <c r="SK245" s="35"/>
      <c r="SL245" s="35"/>
      <c r="SM245" s="35"/>
      <c r="SN245" s="35"/>
      <c r="SO245" s="35"/>
      <c r="SP245" s="35"/>
      <c r="SQ245" s="35"/>
      <c r="SR245" s="35"/>
      <c r="SS245" s="35"/>
      <c r="ST245" s="35"/>
      <c r="SU245" s="35"/>
      <c r="SV245" s="35"/>
      <c r="SW245" s="35"/>
      <c r="SX245" s="35"/>
      <c r="SY245" s="35"/>
      <c r="SZ245" s="35"/>
      <c r="TA245" s="35"/>
      <c r="TB245" s="35"/>
      <c r="TC245" s="35"/>
      <c r="TD245" s="35"/>
      <c r="TE245" s="35"/>
      <c r="TF245" s="35"/>
      <c r="TG245" s="35"/>
      <c r="TH245" s="35"/>
      <c r="TI245" s="35"/>
      <c r="TJ245" s="35"/>
      <c r="TK245" s="35"/>
      <c r="TL245" s="35"/>
      <c r="TM245" s="35"/>
      <c r="TN245" s="35"/>
      <c r="TO245" s="35"/>
      <c r="TP245" s="35"/>
      <c r="TQ245" s="35"/>
      <c r="TR245" s="35"/>
      <c r="TS245" s="35"/>
      <c r="TT245" s="35"/>
      <c r="TU245" s="35"/>
      <c r="TV245" s="35"/>
      <c r="TW245" s="35"/>
      <c r="TX245" s="35"/>
      <c r="TY245" s="35"/>
      <c r="TZ245" s="35"/>
      <c r="UA245" s="35"/>
      <c r="UB245" s="35"/>
      <c r="UC245" s="35"/>
      <c r="UD245" s="35"/>
      <c r="UE245" s="35"/>
      <c r="UF245" s="35"/>
      <c r="UG245" s="35"/>
      <c r="UH245" s="35"/>
      <c r="UI245" s="35"/>
      <c r="UJ245" s="35"/>
      <c r="UK245" s="35"/>
      <c r="UL245" s="35"/>
      <c r="UM245" s="35"/>
      <c r="UN245" s="35"/>
      <c r="UO245" s="35"/>
      <c r="UP245" s="35"/>
      <c r="UQ245" s="35"/>
      <c r="UR245" s="35"/>
      <c r="US245" s="35"/>
      <c r="UT245" s="35"/>
      <c r="UU245" s="35"/>
      <c r="UV245" s="35"/>
      <c r="UW245" s="35"/>
      <c r="UX245" s="35"/>
      <c r="UY245" s="35"/>
      <c r="UZ245" s="35"/>
      <c r="VA245" s="35"/>
      <c r="VB245" s="35"/>
      <c r="VC245" s="35"/>
      <c r="VD245" s="35"/>
      <c r="VE245" s="35"/>
      <c r="VF245" s="35"/>
      <c r="VG245" s="35"/>
      <c r="VH245" s="35"/>
      <c r="VI245" s="35"/>
      <c r="VJ245" s="35"/>
      <c r="VK245" s="35"/>
      <c r="VL245" s="35"/>
      <c r="VM245" s="35"/>
      <c r="VN245" s="35"/>
      <c r="VO245" s="35"/>
      <c r="VP245" s="35"/>
      <c r="VQ245" s="35"/>
      <c r="VR245" s="35"/>
      <c r="VS245" s="35"/>
      <c r="VT245" s="35"/>
      <c r="VU245" s="35"/>
      <c r="VV245" s="35"/>
      <c r="VW245" s="35"/>
      <c r="VX245" s="35"/>
      <c r="VY245" s="35"/>
      <c r="VZ245" s="35"/>
      <c r="WA245" s="35"/>
      <c r="WB245" s="35"/>
      <c r="WC245" s="35"/>
      <c r="WD245" s="35"/>
      <c r="WE245" s="35"/>
      <c r="WF245" s="35"/>
      <c r="WG245" s="35"/>
      <c r="WH245" s="35"/>
      <c r="WI245" s="35"/>
      <c r="WJ245" s="35"/>
      <c r="WK245" s="35"/>
      <c r="WL245" s="35"/>
      <c r="WM245" s="35"/>
      <c r="WN245" s="35"/>
      <c r="WO245" s="35"/>
      <c r="WP245" s="35"/>
      <c r="WQ245" s="35"/>
      <c r="WR245" s="35"/>
      <c r="WS245" s="35"/>
      <c r="WT245" s="35"/>
      <c r="WU245" s="35"/>
      <c r="WV245" s="35"/>
      <c r="WW245" s="35"/>
      <c r="WX245" s="35"/>
      <c r="WY245" s="35"/>
      <c r="WZ245" s="35"/>
      <c r="XA245" s="35"/>
      <c r="XB245" s="35"/>
      <c r="XC245" s="35"/>
      <c r="XD245" s="35"/>
      <c r="XE245" s="35"/>
      <c r="XF245" s="35"/>
      <c r="XG245" s="35"/>
      <c r="XH245" s="35"/>
      <c r="XI245" s="35"/>
      <c r="XJ245" s="35"/>
      <c r="XK245" s="35"/>
      <c r="XL245" s="35"/>
      <c r="XM245" s="35"/>
      <c r="XN245" s="35"/>
      <c r="XO245" s="35"/>
      <c r="XP245" s="35"/>
      <c r="XQ245" s="35"/>
      <c r="XR245" s="35"/>
      <c r="XS245" s="35"/>
      <c r="XT245" s="35"/>
      <c r="XU245" s="35"/>
      <c r="XV245" s="35"/>
      <c r="XW245" s="35"/>
      <c r="XX245" s="35"/>
      <c r="XY245" s="35"/>
      <c r="XZ245" s="35"/>
      <c r="YA245" s="35"/>
      <c r="YB245" s="35"/>
      <c r="YC245" s="35"/>
      <c r="YD245" s="35"/>
      <c r="YE245" s="35"/>
      <c r="YF245" s="35"/>
      <c r="YG245" s="35"/>
      <c r="YH245" s="35"/>
      <c r="YI245" s="35"/>
      <c r="YJ245" s="35"/>
      <c r="YK245" s="35"/>
      <c r="YL245" s="35"/>
      <c r="YM245" s="35"/>
      <c r="YN245" s="35"/>
      <c r="YO245" s="35"/>
      <c r="YP245" s="35"/>
      <c r="YQ245" s="35"/>
      <c r="YR245" s="35"/>
      <c r="YS245" s="35"/>
      <c r="YT245" s="35"/>
      <c r="YU245" s="35"/>
      <c r="YV245" s="35"/>
      <c r="YW245" s="35"/>
      <c r="YX245" s="35"/>
      <c r="YY245" s="35"/>
      <c r="YZ245" s="35"/>
      <c r="ZA245" s="35"/>
      <c r="ZB245" s="35"/>
      <c r="ZC245" s="35"/>
      <c r="ZD245" s="35"/>
      <c r="ZE245" s="35"/>
      <c r="ZF245" s="35"/>
      <c r="ZG245" s="35"/>
      <c r="ZH245" s="35"/>
      <c r="ZI245" s="35"/>
      <c r="ZJ245" s="35"/>
      <c r="ZK245" s="35"/>
      <c r="ZL245" s="35"/>
      <c r="ZM245" s="35"/>
      <c r="ZN245" s="35"/>
      <c r="ZO245" s="35"/>
      <c r="ZP245" s="35"/>
      <c r="ZQ245" s="35"/>
      <c r="ZR245" s="35"/>
      <c r="ZS245" s="35"/>
      <c r="ZT245" s="35"/>
      <c r="ZU245" s="35"/>
      <c r="ZV245" s="35"/>
      <c r="ZW245" s="35"/>
      <c r="ZX245" s="35"/>
      <c r="ZY245" s="35"/>
      <c r="ZZ245" s="35"/>
      <c r="AAA245" s="35"/>
      <c r="AAB245" s="35"/>
      <c r="AAC245" s="35"/>
      <c r="AAD245" s="35"/>
      <c r="AAE245" s="35"/>
      <c r="AAF245" s="35"/>
      <c r="AAG245" s="35"/>
      <c r="AAH245" s="35"/>
      <c r="AAI245" s="35"/>
      <c r="AAJ245" s="35"/>
      <c r="AAK245" s="35"/>
      <c r="AAL245" s="35"/>
      <c r="AAM245" s="35"/>
      <c r="AAN245" s="35"/>
      <c r="AAO245" s="35"/>
      <c r="AAP245" s="35"/>
      <c r="AAQ245" s="35"/>
      <c r="AAR245" s="35"/>
      <c r="AAS245" s="35"/>
      <c r="AAT245" s="35"/>
      <c r="AAU245" s="35"/>
      <c r="AAV245" s="35"/>
      <c r="AAW245" s="35"/>
      <c r="AAX245" s="35"/>
      <c r="AAY245" s="35"/>
      <c r="AAZ245" s="35"/>
      <c r="ABA245" s="35"/>
      <c r="ABB245" s="35"/>
      <c r="ABC245" s="35"/>
      <c r="ABD245" s="35"/>
      <c r="ABE245" s="35"/>
      <c r="ABF245" s="35"/>
      <c r="ABG245" s="35"/>
      <c r="ABH245" s="35"/>
      <c r="ABI245" s="35"/>
      <c r="ABJ245" s="35"/>
      <c r="ABK245" s="35"/>
      <c r="ABL245" s="35"/>
      <c r="ABM245" s="35"/>
      <c r="ABN245" s="35"/>
      <c r="ABO245" s="35"/>
      <c r="ABP245" s="35"/>
      <c r="ABQ245" s="35"/>
      <c r="ABR245" s="35"/>
      <c r="ABS245" s="35"/>
      <c r="ABT245" s="35"/>
      <c r="ABU245" s="35"/>
      <c r="ABV245" s="35"/>
      <c r="ABW245" s="35"/>
      <c r="ABX245" s="35"/>
      <c r="ABY245" s="35"/>
      <c r="ABZ245" s="35"/>
      <c r="ACA245" s="35"/>
      <c r="ACB245" s="35"/>
      <c r="ACC245" s="35"/>
      <c r="ACD245" s="35"/>
      <c r="ACE245" s="35"/>
      <c r="ACF245" s="35"/>
      <c r="ACG245" s="35"/>
      <c r="ACH245" s="35"/>
      <c r="ACI245" s="35"/>
      <c r="ACJ245" s="35"/>
      <c r="ACK245" s="35"/>
      <c r="ACL245" s="35"/>
      <c r="ACM245" s="35"/>
      <c r="ACN245" s="35"/>
      <c r="ACO245" s="35"/>
      <c r="ACP245" s="35"/>
      <c r="ACQ245" s="35"/>
      <c r="ACR245" s="35"/>
      <c r="ACS245" s="35"/>
      <c r="ACT245" s="35"/>
      <c r="ACU245" s="35"/>
      <c r="ACV245" s="35"/>
      <c r="ACW245" s="35"/>
      <c r="ACX245" s="35"/>
      <c r="ACY245" s="35"/>
      <c r="ACZ245" s="35"/>
      <c r="ADA245" s="35"/>
      <c r="ADB245" s="35"/>
      <c r="ADC245" s="35"/>
      <c r="ADD245" s="35"/>
      <c r="ADE245" s="35"/>
      <c r="ADF245" s="35"/>
      <c r="ADG245" s="35"/>
      <c r="ADH245" s="35"/>
      <c r="ADI245" s="35"/>
      <c r="ADJ245" s="35"/>
      <c r="ADK245" s="35"/>
      <c r="ADL245" s="35"/>
      <c r="ADM245" s="35"/>
      <c r="ADN245" s="35"/>
      <c r="ADO245" s="35"/>
      <c r="ADP245" s="35"/>
      <c r="ADQ245" s="35"/>
      <c r="ADR245" s="35"/>
      <c r="ADS245" s="35"/>
      <c r="ADT245" s="35"/>
      <c r="ADU245" s="35"/>
      <c r="ADV245" s="35"/>
      <c r="ADW245" s="35"/>
      <c r="ADX245" s="35"/>
      <c r="ADY245" s="35"/>
      <c r="ADZ245" s="35"/>
      <c r="AEA245" s="35"/>
      <c r="AEB245" s="35"/>
      <c r="AEC245" s="35"/>
      <c r="AED245" s="35"/>
      <c r="AEE245" s="35"/>
      <c r="AEF245" s="35"/>
      <c r="AEG245" s="35"/>
      <c r="AEH245" s="35"/>
      <c r="AEI245" s="35"/>
      <c r="AEJ245" s="35"/>
      <c r="AEK245" s="35"/>
      <c r="AEL245" s="35"/>
      <c r="AEM245" s="35"/>
      <c r="AEN245" s="35"/>
      <c r="AEO245" s="35"/>
      <c r="AEP245" s="35"/>
      <c r="AEQ245" s="35"/>
      <c r="AER245" s="35"/>
      <c r="AES245" s="35"/>
      <c r="AET245" s="35"/>
      <c r="AEU245" s="35"/>
      <c r="AEV245" s="35"/>
      <c r="AEW245" s="35"/>
      <c r="AEX245" s="35"/>
      <c r="AEY245" s="35"/>
      <c r="AEZ245" s="35"/>
      <c r="AFA245" s="35"/>
      <c r="AFB245" s="35"/>
      <c r="AFC245" s="35"/>
      <c r="AFD245" s="35"/>
      <c r="AFE245" s="35"/>
      <c r="AFF245" s="35"/>
      <c r="AFG245" s="35"/>
      <c r="AFH245" s="35"/>
      <c r="AFI245" s="35"/>
      <c r="AFJ245" s="35"/>
      <c r="AFK245" s="35"/>
      <c r="AFL245" s="35"/>
      <c r="AFM245" s="35"/>
      <c r="AFN245" s="35"/>
      <c r="AFO245" s="35"/>
      <c r="AFP245" s="35"/>
      <c r="AFQ245" s="35"/>
      <c r="AFR245" s="35"/>
      <c r="AFS245" s="35"/>
      <c r="AFT245" s="35"/>
      <c r="AFU245" s="35"/>
      <c r="AFV245" s="35"/>
      <c r="AFW245" s="35"/>
      <c r="AFX245" s="35"/>
      <c r="AFY245" s="35"/>
      <c r="AFZ245" s="35"/>
      <c r="AGA245" s="35"/>
      <c r="AGB245" s="35"/>
      <c r="AGC245" s="35"/>
      <c r="AGD245" s="35"/>
      <c r="AGE245" s="35"/>
      <c r="AGF245" s="35"/>
      <c r="AGG245" s="35"/>
      <c r="AGH245" s="35"/>
      <c r="AGI245" s="35"/>
      <c r="AGJ245" s="35"/>
      <c r="AGK245" s="35"/>
      <c r="AGL245" s="35"/>
      <c r="AGM245" s="35"/>
      <c r="AGN245" s="35"/>
      <c r="AGO245" s="35"/>
      <c r="AGP245" s="35"/>
      <c r="AGQ245" s="35"/>
      <c r="AGR245" s="35"/>
      <c r="AGS245" s="35"/>
      <c r="AGT245" s="35"/>
      <c r="AGU245" s="35"/>
      <c r="AGV245" s="35"/>
      <c r="AGW245" s="35"/>
      <c r="AGX245" s="35"/>
      <c r="AGY245" s="35"/>
      <c r="AGZ245" s="35"/>
      <c r="AHA245" s="35"/>
      <c r="AHB245" s="35"/>
      <c r="AHC245" s="35"/>
      <c r="AHD245" s="35"/>
      <c r="AHE245" s="35"/>
      <c r="AHF245" s="35"/>
      <c r="AHG245" s="35"/>
      <c r="AHH245" s="35"/>
      <c r="AHI245" s="35"/>
      <c r="AHJ245" s="35"/>
      <c r="AHK245" s="35"/>
      <c r="AHL245" s="35"/>
      <c r="AHM245" s="35"/>
      <c r="AHN245" s="35"/>
      <c r="AHO245" s="35"/>
      <c r="AHP245" s="35"/>
      <c r="AHQ245" s="35"/>
      <c r="AHR245" s="35"/>
      <c r="AHS245" s="35"/>
      <c r="AHT245" s="35"/>
      <c r="AHU245" s="35"/>
      <c r="AHV245" s="35"/>
      <c r="AHW245" s="35"/>
      <c r="AHX245" s="35"/>
      <c r="AHY245" s="35"/>
      <c r="AHZ245" s="35"/>
      <c r="AIA245" s="35"/>
      <c r="AIB245" s="35"/>
      <c r="AIC245" s="35"/>
      <c r="AID245" s="35"/>
      <c r="AIE245" s="35"/>
      <c r="AIF245" s="35"/>
      <c r="AIG245" s="35"/>
      <c r="AIH245" s="35"/>
      <c r="AII245" s="35"/>
      <c r="AIJ245" s="35"/>
      <c r="AIK245" s="35"/>
      <c r="AIL245" s="35"/>
      <c r="AIM245" s="35"/>
      <c r="AIN245" s="35"/>
      <c r="AIO245" s="35"/>
      <c r="AIP245" s="35"/>
      <c r="AIQ245" s="35"/>
      <c r="AIR245" s="35"/>
      <c r="AIS245" s="35"/>
      <c r="AIT245" s="35"/>
      <c r="AIU245" s="35"/>
      <c r="AIV245" s="35"/>
      <c r="AIW245" s="35"/>
      <c r="AIX245" s="35"/>
      <c r="AIY245" s="35"/>
      <c r="AIZ245" s="35"/>
      <c r="AJA245" s="35"/>
      <c r="AJB245" s="35"/>
      <c r="AJC245" s="35"/>
      <c r="AJD245" s="35"/>
      <c r="AJE245" s="35"/>
      <c r="AJF245" s="35"/>
      <c r="AJG245" s="35"/>
      <c r="AJH245" s="35"/>
      <c r="AJI245" s="35"/>
      <c r="AJJ245" s="35"/>
      <c r="AJK245" s="35"/>
      <c r="AJL245" s="35"/>
      <c r="AJM245" s="35"/>
      <c r="AJN245" s="35"/>
      <c r="AJO245" s="35"/>
      <c r="AJP245" s="35"/>
      <c r="AJQ245" s="35"/>
      <c r="AJR245" s="35"/>
      <c r="AJS245" s="35"/>
      <c r="AJT245" s="35"/>
      <c r="AJU245" s="35"/>
      <c r="AJV245" s="35"/>
      <c r="AJW245" s="35"/>
      <c r="AJX245" s="35"/>
      <c r="AJY245" s="35"/>
      <c r="AJZ245" s="35"/>
      <c r="AKA245" s="35"/>
      <c r="AKB245" s="35"/>
      <c r="AKC245" s="35"/>
      <c r="AKD245" s="35"/>
      <c r="AKE245" s="35"/>
      <c r="AKF245" s="35"/>
      <c r="AKG245" s="35"/>
      <c r="AKH245" s="35"/>
      <c r="AKI245" s="35"/>
      <c r="AKJ245" s="35"/>
      <c r="AKK245" s="35"/>
      <c r="AKL245" s="35"/>
      <c r="AKM245" s="35"/>
      <c r="AKN245" s="35"/>
      <c r="AKO245" s="35"/>
      <c r="AKP245" s="35"/>
      <c r="AKQ245" s="35"/>
      <c r="AKR245" s="35"/>
      <c r="AKS245" s="35"/>
      <c r="AKT245" s="35"/>
      <c r="AKU245" s="35"/>
      <c r="AKV245" s="35"/>
      <c r="AKW245" s="35"/>
      <c r="AKX245" s="35"/>
      <c r="AKY245" s="35"/>
      <c r="AKZ245" s="35"/>
      <c r="ALA245" s="35"/>
      <c r="ALB245" s="35"/>
      <c r="ALC245" s="35"/>
      <c r="ALD245" s="35"/>
      <c r="ALE245" s="35"/>
      <c r="ALF245" s="35"/>
      <c r="ALG245" s="35"/>
      <c r="ALH245" s="35"/>
      <c r="ALI245" s="35"/>
      <c r="ALJ245" s="35"/>
      <c r="ALK245" s="35"/>
      <c r="ALL245" s="35"/>
      <c r="ALM245" s="35"/>
      <c r="ALN245" s="35"/>
      <c r="ALO245" s="35"/>
      <c r="ALP245" s="35"/>
      <c r="ALQ245" s="35"/>
      <c r="ALR245" s="35"/>
      <c r="ALS245" s="35"/>
      <c r="ALT245" s="35"/>
      <c r="ALU245" s="35"/>
      <c r="ALV245" s="35"/>
      <c r="ALW245" s="35"/>
      <c r="ALX245" s="35"/>
      <c r="ALY245" s="35"/>
    </row>
    <row r="246" spans="1:1013" ht="20.25" customHeight="1" thickBot="1" x14ac:dyDescent="0.25">
      <c r="A246" s="642"/>
      <c r="B246" s="638"/>
      <c r="C246" s="640"/>
      <c r="D246" s="644"/>
      <c r="E246" s="646"/>
      <c r="F246" s="578"/>
      <c r="G246" s="628"/>
      <c r="H246" s="631"/>
      <c r="I246" s="625"/>
      <c r="J246" s="586"/>
      <c r="K246" s="201" t="s">
        <v>23</v>
      </c>
      <c r="L246" s="484">
        <f>M246+O246</f>
        <v>0</v>
      </c>
      <c r="M246" s="481">
        <v>0</v>
      </c>
      <c r="N246" s="481">
        <v>0</v>
      </c>
      <c r="O246" s="483">
        <v>0</v>
      </c>
      <c r="P246" s="484">
        <f>Q246+S246</f>
        <v>0</v>
      </c>
      <c r="Q246" s="481">
        <v>0</v>
      </c>
      <c r="R246" s="481">
        <v>0</v>
      </c>
      <c r="S246" s="483">
        <v>0</v>
      </c>
      <c r="T246" s="484">
        <f>U246+W246</f>
        <v>250</v>
      </c>
      <c r="U246" s="481">
        <v>0</v>
      </c>
      <c r="V246" s="481">
        <v>0</v>
      </c>
      <c r="W246" s="483">
        <v>250</v>
      </c>
      <c r="X246" s="484">
        <f>Y246+AA246</f>
        <v>150</v>
      </c>
      <c r="Y246" s="481">
        <v>0</v>
      </c>
      <c r="Z246" s="481">
        <v>0</v>
      </c>
      <c r="AA246" s="483">
        <v>150</v>
      </c>
      <c r="AB246" s="35"/>
      <c r="AC246" s="35"/>
      <c r="AD246" s="35"/>
      <c r="AE246" s="35"/>
      <c r="AF246" s="35"/>
      <c r="AG246" s="35"/>
      <c r="AH246" s="35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9"/>
      <c r="BB246" s="48"/>
      <c r="BC246" s="48"/>
      <c r="BD246" s="48"/>
      <c r="BE246" s="48"/>
      <c r="BF246" s="48"/>
      <c r="BG246" s="48"/>
      <c r="BH246" s="48"/>
      <c r="BI246" s="48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  <c r="CA246" s="35"/>
      <c r="CB246" s="35"/>
      <c r="CC246" s="35"/>
      <c r="CD246" s="35"/>
      <c r="CE246" s="35"/>
      <c r="CF246" s="35"/>
      <c r="CG246" s="35"/>
      <c r="CH246" s="35"/>
      <c r="CI246" s="35"/>
      <c r="CJ246" s="35"/>
      <c r="CK246" s="35"/>
      <c r="CL246" s="35"/>
      <c r="CM246" s="35"/>
      <c r="CN246" s="35"/>
      <c r="CO246" s="35"/>
      <c r="CP246" s="35"/>
      <c r="CQ246" s="35"/>
      <c r="CR246" s="35"/>
      <c r="CS246" s="35"/>
      <c r="CT246" s="35"/>
      <c r="CU246" s="35"/>
      <c r="CV246" s="35"/>
      <c r="CW246" s="35"/>
      <c r="CX246" s="35"/>
      <c r="CY246" s="35"/>
      <c r="CZ246" s="35"/>
      <c r="DA246" s="35"/>
      <c r="DB246" s="35"/>
      <c r="DC246" s="35"/>
      <c r="DD246" s="35"/>
      <c r="DE246" s="35"/>
      <c r="DF246" s="35"/>
      <c r="DG246" s="35"/>
      <c r="DH246" s="35"/>
      <c r="DI246" s="35"/>
      <c r="DJ246" s="35"/>
      <c r="DK246" s="35"/>
      <c r="DL246" s="35"/>
      <c r="DM246" s="35"/>
      <c r="DN246" s="35"/>
      <c r="DO246" s="35"/>
      <c r="DP246" s="35"/>
      <c r="DQ246" s="35"/>
      <c r="DR246" s="35"/>
      <c r="DS246" s="35"/>
      <c r="DT246" s="35"/>
      <c r="DU246" s="35"/>
      <c r="DV246" s="35"/>
      <c r="DW246" s="35"/>
      <c r="DX246" s="35"/>
      <c r="DY246" s="35"/>
      <c r="DZ246" s="35"/>
      <c r="EA246" s="35"/>
      <c r="EB246" s="35"/>
      <c r="EC246" s="35"/>
      <c r="ED246" s="35"/>
      <c r="EE246" s="35"/>
      <c r="EF246" s="35"/>
      <c r="EG246" s="35"/>
      <c r="EH246" s="35"/>
      <c r="EI246" s="35"/>
      <c r="EJ246" s="35"/>
      <c r="EK246" s="35"/>
      <c r="EL246" s="35"/>
      <c r="EM246" s="35"/>
      <c r="EN246" s="35"/>
      <c r="EO246" s="35"/>
      <c r="EP246" s="35"/>
      <c r="EQ246" s="35"/>
      <c r="ER246" s="35"/>
      <c r="ES246" s="35"/>
      <c r="ET246" s="35"/>
      <c r="EU246" s="35"/>
      <c r="EV246" s="35"/>
      <c r="EW246" s="35"/>
      <c r="EX246" s="35"/>
      <c r="EY246" s="35"/>
      <c r="EZ246" s="35"/>
      <c r="FA246" s="35"/>
      <c r="FB246" s="35"/>
      <c r="FC246" s="35"/>
      <c r="FD246" s="35"/>
      <c r="FE246" s="35"/>
      <c r="FF246" s="35"/>
      <c r="FG246" s="35"/>
      <c r="FH246" s="35"/>
      <c r="FI246" s="35"/>
      <c r="FJ246" s="35"/>
      <c r="FK246" s="35"/>
      <c r="FL246" s="35"/>
      <c r="FM246" s="35"/>
      <c r="FN246" s="35"/>
      <c r="FO246" s="35"/>
      <c r="FP246" s="35"/>
      <c r="FQ246" s="35"/>
      <c r="FR246" s="35"/>
      <c r="FS246" s="35"/>
      <c r="FT246" s="35"/>
      <c r="FU246" s="35"/>
      <c r="FV246" s="35"/>
      <c r="FW246" s="35"/>
      <c r="FX246" s="35"/>
      <c r="FY246" s="35"/>
      <c r="FZ246" s="35"/>
      <c r="GA246" s="35"/>
      <c r="GB246" s="35"/>
      <c r="GC246" s="35"/>
      <c r="GD246" s="35"/>
      <c r="GE246" s="35"/>
      <c r="GF246" s="35"/>
      <c r="GG246" s="35"/>
      <c r="GH246" s="35"/>
      <c r="GI246" s="35"/>
      <c r="GJ246" s="35"/>
      <c r="GK246" s="35"/>
      <c r="GL246" s="35"/>
      <c r="GM246" s="35"/>
      <c r="GN246" s="35"/>
      <c r="GO246" s="35"/>
      <c r="GP246" s="35"/>
      <c r="GQ246" s="35"/>
      <c r="GR246" s="35"/>
      <c r="GS246" s="35"/>
      <c r="GT246" s="35"/>
      <c r="GU246" s="35"/>
      <c r="GV246" s="35"/>
      <c r="GW246" s="35"/>
      <c r="GX246" s="35"/>
      <c r="GY246" s="35"/>
      <c r="GZ246" s="35"/>
      <c r="HA246" s="35"/>
      <c r="HB246" s="35"/>
      <c r="HC246" s="35"/>
      <c r="HD246" s="35"/>
      <c r="HE246" s="35"/>
      <c r="HF246" s="35"/>
      <c r="HG246" s="35"/>
      <c r="HH246" s="35"/>
      <c r="HI246" s="35"/>
      <c r="HJ246" s="35"/>
      <c r="HK246" s="35"/>
      <c r="HL246" s="35"/>
      <c r="HM246" s="35"/>
      <c r="HN246" s="35"/>
      <c r="HO246" s="35"/>
      <c r="HP246" s="35"/>
      <c r="HQ246" s="35"/>
      <c r="HR246" s="35"/>
      <c r="HS246" s="35"/>
      <c r="HT246" s="35"/>
      <c r="HU246" s="35"/>
      <c r="HV246" s="35"/>
      <c r="HW246" s="35"/>
      <c r="HX246" s="35"/>
      <c r="HY246" s="35"/>
      <c r="HZ246" s="35"/>
      <c r="IA246" s="35"/>
      <c r="IB246" s="35"/>
      <c r="IC246" s="35"/>
      <c r="ID246" s="35"/>
      <c r="IE246" s="35"/>
      <c r="IF246" s="35"/>
      <c r="IG246" s="35"/>
      <c r="IH246" s="35"/>
      <c r="II246" s="35"/>
      <c r="IJ246" s="35"/>
      <c r="IK246" s="35"/>
      <c r="IL246" s="35"/>
      <c r="IM246" s="35"/>
      <c r="IN246" s="35"/>
      <c r="IO246" s="35"/>
      <c r="IP246" s="35"/>
      <c r="IQ246" s="35"/>
      <c r="IR246" s="35"/>
      <c r="IS246" s="35"/>
      <c r="IT246" s="35"/>
      <c r="IU246" s="35"/>
      <c r="IV246" s="35"/>
      <c r="IW246" s="35"/>
      <c r="IX246" s="35"/>
      <c r="IY246" s="35"/>
      <c r="IZ246" s="35"/>
      <c r="JA246" s="35"/>
      <c r="JB246" s="35"/>
      <c r="JC246" s="35"/>
      <c r="JD246" s="35"/>
      <c r="JE246" s="35"/>
      <c r="JF246" s="35"/>
      <c r="JG246" s="35"/>
      <c r="JH246" s="35"/>
      <c r="JI246" s="35"/>
      <c r="JJ246" s="35"/>
      <c r="JK246" s="35"/>
      <c r="JL246" s="35"/>
      <c r="JM246" s="35"/>
      <c r="JN246" s="35"/>
      <c r="JO246" s="35"/>
      <c r="JP246" s="35"/>
      <c r="JQ246" s="35"/>
      <c r="JR246" s="35"/>
      <c r="JS246" s="35"/>
      <c r="JT246" s="35"/>
      <c r="JU246" s="35"/>
      <c r="JV246" s="35"/>
      <c r="JW246" s="35"/>
      <c r="JX246" s="35"/>
      <c r="JY246" s="35"/>
      <c r="JZ246" s="35"/>
      <c r="KA246" s="35"/>
      <c r="KB246" s="35"/>
      <c r="KC246" s="35"/>
      <c r="KD246" s="35"/>
      <c r="KE246" s="35"/>
      <c r="KF246" s="35"/>
      <c r="KG246" s="35"/>
      <c r="KH246" s="35"/>
      <c r="KI246" s="35"/>
      <c r="KJ246" s="35"/>
      <c r="KK246" s="35"/>
      <c r="KL246" s="35"/>
      <c r="KM246" s="35"/>
      <c r="KN246" s="35"/>
      <c r="KO246" s="35"/>
      <c r="KP246" s="35"/>
      <c r="KQ246" s="35"/>
      <c r="KR246" s="35"/>
      <c r="KS246" s="35"/>
      <c r="KT246" s="35"/>
      <c r="KU246" s="35"/>
      <c r="KV246" s="35"/>
      <c r="KW246" s="35"/>
      <c r="KX246" s="35"/>
      <c r="KY246" s="35"/>
      <c r="KZ246" s="35"/>
      <c r="LA246" s="35"/>
      <c r="LB246" s="35"/>
      <c r="LC246" s="35"/>
      <c r="LD246" s="35"/>
      <c r="LE246" s="35"/>
      <c r="LF246" s="35"/>
      <c r="LG246" s="35"/>
      <c r="LH246" s="35"/>
      <c r="LI246" s="35"/>
      <c r="LJ246" s="35"/>
      <c r="LK246" s="35"/>
      <c r="LL246" s="35"/>
      <c r="LM246" s="35"/>
      <c r="LN246" s="35"/>
      <c r="LO246" s="35"/>
      <c r="LP246" s="35"/>
      <c r="LQ246" s="35"/>
      <c r="LR246" s="35"/>
      <c r="LS246" s="35"/>
      <c r="LT246" s="35"/>
      <c r="LU246" s="35"/>
      <c r="LV246" s="35"/>
      <c r="LW246" s="35"/>
      <c r="LX246" s="35"/>
      <c r="LY246" s="35"/>
      <c r="LZ246" s="35"/>
      <c r="MA246" s="35"/>
      <c r="MB246" s="35"/>
      <c r="MC246" s="35"/>
      <c r="MD246" s="35"/>
      <c r="ME246" s="35"/>
      <c r="MF246" s="35"/>
      <c r="MG246" s="35"/>
      <c r="MH246" s="35"/>
      <c r="MI246" s="35"/>
      <c r="MJ246" s="35"/>
      <c r="MK246" s="35"/>
      <c r="ML246" s="35"/>
      <c r="MM246" s="35"/>
      <c r="MN246" s="35"/>
      <c r="MO246" s="35"/>
      <c r="MP246" s="35"/>
      <c r="MQ246" s="35"/>
      <c r="MR246" s="35"/>
      <c r="MS246" s="35"/>
      <c r="MT246" s="35"/>
      <c r="MU246" s="35"/>
      <c r="MV246" s="35"/>
      <c r="MW246" s="35"/>
      <c r="MX246" s="35"/>
      <c r="MY246" s="35"/>
      <c r="MZ246" s="35"/>
      <c r="NA246" s="35"/>
      <c r="NB246" s="35"/>
      <c r="NC246" s="35"/>
      <c r="ND246" s="35"/>
      <c r="NE246" s="35"/>
      <c r="NF246" s="35"/>
      <c r="NG246" s="35"/>
      <c r="NH246" s="35"/>
      <c r="NI246" s="35"/>
      <c r="NJ246" s="35"/>
      <c r="NK246" s="35"/>
      <c r="NL246" s="35"/>
      <c r="NM246" s="35"/>
      <c r="NN246" s="35"/>
      <c r="NO246" s="35"/>
      <c r="NP246" s="35"/>
      <c r="NQ246" s="35"/>
      <c r="NR246" s="35"/>
      <c r="NS246" s="35"/>
      <c r="NT246" s="35"/>
      <c r="NU246" s="35"/>
      <c r="NV246" s="35"/>
      <c r="NW246" s="35"/>
      <c r="NX246" s="35"/>
      <c r="NY246" s="35"/>
      <c r="NZ246" s="35"/>
      <c r="OA246" s="35"/>
      <c r="OB246" s="35"/>
      <c r="OC246" s="35"/>
      <c r="OD246" s="35"/>
      <c r="OE246" s="35"/>
      <c r="OF246" s="35"/>
      <c r="OG246" s="35"/>
      <c r="OH246" s="35"/>
      <c r="OI246" s="35"/>
      <c r="OJ246" s="35"/>
      <c r="OK246" s="35"/>
      <c r="OL246" s="35"/>
      <c r="OM246" s="35"/>
      <c r="ON246" s="35"/>
      <c r="OO246" s="35"/>
      <c r="OP246" s="35"/>
      <c r="OQ246" s="35"/>
      <c r="OR246" s="35"/>
      <c r="OS246" s="35"/>
      <c r="OT246" s="35"/>
      <c r="OU246" s="35"/>
      <c r="OV246" s="35"/>
      <c r="OW246" s="35"/>
      <c r="OX246" s="35"/>
      <c r="OY246" s="35"/>
      <c r="OZ246" s="35"/>
      <c r="PA246" s="35"/>
      <c r="PB246" s="35"/>
      <c r="PC246" s="35"/>
      <c r="PD246" s="35"/>
      <c r="PE246" s="35"/>
      <c r="PF246" s="35"/>
      <c r="PG246" s="35"/>
      <c r="PH246" s="35"/>
      <c r="PI246" s="35"/>
      <c r="PJ246" s="35"/>
      <c r="PK246" s="35"/>
      <c r="PL246" s="35"/>
      <c r="PM246" s="35"/>
      <c r="PN246" s="35"/>
      <c r="PO246" s="35"/>
      <c r="PP246" s="35"/>
      <c r="PQ246" s="35"/>
      <c r="PR246" s="35"/>
      <c r="PS246" s="35"/>
      <c r="PT246" s="35"/>
      <c r="PU246" s="35"/>
      <c r="PV246" s="35"/>
      <c r="PW246" s="35"/>
      <c r="PX246" s="35"/>
      <c r="PY246" s="35"/>
      <c r="PZ246" s="35"/>
      <c r="QA246" s="35"/>
      <c r="QB246" s="35"/>
      <c r="QC246" s="35"/>
      <c r="QD246" s="35"/>
      <c r="QE246" s="35"/>
      <c r="QF246" s="35"/>
      <c r="QG246" s="35"/>
      <c r="QH246" s="35"/>
      <c r="QI246" s="35"/>
      <c r="QJ246" s="35"/>
      <c r="QK246" s="35"/>
      <c r="QL246" s="35"/>
      <c r="QM246" s="35"/>
      <c r="QN246" s="35"/>
      <c r="QO246" s="35"/>
      <c r="QP246" s="35"/>
      <c r="QQ246" s="35"/>
      <c r="QR246" s="35"/>
      <c r="QS246" s="35"/>
      <c r="QT246" s="35"/>
      <c r="QU246" s="35"/>
      <c r="QV246" s="35"/>
      <c r="QW246" s="35"/>
      <c r="QX246" s="35"/>
      <c r="QY246" s="35"/>
      <c r="QZ246" s="35"/>
      <c r="RA246" s="35"/>
      <c r="RB246" s="35"/>
      <c r="RC246" s="35"/>
      <c r="RD246" s="35"/>
      <c r="RE246" s="35"/>
      <c r="RF246" s="35"/>
      <c r="RG246" s="35"/>
      <c r="RH246" s="35"/>
      <c r="RI246" s="35"/>
      <c r="RJ246" s="35"/>
      <c r="RK246" s="35"/>
      <c r="RL246" s="35"/>
      <c r="RM246" s="35"/>
      <c r="RN246" s="35"/>
      <c r="RO246" s="35"/>
      <c r="RP246" s="35"/>
      <c r="RQ246" s="35"/>
      <c r="RR246" s="35"/>
      <c r="RS246" s="35"/>
      <c r="RT246" s="35"/>
      <c r="RU246" s="35"/>
      <c r="RV246" s="35"/>
      <c r="RW246" s="35"/>
      <c r="RX246" s="35"/>
      <c r="RY246" s="35"/>
      <c r="RZ246" s="35"/>
      <c r="SA246" s="35"/>
      <c r="SB246" s="35"/>
      <c r="SC246" s="35"/>
      <c r="SD246" s="35"/>
      <c r="SE246" s="35"/>
      <c r="SF246" s="35"/>
      <c r="SG246" s="35"/>
      <c r="SH246" s="35"/>
      <c r="SI246" s="35"/>
      <c r="SJ246" s="35"/>
      <c r="SK246" s="35"/>
      <c r="SL246" s="35"/>
      <c r="SM246" s="35"/>
      <c r="SN246" s="35"/>
      <c r="SO246" s="35"/>
      <c r="SP246" s="35"/>
      <c r="SQ246" s="35"/>
      <c r="SR246" s="35"/>
      <c r="SS246" s="35"/>
      <c r="ST246" s="35"/>
      <c r="SU246" s="35"/>
      <c r="SV246" s="35"/>
      <c r="SW246" s="35"/>
      <c r="SX246" s="35"/>
      <c r="SY246" s="35"/>
      <c r="SZ246" s="35"/>
      <c r="TA246" s="35"/>
      <c r="TB246" s="35"/>
      <c r="TC246" s="35"/>
      <c r="TD246" s="35"/>
      <c r="TE246" s="35"/>
      <c r="TF246" s="35"/>
      <c r="TG246" s="35"/>
      <c r="TH246" s="35"/>
      <c r="TI246" s="35"/>
      <c r="TJ246" s="35"/>
      <c r="TK246" s="35"/>
      <c r="TL246" s="35"/>
      <c r="TM246" s="35"/>
      <c r="TN246" s="35"/>
      <c r="TO246" s="35"/>
      <c r="TP246" s="35"/>
      <c r="TQ246" s="35"/>
      <c r="TR246" s="35"/>
      <c r="TS246" s="35"/>
      <c r="TT246" s="35"/>
      <c r="TU246" s="35"/>
      <c r="TV246" s="35"/>
      <c r="TW246" s="35"/>
      <c r="TX246" s="35"/>
      <c r="TY246" s="35"/>
      <c r="TZ246" s="35"/>
      <c r="UA246" s="35"/>
      <c r="UB246" s="35"/>
      <c r="UC246" s="35"/>
      <c r="UD246" s="35"/>
      <c r="UE246" s="35"/>
      <c r="UF246" s="35"/>
      <c r="UG246" s="35"/>
      <c r="UH246" s="35"/>
      <c r="UI246" s="35"/>
      <c r="UJ246" s="35"/>
      <c r="UK246" s="35"/>
      <c r="UL246" s="35"/>
      <c r="UM246" s="35"/>
      <c r="UN246" s="35"/>
      <c r="UO246" s="35"/>
      <c r="UP246" s="35"/>
      <c r="UQ246" s="35"/>
      <c r="UR246" s="35"/>
      <c r="US246" s="35"/>
      <c r="UT246" s="35"/>
      <c r="UU246" s="35"/>
      <c r="UV246" s="35"/>
      <c r="UW246" s="35"/>
      <c r="UX246" s="35"/>
      <c r="UY246" s="35"/>
      <c r="UZ246" s="35"/>
      <c r="VA246" s="35"/>
      <c r="VB246" s="35"/>
      <c r="VC246" s="35"/>
      <c r="VD246" s="35"/>
      <c r="VE246" s="35"/>
      <c r="VF246" s="35"/>
      <c r="VG246" s="35"/>
      <c r="VH246" s="35"/>
      <c r="VI246" s="35"/>
      <c r="VJ246" s="35"/>
      <c r="VK246" s="35"/>
      <c r="VL246" s="35"/>
      <c r="VM246" s="35"/>
      <c r="VN246" s="35"/>
      <c r="VO246" s="35"/>
      <c r="VP246" s="35"/>
      <c r="VQ246" s="35"/>
      <c r="VR246" s="35"/>
      <c r="VS246" s="35"/>
      <c r="VT246" s="35"/>
      <c r="VU246" s="35"/>
      <c r="VV246" s="35"/>
      <c r="VW246" s="35"/>
      <c r="VX246" s="35"/>
      <c r="VY246" s="35"/>
      <c r="VZ246" s="35"/>
      <c r="WA246" s="35"/>
      <c r="WB246" s="35"/>
      <c r="WC246" s="35"/>
      <c r="WD246" s="35"/>
      <c r="WE246" s="35"/>
      <c r="WF246" s="35"/>
      <c r="WG246" s="35"/>
      <c r="WH246" s="35"/>
      <c r="WI246" s="35"/>
      <c r="WJ246" s="35"/>
      <c r="WK246" s="35"/>
      <c r="WL246" s="35"/>
      <c r="WM246" s="35"/>
      <c r="WN246" s="35"/>
      <c r="WO246" s="35"/>
      <c r="WP246" s="35"/>
      <c r="WQ246" s="35"/>
      <c r="WR246" s="35"/>
      <c r="WS246" s="35"/>
      <c r="WT246" s="35"/>
      <c r="WU246" s="35"/>
      <c r="WV246" s="35"/>
      <c r="WW246" s="35"/>
      <c r="WX246" s="35"/>
      <c r="WY246" s="35"/>
      <c r="WZ246" s="35"/>
      <c r="XA246" s="35"/>
      <c r="XB246" s="35"/>
      <c r="XC246" s="35"/>
      <c r="XD246" s="35"/>
      <c r="XE246" s="35"/>
      <c r="XF246" s="35"/>
      <c r="XG246" s="35"/>
      <c r="XH246" s="35"/>
      <c r="XI246" s="35"/>
      <c r="XJ246" s="35"/>
      <c r="XK246" s="35"/>
      <c r="XL246" s="35"/>
      <c r="XM246" s="35"/>
      <c r="XN246" s="35"/>
      <c r="XO246" s="35"/>
      <c r="XP246" s="35"/>
      <c r="XQ246" s="35"/>
      <c r="XR246" s="35"/>
      <c r="XS246" s="35"/>
      <c r="XT246" s="35"/>
      <c r="XU246" s="35"/>
      <c r="XV246" s="35"/>
      <c r="XW246" s="35"/>
      <c r="XX246" s="35"/>
      <c r="XY246" s="35"/>
      <c r="XZ246" s="35"/>
      <c r="YA246" s="35"/>
      <c r="YB246" s="35"/>
      <c r="YC246" s="35"/>
      <c r="YD246" s="35"/>
      <c r="YE246" s="35"/>
      <c r="YF246" s="35"/>
      <c r="YG246" s="35"/>
      <c r="YH246" s="35"/>
      <c r="YI246" s="35"/>
      <c r="YJ246" s="35"/>
      <c r="YK246" s="35"/>
      <c r="YL246" s="35"/>
      <c r="YM246" s="35"/>
      <c r="YN246" s="35"/>
      <c r="YO246" s="35"/>
      <c r="YP246" s="35"/>
      <c r="YQ246" s="35"/>
      <c r="YR246" s="35"/>
      <c r="YS246" s="35"/>
      <c r="YT246" s="35"/>
      <c r="YU246" s="35"/>
      <c r="YV246" s="35"/>
      <c r="YW246" s="35"/>
      <c r="YX246" s="35"/>
      <c r="YY246" s="35"/>
      <c r="YZ246" s="35"/>
      <c r="ZA246" s="35"/>
      <c r="ZB246" s="35"/>
      <c r="ZC246" s="35"/>
      <c r="ZD246" s="35"/>
      <c r="ZE246" s="35"/>
      <c r="ZF246" s="35"/>
      <c r="ZG246" s="35"/>
      <c r="ZH246" s="35"/>
      <c r="ZI246" s="35"/>
      <c r="ZJ246" s="35"/>
      <c r="ZK246" s="35"/>
      <c r="ZL246" s="35"/>
      <c r="ZM246" s="35"/>
      <c r="ZN246" s="35"/>
      <c r="ZO246" s="35"/>
      <c r="ZP246" s="35"/>
      <c r="ZQ246" s="35"/>
      <c r="ZR246" s="35"/>
      <c r="ZS246" s="35"/>
      <c r="ZT246" s="35"/>
      <c r="ZU246" s="35"/>
      <c r="ZV246" s="35"/>
      <c r="ZW246" s="35"/>
      <c r="ZX246" s="35"/>
      <c r="ZY246" s="35"/>
      <c r="ZZ246" s="35"/>
      <c r="AAA246" s="35"/>
      <c r="AAB246" s="35"/>
      <c r="AAC246" s="35"/>
      <c r="AAD246" s="35"/>
      <c r="AAE246" s="35"/>
      <c r="AAF246" s="35"/>
      <c r="AAG246" s="35"/>
      <c r="AAH246" s="35"/>
      <c r="AAI246" s="35"/>
      <c r="AAJ246" s="35"/>
      <c r="AAK246" s="35"/>
      <c r="AAL246" s="35"/>
      <c r="AAM246" s="35"/>
      <c r="AAN246" s="35"/>
      <c r="AAO246" s="35"/>
      <c r="AAP246" s="35"/>
      <c r="AAQ246" s="35"/>
      <c r="AAR246" s="35"/>
      <c r="AAS246" s="35"/>
      <c r="AAT246" s="35"/>
      <c r="AAU246" s="35"/>
      <c r="AAV246" s="35"/>
      <c r="AAW246" s="35"/>
      <c r="AAX246" s="35"/>
      <c r="AAY246" s="35"/>
      <c r="AAZ246" s="35"/>
      <c r="ABA246" s="35"/>
      <c r="ABB246" s="35"/>
      <c r="ABC246" s="35"/>
      <c r="ABD246" s="35"/>
      <c r="ABE246" s="35"/>
      <c r="ABF246" s="35"/>
      <c r="ABG246" s="35"/>
      <c r="ABH246" s="35"/>
      <c r="ABI246" s="35"/>
      <c r="ABJ246" s="35"/>
      <c r="ABK246" s="35"/>
      <c r="ABL246" s="35"/>
      <c r="ABM246" s="35"/>
      <c r="ABN246" s="35"/>
      <c r="ABO246" s="35"/>
      <c r="ABP246" s="35"/>
      <c r="ABQ246" s="35"/>
      <c r="ABR246" s="35"/>
      <c r="ABS246" s="35"/>
      <c r="ABT246" s="35"/>
      <c r="ABU246" s="35"/>
      <c r="ABV246" s="35"/>
      <c r="ABW246" s="35"/>
      <c r="ABX246" s="35"/>
      <c r="ABY246" s="35"/>
      <c r="ABZ246" s="35"/>
      <c r="ACA246" s="35"/>
      <c r="ACB246" s="35"/>
      <c r="ACC246" s="35"/>
      <c r="ACD246" s="35"/>
      <c r="ACE246" s="35"/>
      <c r="ACF246" s="35"/>
      <c r="ACG246" s="35"/>
      <c r="ACH246" s="35"/>
      <c r="ACI246" s="35"/>
      <c r="ACJ246" s="35"/>
      <c r="ACK246" s="35"/>
      <c r="ACL246" s="35"/>
      <c r="ACM246" s="35"/>
      <c r="ACN246" s="35"/>
      <c r="ACO246" s="35"/>
      <c r="ACP246" s="35"/>
      <c r="ACQ246" s="35"/>
      <c r="ACR246" s="35"/>
      <c r="ACS246" s="35"/>
      <c r="ACT246" s="35"/>
      <c r="ACU246" s="35"/>
      <c r="ACV246" s="35"/>
      <c r="ACW246" s="35"/>
      <c r="ACX246" s="35"/>
      <c r="ACY246" s="35"/>
      <c r="ACZ246" s="35"/>
      <c r="ADA246" s="35"/>
      <c r="ADB246" s="35"/>
      <c r="ADC246" s="35"/>
      <c r="ADD246" s="35"/>
      <c r="ADE246" s="35"/>
      <c r="ADF246" s="35"/>
      <c r="ADG246" s="35"/>
      <c r="ADH246" s="35"/>
      <c r="ADI246" s="35"/>
      <c r="ADJ246" s="35"/>
      <c r="ADK246" s="35"/>
      <c r="ADL246" s="35"/>
      <c r="ADM246" s="35"/>
      <c r="ADN246" s="35"/>
      <c r="ADO246" s="35"/>
      <c r="ADP246" s="35"/>
      <c r="ADQ246" s="35"/>
      <c r="ADR246" s="35"/>
      <c r="ADS246" s="35"/>
      <c r="ADT246" s="35"/>
      <c r="ADU246" s="35"/>
      <c r="ADV246" s="35"/>
      <c r="ADW246" s="35"/>
      <c r="ADX246" s="35"/>
      <c r="ADY246" s="35"/>
      <c r="ADZ246" s="35"/>
      <c r="AEA246" s="35"/>
      <c r="AEB246" s="35"/>
      <c r="AEC246" s="35"/>
      <c r="AED246" s="35"/>
      <c r="AEE246" s="35"/>
      <c r="AEF246" s="35"/>
      <c r="AEG246" s="35"/>
      <c r="AEH246" s="35"/>
      <c r="AEI246" s="35"/>
      <c r="AEJ246" s="35"/>
      <c r="AEK246" s="35"/>
      <c r="AEL246" s="35"/>
      <c r="AEM246" s="35"/>
      <c r="AEN246" s="35"/>
      <c r="AEO246" s="35"/>
      <c r="AEP246" s="35"/>
      <c r="AEQ246" s="35"/>
      <c r="AER246" s="35"/>
      <c r="AES246" s="35"/>
      <c r="AET246" s="35"/>
      <c r="AEU246" s="35"/>
      <c r="AEV246" s="35"/>
      <c r="AEW246" s="35"/>
      <c r="AEX246" s="35"/>
      <c r="AEY246" s="35"/>
      <c r="AEZ246" s="35"/>
      <c r="AFA246" s="35"/>
      <c r="AFB246" s="35"/>
      <c r="AFC246" s="35"/>
      <c r="AFD246" s="35"/>
      <c r="AFE246" s="35"/>
      <c r="AFF246" s="35"/>
      <c r="AFG246" s="35"/>
      <c r="AFH246" s="35"/>
      <c r="AFI246" s="35"/>
      <c r="AFJ246" s="35"/>
      <c r="AFK246" s="35"/>
      <c r="AFL246" s="35"/>
      <c r="AFM246" s="35"/>
      <c r="AFN246" s="35"/>
      <c r="AFO246" s="35"/>
      <c r="AFP246" s="35"/>
      <c r="AFQ246" s="35"/>
      <c r="AFR246" s="35"/>
      <c r="AFS246" s="35"/>
      <c r="AFT246" s="35"/>
      <c r="AFU246" s="35"/>
      <c r="AFV246" s="35"/>
      <c r="AFW246" s="35"/>
      <c r="AFX246" s="35"/>
      <c r="AFY246" s="35"/>
      <c r="AFZ246" s="35"/>
      <c r="AGA246" s="35"/>
      <c r="AGB246" s="35"/>
      <c r="AGC246" s="35"/>
      <c r="AGD246" s="35"/>
      <c r="AGE246" s="35"/>
      <c r="AGF246" s="35"/>
      <c r="AGG246" s="35"/>
      <c r="AGH246" s="35"/>
      <c r="AGI246" s="35"/>
      <c r="AGJ246" s="35"/>
      <c r="AGK246" s="35"/>
      <c r="AGL246" s="35"/>
      <c r="AGM246" s="35"/>
      <c r="AGN246" s="35"/>
      <c r="AGO246" s="35"/>
      <c r="AGP246" s="35"/>
      <c r="AGQ246" s="35"/>
      <c r="AGR246" s="35"/>
      <c r="AGS246" s="35"/>
      <c r="AGT246" s="35"/>
      <c r="AGU246" s="35"/>
      <c r="AGV246" s="35"/>
      <c r="AGW246" s="35"/>
      <c r="AGX246" s="35"/>
      <c r="AGY246" s="35"/>
      <c r="AGZ246" s="35"/>
      <c r="AHA246" s="35"/>
      <c r="AHB246" s="35"/>
      <c r="AHC246" s="35"/>
      <c r="AHD246" s="35"/>
      <c r="AHE246" s="35"/>
      <c r="AHF246" s="35"/>
      <c r="AHG246" s="35"/>
      <c r="AHH246" s="35"/>
      <c r="AHI246" s="35"/>
      <c r="AHJ246" s="35"/>
      <c r="AHK246" s="35"/>
      <c r="AHL246" s="35"/>
      <c r="AHM246" s="35"/>
      <c r="AHN246" s="35"/>
      <c r="AHO246" s="35"/>
      <c r="AHP246" s="35"/>
      <c r="AHQ246" s="35"/>
      <c r="AHR246" s="35"/>
      <c r="AHS246" s="35"/>
      <c r="AHT246" s="35"/>
      <c r="AHU246" s="35"/>
      <c r="AHV246" s="35"/>
      <c r="AHW246" s="35"/>
      <c r="AHX246" s="35"/>
      <c r="AHY246" s="35"/>
      <c r="AHZ246" s="35"/>
      <c r="AIA246" s="35"/>
      <c r="AIB246" s="35"/>
      <c r="AIC246" s="35"/>
      <c r="AID246" s="35"/>
      <c r="AIE246" s="35"/>
      <c r="AIF246" s="35"/>
      <c r="AIG246" s="35"/>
      <c r="AIH246" s="35"/>
      <c r="AII246" s="35"/>
      <c r="AIJ246" s="35"/>
      <c r="AIK246" s="35"/>
      <c r="AIL246" s="35"/>
      <c r="AIM246" s="35"/>
      <c r="AIN246" s="35"/>
      <c r="AIO246" s="35"/>
      <c r="AIP246" s="35"/>
      <c r="AIQ246" s="35"/>
      <c r="AIR246" s="35"/>
      <c r="AIS246" s="35"/>
      <c r="AIT246" s="35"/>
      <c r="AIU246" s="35"/>
      <c r="AIV246" s="35"/>
      <c r="AIW246" s="35"/>
      <c r="AIX246" s="35"/>
      <c r="AIY246" s="35"/>
      <c r="AIZ246" s="35"/>
      <c r="AJA246" s="35"/>
      <c r="AJB246" s="35"/>
      <c r="AJC246" s="35"/>
      <c r="AJD246" s="35"/>
      <c r="AJE246" s="35"/>
      <c r="AJF246" s="35"/>
      <c r="AJG246" s="35"/>
      <c r="AJH246" s="35"/>
      <c r="AJI246" s="35"/>
      <c r="AJJ246" s="35"/>
      <c r="AJK246" s="35"/>
      <c r="AJL246" s="35"/>
      <c r="AJM246" s="35"/>
      <c r="AJN246" s="35"/>
      <c r="AJO246" s="35"/>
      <c r="AJP246" s="35"/>
      <c r="AJQ246" s="35"/>
      <c r="AJR246" s="35"/>
      <c r="AJS246" s="35"/>
      <c r="AJT246" s="35"/>
      <c r="AJU246" s="35"/>
      <c r="AJV246" s="35"/>
      <c r="AJW246" s="35"/>
      <c r="AJX246" s="35"/>
      <c r="AJY246" s="35"/>
      <c r="AJZ246" s="35"/>
      <c r="AKA246" s="35"/>
      <c r="AKB246" s="35"/>
      <c r="AKC246" s="35"/>
      <c r="AKD246" s="35"/>
      <c r="AKE246" s="35"/>
      <c r="AKF246" s="35"/>
      <c r="AKG246" s="35"/>
      <c r="AKH246" s="35"/>
      <c r="AKI246" s="35"/>
      <c r="AKJ246" s="35"/>
      <c r="AKK246" s="35"/>
      <c r="AKL246" s="35"/>
      <c r="AKM246" s="35"/>
      <c r="AKN246" s="35"/>
      <c r="AKO246" s="35"/>
      <c r="AKP246" s="35"/>
      <c r="AKQ246" s="35"/>
      <c r="AKR246" s="35"/>
      <c r="AKS246" s="35"/>
      <c r="AKT246" s="35"/>
      <c r="AKU246" s="35"/>
      <c r="AKV246" s="35"/>
      <c r="AKW246" s="35"/>
      <c r="AKX246" s="35"/>
      <c r="AKY246" s="35"/>
      <c r="AKZ246" s="35"/>
      <c r="ALA246" s="35"/>
      <c r="ALB246" s="35"/>
      <c r="ALC246" s="35"/>
      <c r="ALD246" s="35"/>
      <c r="ALE246" s="35"/>
      <c r="ALF246" s="35"/>
      <c r="ALG246" s="35"/>
      <c r="ALH246" s="35"/>
      <c r="ALI246" s="35"/>
      <c r="ALJ246" s="35"/>
      <c r="ALK246" s="35"/>
      <c r="ALL246" s="35"/>
      <c r="ALM246" s="35"/>
      <c r="ALN246" s="35"/>
      <c r="ALO246" s="35"/>
      <c r="ALP246" s="35"/>
      <c r="ALQ246" s="35"/>
      <c r="ALR246" s="35"/>
      <c r="ALS246" s="35"/>
      <c r="ALT246" s="35"/>
      <c r="ALU246" s="35"/>
      <c r="ALV246" s="35"/>
      <c r="ALW246" s="35"/>
      <c r="ALX246" s="35"/>
      <c r="ALY246" s="35"/>
    </row>
    <row r="247" spans="1:1013" ht="24" customHeight="1" thickBot="1" x14ac:dyDescent="0.25">
      <c r="A247" s="642"/>
      <c r="B247" s="638"/>
      <c r="C247" s="640"/>
      <c r="D247" s="644"/>
      <c r="E247" s="646"/>
      <c r="F247" s="578"/>
      <c r="G247" s="628"/>
      <c r="H247" s="631"/>
      <c r="I247" s="625"/>
      <c r="J247" s="587"/>
      <c r="K247" s="260" t="s">
        <v>11</v>
      </c>
      <c r="L247" s="18">
        <f>SUM(L245:L246)</f>
        <v>0</v>
      </c>
      <c r="M247" s="3">
        <f t="shared" ref="M247:AA247" si="73">SUM(M245:M246)</f>
        <v>0</v>
      </c>
      <c r="N247" s="3">
        <f t="shared" si="73"/>
        <v>0</v>
      </c>
      <c r="O247" s="19">
        <f t="shared" si="73"/>
        <v>0</v>
      </c>
      <c r="P247" s="18">
        <f t="shared" si="73"/>
        <v>0</v>
      </c>
      <c r="Q247" s="3">
        <f t="shared" si="73"/>
        <v>0</v>
      </c>
      <c r="R247" s="3">
        <f t="shared" si="73"/>
        <v>0</v>
      </c>
      <c r="S247" s="19">
        <f t="shared" si="73"/>
        <v>0</v>
      </c>
      <c r="T247" s="18">
        <f t="shared" si="73"/>
        <v>300</v>
      </c>
      <c r="U247" s="3">
        <f t="shared" si="73"/>
        <v>0</v>
      </c>
      <c r="V247" s="3">
        <f t="shared" si="73"/>
        <v>0</v>
      </c>
      <c r="W247" s="19">
        <f t="shared" si="73"/>
        <v>300</v>
      </c>
      <c r="X247" s="18">
        <f t="shared" si="73"/>
        <v>171</v>
      </c>
      <c r="Y247" s="3">
        <f t="shared" si="73"/>
        <v>0</v>
      </c>
      <c r="Z247" s="3">
        <f t="shared" si="73"/>
        <v>0</v>
      </c>
      <c r="AA247" s="19">
        <f t="shared" si="73"/>
        <v>171</v>
      </c>
      <c r="AB247" s="35"/>
      <c r="AC247" s="35"/>
      <c r="AD247" s="35"/>
      <c r="AE247" s="35"/>
      <c r="AF247" s="35"/>
      <c r="AG247" s="35"/>
      <c r="AH247" s="35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9"/>
      <c r="BB247" s="48"/>
      <c r="BC247" s="48"/>
      <c r="BD247" s="48"/>
      <c r="BE247" s="48"/>
      <c r="BF247" s="48"/>
      <c r="BG247" s="48"/>
      <c r="BH247" s="48"/>
      <c r="BI247" s="48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  <c r="CA247" s="35"/>
      <c r="CB247" s="35"/>
      <c r="CC247" s="35"/>
      <c r="CD247" s="35"/>
      <c r="CE247" s="35"/>
      <c r="CF247" s="35"/>
      <c r="CG247" s="35"/>
      <c r="CH247" s="35"/>
      <c r="CI247" s="35"/>
      <c r="CJ247" s="35"/>
      <c r="CK247" s="35"/>
      <c r="CL247" s="35"/>
      <c r="CM247" s="35"/>
      <c r="CN247" s="35"/>
      <c r="CO247" s="35"/>
      <c r="CP247" s="35"/>
      <c r="CQ247" s="35"/>
      <c r="CR247" s="35"/>
      <c r="CS247" s="35"/>
      <c r="CT247" s="35"/>
      <c r="CU247" s="35"/>
      <c r="CV247" s="35"/>
      <c r="CW247" s="35"/>
      <c r="CX247" s="35"/>
      <c r="CY247" s="35"/>
      <c r="CZ247" s="35"/>
      <c r="DA247" s="35"/>
      <c r="DB247" s="35"/>
      <c r="DC247" s="35"/>
      <c r="DD247" s="35"/>
      <c r="DE247" s="35"/>
      <c r="DF247" s="35"/>
      <c r="DG247" s="35"/>
      <c r="DH247" s="35"/>
      <c r="DI247" s="35"/>
      <c r="DJ247" s="35"/>
      <c r="DK247" s="35"/>
      <c r="DL247" s="35"/>
      <c r="DM247" s="35"/>
      <c r="DN247" s="35"/>
      <c r="DO247" s="35"/>
      <c r="DP247" s="35"/>
      <c r="DQ247" s="35"/>
      <c r="DR247" s="35"/>
      <c r="DS247" s="35"/>
      <c r="DT247" s="35"/>
      <c r="DU247" s="35"/>
      <c r="DV247" s="35"/>
      <c r="DW247" s="35"/>
      <c r="DX247" s="35"/>
      <c r="DY247" s="35"/>
      <c r="DZ247" s="35"/>
      <c r="EA247" s="35"/>
      <c r="EB247" s="35"/>
      <c r="EC247" s="35"/>
      <c r="ED247" s="35"/>
      <c r="EE247" s="35"/>
      <c r="EF247" s="35"/>
      <c r="EG247" s="35"/>
      <c r="EH247" s="35"/>
      <c r="EI247" s="35"/>
      <c r="EJ247" s="35"/>
      <c r="EK247" s="35"/>
      <c r="EL247" s="35"/>
      <c r="EM247" s="35"/>
      <c r="EN247" s="35"/>
      <c r="EO247" s="35"/>
      <c r="EP247" s="35"/>
      <c r="EQ247" s="35"/>
      <c r="ER247" s="35"/>
      <c r="ES247" s="35"/>
      <c r="ET247" s="35"/>
      <c r="EU247" s="35"/>
      <c r="EV247" s="35"/>
      <c r="EW247" s="35"/>
      <c r="EX247" s="35"/>
      <c r="EY247" s="35"/>
      <c r="EZ247" s="35"/>
      <c r="FA247" s="35"/>
      <c r="FB247" s="35"/>
      <c r="FC247" s="35"/>
      <c r="FD247" s="35"/>
      <c r="FE247" s="35"/>
      <c r="FF247" s="35"/>
      <c r="FG247" s="35"/>
      <c r="FH247" s="35"/>
      <c r="FI247" s="35"/>
      <c r="FJ247" s="35"/>
      <c r="FK247" s="35"/>
      <c r="FL247" s="35"/>
      <c r="FM247" s="35"/>
      <c r="FN247" s="35"/>
      <c r="FO247" s="35"/>
      <c r="FP247" s="35"/>
      <c r="FQ247" s="35"/>
      <c r="FR247" s="35"/>
      <c r="FS247" s="35"/>
      <c r="FT247" s="35"/>
      <c r="FU247" s="35"/>
      <c r="FV247" s="35"/>
      <c r="FW247" s="35"/>
      <c r="FX247" s="35"/>
      <c r="FY247" s="35"/>
      <c r="FZ247" s="35"/>
      <c r="GA247" s="35"/>
      <c r="GB247" s="35"/>
      <c r="GC247" s="35"/>
      <c r="GD247" s="35"/>
      <c r="GE247" s="35"/>
      <c r="GF247" s="35"/>
      <c r="GG247" s="35"/>
      <c r="GH247" s="35"/>
      <c r="GI247" s="35"/>
      <c r="GJ247" s="35"/>
      <c r="GK247" s="35"/>
      <c r="GL247" s="35"/>
      <c r="GM247" s="35"/>
      <c r="GN247" s="35"/>
      <c r="GO247" s="35"/>
      <c r="GP247" s="35"/>
      <c r="GQ247" s="35"/>
      <c r="GR247" s="35"/>
      <c r="GS247" s="35"/>
      <c r="GT247" s="35"/>
      <c r="GU247" s="35"/>
      <c r="GV247" s="35"/>
      <c r="GW247" s="35"/>
      <c r="GX247" s="35"/>
      <c r="GY247" s="35"/>
      <c r="GZ247" s="35"/>
      <c r="HA247" s="35"/>
      <c r="HB247" s="35"/>
      <c r="HC247" s="35"/>
      <c r="HD247" s="35"/>
      <c r="HE247" s="35"/>
      <c r="HF247" s="35"/>
      <c r="HG247" s="35"/>
      <c r="HH247" s="35"/>
      <c r="HI247" s="35"/>
      <c r="HJ247" s="35"/>
      <c r="HK247" s="35"/>
      <c r="HL247" s="35"/>
      <c r="HM247" s="35"/>
      <c r="HN247" s="35"/>
      <c r="HO247" s="35"/>
      <c r="HP247" s="35"/>
      <c r="HQ247" s="35"/>
      <c r="HR247" s="35"/>
      <c r="HS247" s="35"/>
      <c r="HT247" s="35"/>
      <c r="HU247" s="35"/>
      <c r="HV247" s="35"/>
      <c r="HW247" s="35"/>
      <c r="HX247" s="35"/>
      <c r="HY247" s="35"/>
      <c r="HZ247" s="35"/>
      <c r="IA247" s="35"/>
      <c r="IB247" s="35"/>
      <c r="IC247" s="35"/>
      <c r="ID247" s="35"/>
      <c r="IE247" s="35"/>
      <c r="IF247" s="35"/>
      <c r="IG247" s="35"/>
      <c r="IH247" s="35"/>
      <c r="II247" s="35"/>
      <c r="IJ247" s="35"/>
      <c r="IK247" s="35"/>
      <c r="IL247" s="35"/>
      <c r="IM247" s="35"/>
      <c r="IN247" s="35"/>
      <c r="IO247" s="35"/>
      <c r="IP247" s="35"/>
      <c r="IQ247" s="35"/>
      <c r="IR247" s="35"/>
      <c r="IS247" s="35"/>
      <c r="IT247" s="35"/>
      <c r="IU247" s="35"/>
      <c r="IV247" s="35"/>
      <c r="IW247" s="35"/>
      <c r="IX247" s="35"/>
      <c r="IY247" s="35"/>
      <c r="IZ247" s="35"/>
      <c r="JA247" s="35"/>
      <c r="JB247" s="35"/>
      <c r="JC247" s="35"/>
      <c r="JD247" s="35"/>
      <c r="JE247" s="35"/>
      <c r="JF247" s="35"/>
      <c r="JG247" s="35"/>
      <c r="JH247" s="35"/>
      <c r="JI247" s="35"/>
      <c r="JJ247" s="35"/>
      <c r="JK247" s="35"/>
      <c r="JL247" s="35"/>
      <c r="JM247" s="35"/>
      <c r="JN247" s="35"/>
      <c r="JO247" s="35"/>
      <c r="JP247" s="35"/>
      <c r="JQ247" s="35"/>
      <c r="JR247" s="35"/>
      <c r="JS247" s="35"/>
      <c r="JT247" s="35"/>
      <c r="JU247" s="35"/>
      <c r="JV247" s="35"/>
      <c r="JW247" s="35"/>
      <c r="JX247" s="35"/>
      <c r="JY247" s="35"/>
      <c r="JZ247" s="35"/>
      <c r="KA247" s="35"/>
      <c r="KB247" s="35"/>
      <c r="KC247" s="35"/>
      <c r="KD247" s="35"/>
      <c r="KE247" s="35"/>
      <c r="KF247" s="35"/>
      <c r="KG247" s="35"/>
      <c r="KH247" s="35"/>
      <c r="KI247" s="35"/>
      <c r="KJ247" s="35"/>
      <c r="KK247" s="35"/>
      <c r="KL247" s="35"/>
      <c r="KM247" s="35"/>
      <c r="KN247" s="35"/>
      <c r="KO247" s="35"/>
      <c r="KP247" s="35"/>
      <c r="KQ247" s="35"/>
      <c r="KR247" s="35"/>
      <c r="KS247" s="35"/>
      <c r="KT247" s="35"/>
      <c r="KU247" s="35"/>
      <c r="KV247" s="35"/>
      <c r="KW247" s="35"/>
      <c r="KX247" s="35"/>
      <c r="KY247" s="35"/>
      <c r="KZ247" s="35"/>
      <c r="LA247" s="35"/>
      <c r="LB247" s="35"/>
      <c r="LC247" s="35"/>
      <c r="LD247" s="35"/>
      <c r="LE247" s="35"/>
      <c r="LF247" s="35"/>
      <c r="LG247" s="35"/>
      <c r="LH247" s="35"/>
      <c r="LI247" s="35"/>
      <c r="LJ247" s="35"/>
      <c r="LK247" s="35"/>
      <c r="LL247" s="35"/>
      <c r="LM247" s="35"/>
      <c r="LN247" s="35"/>
      <c r="LO247" s="35"/>
      <c r="LP247" s="35"/>
      <c r="LQ247" s="35"/>
      <c r="LR247" s="35"/>
      <c r="LS247" s="35"/>
      <c r="LT247" s="35"/>
      <c r="LU247" s="35"/>
      <c r="LV247" s="35"/>
      <c r="LW247" s="35"/>
      <c r="LX247" s="35"/>
      <c r="LY247" s="35"/>
      <c r="LZ247" s="35"/>
      <c r="MA247" s="35"/>
      <c r="MB247" s="35"/>
      <c r="MC247" s="35"/>
      <c r="MD247" s="35"/>
      <c r="ME247" s="35"/>
      <c r="MF247" s="35"/>
      <c r="MG247" s="35"/>
      <c r="MH247" s="35"/>
      <c r="MI247" s="35"/>
      <c r="MJ247" s="35"/>
      <c r="MK247" s="35"/>
      <c r="ML247" s="35"/>
      <c r="MM247" s="35"/>
      <c r="MN247" s="35"/>
      <c r="MO247" s="35"/>
      <c r="MP247" s="35"/>
      <c r="MQ247" s="35"/>
      <c r="MR247" s="35"/>
      <c r="MS247" s="35"/>
      <c r="MT247" s="35"/>
      <c r="MU247" s="35"/>
      <c r="MV247" s="35"/>
      <c r="MW247" s="35"/>
      <c r="MX247" s="35"/>
      <c r="MY247" s="35"/>
      <c r="MZ247" s="35"/>
      <c r="NA247" s="35"/>
      <c r="NB247" s="35"/>
      <c r="NC247" s="35"/>
      <c r="ND247" s="35"/>
      <c r="NE247" s="35"/>
      <c r="NF247" s="35"/>
      <c r="NG247" s="35"/>
      <c r="NH247" s="35"/>
      <c r="NI247" s="35"/>
      <c r="NJ247" s="35"/>
      <c r="NK247" s="35"/>
      <c r="NL247" s="35"/>
      <c r="NM247" s="35"/>
      <c r="NN247" s="35"/>
      <c r="NO247" s="35"/>
      <c r="NP247" s="35"/>
      <c r="NQ247" s="35"/>
      <c r="NR247" s="35"/>
      <c r="NS247" s="35"/>
      <c r="NT247" s="35"/>
      <c r="NU247" s="35"/>
      <c r="NV247" s="35"/>
      <c r="NW247" s="35"/>
      <c r="NX247" s="35"/>
      <c r="NY247" s="35"/>
      <c r="NZ247" s="35"/>
      <c r="OA247" s="35"/>
      <c r="OB247" s="35"/>
      <c r="OC247" s="35"/>
      <c r="OD247" s="35"/>
      <c r="OE247" s="35"/>
      <c r="OF247" s="35"/>
      <c r="OG247" s="35"/>
      <c r="OH247" s="35"/>
      <c r="OI247" s="35"/>
      <c r="OJ247" s="35"/>
      <c r="OK247" s="35"/>
      <c r="OL247" s="35"/>
      <c r="OM247" s="35"/>
      <c r="ON247" s="35"/>
      <c r="OO247" s="35"/>
      <c r="OP247" s="35"/>
      <c r="OQ247" s="35"/>
      <c r="OR247" s="35"/>
      <c r="OS247" s="35"/>
      <c r="OT247" s="35"/>
      <c r="OU247" s="35"/>
      <c r="OV247" s="35"/>
      <c r="OW247" s="35"/>
      <c r="OX247" s="35"/>
      <c r="OY247" s="35"/>
      <c r="OZ247" s="35"/>
      <c r="PA247" s="35"/>
      <c r="PB247" s="35"/>
      <c r="PC247" s="35"/>
      <c r="PD247" s="35"/>
      <c r="PE247" s="35"/>
      <c r="PF247" s="35"/>
      <c r="PG247" s="35"/>
      <c r="PH247" s="35"/>
      <c r="PI247" s="35"/>
      <c r="PJ247" s="35"/>
      <c r="PK247" s="35"/>
      <c r="PL247" s="35"/>
      <c r="PM247" s="35"/>
      <c r="PN247" s="35"/>
      <c r="PO247" s="35"/>
      <c r="PP247" s="35"/>
      <c r="PQ247" s="35"/>
      <c r="PR247" s="35"/>
      <c r="PS247" s="35"/>
      <c r="PT247" s="35"/>
      <c r="PU247" s="35"/>
      <c r="PV247" s="35"/>
      <c r="PW247" s="35"/>
      <c r="PX247" s="35"/>
      <c r="PY247" s="35"/>
      <c r="PZ247" s="35"/>
      <c r="QA247" s="35"/>
      <c r="QB247" s="35"/>
      <c r="QC247" s="35"/>
      <c r="QD247" s="35"/>
      <c r="QE247" s="35"/>
      <c r="QF247" s="35"/>
      <c r="QG247" s="35"/>
      <c r="QH247" s="35"/>
      <c r="QI247" s="35"/>
      <c r="QJ247" s="35"/>
      <c r="QK247" s="35"/>
      <c r="QL247" s="35"/>
      <c r="QM247" s="35"/>
      <c r="QN247" s="35"/>
      <c r="QO247" s="35"/>
      <c r="QP247" s="35"/>
      <c r="QQ247" s="35"/>
      <c r="QR247" s="35"/>
      <c r="QS247" s="35"/>
      <c r="QT247" s="35"/>
      <c r="QU247" s="35"/>
      <c r="QV247" s="35"/>
      <c r="QW247" s="35"/>
      <c r="QX247" s="35"/>
      <c r="QY247" s="35"/>
      <c r="QZ247" s="35"/>
      <c r="RA247" s="35"/>
      <c r="RB247" s="35"/>
      <c r="RC247" s="35"/>
      <c r="RD247" s="35"/>
      <c r="RE247" s="35"/>
      <c r="RF247" s="35"/>
      <c r="RG247" s="35"/>
      <c r="RH247" s="35"/>
      <c r="RI247" s="35"/>
      <c r="RJ247" s="35"/>
      <c r="RK247" s="35"/>
      <c r="RL247" s="35"/>
      <c r="RM247" s="35"/>
      <c r="RN247" s="35"/>
      <c r="RO247" s="35"/>
      <c r="RP247" s="35"/>
      <c r="RQ247" s="35"/>
      <c r="RR247" s="35"/>
      <c r="RS247" s="35"/>
      <c r="RT247" s="35"/>
      <c r="RU247" s="35"/>
      <c r="RV247" s="35"/>
      <c r="RW247" s="35"/>
      <c r="RX247" s="35"/>
      <c r="RY247" s="35"/>
      <c r="RZ247" s="35"/>
      <c r="SA247" s="35"/>
      <c r="SB247" s="35"/>
      <c r="SC247" s="35"/>
      <c r="SD247" s="35"/>
      <c r="SE247" s="35"/>
      <c r="SF247" s="35"/>
      <c r="SG247" s="35"/>
      <c r="SH247" s="35"/>
      <c r="SI247" s="35"/>
      <c r="SJ247" s="35"/>
      <c r="SK247" s="35"/>
      <c r="SL247" s="35"/>
      <c r="SM247" s="35"/>
      <c r="SN247" s="35"/>
      <c r="SO247" s="35"/>
      <c r="SP247" s="35"/>
      <c r="SQ247" s="35"/>
      <c r="SR247" s="35"/>
      <c r="SS247" s="35"/>
      <c r="ST247" s="35"/>
      <c r="SU247" s="35"/>
      <c r="SV247" s="35"/>
      <c r="SW247" s="35"/>
      <c r="SX247" s="35"/>
      <c r="SY247" s="35"/>
      <c r="SZ247" s="35"/>
      <c r="TA247" s="35"/>
      <c r="TB247" s="35"/>
      <c r="TC247" s="35"/>
      <c r="TD247" s="35"/>
      <c r="TE247" s="35"/>
      <c r="TF247" s="35"/>
      <c r="TG247" s="35"/>
      <c r="TH247" s="35"/>
      <c r="TI247" s="35"/>
      <c r="TJ247" s="35"/>
      <c r="TK247" s="35"/>
      <c r="TL247" s="35"/>
      <c r="TM247" s="35"/>
      <c r="TN247" s="35"/>
      <c r="TO247" s="35"/>
      <c r="TP247" s="35"/>
      <c r="TQ247" s="35"/>
      <c r="TR247" s="35"/>
      <c r="TS247" s="35"/>
      <c r="TT247" s="35"/>
      <c r="TU247" s="35"/>
      <c r="TV247" s="35"/>
      <c r="TW247" s="35"/>
      <c r="TX247" s="35"/>
      <c r="TY247" s="35"/>
      <c r="TZ247" s="35"/>
      <c r="UA247" s="35"/>
      <c r="UB247" s="35"/>
      <c r="UC247" s="35"/>
      <c r="UD247" s="35"/>
      <c r="UE247" s="35"/>
      <c r="UF247" s="35"/>
      <c r="UG247" s="35"/>
      <c r="UH247" s="35"/>
      <c r="UI247" s="35"/>
      <c r="UJ247" s="35"/>
      <c r="UK247" s="35"/>
      <c r="UL247" s="35"/>
      <c r="UM247" s="35"/>
      <c r="UN247" s="35"/>
      <c r="UO247" s="35"/>
      <c r="UP247" s="35"/>
      <c r="UQ247" s="35"/>
      <c r="UR247" s="35"/>
      <c r="US247" s="35"/>
      <c r="UT247" s="35"/>
      <c r="UU247" s="35"/>
      <c r="UV247" s="35"/>
      <c r="UW247" s="35"/>
      <c r="UX247" s="35"/>
      <c r="UY247" s="35"/>
      <c r="UZ247" s="35"/>
      <c r="VA247" s="35"/>
      <c r="VB247" s="35"/>
      <c r="VC247" s="35"/>
      <c r="VD247" s="35"/>
      <c r="VE247" s="35"/>
      <c r="VF247" s="35"/>
      <c r="VG247" s="35"/>
      <c r="VH247" s="35"/>
      <c r="VI247" s="35"/>
      <c r="VJ247" s="35"/>
      <c r="VK247" s="35"/>
      <c r="VL247" s="35"/>
      <c r="VM247" s="35"/>
      <c r="VN247" s="35"/>
      <c r="VO247" s="35"/>
      <c r="VP247" s="35"/>
      <c r="VQ247" s="35"/>
      <c r="VR247" s="35"/>
      <c r="VS247" s="35"/>
      <c r="VT247" s="35"/>
      <c r="VU247" s="35"/>
      <c r="VV247" s="35"/>
      <c r="VW247" s="35"/>
      <c r="VX247" s="35"/>
      <c r="VY247" s="35"/>
      <c r="VZ247" s="35"/>
      <c r="WA247" s="35"/>
      <c r="WB247" s="35"/>
      <c r="WC247" s="35"/>
      <c r="WD247" s="35"/>
      <c r="WE247" s="35"/>
      <c r="WF247" s="35"/>
      <c r="WG247" s="35"/>
      <c r="WH247" s="35"/>
      <c r="WI247" s="35"/>
      <c r="WJ247" s="35"/>
      <c r="WK247" s="35"/>
      <c r="WL247" s="35"/>
      <c r="WM247" s="35"/>
      <c r="WN247" s="35"/>
      <c r="WO247" s="35"/>
      <c r="WP247" s="35"/>
      <c r="WQ247" s="35"/>
      <c r="WR247" s="35"/>
      <c r="WS247" s="35"/>
      <c r="WT247" s="35"/>
      <c r="WU247" s="35"/>
      <c r="WV247" s="35"/>
      <c r="WW247" s="35"/>
      <c r="WX247" s="35"/>
      <c r="WY247" s="35"/>
      <c r="WZ247" s="35"/>
      <c r="XA247" s="35"/>
      <c r="XB247" s="35"/>
      <c r="XC247" s="35"/>
      <c r="XD247" s="35"/>
      <c r="XE247" s="35"/>
      <c r="XF247" s="35"/>
      <c r="XG247" s="35"/>
      <c r="XH247" s="35"/>
      <c r="XI247" s="35"/>
      <c r="XJ247" s="35"/>
      <c r="XK247" s="35"/>
      <c r="XL247" s="35"/>
      <c r="XM247" s="35"/>
      <c r="XN247" s="35"/>
      <c r="XO247" s="35"/>
      <c r="XP247" s="35"/>
      <c r="XQ247" s="35"/>
      <c r="XR247" s="35"/>
      <c r="XS247" s="35"/>
      <c r="XT247" s="35"/>
      <c r="XU247" s="35"/>
      <c r="XV247" s="35"/>
      <c r="XW247" s="35"/>
      <c r="XX247" s="35"/>
      <c r="XY247" s="35"/>
      <c r="XZ247" s="35"/>
      <c r="YA247" s="35"/>
      <c r="YB247" s="35"/>
      <c r="YC247" s="35"/>
      <c r="YD247" s="35"/>
      <c r="YE247" s="35"/>
      <c r="YF247" s="35"/>
      <c r="YG247" s="35"/>
      <c r="YH247" s="35"/>
      <c r="YI247" s="35"/>
      <c r="YJ247" s="35"/>
      <c r="YK247" s="35"/>
      <c r="YL247" s="35"/>
      <c r="YM247" s="35"/>
      <c r="YN247" s="35"/>
      <c r="YO247" s="35"/>
      <c r="YP247" s="35"/>
      <c r="YQ247" s="35"/>
      <c r="YR247" s="35"/>
      <c r="YS247" s="35"/>
      <c r="YT247" s="35"/>
      <c r="YU247" s="35"/>
      <c r="YV247" s="35"/>
      <c r="YW247" s="35"/>
      <c r="YX247" s="35"/>
      <c r="YY247" s="35"/>
      <c r="YZ247" s="35"/>
      <c r="ZA247" s="35"/>
      <c r="ZB247" s="35"/>
      <c r="ZC247" s="35"/>
      <c r="ZD247" s="35"/>
      <c r="ZE247" s="35"/>
      <c r="ZF247" s="35"/>
      <c r="ZG247" s="35"/>
      <c r="ZH247" s="35"/>
      <c r="ZI247" s="35"/>
      <c r="ZJ247" s="35"/>
      <c r="ZK247" s="35"/>
      <c r="ZL247" s="35"/>
      <c r="ZM247" s="35"/>
      <c r="ZN247" s="35"/>
      <c r="ZO247" s="35"/>
      <c r="ZP247" s="35"/>
      <c r="ZQ247" s="35"/>
      <c r="ZR247" s="35"/>
      <c r="ZS247" s="35"/>
      <c r="ZT247" s="35"/>
      <c r="ZU247" s="35"/>
      <c r="ZV247" s="35"/>
      <c r="ZW247" s="35"/>
      <c r="ZX247" s="35"/>
      <c r="ZY247" s="35"/>
      <c r="ZZ247" s="35"/>
      <c r="AAA247" s="35"/>
      <c r="AAB247" s="35"/>
      <c r="AAC247" s="35"/>
      <c r="AAD247" s="35"/>
      <c r="AAE247" s="35"/>
      <c r="AAF247" s="35"/>
      <c r="AAG247" s="35"/>
      <c r="AAH247" s="35"/>
      <c r="AAI247" s="35"/>
      <c r="AAJ247" s="35"/>
      <c r="AAK247" s="35"/>
      <c r="AAL247" s="35"/>
      <c r="AAM247" s="35"/>
      <c r="AAN247" s="35"/>
      <c r="AAO247" s="35"/>
      <c r="AAP247" s="35"/>
      <c r="AAQ247" s="35"/>
      <c r="AAR247" s="35"/>
      <c r="AAS247" s="35"/>
      <c r="AAT247" s="35"/>
      <c r="AAU247" s="35"/>
      <c r="AAV247" s="35"/>
      <c r="AAW247" s="35"/>
      <c r="AAX247" s="35"/>
      <c r="AAY247" s="35"/>
      <c r="AAZ247" s="35"/>
      <c r="ABA247" s="35"/>
      <c r="ABB247" s="35"/>
      <c r="ABC247" s="35"/>
      <c r="ABD247" s="35"/>
      <c r="ABE247" s="35"/>
      <c r="ABF247" s="35"/>
      <c r="ABG247" s="35"/>
      <c r="ABH247" s="35"/>
      <c r="ABI247" s="35"/>
      <c r="ABJ247" s="35"/>
      <c r="ABK247" s="35"/>
      <c r="ABL247" s="35"/>
      <c r="ABM247" s="35"/>
      <c r="ABN247" s="35"/>
      <c r="ABO247" s="35"/>
      <c r="ABP247" s="35"/>
      <c r="ABQ247" s="35"/>
      <c r="ABR247" s="35"/>
      <c r="ABS247" s="35"/>
      <c r="ABT247" s="35"/>
      <c r="ABU247" s="35"/>
      <c r="ABV247" s="35"/>
      <c r="ABW247" s="35"/>
      <c r="ABX247" s="35"/>
      <c r="ABY247" s="35"/>
      <c r="ABZ247" s="35"/>
      <c r="ACA247" s="35"/>
      <c r="ACB247" s="35"/>
      <c r="ACC247" s="35"/>
      <c r="ACD247" s="35"/>
      <c r="ACE247" s="35"/>
      <c r="ACF247" s="35"/>
      <c r="ACG247" s="35"/>
      <c r="ACH247" s="35"/>
      <c r="ACI247" s="35"/>
      <c r="ACJ247" s="35"/>
      <c r="ACK247" s="35"/>
      <c r="ACL247" s="35"/>
      <c r="ACM247" s="35"/>
      <c r="ACN247" s="35"/>
      <c r="ACO247" s="35"/>
      <c r="ACP247" s="35"/>
      <c r="ACQ247" s="35"/>
      <c r="ACR247" s="35"/>
      <c r="ACS247" s="35"/>
      <c r="ACT247" s="35"/>
      <c r="ACU247" s="35"/>
      <c r="ACV247" s="35"/>
      <c r="ACW247" s="35"/>
      <c r="ACX247" s="35"/>
      <c r="ACY247" s="35"/>
      <c r="ACZ247" s="35"/>
      <c r="ADA247" s="35"/>
      <c r="ADB247" s="35"/>
      <c r="ADC247" s="35"/>
      <c r="ADD247" s="35"/>
      <c r="ADE247" s="35"/>
      <c r="ADF247" s="35"/>
      <c r="ADG247" s="35"/>
      <c r="ADH247" s="35"/>
      <c r="ADI247" s="35"/>
      <c r="ADJ247" s="35"/>
      <c r="ADK247" s="35"/>
      <c r="ADL247" s="35"/>
      <c r="ADM247" s="35"/>
      <c r="ADN247" s="35"/>
      <c r="ADO247" s="35"/>
      <c r="ADP247" s="35"/>
      <c r="ADQ247" s="35"/>
      <c r="ADR247" s="35"/>
      <c r="ADS247" s="35"/>
      <c r="ADT247" s="35"/>
      <c r="ADU247" s="35"/>
      <c r="ADV247" s="35"/>
      <c r="ADW247" s="35"/>
      <c r="ADX247" s="35"/>
      <c r="ADY247" s="35"/>
      <c r="ADZ247" s="35"/>
      <c r="AEA247" s="35"/>
      <c r="AEB247" s="35"/>
      <c r="AEC247" s="35"/>
      <c r="AED247" s="35"/>
      <c r="AEE247" s="35"/>
      <c r="AEF247" s="35"/>
      <c r="AEG247" s="35"/>
      <c r="AEH247" s="35"/>
      <c r="AEI247" s="35"/>
      <c r="AEJ247" s="35"/>
      <c r="AEK247" s="35"/>
      <c r="AEL247" s="35"/>
      <c r="AEM247" s="35"/>
      <c r="AEN247" s="35"/>
      <c r="AEO247" s="35"/>
      <c r="AEP247" s="35"/>
      <c r="AEQ247" s="35"/>
      <c r="AER247" s="35"/>
      <c r="AES247" s="35"/>
      <c r="AET247" s="35"/>
      <c r="AEU247" s="35"/>
      <c r="AEV247" s="35"/>
      <c r="AEW247" s="35"/>
      <c r="AEX247" s="35"/>
      <c r="AEY247" s="35"/>
      <c r="AEZ247" s="35"/>
      <c r="AFA247" s="35"/>
      <c r="AFB247" s="35"/>
      <c r="AFC247" s="35"/>
      <c r="AFD247" s="35"/>
      <c r="AFE247" s="35"/>
      <c r="AFF247" s="35"/>
      <c r="AFG247" s="35"/>
      <c r="AFH247" s="35"/>
      <c r="AFI247" s="35"/>
      <c r="AFJ247" s="35"/>
      <c r="AFK247" s="35"/>
      <c r="AFL247" s="35"/>
      <c r="AFM247" s="35"/>
      <c r="AFN247" s="35"/>
      <c r="AFO247" s="35"/>
      <c r="AFP247" s="35"/>
      <c r="AFQ247" s="35"/>
      <c r="AFR247" s="35"/>
      <c r="AFS247" s="35"/>
      <c r="AFT247" s="35"/>
      <c r="AFU247" s="35"/>
      <c r="AFV247" s="35"/>
      <c r="AFW247" s="35"/>
      <c r="AFX247" s="35"/>
      <c r="AFY247" s="35"/>
      <c r="AFZ247" s="35"/>
      <c r="AGA247" s="35"/>
      <c r="AGB247" s="35"/>
      <c r="AGC247" s="35"/>
      <c r="AGD247" s="35"/>
      <c r="AGE247" s="35"/>
      <c r="AGF247" s="35"/>
      <c r="AGG247" s="35"/>
      <c r="AGH247" s="35"/>
      <c r="AGI247" s="35"/>
      <c r="AGJ247" s="35"/>
      <c r="AGK247" s="35"/>
      <c r="AGL247" s="35"/>
      <c r="AGM247" s="35"/>
      <c r="AGN247" s="35"/>
      <c r="AGO247" s="35"/>
      <c r="AGP247" s="35"/>
      <c r="AGQ247" s="35"/>
      <c r="AGR247" s="35"/>
      <c r="AGS247" s="35"/>
      <c r="AGT247" s="35"/>
      <c r="AGU247" s="35"/>
      <c r="AGV247" s="35"/>
      <c r="AGW247" s="35"/>
      <c r="AGX247" s="35"/>
      <c r="AGY247" s="35"/>
      <c r="AGZ247" s="35"/>
      <c r="AHA247" s="35"/>
      <c r="AHB247" s="35"/>
      <c r="AHC247" s="35"/>
      <c r="AHD247" s="35"/>
      <c r="AHE247" s="35"/>
      <c r="AHF247" s="35"/>
      <c r="AHG247" s="35"/>
      <c r="AHH247" s="35"/>
      <c r="AHI247" s="35"/>
      <c r="AHJ247" s="35"/>
      <c r="AHK247" s="35"/>
      <c r="AHL247" s="35"/>
      <c r="AHM247" s="35"/>
      <c r="AHN247" s="35"/>
      <c r="AHO247" s="35"/>
      <c r="AHP247" s="35"/>
      <c r="AHQ247" s="35"/>
      <c r="AHR247" s="35"/>
      <c r="AHS247" s="35"/>
      <c r="AHT247" s="35"/>
      <c r="AHU247" s="35"/>
      <c r="AHV247" s="35"/>
      <c r="AHW247" s="35"/>
      <c r="AHX247" s="35"/>
      <c r="AHY247" s="35"/>
      <c r="AHZ247" s="35"/>
      <c r="AIA247" s="35"/>
      <c r="AIB247" s="35"/>
      <c r="AIC247" s="35"/>
      <c r="AID247" s="35"/>
      <c r="AIE247" s="35"/>
      <c r="AIF247" s="35"/>
      <c r="AIG247" s="35"/>
      <c r="AIH247" s="35"/>
      <c r="AII247" s="35"/>
      <c r="AIJ247" s="35"/>
      <c r="AIK247" s="35"/>
      <c r="AIL247" s="35"/>
      <c r="AIM247" s="35"/>
      <c r="AIN247" s="35"/>
      <c r="AIO247" s="35"/>
      <c r="AIP247" s="35"/>
      <c r="AIQ247" s="35"/>
      <c r="AIR247" s="35"/>
      <c r="AIS247" s="35"/>
      <c r="AIT247" s="35"/>
      <c r="AIU247" s="35"/>
      <c r="AIV247" s="35"/>
      <c r="AIW247" s="35"/>
      <c r="AIX247" s="35"/>
      <c r="AIY247" s="35"/>
      <c r="AIZ247" s="35"/>
      <c r="AJA247" s="35"/>
      <c r="AJB247" s="35"/>
      <c r="AJC247" s="35"/>
      <c r="AJD247" s="35"/>
      <c r="AJE247" s="35"/>
      <c r="AJF247" s="35"/>
      <c r="AJG247" s="35"/>
      <c r="AJH247" s="35"/>
      <c r="AJI247" s="35"/>
      <c r="AJJ247" s="35"/>
      <c r="AJK247" s="35"/>
      <c r="AJL247" s="35"/>
      <c r="AJM247" s="35"/>
      <c r="AJN247" s="35"/>
      <c r="AJO247" s="35"/>
      <c r="AJP247" s="35"/>
      <c r="AJQ247" s="35"/>
      <c r="AJR247" s="35"/>
      <c r="AJS247" s="35"/>
      <c r="AJT247" s="35"/>
      <c r="AJU247" s="35"/>
      <c r="AJV247" s="35"/>
      <c r="AJW247" s="35"/>
      <c r="AJX247" s="35"/>
      <c r="AJY247" s="35"/>
      <c r="AJZ247" s="35"/>
      <c r="AKA247" s="35"/>
      <c r="AKB247" s="35"/>
      <c r="AKC247" s="35"/>
      <c r="AKD247" s="35"/>
      <c r="AKE247" s="35"/>
      <c r="AKF247" s="35"/>
      <c r="AKG247" s="35"/>
      <c r="AKH247" s="35"/>
      <c r="AKI247" s="35"/>
      <c r="AKJ247" s="35"/>
      <c r="AKK247" s="35"/>
      <c r="AKL247" s="35"/>
      <c r="AKM247" s="35"/>
      <c r="AKN247" s="35"/>
      <c r="AKO247" s="35"/>
      <c r="AKP247" s="35"/>
      <c r="AKQ247" s="35"/>
      <c r="AKR247" s="35"/>
      <c r="AKS247" s="35"/>
      <c r="AKT247" s="35"/>
      <c r="AKU247" s="35"/>
      <c r="AKV247" s="35"/>
      <c r="AKW247" s="35"/>
      <c r="AKX247" s="35"/>
      <c r="AKY247" s="35"/>
      <c r="AKZ247" s="35"/>
      <c r="ALA247" s="35"/>
      <c r="ALB247" s="35"/>
      <c r="ALC247" s="35"/>
      <c r="ALD247" s="35"/>
      <c r="ALE247" s="35"/>
      <c r="ALF247" s="35"/>
      <c r="ALG247" s="35"/>
      <c r="ALH247" s="35"/>
      <c r="ALI247" s="35"/>
      <c r="ALJ247" s="35"/>
      <c r="ALK247" s="35"/>
      <c r="ALL247" s="35"/>
      <c r="ALM247" s="35"/>
      <c r="ALN247" s="35"/>
      <c r="ALO247" s="35"/>
      <c r="ALP247" s="35"/>
      <c r="ALQ247" s="35"/>
      <c r="ALR247" s="35"/>
      <c r="ALS247" s="35"/>
      <c r="ALT247" s="35"/>
      <c r="ALU247" s="35"/>
      <c r="ALV247" s="35"/>
      <c r="ALW247" s="35"/>
      <c r="ALX247" s="35"/>
      <c r="ALY247" s="35"/>
    </row>
    <row r="248" spans="1:1013" ht="18.75" customHeight="1" thickBot="1" x14ac:dyDescent="0.25">
      <c r="A248" s="641" t="s">
        <v>15</v>
      </c>
      <c r="B248" s="637" t="s">
        <v>16</v>
      </c>
      <c r="C248" s="639" t="s">
        <v>16</v>
      </c>
      <c r="D248" s="643" t="s">
        <v>243</v>
      </c>
      <c r="E248" s="645" t="s">
        <v>244</v>
      </c>
      <c r="F248" s="577" t="s">
        <v>265</v>
      </c>
      <c r="G248" s="626" t="s">
        <v>100</v>
      </c>
      <c r="H248" s="629" t="s">
        <v>19</v>
      </c>
      <c r="I248" s="624" t="s">
        <v>20</v>
      </c>
      <c r="J248" s="585" t="s">
        <v>298</v>
      </c>
      <c r="K248" s="180" t="s">
        <v>26</v>
      </c>
      <c r="L248" s="479">
        <f>+M248+O248</f>
        <v>0</v>
      </c>
      <c r="M248" s="429">
        <v>0</v>
      </c>
      <c r="N248" s="429">
        <v>0</v>
      </c>
      <c r="O248" s="442">
        <v>0</v>
      </c>
      <c r="P248" s="479">
        <f>+Q248+S248</f>
        <v>0</v>
      </c>
      <c r="Q248" s="429">
        <v>0</v>
      </c>
      <c r="R248" s="429">
        <v>0</v>
      </c>
      <c r="S248" s="442">
        <v>0</v>
      </c>
      <c r="T248" s="479">
        <f>+U248+W248</f>
        <v>200</v>
      </c>
      <c r="U248" s="429">
        <v>0</v>
      </c>
      <c r="V248" s="429">
        <v>0</v>
      </c>
      <c r="W248" s="442">
        <v>200</v>
      </c>
      <c r="X248" s="479">
        <f>+Y248+AA248</f>
        <v>400</v>
      </c>
      <c r="Y248" s="429">
        <v>0</v>
      </c>
      <c r="Z248" s="429">
        <v>0</v>
      </c>
      <c r="AA248" s="442">
        <v>400</v>
      </c>
      <c r="AB248" s="35"/>
      <c r="AC248" s="35"/>
      <c r="AD248" s="35"/>
      <c r="AE248" s="35"/>
      <c r="AF248" s="35"/>
      <c r="AG248" s="35"/>
      <c r="AH248" s="35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9"/>
      <c r="BB248" s="48"/>
      <c r="BC248" s="48"/>
      <c r="BD248" s="48"/>
      <c r="BE248" s="48"/>
      <c r="BF248" s="48"/>
      <c r="BG248" s="48"/>
      <c r="BH248" s="48"/>
      <c r="BI248" s="48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  <c r="CA248" s="35"/>
      <c r="CB248" s="35"/>
      <c r="CC248" s="35"/>
      <c r="CD248" s="35"/>
      <c r="CE248" s="35"/>
      <c r="CF248" s="35"/>
      <c r="CG248" s="35"/>
      <c r="CH248" s="35"/>
      <c r="CI248" s="35"/>
      <c r="CJ248" s="35"/>
      <c r="CK248" s="35"/>
      <c r="CL248" s="35"/>
      <c r="CM248" s="35"/>
      <c r="CN248" s="35"/>
      <c r="CO248" s="35"/>
      <c r="CP248" s="35"/>
      <c r="CQ248" s="35"/>
      <c r="CR248" s="35"/>
      <c r="CS248" s="35"/>
      <c r="CT248" s="35"/>
      <c r="CU248" s="35"/>
      <c r="CV248" s="35"/>
      <c r="CW248" s="35"/>
      <c r="CX248" s="35"/>
      <c r="CY248" s="35"/>
      <c r="CZ248" s="35"/>
      <c r="DA248" s="35"/>
      <c r="DB248" s="35"/>
      <c r="DC248" s="35"/>
      <c r="DD248" s="35"/>
      <c r="DE248" s="35"/>
      <c r="DF248" s="35"/>
      <c r="DG248" s="35"/>
      <c r="DH248" s="35"/>
      <c r="DI248" s="35"/>
      <c r="DJ248" s="35"/>
      <c r="DK248" s="35"/>
      <c r="DL248" s="35"/>
      <c r="DM248" s="35"/>
      <c r="DN248" s="35"/>
      <c r="DO248" s="35"/>
      <c r="DP248" s="35"/>
      <c r="DQ248" s="35"/>
      <c r="DR248" s="35"/>
      <c r="DS248" s="35"/>
      <c r="DT248" s="35"/>
      <c r="DU248" s="35"/>
      <c r="DV248" s="35"/>
      <c r="DW248" s="35"/>
      <c r="DX248" s="35"/>
      <c r="DY248" s="35"/>
      <c r="DZ248" s="35"/>
      <c r="EA248" s="35"/>
      <c r="EB248" s="35"/>
      <c r="EC248" s="35"/>
      <c r="ED248" s="35"/>
      <c r="EE248" s="35"/>
      <c r="EF248" s="35"/>
      <c r="EG248" s="35"/>
      <c r="EH248" s="35"/>
      <c r="EI248" s="35"/>
      <c r="EJ248" s="35"/>
      <c r="EK248" s="35"/>
      <c r="EL248" s="35"/>
      <c r="EM248" s="35"/>
      <c r="EN248" s="35"/>
      <c r="EO248" s="35"/>
      <c r="EP248" s="35"/>
      <c r="EQ248" s="35"/>
      <c r="ER248" s="35"/>
      <c r="ES248" s="35"/>
      <c r="ET248" s="35"/>
      <c r="EU248" s="35"/>
      <c r="EV248" s="35"/>
      <c r="EW248" s="35"/>
      <c r="EX248" s="35"/>
      <c r="EY248" s="35"/>
      <c r="EZ248" s="35"/>
      <c r="FA248" s="35"/>
      <c r="FB248" s="35"/>
      <c r="FC248" s="35"/>
      <c r="FD248" s="35"/>
      <c r="FE248" s="35"/>
      <c r="FF248" s="35"/>
      <c r="FG248" s="35"/>
      <c r="FH248" s="35"/>
      <c r="FI248" s="35"/>
      <c r="FJ248" s="35"/>
      <c r="FK248" s="35"/>
      <c r="FL248" s="35"/>
      <c r="FM248" s="35"/>
      <c r="FN248" s="35"/>
      <c r="FO248" s="35"/>
      <c r="FP248" s="35"/>
      <c r="FQ248" s="35"/>
      <c r="FR248" s="35"/>
      <c r="FS248" s="35"/>
      <c r="FT248" s="35"/>
      <c r="FU248" s="35"/>
      <c r="FV248" s="35"/>
      <c r="FW248" s="35"/>
      <c r="FX248" s="35"/>
      <c r="FY248" s="35"/>
      <c r="FZ248" s="35"/>
      <c r="GA248" s="35"/>
      <c r="GB248" s="35"/>
      <c r="GC248" s="35"/>
      <c r="GD248" s="35"/>
      <c r="GE248" s="35"/>
      <c r="GF248" s="35"/>
      <c r="GG248" s="35"/>
      <c r="GH248" s="35"/>
      <c r="GI248" s="35"/>
      <c r="GJ248" s="35"/>
      <c r="GK248" s="35"/>
      <c r="GL248" s="35"/>
      <c r="GM248" s="35"/>
      <c r="GN248" s="35"/>
      <c r="GO248" s="35"/>
      <c r="GP248" s="35"/>
      <c r="GQ248" s="35"/>
      <c r="GR248" s="35"/>
      <c r="GS248" s="35"/>
      <c r="GT248" s="35"/>
      <c r="GU248" s="35"/>
      <c r="GV248" s="35"/>
      <c r="GW248" s="35"/>
      <c r="GX248" s="35"/>
      <c r="GY248" s="35"/>
      <c r="GZ248" s="35"/>
      <c r="HA248" s="35"/>
      <c r="HB248" s="35"/>
      <c r="HC248" s="35"/>
      <c r="HD248" s="35"/>
      <c r="HE248" s="35"/>
      <c r="HF248" s="35"/>
      <c r="HG248" s="35"/>
      <c r="HH248" s="35"/>
      <c r="HI248" s="35"/>
      <c r="HJ248" s="35"/>
      <c r="HK248" s="35"/>
      <c r="HL248" s="35"/>
      <c r="HM248" s="35"/>
      <c r="HN248" s="35"/>
      <c r="HO248" s="35"/>
      <c r="HP248" s="35"/>
      <c r="HQ248" s="35"/>
      <c r="HR248" s="35"/>
      <c r="HS248" s="35"/>
      <c r="HT248" s="35"/>
      <c r="HU248" s="35"/>
      <c r="HV248" s="35"/>
      <c r="HW248" s="35"/>
      <c r="HX248" s="35"/>
      <c r="HY248" s="35"/>
      <c r="HZ248" s="35"/>
      <c r="IA248" s="35"/>
      <c r="IB248" s="35"/>
      <c r="IC248" s="35"/>
      <c r="ID248" s="35"/>
      <c r="IE248" s="35"/>
      <c r="IF248" s="35"/>
      <c r="IG248" s="35"/>
      <c r="IH248" s="35"/>
      <c r="II248" s="35"/>
      <c r="IJ248" s="35"/>
      <c r="IK248" s="35"/>
      <c r="IL248" s="35"/>
      <c r="IM248" s="35"/>
      <c r="IN248" s="35"/>
      <c r="IO248" s="35"/>
      <c r="IP248" s="35"/>
      <c r="IQ248" s="35"/>
      <c r="IR248" s="35"/>
      <c r="IS248" s="35"/>
      <c r="IT248" s="35"/>
      <c r="IU248" s="35"/>
      <c r="IV248" s="35"/>
      <c r="IW248" s="35"/>
      <c r="IX248" s="35"/>
      <c r="IY248" s="35"/>
      <c r="IZ248" s="35"/>
      <c r="JA248" s="35"/>
      <c r="JB248" s="35"/>
      <c r="JC248" s="35"/>
      <c r="JD248" s="35"/>
      <c r="JE248" s="35"/>
      <c r="JF248" s="35"/>
      <c r="JG248" s="35"/>
      <c r="JH248" s="35"/>
      <c r="JI248" s="35"/>
      <c r="JJ248" s="35"/>
      <c r="JK248" s="35"/>
      <c r="JL248" s="35"/>
      <c r="JM248" s="35"/>
      <c r="JN248" s="35"/>
      <c r="JO248" s="35"/>
      <c r="JP248" s="35"/>
      <c r="JQ248" s="35"/>
      <c r="JR248" s="35"/>
      <c r="JS248" s="35"/>
      <c r="JT248" s="35"/>
      <c r="JU248" s="35"/>
      <c r="JV248" s="35"/>
      <c r="JW248" s="35"/>
      <c r="JX248" s="35"/>
      <c r="JY248" s="35"/>
      <c r="JZ248" s="35"/>
      <c r="KA248" s="35"/>
      <c r="KB248" s="35"/>
      <c r="KC248" s="35"/>
      <c r="KD248" s="35"/>
      <c r="KE248" s="35"/>
      <c r="KF248" s="35"/>
      <c r="KG248" s="35"/>
      <c r="KH248" s="35"/>
      <c r="KI248" s="35"/>
      <c r="KJ248" s="35"/>
      <c r="KK248" s="35"/>
      <c r="KL248" s="35"/>
      <c r="KM248" s="35"/>
      <c r="KN248" s="35"/>
      <c r="KO248" s="35"/>
      <c r="KP248" s="35"/>
      <c r="KQ248" s="35"/>
      <c r="KR248" s="35"/>
      <c r="KS248" s="35"/>
      <c r="KT248" s="35"/>
      <c r="KU248" s="35"/>
      <c r="KV248" s="35"/>
      <c r="KW248" s="35"/>
      <c r="KX248" s="35"/>
      <c r="KY248" s="35"/>
      <c r="KZ248" s="35"/>
      <c r="LA248" s="35"/>
      <c r="LB248" s="35"/>
      <c r="LC248" s="35"/>
      <c r="LD248" s="35"/>
      <c r="LE248" s="35"/>
      <c r="LF248" s="35"/>
      <c r="LG248" s="35"/>
      <c r="LH248" s="35"/>
      <c r="LI248" s="35"/>
      <c r="LJ248" s="35"/>
      <c r="LK248" s="35"/>
      <c r="LL248" s="35"/>
      <c r="LM248" s="35"/>
      <c r="LN248" s="35"/>
      <c r="LO248" s="35"/>
      <c r="LP248" s="35"/>
      <c r="LQ248" s="35"/>
      <c r="LR248" s="35"/>
      <c r="LS248" s="35"/>
      <c r="LT248" s="35"/>
      <c r="LU248" s="35"/>
      <c r="LV248" s="35"/>
      <c r="LW248" s="35"/>
      <c r="LX248" s="35"/>
      <c r="LY248" s="35"/>
      <c r="LZ248" s="35"/>
      <c r="MA248" s="35"/>
      <c r="MB248" s="35"/>
      <c r="MC248" s="35"/>
      <c r="MD248" s="35"/>
      <c r="ME248" s="35"/>
      <c r="MF248" s="35"/>
      <c r="MG248" s="35"/>
      <c r="MH248" s="35"/>
      <c r="MI248" s="35"/>
      <c r="MJ248" s="35"/>
      <c r="MK248" s="35"/>
      <c r="ML248" s="35"/>
      <c r="MM248" s="35"/>
      <c r="MN248" s="35"/>
      <c r="MO248" s="35"/>
      <c r="MP248" s="35"/>
      <c r="MQ248" s="35"/>
      <c r="MR248" s="35"/>
      <c r="MS248" s="35"/>
      <c r="MT248" s="35"/>
      <c r="MU248" s="35"/>
      <c r="MV248" s="35"/>
      <c r="MW248" s="35"/>
      <c r="MX248" s="35"/>
      <c r="MY248" s="35"/>
      <c r="MZ248" s="35"/>
      <c r="NA248" s="35"/>
      <c r="NB248" s="35"/>
      <c r="NC248" s="35"/>
      <c r="ND248" s="35"/>
      <c r="NE248" s="35"/>
      <c r="NF248" s="35"/>
      <c r="NG248" s="35"/>
      <c r="NH248" s="35"/>
      <c r="NI248" s="35"/>
      <c r="NJ248" s="35"/>
      <c r="NK248" s="35"/>
      <c r="NL248" s="35"/>
      <c r="NM248" s="35"/>
      <c r="NN248" s="35"/>
      <c r="NO248" s="35"/>
      <c r="NP248" s="35"/>
      <c r="NQ248" s="35"/>
      <c r="NR248" s="35"/>
      <c r="NS248" s="35"/>
      <c r="NT248" s="35"/>
      <c r="NU248" s="35"/>
      <c r="NV248" s="35"/>
      <c r="NW248" s="35"/>
      <c r="NX248" s="35"/>
      <c r="NY248" s="35"/>
      <c r="NZ248" s="35"/>
      <c r="OA248" s="35"/>
      <c r="OB248" s="35"/>
      <c r="OC248" s="35"/>
      <c r="OD248" s="35"/>
      <c r="OE248" s="35"/>
      <c r="OF248" s="35"/>
      <c r="OG248" s="35"/>
      <c r="OH248" s="35"/>
      <c r="OI248" s="35"/>
      <c r="OJ248" s="35"/>
      <c r="OK248" s="35"/>
      <c r="OL248" s="35"/>
      <c r="OM248" s="35"/>
      <c r="ON248" s="35"/>
      <c r="OO248" s="35"/>
      <c r="OP248" s="35"/>
      <c r="OQ248" s="35"/>
      <c r="OR248" s="35"/>
      <c r="OS248" s="35"/>
      <c r="OT248" s="35"/>
      <c r="OU248" s="35"/>
      <c r="OV248" s="35"/>
      <c r="OW248" s="35"/>
      <c r="OX248" s="35"/>
      <c r="OY248" s="35"/>
      <c r="OZ248" s="35"/>
      <c r="PA248" s="35"/>
      <c r="PB248" s="35"/>
      <c r="PC248" s="35"/>
      <c r="PD248" s="35"/>
      <c r="PE248" s="35"/>
      <c r="PF248" s="35"/>
      <c r="PG248" s="35"/>
      <c r="PH248" s="35"/>
      <c r="PI248" s="35"/>
      <c r="PJ248" s="35"/>
      <c r="PK248" s="35"/>
      <c r="PL248" s="35"/>
      <c r="PM248" s="35"/>
      <c r="PN248" s="35"/>
      <c r="PO248" s="35"/>
      <c r="PP248" s="35"/>
      <c r="PQ248" s="35"/>
      <c r="PR248" s="35"/>
      <c r="PS248" s="35"/>
      <c r="PT248" s="35"/>
      <c r="PU248" s="35"/>
      <c r="PV248" s="35"/>
      <c r="PW248" s="35"/>
      <c r="PX248" s="35"/>
      <c r="PY248" s="35"/>
      <c r="PZ248" s="35"/>
      <c r="QA248" s="35"/>
      <c r="QB248" s="35"/>
      <c r="QC248" s="35"/>
      <c r="QD248" s="35"/>
      <c r="QE248" s="35"/>
      <c r="QF248" s="35"/>
      <c r="QG248" s="35"/>
      <c r="QH248" s="35"/>
      <c r="QI248" s="35"/>
      <c r="QJ248" s="35"/>
      <c r="QK248" s="35"/>
      <c r="QL248" s="35"/>
      <c r="QM248" s="35"/>
      <c r="QN248" s="35"/>
      <c r="QO248" s="35"/>
      <c r="QP248" s="35"/>
      <c r="QQ248" s="35"/>
      <c r="QR248" s="35"/>
      <c r="QS248" s="35"/>
      <c r="QT248" s="35"/>
      <c r="QU248" s="35"/>
      <c r="QV248" s="35"/>
      <c r="QW248" s="35"/>
      <c r="QX248" s="35"/>
      <c r="QY248" s="35"/>
      <c r="QZ248" s="35"/>
      <c r="RA248" s="35"/>
      <c r="RB248" s="35"/>
      <c r="RC248" s="35"/>
      <c r="RD248" s="35"/>
      <c r="RE248" s="35"/>
      <c r="RF248" s="35"/>
      <c r="RG248" s="35"/>
      <c r="RH248" s="35"/>
      <c r="RI248" s="35"/>
      <c r="RJ248" s="35"/>
      <c r="RK248" s="35"/>
      <c r="RL248" s="35"/>
      <c r="RM248" s="35"/>
      <c r="RN248" s="35"/>
      <c r="RO248" s="35"/>
      <c r="RP248" s="35"/>
      <c r="RQ248" s="35"/>
      <c r="RR248" s="35"/>
      <c r="RS248" s="35"/>
      <c r="RT248" s="35"/>
      <c r="RU248" s="35"/>
      <c r="RV248" s="35"/>
      <c r="RW248" s="35"/>
      <c r="RX248" s="35"/>
      <c r="RY248" s="35"/>
      <c r="RZ248" s="35"/>
      <c r="SA248" s="35"/>
      <c r="SB248" s="35"/>
      <c r="SC248" s="35"/>
      <c r="SD248" s="35"/>
      <c r="SE248" s="35"/>
      <c r="SF248" s="35"/>
      <c r="SG248" s="35"/>
      <c r="SH248" s="35"/>
      <c r="SI248" s="35"/>
      <c r="SJ248" s="35"/>
      <c r="SK248" s="35"/>
      <c r="SL248" s="35"/>
      <c r="SM248" s="35"/>
      <c r="SN248" s="35"/>
      <c r="SO248" s="35"/>
      <c r="SP248" s="35"/>
      <c r="SQ248" s="35"/>
      <c r="SR248" s="35"/>
      <c r="SS248" s="35"/>
      <c r="ST248" s="35"/>
      <c r="SU248" s="35"/>
      <c r="SV248" s="35"/>
      <c r="SW248" s="35"/>
      <c r="SX248" s="35"/>
      <c r="SY248" s="35"/>
      <c r="SZ248" s="35"/>
      <c r="TA248" s="35"/>
      <c r="TB248" s="35"/>
      <c r="TC248" s="35"/>
      <c r="TD248" s="35"/>
      <c r="TE248" s="35"/>
      <c r="TF248" s="35"/>
      <c r="TG248" s="35"/>
      <c r="TH248" s="35"/>
      <c r="TI248" s="35"/>
      <c r="TJ248" s="35"/>
      <c r="TK248" s="35"/>
      <c r="TL248" s="35"/>
      <c r="TM248" s="35"/>
      <c r="TN248" s="35"/>
      <c r="TO248" s="35"/>
      <c r="TP248" s="35"/>
      <c r="TQ248" s="35"/>
      <c r="TR248" s="35"/>
      <c r="TS248" s="35"/>
      <c r="TT248" s="35"/>
      <c r="TU248" s="35"/>
      <c r="TV248" s="35"/>
      <c r="TW248" s="35"/>
      <c r="TX248" s="35"/>
      <c r="TY248" s="35"/>
      <c r="TZ248" s="35"/>
      <c r="UA248" s="35"/>
      <c r="UB248" s="35"/>
      <c r="UC248" s="35"/>
      <c r="UD248" s="35"/>
      <c r="UE248" s="35"/>
      <c r="UF248" s="35"/>
      <c r="UG248" s="35"/>
      <c r="UH248" s="35"/>
      <c r="UI248" s="35"/>
      <c r="UJ248" s="35"/>
      <c r="UK248" s="35"/>
      <c r="UL248" s="35"/>
      <c r="UM248" s="35"/>
      <c r="UN248" s="35"/>
      <c r="UO248" s="35"/>
      <c r="UP248" s="35"/>
      <c r="UQ248" s="35"/>
      <c r="UR248" s="35"/>
      <c r="US248" s="35"/>
      <c r="UT248" s="35"/>
      <c r="UU248" s="35"/>
      <c r="UV248" s="35"/>
      <c r="UW248" s="35"/>
      <c r="UX248" s="35"/>
      <c r="UY248" s="35"/>
      <c r="UZ248" s="35"/>
      <c r="VA248" s="35"/>
      <c r="VB248" s="35"/>
      <c r="VC248" s="35"/>
      <c r="VD248" s="35"/>
      <c r="VE248" s="35"/>
      <c r="VF248" s="35"/>
      <c r="VG248" s="35"/>
      <c r="VH248" s="35"/>
      <c r="VI248" s="35"/>
      <c r="VJ248" s="35"/>
      <c r="VK248" s="35"/>
      <c r="VL248" s="35"/>
      <c r="VM248" s="35"/>
      <c r="VN248" s="35"/>
      <c r="VO248" s="35"/>
      <c r="VP248" s="35"/>
      <c r="VQ248" s="35"/>
      <c r="VR248" s="35"/>
      <c r="VS248" s="35"/>
      <c r="VT248" s="35"/>
      <c r="VU248" s="35"/>
      <c r="VV248" s="35"/>
      <c r="VW248" s="35"/>
      <c r="VX248" s="35"/>
      <c r="VY248" s="35"/>
      <c r="VZ248" s="35"/>
      <c r="WA248" s="35"/>
      <c r="WB248" s="35"/>
      <c r="WC248" s="35"/>
      <c r="WD248" s="35"/>
      <c r="WE248" s="35"/>
      <c r="WF248" s="35"/>
      <c r="WG248" s="35"/>
      <c r="WH248" s="35"/>
      <c r="WI248" s="35"/>
      <c r="WJ248" s="35"/>
      <c r="WK248" s="35"/>
      <c r="WL248" s="35"/>
      <c r="WM248" s="35"/>
      <c r="WN248" s="35"/>
      <c r="WO248" s="35"/>
      <c r="WP248" s="35"/>
      <c r="WQ248" s="35"/>
      <c r="WR248" s="35"/>
      <c r="WS248" s="35"/>
      <c r="WT248" s="35"/>
      <c r="WU248" s="35"/>
      <c r="WV248" s="35"/>
      <c r="WW248" s="35"/>
      <c r="WX248" s="35"/>
      <c r="WY248" s="35"/>
      <c r="WZ248" s="35"/>
      <c r="XA248" s="35"/>
      <c r="XB248" s="35"/>
      <c r="XC248" s="35"/>
      <c r="XD248" s="35"/>
      <c r="XE248" s="35"/>
      <c r="XF248" s="35"/>
      <c r="XG248" s="35"/>
      <c r="XH248" s="35"/>
      <c r="XI248" s="35"/>
      <c r="XJ248" s="35"/>
      <c r="XK248" s="35"/>
      <c r="XL248" s="35"/>
      <c r="XM248" s="35"/>
      <c r="XN248" s="35"/>
      <c r="XO248" s="35"/>
      <c r="XP248" s="35"/>
      <c r="XQ248" s="35"/>
      <c r="XR248" s="35"/>
      <c r="XS248" s="35"/>
      <c r="XT248" s="35"/>
      <c r="XU248" s="35"/>
      <c r="XV248" s="35"/>
      <c r="XW248" s="35"/>
      <c r="XX248" s="35"/>
      <c r="XY248" s="35"/>
      <c r="XZ248" s="35"/>
      <c r="YA248" s="35"/>
      <c r="YB248" s="35"/>
      <c r="YC248" s="35"/>
      <c r="YD248" s="35"/>
      <c r="YE248" s="35"/>
      <c r="YF248" s="35"/>
      <c r="YG248" s="35"/>
      <c r="YH248" s="35"/>
      <c r="YI248" s="35"/>
      <c r="YJ248" s="35"/>
      <c r="YK248" s="35"/>
      <c r="YL248" s="35"/>
      <c r="YM248" s="35"/>
      <c r="YN248" s="35"/>
      <c r="YO248" s="35"/>
      <c r="YP248" s="35"/>
      <c r="YQ248" s="35"/>
      <c r="YR248" s="35"/>
      <c r="YS248" s="35"/>
      <c r="YT248" s="35"/>
      <c r="YU248" s="35"/>
      <c r="YV248" s="35"/>
      <c r="YW248" s="35"/>
      <c r="YX248" s="35"/>
      <c r="YY248" s="35"/>
      <c r="YZ248" s="35"/>
      <c r="ZA248" s="35"/>
      <c r="ZB248" s="35"/>
      <c r="ZC248" s="35"/>
      <c r="ZD248" s="35"/>
      <c r="ZE248" s="35"/>
      <c r="ZF248" s="35"/>
      <c r="ZG248" s="35"/>
      <c r="ZH248" s="35"/>
      <c r="ZI248" s="35"/>
      <c r="ZJ248" s="35"/>
      <c r="ZK248" s="35"/>
      <c r="ZL248" s="35"/>
      <c r="ZM248" s="35"/>
      <c r="ZN248" s="35"/>
      <c r="ZO248" s="35"/>
      <c r="ZP248" s="35"/>
      <c r="ZQ248" s="35"/>
      <c r="ZR248" s="35"/>
      <c r="ZS248" s="35"/>
      <c r="ZT248" s="35"/>
      <c r="ZU248" s="35"/>
      <c r="ZV248" s="35"/>
      <c r="ZW248" s="35"/>
      <c r="ZX248" s="35"/>
      <c r="ZY248" s="35"/>
      <c r="ZZ248" s="35"/>
      <c r="AAA248" s="35"/>
      <c r="AAB248" s="35"/>
      <c r="AAC248" s="35"/>
      <c r="AAD248" s="35"/>
      <c r="AAE248" s="35"/>
      <c r="AAF248" s="35"/>
      <c r="AAG248" s="35"/>
      <c r="AAH248" s="35"/>
      <c r="AAI248" s="35"/>
      <c r="AAJ248" s="35"/>
      <c r="AAK248" s="35"/>
      <c r="AAL248" s="35"/>
      <c r="AAM248" s="35"/>
      <c r="AAN248" s="35"/>
      <c r="AAO248" s="35"/>
      <c r="AAP248" s="35"/>
      <c r="AAQ248" s="35"/>
      <c r="AAR248" s="35"/>
      <c r="AAS248" s="35"/>
      <c r="AAT248" s="35"/>
      <c r="AAU248" s="35"/>
      <c r="AAV248" s="35"/>
      <c r="AAW248" s="35"/>
      <c r="AAX248" s="35"/>
      <c r="AAY248" s="35"/>
      <c r="AAZ248" s="35"/>
      <c r="ABA248" s="35"/>
      <c r="ABB248" s="35"/>
      <c r="ABC248" s="35"/>
      <c r="ABD248" s="35"/>
      <c r="ABE248" s="35"/>
      <c r="ABF248" s="35"/>
      <c r="ABG248" s="35"/>
      <c r="ABH248" s="35"/>
      <c r="ABI248" s="35"/>
      <c r="ABJ248" s="35"/>
      <c r="ABK248" s="35"/>
      <c r="ABL248" s="35"/>
      <c r="ABM248" s="35"/>
      <c r="ABN248" s="35"/>
      <c r="ABO248" s="35"/>
      <c r="ABP248" s="35"/>
      <c r="ABQ248" s="35"/>
      <c r="ABR248" s="35"/>
      <c r="ABS248" s="35"/>
      <c r="ABT248" s="35"/>
      <c r="ABU248" s="35"/>
      <c r="ABV248" s="35"/>
      <c r="ABW248" s="35"/>
      <c r="ABX248" s="35"/>
      <c r="ABY248" s="35"/>
      <c r="ABZ248" s="35"/>
      <c r="ACA248" s="35"/>
      <c r="ACB248" s="35"/>
      <c r="ACC248" s="35"/>
      <c r="ACD248" s="35"/>
      <c r="ACE248" s="35"/>
      <c r="ACF248" s="35"/>
      <c r="ACG248" s="35"/>
      <c r="ACH248" s="35"/>
      <c r="ACI248" s="35"/>
      <c r="ACJ248" s="35"/>
      <c r="ACK248" s="35"/>
      <c r="ACL248" s="35"/>
      <c r="ACM248" s="35"/>
      <c r="ACN248" s="35"/>
      <c r="ACO248" s="35"/>
      <c r="ACP248" s="35"/>
      <c r="ACQ248" s="35"/>
      <c r="ACR248" s="35"/>
      <c r="ACS248" s="35"/>
      <c r="ACT248" s="35"/>
      <c r="ACU248" s="35"/>
      <c r="ACV248" s="35"/>
      <c r="ACW248" s="35"/>
      <c r="ACX248" s="35"/>
      <c r="ACY248" s="35"/>
      <c r="ACZ248" s="35"/>
      <c r="ADA248" s="35"/>
      <c r="ADB248" s="35"/>
      <c r="ADC248" s="35"/>
      <c r="ADD248" s="35"/>
      <c r="ADE248" s="35"/>
      <c r="ADF248" s="35"/>
      <c r="ADG248" s="35"/>
      <c r="ADH248" s="35"/>
      <c r="ADI248" s="35"/>
      <c r="ADJ248" s="35"/>
      <c r="ADK248" s="35"/>
      <c r="ADL248" s="35"/>
      <c r="ADM248" s="35"/>
      <c r="ADN248" s="35"/>
      <c r="ADO248" s="35"/>
      <c r="ADP248" s="35"/>
      <c r="ADQ248" s="35"/>
      <c r="ADR248" s="35"/>
      <c r="ADS248" s="35"/>
      <c r="ADT248" s="35"/>
      <c r="ADU248" s="35"/>
      <c r="ADV248" s="35"/>
      <c r="ADW248" s="35"/>
      <c r="ADX248" s="35"/>
      <c r="ADY248" s="35"/>
      <c r="ADZ248" s="35"/>
      <c r="AEA248" s="35"/>
      <c r="AEB248" s="35"/>
      <c r="AEC248" s="35"/>
      <c r="AED248" s="35"/>
      <c r="AEE248" s="35"/>
      <c r="AEF248" s="35"/>
      <c r="AEG248" s="35"/>
      <c r="AEH248" s="35"/>
      <c r="AEI248" s="35"/>
      <c r="AEJ248" s="35"/>
      <c r="AEK248" s="35"/>
      <c r="AEL248" s="35"/>
      <c r="AEM248" s="35"/>
      <c r="AEN248" s="35"/>
      <c r="AEO248" s="35"/>
      <c r="AEP248" s="35"/>
      <c r="AEQ248" s="35"/>
      <c r="AER248" s="35"/>
      <c r="AES248" s="35"/>
      <c r="AET248" s="35"/>
      <c r="AEU248" s="35"/>
      <c r="AEV248" s="35"/>
      <c r="AEW248" s="35"/>
      <c r="AEX248" s="35"/>
      <c r="AEY248" s="35"/>
      <c r="AEZ248" s="35"/>
      <c r="AFA248" s="35"/>
      <c r="AFB248" s="35"/>
      <c r="AFC248" s="35"/>
      <c r="AFD248" s="35"/>
      <c r="AFE248" s="35"/>
      <c r="AFF248" s="35"/>
      <c r="AFG248" s="35"/>
      <c r="AFH248" s="35"/>
      <c r="AFI248" s="35"/>
      <c r="AFJ248" s="35"/>
      <c r="AFK248" s="35"/>
      <c r="AFL248" s="35"/>
      <c r="AFM248" s="35"/>
      <c r="AFN248" s="35"/>
      <c r="AFO248" s="35"/>
      <c r="AFP248" s="35"/>
      <c r="AFQ248" s="35"/>
      <c r="AFR248" s="35"/>
      <c r="AFS248" s="35"/>
      <c r="AFT248" s="35"/>
      <c r="AFU248" s="35"/>
      <c r="AFV248" s="35"/>
      <c r="AFW248" s="35"/>
      <c r="AFX248" s="35"/>
      <c r="AFY248" s="35"/>
      <c r="AFZ248" s="35"/>
      <c r="AGA248" s="35"/>
      <c r="AGB248" s="35"/>
      <c r="AGC248" s="35"/>
      <c r="AGD248" s="35"/>
      <c r="AGE248" s="35"/>
      <c r="AGF248" s="35"/>
      <c r="AGG248" s="35"/>
      <c r="AGH248" s="35"/>
      <c r="AGI248" s="35"/>
      <c r="AGJ248" s="35"/>
      <c r="AGK248" s="35"/>
      <c r="AGL248" s="35"/>
      <c r="AGM248" s="35"/>
      <c r="AGN248" s="35"/>
      <c r="AGO248" s="35"/>
      <c r="AGP248" s="35"/>
      <c r="AGQ248" s="35"/>
      <c r="AGR248" s="35"/>
      <c r="AGS248" s="35"/>
      <c r="AGT248" s="35"/>
      <c r="AGU248" s="35"/>
      <c r="AGV248" s="35"/>
      <c r="AGW248" s="35"/>
      <c r="AGX248" s="35"/>
      <c r="AGY248" s="35"/>
      <c r="AGZ248" s="35"/>
      <c r="AHA248" s="35"/>
      <c r="AHB248" s="35"/>
      <c r="AHC248" s="35"/>
      <c r="AHD248" s="35"/>
      <c r="AHE248" s="35"/>
      <c r="AHF248" s="35"/>
      <c r="AHG248" s="35"/>
      <c r="AHH248" s="35"/>
      <c r="AHI248" s="35"/>
      <c r="AHJ248" s="35"/>
      <c r="AHK248" s="35"/>
      <c r="AHL248" s="35"/>
      <c r="AHM248" s="35"/>
      <c r="AHN248" s="35"/>
      <c r="AHO248" s="35"/>
      <c r="AHP248" s="35"/>
      <c r="AHQ248" s="35"/>
      <c r="AHR248" s="35"/>
      <c r="AHS248" s="35"/>
      <c r="AHT248" s="35"/>
      <c r="AHU248" s="35"/>
      <c r="AHV248" s="35"/>
      <c r="AHW248" s="35"/>
      <c r="AHX248" s="35"/>
      <c r="AHY248" s="35"/>
      <c r="AHZ248" s="35"/>
      <c r="AIA248" s="35"/>
      <c r="AIB248" s="35"/>
      <c r="AIC248" s="35"/>
      <c r="AID248" s="35"/>
      <c r="AIE248" s="35"/>
      <c r="AIF248" s="35"/>
      <c r="AIG248" s="35"/>
      <c r="AIH248" s="35"/>
      <c r="AII248" s="35"/>
      <c r="AIJ248" s="35"/>
      <c r="AIK248" s="35"/>
      <c r="AIL248" s="35"/>
      <c r="AIM248" s="35"/>
      <c r="AIN248" s="35"/>
      <c r="AIO248" s="35"/>
      <c r="AIP248" s="35"/>
      <c r="AIQ248" s="35"/>
      <c r="AIR248" s="35"/>
      <c r="AIS248" s="35"/>
      <c r="AIT248" s="35"/>
      <c r="AIU248" s="35"/>
      <c r="AIV248" s="35"/>
      <c r="AIW248" s="35"/>
      <c r="AIX248" s="35"/>
      <c r="AIY248" s="35"/>
      <c r="AIZ248" s="35"/>
      <c r="AJA248" s="35"/>
      <c r="AJB248" s="35"/>
      <c r="AJC248" s="35"/>
      <c r="AJD248" s="35"/>
      <c r="AJE248" s="35"/>
      <c r="AJF248" s="35"/>
      <c r="AJG248" s="35"/>
      <c r="AJH248" s="35"/>
      <c r="AJI248" s="35"/>
      <c r="AJJ248" s="35"/>
      <c r="AJK248" s="35"/>
      <c r="AJL248" s="35"/>
      <c r="AJM248" s="35"/>
      <c r="AJN248" s="35"/>
      <c r="AJO248" s="35"/>
      <c r="AJP248" s="35"/>
      <c r="AJQ248" s="35"/>
      <c r="AJR248" s="35"/>
      <c r="AJS248" s="35"/>
      <c r="AJT248" s="35"/>
      <c r="AJU248" s="35"/>
      <c r="AJV248" s="35"/>
      <c r="AJW248" s="35"/>
      <c r="AJX248" s="35"/>
      <c r="AJY248" s="35"/>
      <c r="AJZ248" s="35"/>
      <c r="AKA248" s="35"/>
      <c r="AKB248" s="35"/>
      <c r="AKC248" s="35"/>
      <c r="AKD248" s="35"/>
      <c r="AKE248" s="35"/>
      <c r="AKF248" s="35"/>
      <c r="AKG248" s="35"/>
      <c r="AKH248" s="35"/>
      <c r="AKI248" s="35"/>
      <c r="AKJ248" s="35"/>
      <c r="AKK248" s="35"/>
      <c r="AKL248" s="35"/>
      <c r="AKM248" s="35"/>
      <c r="AKN248" s="35"/>
      <c r="AKO248" s="35"/>
      <c r="AKP248" s="35"/>
      <c r="AKQ248" s="35"/>
      <c r="AKR248" s="35"/>
      <c r="AKS248" s="35"/>
      <c r="AKT248" s="35"/>
      <c r="AKU248" s="35"/>
      <c r="AKV248" s="35"/>
      <c r="AKW248" s="35"/>
      <c r="AKX248" s="35"/>
      <c r="AKY248" s="35"/>
      <c r="AKZ248" s="35"/>
      <c r="ALA248" s="35"/>
      <c r="ALB248" s="35"/>
      <c r="ALC248" s="35"/>
      <c r="ALD248" s="35"/>
      <c r="ALE248" s="35"/>
      <c r="ALF248" s="35"/>
      <c r="ALG248" s="35"/>
      <c r="ALH248" s="35"/>
      <c r="ALI248" s="35"/>
      <c r="ALJ248" s="35"/>
      <c r="ALK248" s="35"/>
      <c r="ALL248" s="35"/>
      <c r="ALM248" s="35"/>
      <c r="ALN248" s="35"/>
      <c r="ALO248" s="35"/>
      <c r="ALP248" s="35"/>
      <c r="ALQ248" s="35"/>
      <c r="ALR248" s="35"/>
      <c r="ALS248" s="35"/>
      <c r="ALT248" s="35"/>
      <c r="ALU248" s="35"/>
      <c r="ALV248" s="35"/>
      <c r="ALW248" s="35"/>
      <c r="ALX248" s="35"/>
      <c r="ALY248" s="35"/>
    </row>
    <row r="249" spans="1:1013" ht="17.25" customHeight="1" thickBot="1" x14ac:dyDescent="0.25">
      <c r="A249" s="642"/>
      <c r="B249" s="638"/>
      <c r="C249" s="640"/>
      <c r="D249" s="644"/>
      <c r="E249" s="646"/>
      <c r="F249" s="578"/>
      <c r="G249" s="628"/>
      <c r="H249" s="631"/>
      <c r="I249" s="625"/>
      <c r="J249" s="586"/>
      <c r="K249" s="201" t="s">
        <v>23</v>
      </c>
      <c r="L249" s="484">
        <f>M249+O249</f>
        <v>0</v>
      </c>
      <c r="M249" s="481">
        <v>0</v>
      </c>
      <c r="N249" s="481">
        <v>0</v>
      </c>
      <c r="O249" s="483">
        <v>0</v>
      </c>
      <c r="P249" s="484">
        <f>Q249+S249</f>
        <v>0</v>
      </c>
      <c r="Q249" s="481">
        <v>0</v>
      </c>
      <c r="R249" s="481">
        <v>0</v>
      </c>
      <c r="S249" s="483">
        <v>0</v>
      </c>
      <c r="T249" s="484">
        <f>U249+W249</f>
        <v>700</v>
      </c>
      <c r="U249" s="481">
        <v>0</v>
      </c>
      <c r="V249" s="481">
        <v>0</v>
      </c>
      <c r="W249" s="483">
        <v>700</v>
      </c>
      <c r="X249" s="484">
        <f>Y249+AA249</f>
        <v>1200</v>
      </c>
      <c r="Y249" s="481">
        <v>0</v>
      </c>
      <c r="Z249" s="481">
        <v>0</v>
      </c>
      <c r="AA249" s="483">
        <v>1200</v>
      </c>
      <c r="AB249" s="35"/>
      <c r="AC249" s="35"/>
      <c r="AD249" s="35"/>
      <c r="AE249" s="35"/>
      <c r="AF249" s="35"/>
      <c r="AG249" s="35"/>
      <c r="AH249" s="35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9"/>
      <c r="BB249" s="48"/>
      <c r="BC249" s="48"/>
      <c r="BD249" s="48"/>
      <c r="BE249" s="48"/>
      <c r="BF249" s="48"/>
      <c r="BG249" s="48"/>
      <c r="BH249" s="48"/>
      <c r="BI249" s="48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  <c r="CH249" s="35"/>
      <c r="CI249" s="35"/>
      <c r="CJ249" s="35"/>
      <c r="CK249" s="35"/>
      <c r="CL249" s="35"/>
      <c r="CM249" s="35"/>
      <c r="CN249" s="35"/>
      <c r="CO249" s="35"/>
      <c r="CP249" s="35"/>
      <c r="CQ249" s="35"/>
      <c r="CR249" s="35"/>
      <c r="CS249" s="35"/>
      <c r="CT249" s="35"/>
      <c r="CU249" s="35"/>
      <c r="CV249" s="35"/>
      <c r="CW249" s="35"/>
      <c r="CX249" s="35"/>
      <c r="CY249" s="35"/>
      <c r="CZ249" s="35"/>
      <c r="DA249" s="35"/>
      <c r="DB249" s="35"/>
      <c r="DC249" s="35"/>
      <c r="DD249" s="35"/>
      <c r="DE249" s="35"/>
      <c r="DF249" s="35"/>
      <c r="DG249" s="35"/>
      <c r="DH249" s="35"/>
      <c r="DI249" s="35"/>
      <c r="DJ249" s="35"/>
      <c r="DK249" s="35"/>
      <c r="DL249" s="35"/>
      <c r="DM249" s="35"/>
      <c r="DN249" s="35"/>
      <c r="DO249" s="35"/>
      <c r="DP249" s="35"/>
      <c r="DQ249" s="35"/>
      <c r="DR249" s="35"/>
      <c r="DS249" s="35"/>
      <c r="DT249" s="35"/>
      <c r="DU249" s="35"/>
      <c r="DV249" s="35"/>
      <c r="DW249" s="35"/>
      <c r="DX249" s="35"/>
      <c r="DY249" s="35"/>
      <c r="DZ249" s="35"/>
      <c r="EA249" s="35"/>
      <c r="EB249" s="35"/>
      <c r="EC249" s="35"/>
      <c r="ED249" s="35"/>
      <c r="EE249" s="35"/>
      <c r="EF249" s="35"/>
      <c r="EG249" s="35"/>
      <c r="EH249" s="35"/>
      <c r="EI249" s="35"/>
      <c r="EJ249" s="35"/>
      <c r="EK249" s="35"/>
      <c r="EL249" s="35"/>
      <c r="EM249" s="35"/>
      <c r="EN249" s="35"/>
      <c r="EO249" s="35"/>
      <c r="EP249" s="35"/>
      <c r="EQ249" s="35"/>
      <c r="ER249" s="35"/>
      <c r="ES249" s="35"/>
      <c r="ET249" s="35"/>
      <c r="EU249" s="35"/>
      <c r="EV249" s="35"/>
      <c r="EW249" s="35"/>
      <c r="EX249" s="35"/>
      <c r="EY249" s="35"/>
      <c r="EZ249" s="35"/>
      <c r="FA249" s="35"/>
      <c r="FB249" s="35"/>
      <c r="FC249" s="35"/>
      <c r="FD249" s="35"/>
      <c r="FE249" s="35"/>
      <c r="FF249" s="35"/>
      <c r="FG249" s="35"/>
      <c r="FH249" s="35"/>
      <c r="FI249" s="35"/>
      <c r="FJ249" s="35"/>
      <c r="FK249" s="35"/>
      <c r="FL249" s="35"/>
      <c r="FM249" s="35"/>
      <c r="FN249" s="35"/>
      <c r="FO249" s="35"/>
      <c r="FP249" s="35"/>
      <c r="FQ249" s="35"/>
      <c r="FR249" s="35"/>
      <c r="FS249" s="35"/>
      <c r="FT249" s="35"/>
      <c r="FU249" s="35"/>
      <c r="FV249" s="35"/>
      <c r="FW249" s="35"/>
      <c r="FX249" s="35"/>
      <c r="FY249" s="35"/>
      <c r="FZ249" s="35"/>
      <c r="GA249" s="35"/>
      <c r="GB249" s="35"/>
      <c r="GC249" s="35"/>
      <c r="GD249" s="35"/>
      <c r="GE249" s="35"/>
      <c r="GF249" s="35"/>
      <c r="GG249" s="35"/>
      <c r="GH249" s="35"/>
      <c r="GI249" s="35"/>
      <c r="GJ249" s="35"/>
      <c r="GK249" s="35"/>
      <c r="GL249" s="35"/>
      <c r="GM249" s="35"/>
      <c r="GN249" s="35"/>
      <c r="GO249" s="35"/>
      <c r="GP249" s="35"/>
      <c r="GQ249" s="35"/>
      <c r="GR249" s="35"/>
      <c r="GS249" s="35"/>
      <c r="GT249" s="35"/>
      <c r="GU249" s="35"/>
      <c r="GV249" s="35"/>
      <c r="GW249" s="35"/>
      <c r="GX249" s="35"/>
      <c r="GY249" s="35"/>
      <c r="GZ249" s="35"/>
      <c r="HA249" s="35"/>
      <c r="HB249" s="35"/>
      <c r="HC249" s="35"/>
      <c r="HD249" s="35"/>
      <c r="HE249" s="35"/>
      <c r="HF249" s="35"/>
      <c r="HG249" s="35"/>
      <c r="HH249" s="35"/>
      <c r="HI249" s="35"/>
      <c r="HJ249" s="35"/>
      <c r="HK249" s="35"/>
      <c r="HL249" s="35"/>
      <c r="HM249" s="35"/>
      <c r="HN249" s="35"/>
      <c r="HO249" s="35"/>
      <c r="HP249" s="35"/>
      <c r="HQ249" s="35"/>
      <c r="HR249" s="35"/>
      <c r="HS249" s="35"/>
      <c r="HT249" s="35"/>
      <c r="HU249" s="35"/>
      <c r="HV249" s="35"/>
      <c r="HW249" s="35"/>
      <c r="HX249" s="35"/>
      <c r="HY249" s="35"/>
      <c r="HZ249" s="35"/>
      <c r="IA249" s="35"/>
      <c r="IB249" s="35"/>
      <c r="IC249" s="35"/>
      <c r="ID249" s="35"/>
      <c r="IE249" s="35"/>
      <c r="IF249" s="35"/>
      <c r="IG249" s="35"/>
      <c r="IH249" s="35"/>
      <c r="II249" s="35"/>
      <c r="IJ249" s="35"/>
      <c r="IK249" s="35"/>
      <c r="IL249" s="35"/>
      <c r="IM249" s="35"/>
      <c r="IN249" s="35"/>
      <c r="IO249" s="35"/>
      <c r="IP249" s="35"/>
      <c r="IQ249" s="35"/>
      <c r="IR249" s="35"/>
      <c r="IS249" s="35"/>
      <c r="IT249" s="35"/>
      <c r="IU249" s="35"/>
      <c r="IV249" s="35"/>
      <c r="IW249" s="35"/>
      <c r="IX249" s="35"/>
      <c r="IY249" s="35"/>
      <c r="IZ249" s="35"/>
      <c r="JA249" s="35"/>
      <c r="JB249" s="35"/>
      <c r="JC249" s="35"/>
      <c r="JD249" s="35"/>
      <c r="JE249" s="35"/>
      <c r="JF249" s="35"/>
      <c r="JG249" s="35"/>
      <c r="JH249" s="35"/>
      <c r="JI249" s="35"/>
      <c r="JJ249" s="35"/>
      <c r="JK249" s="35"/>
      <c r="JL249" s="35"/>
      <c r="JM249" s="35"/>
      <c r="JN249" s="35"/>
      <c r="JO249" s="35"/>
      <c r="JP249" s="35"/>
      <c r="JQ249" s="35"/>
      <c r="JR249" s="35"/>
      <c r="JS249" s="35"/>
      <c r="JT249" s="35"/>
      <c r="JU249" s="35"/>
      <c r="JV249" s="35"/>
      <c r="JW249" s="35"/>
      <c r="JX249" s="35"/>
      <c r="JY249" s="35"/>
      <c r="JZ249" s="35"/>
      <c r="KA249" s="35"/>
      <c r="KB249" s="35"/>
      <c r="KC249" s="35"/>
      <c r="KD249" s="35"/>
      <c r="KE249" s="35"/>
      <c r="KF249" s="35"/>
      <c r="KG249" s="35"/>
      <c r="KH249" s="35"/>
      <c r="KI249" s="35"/>
      <c r="KJ249" s="35"/>
      <c r="KK249" s="35"/>
      <c r="KL249" s="35"/>
      <c r="KM249" s="35"/>
      <c r="KN249" s="35"/>
      <c r="KO249" s="35"/>
      <c r="KP249" s="35"/>
      <c r="KQ249" s="35"/>
      <c r="KR249" s="35"/>
      <c r="KS249" s="35"/>
      <c r="KT249" s="35"/>
      <c r="KU249" s="35"/>
      <c r="KV249" s="35"/>
      <c r="KW249" s="35"/>
      <c r="KX249" s="35"/>
      <c r="KY249" s="35"/>
      <c r="KZ249" s="35"/>
      <c r="LA249" s="35"/>
      <c r="LB249" s="35"/>
      <c r="LC249" s="35"/>
      <c r="LD249" s="35"/>
      <c r="LE249" s="35"/>
      <c r="LF249" s="35"/>
      <c r="LG249" s="35"/>
      <c r="LH249" s="35"/>
      <c r="LI249" s="35"/>
      <c r="LJ249" s="35"/>
      <c r="LK249" s="35"/>
      <c r="LL249" s="35"/>
      <c r="LM249" s="35"/>
      <c r="LN249" s="35"/>
      <c r="LO249" s="35"/>
      <c r="LP249" s="35"/>
      <c r="LQ249" s="35"/>
      <c r="LR249" s="35"/>
      <c r="LS249" s="35"/>
      <c r="LT249" s="35"/>
      <c r="LU249" s="35"/>
      <c r="LV249" s="35"/>
      <c r="LW249" s="35"/>
      <c r="LX249" s="35"/>
      <c r="LY249" s="35"/>
      <c r="LZ249" s="35"/>
      <c r="MA249" s="35"/>
      <c r="MB249" s="35"/>
      <c r="MC249" s="35"/>
      <c r="MD249" s="35"/>
      <c r="ME249" s="35"/>
      <c r="MF249" s="35"/>
      <c r="MG249" s="35"/>
      <c r="MH249" s="35"/>
      <c r="MI249" s="35"/>
      <c r="MJ249" s="35"/>
      <c r="MK249" s="35"/>
      <c r="ML249" s="35"/>
      <c r="MM249" s="35"/>
      <c r="MN249" s="35"/>
      <c r="MO249" s="35"/>
      <c r="MP249" s="35"/>
      <c r="MQ249" s="35"/>
      <c r="MR249" s="35"/>
      <c r="MS249" s="35"/>
      <c r="MT249" s="35"/>
      <c r="MU249" s="35"/>
      <c r="MV249" s="35"/>
      <c r="MW249" s="35"/>
      <c r="MX249" s="35"/>
      <c r="MY249" s="35"/>
      <c r="MZ249" s="35"/>
      <c r="NA249" s="35"/>
      <c r="NB249" s="35"/>
      <c r="NC249" s="35"/>
      <c r="ND249" s="35"/>
      <c r="NE249" s="35"/>
      <c r="NF249" s="35"/>
      <c r="NG249" s="35"/>
      <c r="NH249" s="35"/>
      <c r="NI249" s="35"/>
      <c r="NJ249" s="35"/>
      <c r="NK249" s="35"/>
      <c r="NL249" s="35"/>
      <c r="NM249" s="35"/>
      <c r="NN249" s="35"/>
      <c r="NO249" s="35"/>
      <c r="NP249" s="35"/>
      <c r="NQ249" s="35"/>
      <c r="NR249" s="35"/>
      <c r="NS249" s="35"/>
      <c r="NT249" s="35"/>
      <c r="NU249" s="35"/>
      <c r="NV249" s="35"/>
      <c r="NW249" s="35"/>
      <c r="NX249" s="35"/>
      <c r="NY249" s="35"/>
      <c r="NZ249" s="35"/>
      <c r="OA249" s="35"/>
      <c r="OB249" s="35"/>
      <c r="OC249" s="35"/>
      <c r="OD249" s="35"/>
      <c r="OE249" s="35"/>
      <c r="OF249" s="35"/>
      <c r="OG249" s="35"/>
      <c r="OH249" s="35"/>
      <c r="OI249" s="35"/>
      <c r="OJ249" s="35"/>
      <c r="OK249" s="35"/>
      <c r="OL249" s="35"/>
      <c r="OM249" s="35"/>
      <c r="ON249" s="35"/>
      <c r="OO249" s="35"/>
      <c r="OP249" s="35"/>
      <c r="OQ249" s="35"/>
      <c r="OR249" s="35"/>
      <c r="OS249" s="35"/>
      <c r="OT249" s="35"/>
      <c r="OU249" s="35"/>
      <c r="OV249" s="35"/>
      <c r="OW249" s="35"/>
      <c r="OX249" s="35"/>
      <c r="OY249" s="35"/>
      <c r="OZ249" s="35"/>
      <c r="PA249" s="35"/>
      <c r="PB249" s="35"/>
      <c r="PC249" s="35"/>
      <c r="PD249" s="35"/>
      <c r="PE249" s="35"/>
      <c r="PF249" s="35"/>
      <c r="PG249" s="35"/>
      <c r="PH249" s="35"/>
      <c r="PI249" s="35"/>
      <c r="PJ249" s="35"/>
      <c r="PK249" s="35"/>
      <c r="PL249" s="35"/>
      <c r="PM249" s="35"/>
      <c r="PN249" s="35"/>
      <c r="PO249" s="35"/>
      <c r="PP249" s="35"/>
      <c r="PQ249" s="35"/>
      <c r="PR249" s="35"/>
      <c r="PS249" s="35"/>
      <c r="PT249" s="35"/>
      <c r="PU249" s="35"/>
      <c r="PV249" s="35"/>
      <c r="PW249" s="35"/>
      <c r="PX249" s="35"/>
      <c r="PY249" s="35"/>
      <c r="PZ249" s="35"/>
      <c r="QA249" s="35"/>
      <c r="QB249" s="35"/>
      <c r="QC249" s="35"/>
      <c r="QD249" s="35"/>
      <c r="QE249" s="35"/>
      <c r="QF249" s="35"/>
      <c r="QG249" s="35"/>
      <c r="QH249" s="35"/>
      <c r="QI249" s="35"/>
      <c r="QJ249" s="35"/>
      <c r="QK249" s="35"/>
      <c r="QL249" s="35"/>
      <c r="QM249" s="35"/>
      <c r="QN249" s="35"/>
      <c r="QO249" s="35"/>
      <c r="QP249" s="35"/>
      <c r="QQ249" s="35"/>
      <c r="QR249" s="35"/>
      <c r="QS249" s="35"/>
      <c r="QT249" s="35"/>
      <c r="QU249" s="35"/>
      <c r="QV249" s="35"/>
      <c r="QW249" s="35"/>
      <c r="QX249" s="35"/>
      <c r="QY249" s="35"/>
      <c r="QZ249" s="35"/>
      <c r="RA249" s="35"/>
      <c r="RB249" s="35"/>
      <c r="RC249" s="35"/>
      <c r="RD249" s="35"/>
      <c r="RE249" s="35"/>
      <c r="RF249" s="35"/>
      <c r="RG249" s="35"/>
      <c r="RH249" s="35"/>
      <c r="RI249" s="35"/>
      <c r="RJ249" s="35"/>
      <c r="RK249" s="35"/>
      <c r="RL249" s="35"/>
      <c r="RM249" s="35"/>
      <c r="RN249" s="35"/>
      <c r="RO249" s="35"/>
      <c r="RP249" s="35"/>
      <c r="RQ249" s="35"/>
      <c r="RR249" s="35"/>
      <c r="RS249" s="35"/>
      <c r="RT249" s="35"/>
      <c r="RU249" s="35"/>
      <c r="RV249" s="35"/>
      <c r="RW249" s="35"/>
      <c r="RX249" s="35"/>
      <c r="RY249" s="35"/>
      <c r="RZ249" s="35"/>
      <c r="SA249" s="35"/>
      <c r="SB249" s="35"/>
      <c r="SC249" s="35"/>
      <c r="SD249" s="35"/>
      <c r="SE249" s="35"/>
      <c r="SF249" s="35"/>
      <c r="SG249" s="35"/>
      <c r="SH249" s="35"/>
      <c r="SI249" s="35"/>
      <c r="SJ249" s="35"/>
      <c r="SK249" s="35"/>
      <c r="SL249" s="35"/>
      <c r="SM249" s="35"/>
      <c r="SN249" s="35"/>
      <c r="SO249" s="35"/>
      <c r="SP249" s="35"/>
      <c r="SQ249" s="35"/>
      <c r="SR249" s="35"/>
      <c r="SS249" s="35"/>
      <c r="ST249" s="35"/>
      <c r="SU249" s="35"/>
      <c r="SV249" s="35"/>
      <c r="SW249" s="35"/>
      <c r="SX249" s="35"/>
      <c r="SY249" s="35"/>
      <c r="SZ249" s="35"/>
      <c r="TA249" s="35"/>
      <c r="TB249" s="35"/>
      <c r="TC249" s="35"/>
      <c r="TD249" s="35"/>
      <c r="TE249" s="35"/>
      <c r="TF249" s="35"/>
      <c r="TG249" s="35"/>
      <c r="TH249" s="35"/>
      <c r="TI249" s="35"/>
      <c r="TJ249" s="35"/>
      <c r="TK249" s="35"/>
      <c r="TL249" s="35"/>
      <c r="TM249" s="35"/>
      <c r="TN249" s="35"/>
      <c r="TO249" s="35"/>
      <c r="TP249" s="35"/>
      <c r="TQ249" s="35"/>
      <c r="TR249" s="35"/>
      <c r="TS249" s="35"/>
      <c r="TT249" s="35"/>
      <c r="TU249" s="35"/>
      <c r="TV249" s="35"/>
      <c r="TW249" s="35"/>
      <c r="TX249" s="35"/>
      <c r="TY249" s="35"/>
      <c r="TZ249" s="35"/>
      <c r="UA249" s="35"/>
      <c r="UB249" s="35"/>
      <c r="UC249" s="35"/>
      <c r="UD249" s="35"/>
      <c r="UE249" s="35"/>
      <c r="UF249" s="35"/>
      <c r="UG249" s="35"/>
      <c r="UH249" s="35"/>
      <c r="UI249" s="35"/>
      <c r="UJ249" s="35"/>
      <c r="UK249" s="35"/>
      <c r="UL249" s="35"/>
      <c r="UM249" s="35"/>
      <c r="UN249" s="35"/>
      <c r="UO249" s="35"/>
      <c r="UP249" s="35"/>
      <c r="UQ249" s="35"/>
      <c r="UR249" s="35"/>
      <c r="US249" s="35"/>
      <c r="UT249" s="35"/>
      <c r="UU249" s="35"/>
      <c r="UV249" s="35"/>
      <c r="UW249" s="35"/>
      <c r="UX249" s="35"/>
      <c r="UY249" s="35"/>
      <c r="UZ249" s="35"/>
      <c r="VA249" s="35"/>
      <c r="VB249" s="35"/>
      <c r="VC249" s="35"/>
      <c r="VD249" s="35"/>
      <c r="VE249" s="35"/>
      <c r="VF249" s="35"/>
      <c r="VG249" s="35"/>
      <c r="VH249" s="35"/>
      <c r="VI249" s="35"/>
      <c r="VJ249" s="35"/>
      <c r="VK249" s="35"/>
      <c r="VL249" s="35"/>
      <c r="VM249" s="35"/>
      <c r="VN249" s="35"/>
      <c r="VO249" s="35"/>
      <c r="VP249" s="35"/>
      <c r="VQ249" s="35"/>
      <c r="VR249" s="35"/>
      <c r="VS249" s="35"/>
      <c r="VT249" s="35"/>
      <c r="VU249" s="35"/>
      <c r="VV249" s="35"/>
      <c r="VW249" s="35"/>
      <c r="VX249" s="35"/>
      <c r="VY249" s="35"/>
      <c r="VZ249" s="35"/>
      <c r="WA249" s="35"/>
      <c r="WB249" s="35"/>
      <c r="WC249" s="35"/>
      <c r="WD249" s="35"/>
      <c r="WE249" s="35"/>
      <c r="WF249" s="35"/>
      <c r="WG249" s="35"/>
      <c r="WH249" s="35"/>
      <c r="WI249" s="35"/>
      <c r="WJ249" s="35"/>
      <c r="WK249" s="35"/>
      <c r="WL249" s="35"/>
      <c r="WM249" s="35"/>
      <c r="WN249" s="35"/>
      <c r="WO249" s="35"/>
      <c r="WP249" s="35"/>
      <c r="WQ249" s="35"/>
      <c r="WR249" s="35"/>
      <c r="WS249" s="35"/>
      <c r="WT249" s="35"/>
      <c r="WU249" s="35"/>
      <c r="WV249" s="35"/>
      <c r="WW249" s="35"/>
      <c r="WX249" s="35"/>
      <c r="WY249" s="35"/>
      <c r="WZ249" s="35"/>
      <c r="XA249" s="35"/>
      <c r="XB249" s="35"/>
      <c r="XC249" s="35"/>
      <c r="XD249" s="35"/>
      <c r="XE249" s="35"/>
      <c r="XF249" s="35"/>
      <c r="XG249" s="35"/>
      <c r="XH249" s="35"/>
      <c r="XI249" s="35"/>
      <c r="XJ249" s="35"/>
      <c r="XK249" s="35"/>
      <c r="XL249" s="35"/>
      <c r="XM249" s="35"/>
      <c r="XN249" s="35"/>
      <c r="XO249" s="35"/>
      <c r="XP249" s="35"/>
      <c r="XQ249" s="35"/>
      <c r="XR249" s="35"/>
      <c r="XS249" s="35"/>
      <c r="XT249" s="35"/>
      <c r="XU249" s="35"/>
      <c r="XV249" s="35"/>
      <c r="XW249" s="35"/>
      <c r="XX249" s="35"/>
      <c r="XY249" s="35"/>
      <c r="XZ249" s="35"/>
      <c r="YA249" s="35"/>
      <c r="YB249" s="35"/>
      <c r="YC249" s="35"/>
      <c r="YD249" s="35"/>
      <c r="YE249" s="35"/>
      <c r="YF249" s="35"/>
      <c r="YG249" s="35"/>
      <c r="YH249" s="35"/>
      <c r="YI249" s="35"/>
      <c r="YJ249" s="35"/>
      <c r="YK249" s="35"/>
      <c r="YL249" s="35"/>
      <c r="YM249" s="35"/>
      <c r="YN249" s="35"/>
      <c r="YO249" s="35"/>
      <c r="YP249" s="35"/>
      <c r="YQ249" s="35"/>
      <c r="YR249" s="35"/>
      <c r="YS249" s="35"/>
      <c r="YT249" s="35"/>
      <c r="YU249" s="35"/>
      <c r="YV249" s="35"/>
      <c r="YW249" s="35"/>
      <c r="YX249" s="35"/>
      <c r="YY249" s="35"/>
      <c r="YZ249" s="35"/>
      <c r="ZA249" s="35"/>
      <c r="ZB249" s="35"/>
      <c r="ZC249" s="35"/>
      <c r="ZD249" s="35"/>
      <c r="ZE249" s="35"/>
      <c r="ZF249" s="35"/>
      <c r="ZG249" s="35"/>
      <c r="ZH249" s="35"/>
      <c r="ZI249" s="35"/>
      <c r="ZJ249" s="35"/>
      <c r="ZK249" s="35"/>
      <c r="ZL249" s="35"/>
      <c r="ZM249" s="35"/>
      <c r="ZN249" s="35"/>
      <c r="ZO249" s="35"/>
      <c r="ZP249" s="35"/>
      <c r="ZQ249" s="35"/>
      <c r="ZR249" s="35"/>
      <c r="ZS249" s="35"/>
      <c r="ZT249" s="35"/>
      <c r="ZU249" s="35"/>
      <c r="ZV249" s="35"/>
      <c r="ZW249" s="35"/>
      <c r="ZX249" s="35"/>
      <c r="ZY249" s="35"/>
      <c r="ZZ249" s="35"/>
      <c r="AAA249" s="35"/>
      <c r="AAB249" s="35"/>
      <c r="AAC249" s="35"/>
      <c r="AAD249" s="35"/>
      <c r="AAE249" s="35"/>
      <c r="AAF249" s="35"/>
      <c r="AAG249" s="35"/>
      <c r="AAH249" s="35"/>
      <c r="AAI249" s="35"/>
      <c r="AAJ249" s="35"/>
      <c r="AAK249" s="35"/>
      <c r="AAL249" s="35"/>
      <c r="AAM249" s="35"/>
      <c r="AAN249" s="35"/>
      <c r="AAO249" s="35"/>
      <c r="AAP249" s="35"/>
      <c r="AAQ249" s="35"/>
      <c r="AAR249" s="35"/>
      <c r="AAS249" s="35"/>
      <c r="AAT249" s="35"/>
      <c r="AAU249" s="35"/>
      <c r="AAV249" s="35"/>
      <c r="AAW249" s="35"/>
      <c r="AAX249" s="35"/>
      <c r="AAY249" s="35"/>
      <c r="AAZ249" s="35"/>
      <c r="ABA249" s="35"/>
      <c r="ABB249" s="35"/>
      <c r="ABC249" s="35"/>
      <c r="ABD249" s="35"/>
      <c r="ABE249" s="35"/>
      <c r="ABF249" s="35"/>
      <c r="ABG249" s="35"/>
      <c r="ABH249" s="35"/>
      <c r="ABI249" s="35"/>
      <c r="ABJ249" s="35"/>
      <c r="ABK249" s="35"/>
      <c r="ABL249" s="35"/>
      <c r="ABM249" s="35"/>
      <c r="ABN249" s="35"/>
      <c r="ABO249" s="35"/>
      <c r="ABP249" s="35"/>
      <c r="ABQ249" s="35"/>
      <c r="ABR249" s="35"/>
      <c r="ABS249" s="35"/>
      <c r="ABT249" s="35"/>
      <c r="ABU249" s="35"/>
      <c r="ABV249" s="35"/>
      <c r="ABW249" s="35"/>
      <c r="ABX249" s="35"/>
      <c r="ABY249" s="35"/>
      <c r="ABZ249" s="35"/>
      <c r="ACA249" s="35"/>
      <c r="ACB249" s="35"/>
      <c r="ACC249" s="35"/>
      <c r="ACD249" s="35"/>
      <c r="ACE249" s="35"/>
      <c r="ACF249" s="35"/>
      <c r="ACG249" s="35"/>
      <c r="ACH249" s="35"/>
      <c r="ACI249" s="35"/>
      <c r="ACJ249" s="35"/>
      <c r="ACK249" s="35"/>
      <c r="ACL249" s="35"/>
      <c r="ACM249" s="35"/>
      <c r="ACN249" s="35"/>
      <c r="ACO249" s="35"/>
      <c r="ACP249" s="35"/>
      <c r="ACQ249" s="35"/>
      <c r="ACR249" s="35"/>
      <c r="ACS249" s="35"/>
      <c r="ACT249" s="35"/>
      <c r="ACU249" s="35"/>
      <c r="ACV249" s="35"/>
      <c r="ACW249" s="35"/>
      <c r="ACX249" s="35"/>
      <c r="ACY249" s="35"/>
      <c r="ACZ249" s="35"/>
      <c r="ADA249" s="35"/>
      <c r="ADB249" s="35"/>
      <c r="ADC249" s="35"/>
      <c r="ADD249" s="35"/>
      <c r="ADE249" s="35"/>
      <c r="ADF249" s="35"/>
      <c r="ADG249" s="35"/>
      <c r="ADH249" s="35"/>
      <c r="ADI249" s="35"/>
      <c r="ADJ249" s="35"/>
      <c r="ADK249" s="35"/>
      <c r="ADL249" s="35"/>
      <c r="ADM249" s="35"/>
      <c r="ADN249" s="35"/>
      <c r="ADO249" s="35"/>
      <c r="ADP249" s="35"/>
      <c r="ADQ249" s="35"/>
      <c r="ADR249" s="35"/>
      <c r="ADS249" s="35"/>
      <c r="ADT249" s="35"/>
      <c r="ADU249" s="35"/>
      <c r="ADV249" s="35"/>
      <c r="ADW249" s="35"/>
      <c r="ADX249" s="35"/>
      <c r="ADY249" s="35"/>
      <c r="ADZ249" s="35"/>
      <c r="AEA249" s="35"/>
      <c r="AEB249" s="35"/>
      <c r="AEC249" s="35"/>
      <c r="AED249" s="35"/>
      <c r="AEE249" s="35"/>
      <c r="AEF249" s="35"/>
      <c r="AEG249" s="35"/>
      <c r="AEH249" s="35"/>
      <c r="AEI249" s="35"/>
      <c r="AEJ249" s="35"/>
      <c r="AEK249" s="35"/>
      <c r="AEL249" s="35"/>
      <c r="AEM249" s="35"/>
      <c r="AEN249" s="35"/>
      <c r="AEO249" s="35"/>
      <c r="AEP249" s="35"/>
      <c r="AEQ249" s="35"/>
      <c r="AER249" s="35"/>
      <c r="AES249" s="35"/>
      <c r="AET249" s="35"/>
      <c r="AEU249" s="35"/>
      <c r="AEV249" s="35"/>
      <c r="AEW249" s="35"/>
      <c r="AEX249" s="35"/>
      <c r="AEY249" s="35"/>
      <c r="AEZ249" s="35"/>
      <c r="AFA249" s="35"/>
      <c r="AFB249" s="35"/>
      <c r="AFC249" s="35"/>
      <c r="AFD249" s="35"/>
      <c r="AFE249" s="35"/>
      <c r="AFF249" s="35"/>
      <c r="AFG249" s="35"/>
      <c r="AFH249" s="35"/>
      <c r="AFI249" s="35"/>
      <c r="AFJ249" s="35"/>
      <c r="AFK249" s="35"/>
      <c r="AFL249" s="35"/>
      <c r="AFM249" s="35"/>
      <c r="AFN249" s="35"/>
      <c r="AFO249" s="35"/>
      <c r="AFP249" s="35"/>
      <c r="AFQ249" s="35"/>
      <c r="AFR249" s="35"/>
      <c r="AFS249" s="35"/>
      <c r="AFT249" s="35"/>
      <c r="AFU249" s="35"/>
      <c r="AFV249" s="35"/>
      <c r="AFW249" s="35"/>
      <c r="AFX249" s="35"/>
      <c r="AFY249" s="35"/>
      <c r="AFZ249" s="35"/>
      <c r="AGA249" s="35"/>
      <c r="AGB249" s="35"/>
      <c r="AGC249" s="35"/>
      <c r="AGD249" s="35"/>
      <c r="AGE249" s="35"/>
      <c r="AGF249" s="35"/>
      <c r="AGG249" s="35"/>
      <c r="AGH249" s="35"/>
      <c r="AGI249" s="35"/>
      <c r="AGJ249" s="35"/>
      <c r="AGK249" s="35"/>
      <c r="AGL249" s="35"/>
      <c r="AGM249" s="35"/>
      <c r="AGN249" s="35"/>
      <c r="AGO249" s="35"/>
      <c r="AGP249" s="35"/>
      <c r="AGQ249" s="35"/>
      <c r="AGR249" s="35"/>
      <c r="AGS249" s="35"/>
      <c r="AGT249" s="35"/>
      <c r="AGU249" s="35"/>
      <c r="AGV249" s="35"/>
      <c r="AGW249" s="35"/>
      <c r="AGX249" s="35"/>
      <c r="AGY249" s="35"/>
      <c r="AGZ249" s="35"/>
      <c r="AHA249" s="35"/>
      <c r="AHB249" s="35"/>
      <c r="AHC249" s="35"/>
      <c r="AHD249" s="35"/>
      <c r="AHE249" s="35"/>
      <c r="AHF249" s="35"/>
      <c r="AHG249" s="35"/>
      <c r="AHH249" s="35"/>
      <c r="AHI249" s="35"/>
      <c r="AHJ249" s="35"/>
      <c r="AHK249" s="35"/>
      <c r="AHL249" s="35"/>
      <c r="AHM249" s="35"/>
      <c r="AHN249" s="35"/>
      <c r="AHO249" s="35"/>
      <c r="AHP249" s="35"/>
      <c r="AHQ249" s="35"/>
      <c r="AHR249" s="35"/>
      <c r="AHS249" s="35"/>
      <c r="AHT249" s="35"/>
      <c r="AHU249" s="35"/>
      <c r="AHV249" s="35"/>
      <c r="AHW249" s="35"/>
      <c r="AHX249" s="35"/>
      <c r="AHY249" s="35"/>
      <c r="AHZ249" s="35"/>
      <c r="AIA249" s="35"/>
      <c r="AIB249" s="35"/>
      <c r="AIC249" s="35"/>
      <c r="AID249" s="35"/>
      <c r="AIE249" s="35"/>
      <c r="AIF249" s="35"/>
      <c r="AIG249" s="35"/>
      <c r="AIH249" s="35"/>
      <c r="AII249" s="35"/>
      <c r="AIJ249" s="35"/>
      <c r="AIK249" s="35"/>
      <c r="AIL249" s="35"/>
      <c r="AIM249" s="35"/>
      <c r="AIN249" s="35"/>
      <c r="AIO249" s="35"/>
      <c r="AIP249" s="35"/>
      <c r="AIQ249" s="35"/>
      <c r="AIR249" s="35"/>
      <c r="AIS249" s="35"/>
      <c r="AIT249" s="35"/>
      <c r="AIU249" s="35"/>
      <c r="AIV249" s="35"/>
      <c r="AIW249" s="35"/>
      <c r="AIX249" s="35"/>
      <c r="AIY249" s="35"/>
      <c r="AIZ249" s="35"/>
      <c r="AJA249" s="35"/>
      <c r="AJB249" s="35"/>
      <c r="AJC249" s="35"/>
      <c r="AJD249" s="35"/>
      <c r="AJE249" s="35"/>
      <c r="AJF249" s="35"/>
      <c r="AJG249" s="35"/>
      <c r="AJH249" s="35"/>
      <c r="AJI249" s="35"/>
      <c r="AJJ249" s="35"/>
      <c r="AJK249" s="35"/>
      <c r="AJL249" s="35"/>
      <c r="AJM249" s="35"/>
      <c r="AJN249" s="35"/>
      <c r="AJO249" s="35"/>
      <c r="AJP249" s="35"/>
      <c r="AJQ249" s="35"/>
      <c r="AJR249" s="35"/>
      <c r="AJS249" s="35"/>
      <c r="AJT249" s="35"/>
      <c r="AJU249" s="35"/>
      <c r="AJV249" s="35"/>
      <c r="AJW249" s="35"/>
      <c r="AJX249" s="35"/>
      <c r="AJY249" s="35"/>
      <c r="AJZ249" s="35"/>
      <c r="AKA249" s="35"/>
      <c r="AKB249" s="35"/>
      <c r="AKC249" s="35"/>
      <c r="AKD249" s="35"/>
      <c r="AKE249" s="35"/>
      <c r="AKF249" s="35"/>
      <c r="AKG249" s="35"/>
      <c r="AKH249" s="35"/>
      <c r="AKI249" s="35"/>
      <c r="AKJ249" s="35"/>
      <c r="AKK249" s="35"/>
      <c r="AKL249" s="35"/>
      <c r="AKM249" s="35"/>
      <c r="AKN249" s="35"/>
      <c r="AKO249" s="35"/>
      <c r="AKP249" s="35"/>
      <c r="AKQ249" s="35"/>
      <c r="AKR249" s="35"/>
      <c r="AKS249" s="35"/>
      <c r="AKT249" s="35"/>
      <c r="AKU249" s="35"/>
      <c r="AKV249" s="35"/>
      <c r="AKW249" s="35"/>
      <c r="AKX249" s="35"/>
      <c r="AKY249" s="35"/>
      <c r="AKZ249" s="35"/>
      <c r="ALA249" s="35"/>
      <c r="ALB249" s="35"/>
      <c r="ALC249" s="35"/>
      <c r="ALD249" s="35"/>
      <c r="ALE249" s="35"/>
      <c r="ALF249" s="35"/>
      <c r="ALG249" s="35"/>
      <c r="ALH249" s="35"/>
      <c r="ALI249" s="35"/>
      <c r="ALJ249" s="35"/>
      <c r="ALK249" s="35"/>
      <c r="ALL249" s="35"/>
      <c r="ALM249" s="35"/>
      <c r="ALN249" s="35"/>
      <c r="ALO249" s="35"/>
      <c r="ALP249" s="35"/>
      <c r="ALQ249" s="35"/>
      <c r="ALR249" s="35"/>
      <c r="ALS249" s="35"/>
      <c r="ALT249" s="35"/>
      <c r="ALU249" s="35"/>
      <c r="ALV249" s="35"/>
      <c r="ALW249" s="35"/>
      <c r="ALX249" s="35"/>
      <c r="ALY249" s="35"/>
    </row>
    <row r="250" spans="1:1013" ht="27" customHeight="1" thickBot="1" x14ac:dyDescent="0.25">
      <c r="A250" s="642"/>
      <c r="B250" s="638"/>
      <c r="C250" s="640"/>
      <c r="D250" s="644"/>
      <c r="E250" s="646"/>
      <c r="F250" s="578"/>
      <c r="G250" s="628"/>
      <c r="H250" s="631"/>
      <c r="I250" s="625"/>
      <c r="J250" s="587"/>
      <c r="K250" s="260" t="s">
        <v>11</v>
      </c>
      <c r="L250" s="476">
        <f>SUM(L248:L249)</f>
        <v>0</v>
      </c>
      <c r="M250" s="477">
        <f t="shared" ref="M250:AA250" si="74">SUM(M248:M249)</f>
        <v>0</v>
      </c>
      <c r="N250" s="477">
        <f t="shared" si="74"/>
        <v>0</v>
      </c>
      <c r="O250" s="478">
        <f t="shared" si="74"/>
        <v>0</v>
      </c>
      <c r="P250" s="476">
        <f t="shared" si="74"/>
        <v>0</v>
      </c>
      <c r="Q250" s="477">
        <f t="shared" si="74"/>
        <v>0</v>
      </c>
      <c r="R250" s="477">
        <f t="shared" si="74"/>
        <v>0</v>
      </c>
      <c r="S250" s="478">
        <f t="shared" si="74"/>
        <v>0</v>
      </c>
      <c r="T250" s="476">
        <f t="shared" si="74"/>
        <v>900</v>
      </c>
      <c r="U250" s="477">
        <f t="shared" si="74"/>
        <v>0</v>
      </c>
      <c r="V250" s="477">
        <f t="shared" si="74"/>
        <v>0</v>
      </c>
      <c r="W250" s="478">
        <f t="shared" si="74"/>
        <v>900</v>
      </c>
      <c r="X250" s="476">
        <f t="shared" si="74"/>
        <v>1600</v>
      </c>
      <c r="Y250" s="477">
        <f t="shared" si="74"/>
        <v>0</v>
      </c>
      <c r="Z250" s="477">
        <f t="shared" si="74"/>
        <v>0</v>
      </c>
      <c r="AA250" s="478">
        <f t="shared" si="74"/>
        <v>1600</v>
      </c>
      <c r="AB250" s="35"/>
      <c r="AC250" s="35"/>
      <c r="AD250" s="35"/>
      <c r="AE250" s="35"/>
      <c r="AF250" s="35"/>
      <c r="AG250" s="35"/>
      <c r="AH250" s="35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9"/>
      <c r="BB250" s="48"/>
      <c r="BC250" s="48"/>
      <c r="BD250" s="48"/>
      <c r="BE250" s="48"/>
      <c r="BF250" s="48"/>
      <c r="BG250" s="48"/>
      <c r="BH250" s="48"/>
      <c r="BI250" s="48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  <c r="CA250" s="35"/>
      <c r="CB250" s="35"/>
      <c r="CC250" s="35"/>
      <c r="CD250" s="35"/>
      <c r="CE250" s="35"/>
      <c r="CF250" s="35"/>
      <c r="CG250" s="35"/>
      <c r="CH250" s="35"/>
      <c r="CI250" s="35"/>
      <c r="CJ250" s="35"/>
      <c r="CK250" s="35"/>
      <c r="CL250" s="35"/>
      <c r="CM250" s="35"/>
      <c r="CN250" s="35"/>
      <c r="CO250" s="35"/>
      <c r="CP250" s="35"/>
      <c r="CQ250" s="35"/>
      <c r="CR250" s="35"/>
      <c r="CS250" s="35"/>
      <c r="CT250" s="35"/>
      <c r="CU250" s="35"/>
      <c r="CV250" s="35"/>
      <c r="CW250" s="35"/>
      <c r="CX250" s="35"/>
      <c r="CY250" s="35"/>
      <c r="CZ250" s="35"/>
      <c r="DA250" s="35"/>
      <c r="DB250" s="35"/>
      <c r="DC250" s="35"/>
      <c r="DD250" s="35"/>
      <c r="DE250" s="35"/>
      <c r="DF250" s="35"/>
      <c r="DG250" s="35"/>
      <c r="DH250" s="35"/>
      <c r="DI250" s="35"/>
      <c r="DJ250" s="35"/>
      <c r="DK250" s="35"/>
      <c r="DL250" s="35"/>
      <c r="DM250" s="35"/>
      <c r="DN250" s="35"/>
      <c r="DO250" s="35"/>
      <c r="DP250" s="35"/>
      <c r="DQ250" s="35"/>
      <c r="DR250" s="35"/>
      <c r="DS250" s="35"/>
      <c r="DT250" s="35"/>
      <c r="DU250" s="35"/>
      <c r="DV250" s="35"/>
      <c r="DW250" s="35"/>
      <c r="DX250" s="35"/>
      <c r="DY250" s="35"/>
      <c r="DZ250" s="35"/>
      <c r="EA250" s="35"/>
      <c r="EB250" s="35"/>
      <c r="EC250" s="35"/>
      <c r="ED250" s="35"/>
      <c r="EE250" s="35"/>
      <c r="EF250" s="35"/>
      <c r="EG250" s="35"/>
      <c r="EH250" s="35"/>
      <c r="EI250" s="35"/>
      <c r="EJ250" s="35"/>
      <c r="EK250" s="35"/>
      <c r="EL250" s="35"/>
      <c r="EM250" s="35"/>
      <c r="EN250" s="35"/>
      <c r="EO250" s="35"/>
      <c r="EP250" s="35"/>
      <c r="EQ250" s="35"/>
      <c r="ER250" s="35"/>
      <c r="ES250" s="35"/>
      <c r="ET250" s="35"/>
      <c r="EU250" s="35"/>
      <c r="EV250" s="35"/>
      <c r="EW250" s="35"/>
      <c r="EX250" s="35"/>
      <c r="EY250" s="35"/>
      <c r="EZ250" s="35"/>
      <c r="FA250" s="35"/>
      <c r="FB250" s="35"/>
      <c r="FC250" s="35"/>
      <c r="FD250" s="35"/>
      <c r="FE250" s="35"/>
      <c r="FF250" s="35"/>
      <c r="FG250" s="35"/>
      <c r="FH250" s="35"/>
      <c r="FI250" s="35"/>
      <c r="FJ250" s="35"/>
      <c r="FK250" s="35"/>
      <c r="FL250" s="35"/>
      <c r="FM250" s="35"/>
      <c r="FN250" s="35"/>
      <c r="FO250" s="35"/>
      <c r="FP250" s="35"/>
      <c r="FQ250" s="35"/>
      <c r="FR250" s="35"/>
      <c r="FS250" s="35"/>
      <c r="FT250" s="35"/>
      <c r="FU250" s="35"/>
      <c r="FV250" s="35"/>
      <c r="FW250" s="35"/>
      <c r="FX250" s="35"/>
      <c r="FY250" s="35"/>
      <c r="FZ250" s="35"/>
      <c r="GA250" s="35"/>
      <c r="GB250" s="35"/>
      <c r="GC250" s="35"/>
      <c r="GD250" s="35"/>
      <c r="GE250" s="35"/>
      <c r="GF250" s="35"/>
      <c r="GG250" s="35"/>
      <c r="GH250" s="35"/>
      <c r="GI250" s="35"/>
      <c r="GJ250" s="35"/>
      <c r="GK250" s="35"/>
      <c r="GL250" s="35"/>
      <c r="GM250" s="35"/>
      <c r="GN250" s="35"/>
      <c r="GO250" s="35"/>
      <c r="GP250" s="35"/>
      <c r="GQ250" s="35"/>
      <c r="GR250" s="35"/>
      <c r="GS250" s="35"/>
      <c r="GT250" s="35"/>
      <c r="GU250" s="35"/>
      <c r="GV250" s="35"/>
      <c r="GW250" s="35"/>
      <c r="GX250" s="35"/>
      <c r="GY250" s="35"/>
      <c r="GZ250" s="35"/>
      <c r="HA250" s="35"/>
      <c r="HB250" s="35"/>
      <c r="HC250" s="35"/>
      <c r="HD250" s="35"/>
      <c r="HE250" s="35"/>
      <c r="HF250" s="35"/>
      <c r="HG250" s="35"/>
      <c r="HH250" s="35"/>
      <c r="HI250" s="35"/>
      <c r="HJ250" s="35"/>
      <c r="HK250" s="35"/>
      <c r="HL250" s="35"/>
      <c r="HM250" s="35"/>
      <c r="HN250" s="35"/>
      <c r="HO250" s="35"/>
      <c r="HP250" s="35"/>
      <c r="HQ250" s="35"/>
      <c r="HR250" s="35"/>
      <c r="HS250" s="35"/>
      <c r="HT250" s="35"/>
      <c r="HU250" s="35"/>
      <c r="HV250" s="35"/>
      <c r="HW250" s="35"/>
      <c r="HX250" s="35"/>
      <c r="HY250" s="35"/>
      <c r="HZ250" s="35"/>
      <c r="IA250" s="35"/>
      <c r="IB250" s="35"/>
      <c r="IC250" s="35"/>
      <c r="ID250" s="35"/>
      <c r="IE250" s="35"/>
      <c r="IF250" s="35"/>
      <c r="IG250" s="35"/>
      <c r="IH250" s="35"/>
      <c r="II250" s="35"/>
      <c r="IJ250" s="35"/>
      <c r="IK250" s="35"/>
      <c r="IL250" s="35"/>
      <c r="IM250" s="35"/>
      <c r="IN250" s="35"/>
      <c r="IO250" s="35"/>
      <c r="IP250" s="35"/>
      <c r="IQ250" s="35"/>
      <c r="IR250" s="35"/>
      <c r="IS250" s="35"/>
      <c r="IT250" s="35"/>
      <c r="IU250" s="35"/>
      <c r="IV250" s="35"/>
      <c r="IW250" s="35"/>
      <c r="IX250" s="35"/>
      <c r="IY250" s="35"/>
      <c r="IZ250" s="35"/>
      <c r="JA250" s="35"/>
      <c r="JB250" s="35"/>
      <c r="JC250" s="35"/>
      <c r="JD250" s="35"/>
      <c r="JE250" s="35"/>
      <c r="JF250" s="35"/>
      <c r="JG250" s="35"/>
      <c r="JH250" s="35"/>
      <c r="JI250" s="35"/>
      <c r="JJ250" s="35"/>
      <c r="JK250" s="35"/>
      <c r="JL250" s="35"/>
      <c r="JM250" s="35"/>
      <c r="JN250" s="35"/>
      <c r="JO250" s="35"/>
      <c r="JP250" s="35"/>
      <c r="JQ250" s="35"/>
      <c r="JR250" s="35"/>
      <c r="JS250" s="35"/>
      <c r="JT250" s="35"/>
      <c r="JU250" s="35"/>
      <c r="JV250" s="35"/>
      <c r="JW250" s="35"/>
      <c r="JX250" s="35"/>
      <c r="JY250" s="35"/>
      <c r="JZ250" s="35"/>
      <c r="KA250" s="35"/>
      <c r="KB250" s="35"/>
      <c r="KC250" s="35"/>
      <c r="KD250" s="35"/>
      <c r="KE250" s="35"/>
      <c r="KF250" s="35"/>
      <c r="KG250" s="35"/>
      <c r="KH250" s="35"/>
      <c r="KI250" s="35"/>
      <c r="KJ250" s="35"/>
      <c r="KK250" s="35"/>
      <c r="KL250" s="35"/>
      <c r="KM250" s="35"/>
      <c r="KN250" s="35"/>
      <c r="KO250" s="35"/>
      <c r="KP250" s="35"/>
      <c r="KQ250" s="35"/>
      <c r="KR250" s="35"/>
      <c r="KS250" s="35"/>
      <c r="KT250" s="35"/>
      <c r="KU250" s="35"/>
      <c r="KV250" s="35"/>
      <c r="KW250" s="35"/>
      <c r="KX250" s="35"/>
      <c r="KY250" s="35"/>
      <c r="KZ250" s="35"/>
      <c r="LA250" s="35"/>
      <c r="LB250" s="35"/>
      <c r="LC250" s="35"/>
      <c r="LD250" s="35"/>
      <c r="LE250" s="35"/>
      <c r="LF250" s="35"/>
      <c r="LG250" s="35"/>
      <c r="LH250" s="35"/>
      <c r="LI250" s="35"/>
      <c r="LJ250" s="35"/>
      <c r="LK250" s="35"/>
      <c r="LL250" s="35"/>
      <c r="LM250" s="35"/>
      <c r="LN250" s="35"/>
      <c r="LO250" s="35"/>
      <c r="LP250" s="35"/>
      <c r="LQ250" s="35"/>
      <c r="LR250" s="35"/>
      <c r="LS250" s="35"/>
      <c r="LT250" s="35"/>
      <c r="LU250" s="35"/>
      <c r="LV250" s="35"/>
      <c r="LW250" s="35"/>
      <c r="LX250" s="35"/>
      <c r="LY250" s="35"/>
      <c r="LZ250" s="35"/>
      <c r="MA250" s="35"/>
      <c r="MB250" s="35"/>
      <c r="MC250" s="35"/>
      <c r="MD250" s="35"/>
      <c r="ME250" s="35"/>
      <c r="MF250" s="35"/>
      <c r="MG250" s="35"/>
      <c r="MH250" s="35"/>
      <c r="MI250" s="35"/>
      <c r="MJ250" s="35"/>
      <c r="MK250" s="35"/>
      <c r="ML250" s="35"/>
      <c r="MM250" s="35"/>
      <c r="MN250" s="35"/>
      <c r="MO250" s="35"/>
      <c r="MP250" s="35"/>
      <c r="MQ250" s="35"/>
      <c r="MR250" s="35"/>
      <c r="MS250" s="35"/>
      <c r="MT250" s="35"/>
      <c r="MU250" s="35"/>
      <c r="MV250" s="35"/>
      <c r="MW250" s="35"/>
      <c r="MX250" s="35"/>
      <c r="MY250" s="35"/>
      <c r="MZ250" s="35"/>
      <c r="NA250" s="35"/>
      <c r="NB250" s="35"/>
      <c r="NC250" s="35"/>
      <c r="ND250" s="35"/>
      <c r="NE250" s="35"/>
      <c r="NF250" s="35"/>
      <c r="NG250" s="35"/>
      <c r="NH250" s="35"/>
      <c r="NI250" s="35"/>
      <c r="NJ250" s="35"/>
      <c r="NK250" s="35"/>
      <c r="NL250" s="35"/>
      <c r="NM250" s="35"/>
      <c r="NN250" s="35"/>
      <c r="NO250" s="35"/>
      <c r="NP250" s="35"/>
      <c r="NQ250" s="35"/>
      <c r="NR250" s="35"/>
      <c r="NS250" s="35"/>
      <c r="NT250" s="35"/>
      <c r="NU250" s="35"/>
      <c r="NV250" s="35"/>
      <c r="NW250" s="35"/>
      <c r="NX250" s="35"/>
      <c r="NY250" s="35"/>
      <c r="NZ250" s="35"/>
      <c r="OA250" s="35"/>
      <c r="OB250" s="35"/>
      <c r="OC250" s="35"/>
      <c r="OD250" s="35"/>
      <c r="OE250" s="35"/>
      <c r="OF250" s="35"/>
      <c r="OG250" s="35"/>
      <c r="OH250" s="35"/>
      <c r="OI250" s="35"/>
      <c r="OJ250" s="35"/>
      <c r="OK250" s="35"/>
      <c r="OL250" s="35"/>
      <c r="OM250" s="35"/>
      <c r="ON250" s="35"/>
      <c r="OO250" s="35"/>
      <c r="OP250" s="35"/>
      <c r="OQ250" s="35"/>
      <c r="OR250" s="35"/>
      <c r="OS250" s="35"/>
      <c r="OT250" s="35"/>
      <c r="OU250" s="35"/>
      <c r="OV250" s="35"/>
      <c r="OW250" s="35"/>
      <c r="OX250" s="35"/>
      <c r="OY250" s="35"/>
      <c r="OZ250" s="35"/>
      <c r="PA250" s="35"/>
      <c r="PB250" s="35"/>
      <c r="PC250" s="35"/>
      <c r="PD250" s="35"/>
      <c r="PE250" s="35"/>
      <c r="PF250" s="35"/>
      <c r="PG250" s="35"/>
      <c r="PH250" s="35"/>
      <c r="PI250" s="35"/>
      <c r="PJ250" s="35"/>
      <c r="PK250" s="35"/>
      <c r="PL250" s="35"/>
      <c r="PM250" s="35"/>
      <c r="PN250" s="35"/>
      <c r="PO250" s="35"/>
      <c r="PP250" s="35"/>
      <c r="PQ250" s="35"/>
      <c r="PR250" s="35"/>
      <c r="PS250" s="35"/>
      <c r="PT250" s="35"/>
      <c r="PU250" s="35"/>
      <c r="PV250" s="35"/>
      <c r="PW250" s="35"/>
      <c r="PX250" s="35"/>
      <c r="PY250" s="35"/>
      <c r="PZ250" s="35"/>
      <c r="QA250" s="35"/>
      <c r="QB250" s="35"/>
      <c r="QC250" s="35"/>
      <c r="QD250" s="35"/>
      <c r="QE250" s="35"/>
      <c r="QF250" s="35"/>
      <c r="QG250" s="35"/>
      <c r="QH250" s="35"/>
      <c r="QI250" s="35"/>
      <c r="QJ250" s="35"/>
      <c r="QK250" s="35"/>
      <c r="QL250" s="35"/>
      <c r="QM250" s="35"/>
      <c r="QN250" s="35"/>
      <c r="QO250" s="35"/>
      <c r="QP250" s="35"/>
      <c r="QQ250" s="35"/>
      <c r="QR250" s="35"/>
      <c r="QS250" s="35"/>
      <c r="QT250" s="35"/>
      <c r="QU250" s="35"/>
      <c r="QV250" s="35"/>
      <c r="QW250" s="35"/>
      <c r="QX250" s="35"/>
      <c r="QY250" s="35"/>
      <c r="QZ250" s="35"/>
      <c r="RA250" s="35"/>
      <c r="RB250" s="35"/>
      <c r="RC250" s="35"/>
      <c r="RD250" s="35"/>
      <c r="RE250" s="35"/>
      <c r="RF250" s="35"/>
      <c r="RG250" s="35"/>
      <c r="RH250" s="35"/>
      <c r="RI250" s="35"/>
      <c r="RJ250" s="35"/>
      <c r="RK250" s="35"/>
      <c r="RL250" s="35"/>
      <c r="RM250" s="35"/>
      <c r="RN250" s="35"/>
      <c r="RO250" s="35"/>
      <c r="RP250" s="35"/>
      <c r="RQ250" s="35"/>
      <c r="RR250" s="35"/>
      <c r="RS250" s="35"/>
      <c r="RT250" s="35"/>
      <c r="RU250" s="35"/>
      <c r="RV250" s="35"/>
      <c r="RW250" s="35"/>
      <c r="RX250" s="35"/>
      <c r="RY250" s="35"/>
      <c r="RZ250" s="35"/>
      <c r="SA250" s="35"/>
      <c r="SB250" s="35"/>
      <c r="SC250" s="35"/>
      <c r="SD250" s="35"/>
      <c r="SE250" s="35"/>
      <c r="SF250" s="35"/>
      <c r="SG250" s="35"/>
      <c r="SH250" s="35"/>
      <c r="SI250" s="35"/>
      <c r="SJ250" s="35"/>
      <c r="SK250" s="35"/>
      <c r="SL250" s="35"/>
      <c r="SM250" s="35"/>
      <c r="SN250" s="35"/>
      <c r="SO250" s="35"/>
      <c r="SP250" s="35"/>
      <c r="SQ250" s="35"/>
      <c r="SR250" s="35"/>
      <c r="SS250" s="35"/>
      <c r="ST250" s="35"/>
      <c r="SU250" s="35"/>
      <c r="SV250" s="35"/>
      <c r="SW250" s="35"/>
      <c r="SX250" s="35"/>
      <c r="SY250" s="35"/>
      <c r="SZ250" s="35"/>
      <c r="TA250" s="35"/>
      <c r="TB250" s="35"/>
      <c r="TC250" s="35"/>
      <c r="TD250" s="35"/>
      <c r="TE250" s="35"/>
      <c r="TF250" s="35"/>
      <c r="TG250" s="35"/>
      <c r="TH250" s="35"/>
      <c r="TI250" s="35"/>
      <c r="TJ250" s="35"/>
      <c r="TK250" s="35"/>
      <c r="TL250" s="35"/>
      <c r="TM250" s="35"/>
      <c r="TN250" s="35"/>
      <c r="TO250" s="35"/>
      <c r="TP250" s="35"/>
      <c r="TQ250" s="35"/>
      <c r="TR250" s="35"/>
      <c r="TS250" s="35"/>
      <c r="TT250" s="35"/>
      <c r="TU250" s="35"/>
      <c r="TV250" s="35"/>
      <c r="TW250" s="35"/>
      <c r="TX250" s="35"/>
      <c r="TY250" s="35"/>
      <c r="TZ250" s="35"/>
      <c r="UA250" s="35"/>
      <c r="UB250" s="35"/>
      <c r="UC250" s="35"/>
      <c r="UD250" s="35"/>
      <c r="UE250" s="35"/>
      <c r="UF250" s="35"/>
      <c r="UG250" s="35"/>
      <c r="UH250" s="35"/>
      <c r="UI250" s="35"/>
      <c r="UJ250" s="35"/>
      <c r="UK250" s="35"/>
      <c r="UL250" s="35"/>
      <c r="UM250" s="35"/>
      <c r="UN250" s="35"/>
      <c r="UO250" s="35"/>
      <c r="UP250" s="35"/>
      <c r="UQ250" s="35"/>
      <c r="UR250" s="35"/>
      <c r="US250" s="35"/>
      <c r="UT250" s="35"/>
      <c r="UU250" s="35"/>
      <c r="UV250" s="35"/>
      <c r="UW250" s="35"/>
      <c r="UX250" s="35"/>
      <c r="UY250" s="35"/>
      <c r="UZ250" s="35"/>
      <c r="VA250" s="35"/>
      <c r="VB250" s="35"/>
      <c r="VC250" s="35"/>
      <c r="VD250" s="35"/>
      <c r="VE250" s="35"/>
      <c r="VF250" s="35"/>
      <c r="VG250" s="35"/>
      <c r="VH250" s="35"/>
      <c r="VI250" s="35"/>
      <c r="VJ250" s="35"/>
      <c r="VK250" s="35"/>
      <c r="VL250" s="35"/>
      <c r="VM250" s="35"/>
      <c r="VN250" s="35"/>
      <c r="VO250" s="35"/>
      <c r="VP250" s="35"/>
      <c r="VQ250" s="35"/>
      <c r="VR250" s="35"/>
      <c r="VS250" s="35"/>
      <c r="VT250" s="35"/>
      <c r="VU250" s="35"/>
      <c r="VV250" s="35"/>
      <c r="VW250" s="35"/>
      <c r="VX250" s="35"/>
      <c r="VY250" s="35"/>
      <c r="VZ250" s="35"/>
      <c r="WA250" s="35"/>
      <c r="WB250" s="35"/>
      <c r="WC250" s="35"/>
      <c r="WD250" s="35"/>
      <c r="WE250" s="35"/>
      <c r="WF250" s="35"/>
      <c r="WG250" s="35"/>
      <c r="WH250" s="35"/>
      <c r="WI250" s="35"/>
      <c r="WJ250" s="35"/>
      <c r="WK250" s="35"/>
      <c r="WL250" s="35"/>
      <c r="WM250" s="35"/>
      <c r="WN250" s="35"/>
      <c r="WO250" s="35"/>
      <c r="WP250" s="35"/>
      <c r="WQ250" s="35"/>
      <c r="WR250" s="35"/>
      <c r="WS250" s="35"/>
      <c r="WT250" s="35"/>
      <c r="WU250" s="35"/>
      <c r="WV250" s="35"/>
      <c r="WW250" s="35"/>
      <c r="WX250" s="35"/>
      <c r="WY250" s="35"/>
      <c r="WZ250" s="35"/>
      <c r="XA250" s="35"/>
      <c r="XB250" s="35"/>
      <c r="XC250" s="35"/>
      <c r="XD250" s="35"/>
      <c r="XE250" s="35"/>
      <c r="XF250" s="35"/>
      <c r="XG250" s="35"/>
      <c r="XH250" s="35"/>
      <c r="XI250" s="35"/>
      <c r="XJ250" s="35"/>
      <c r="XK250" s="35"/>
      <c r="XL250" s="35"/>
      <c r="XM250" s="35"/>
      <c r="XN250" s="35"/>
      <c r="XO250" s="35"/>
      <c r="XP250" s="35"/>
      <c r="XQ250" s="35"/>
      <c r="XR250" s="35"/>
      <c r="XS250" s="35"/>
      <c r="XT250" s="35"/>
      <c r="XU250" s="35"/>
      <c r="XV250" s="35"/>
      <c r="XW250" s="35"/>
      <c r="XX250" s="35"/>
      <c r="XY250" s="35"/>
      <c r="XZ250" s="35"/>
      <c r="YA250" s="35"/>
      <c r="YB250" s="35"/>
      <c r="YC250" s="35"/>
      <c r="YD250" s="35"/>
      <c r="YE250" s="35"/>
      <c r="YF250" s="35"/>
      <c r="YG250" s="35"/>
      <c r="YH250" s="35"/>
      <c r="YI250" s="35"/>
      <c r="YJ250" s="35"/>
      <c r="YK250" s="35"/>
      <c r="YL250" s="35"/>
      <c r="YM250" s="35"/>
      <c r="YN250" s="35"/>
      <c r="YO250" s="35"/>
      <c r="YP250" s="35"/>
      <c r="YQ250" s="35"/>
      <c r="YR250" s="35"/>
      <c r="YS250" s="35"/>
      <c r="YT250" s="35"/>
      <c r="YU250" s="35"/>
      <c r="YV250" s="35"/>
      <c r="YW250" s="35"/>
      <c r="YX250" s="35"/>
      <c r="YY250" s="35"/>
      <c r="YZ250" s="35"/>
      <c r="ZA250" s="35"/>
      <c r="ZB250" s="35"/>
      <c r="ZC250" s="35"/>
      <c r="ZD250" s="35"/>
      <c r="ZE250" s="35"/>
      <c r="ZF250" s="35"/>
      <c r="ZG250" s="35"/>
      <c r="ZH250" s="35"/>
      <c r="ZI250" s="35"/>
      <c r="ZJ250" s="35"/>
      <c r="ZK250" s="35"/>
      <c r="ZL250" s="35"/>
      <c r="ZM250" s="35"/>
      <c r="ZN250" s="35"/>
      <c r="ZO250" s="35"/>
      <c r="ZP250" s="35"/>
      <c r="ZQ250" s="35"/>
      <c r="ZR250" s="35"/>
      <c r="ZS250" s="35"/>
      <c r="ZT250" s="35"/>
      <c r="ZU250" s="35"/>
      <c r="ZV250" s="35"/>
      <c r="ZW250" s="35"/>
      <c r="ZX250" s="35"/>
      <c r="ZY250" s="35"/>
      <c r="ZZ250" s="35"/>
      <c r="AAA250" s="35"/>
      <c r="AAB250" s="35"/>
      <c r="AAC250" s="35"/>
      <c r="AAD250" s="35"/>
      <c r="AAE250" s="35"/>
      <c r="AAF250" s="35"/>
      <c r="AAG250" s="35"/>
      <c r="AAH250" s="35"/>
      <c r="AAI250" s="35"/>
      <c r="AAJ250" s="35"/>
      <c r="AAK250" s="35"/>
      <c r="AAL250" s="35"/>
      <c r="AAM250" s="35"/>
      <c r="AAN250" s="35"/>
      <c r="AAO250" s="35"/>
      <c r="AAP250" s="35"/>
      <c r="AAQ250" s="35"/>
      <c r="AAR250" s="35"/>
      <c r="AAS250" s="35"/>
      <c r="AAT250" s="35"/>
      <c r="AAU250" s="35"/>
      <c r="AAV250" s="35"/>
      <c r="AAW250" s="35"/>
      <c r="AAX250" s="35"/>
      <c r="AAY250" s="35"/>
      <c r="AAZ250" s="35"/>
      <c r="ABA250" s="35"/>
      <c r="ABB250" s="35"/>
      <c r="ABC250" s="35"/>
      <c r="ABD250" s="35"/>
      <c r="ABE250" s="35"/>
      <c r="ABF250" s="35"/>
      <c r="ABG250" s="35"/>
      <c r="ABH250" s="35"/>
      <c r="ABI250" s="35"/>
      <c r="ABJ250" s="35"/>
      <c r="ABK250" s="35"/>
      <c r="ABL250" s="35"/>
      <c r="ABM250" s="35"/>
      <c r="ABN250" s="35"/>
      <c r="ABO250" s="35"/>
      <c r="ABP250" s="35"/>
      <c r="ABQ250" s="35"/>
      <c r="ABR250" s="35"/>
      <c r="ABS250" s="35"/>
      <c r="ABT250" s="35"/>
      <c r="ABU250" s="35"/>
      <c r="ABV250" s="35"/>
      <c r="ABW250" s="35"/>
      <c r="ABX250" s="35"/>
      <c r="ABY250" s="35"/>
      <c r="ABZ250" s="35"/>
      <c r="ACA250" s="35"/>
      <c r="ACB250" s="35"/>
      <c r="ACC250" s="35"/>
      <c r="ACD250" s="35"/>
      <c r="ACE250" s="35"/>
      <c r="ACF250" s="35"/>
      <c r="ACG250" s="35"/>
      <c r="ACH250" s="35"/>
      <c r="ACI250" s="35"/>
      <c r="ACJ250" s="35"/>
      <c r="ACK250" s="35"/>
      <c r="ACL250" s="35"/>
      <c r="ACM250" s="35"/>
      <c r="ACN250" s="35"/>
      <c r="ACO250" s="35"/>
      <c r="ACP250" s="35"/>
      <c r="ACQ250" s="35"/>
      <c r="ACR250" s="35"/>
      <c r="ACS250" s="35"/>
      <c r="ACT250" s="35"/>
      <c r="ACU250" s="35"/>
      <c r="ACV250" s="35"/>
      <c r="ACW250" s="35"/>
      <c r="ACX250" s="35"/>
      <c r="ACY250" s="35"/>
      <c r="ACZ250" s="35"/>
      <c r="ADA250" s="35"/>
      <c r="ADB250" s="35"/>
      <c r="ADC250" s="35"/>
      <c r="ADD250" s="35"/>
      <c r="ADE250" s="35"/>
      <c r="ADF250" s="35"/>
      <c r="ADG250" s="35"/>
      <c r="ADH250" s="35"/>
      <c r="ADI250" s="35"/>
      <c r="ADJ250" s="35"/>
      <c r="ADK250" s="35"/>
      <c r="ADL250" s="35"/>
      <c r="ADM250" s="35"/>
      <c r="ADN250" s="35"/>
      <c r="ADO250" s="35"/>
      <c r="ADP250" s="35"/>
      <c r="ADQ250" s="35"/>
      <c r="ADR250" s="35"/>
      <c r="ADS250" s="35"/>
      <c r="ADT250" s="35"/>
      <c r="ADU250" s="35"/>
      <c r="ADV250" s="35"/>
      <c r="ADW250" s="35"/>
      <c r="ADX250" s="35"/>
      <c r="ADY250" s="35"/>
      <c r="ADZ250" s="35"/>
      <c r="AEA250" s="35"/>
      <c r="AEB250" s="35"/>
      <c r="AEC250" s="35"/>
      <c r="AED250" s="35"/>
      <c r="AEE250" s="35"/>
      <c r="AEF250" s="35"/>
      <c r="AEG250" s="35"/>
      <c r="AEH250" s="35"/>
      <c r="AEI250" s="35"/>
      <c r="AEJ250" s="35"/>
      <c r="AEK250" s="35"/>
      <c r="AEL250" s="35"/>
      <c r="AEM250" s="35"/>
      <c r="AEN250" s="35"/>
      <c r="AEO250" s="35"/>
      <c r="AEP250" s="35"/>
      <c r="AEQ250" s="35"/>
      <c r="AER250" s="35"/>
      <c r="AES250" s="35"/>
      <c r="AET250" s="35"/>
      <c r="AEU250" s="35"/>
      <c r="AEV250" s="35"/>
      <c r="AEW250" s="35"/>
      <c r="AEX250" s="35"/>
      <c r="AEY250" s="35"/>
      <c r="AEZ250" s="35"/>
      <c r="AFA250" s="35"/>
      <c r="AFB250" s="35"/>
      <c r="AFC250" s="35"/>
      <c r="AFD250" s="35"/>
      <c r="AFE250" s="35"/>
      <c r="AFF250" s="35"/>
      <c r="AFG250" s="35"/>
      <c r="AFH250" s="35"/>
      <c r="AFI250" s="35"/>
      <c r="AFJ250" s="35"/>
      <c r="AFK250" s="35"/>
      <c r="AFL250" s="35"/>
      <c r="AFM250" s="35"/>
      <c r="AFN250" s="35"/>
      <c r="AFO250" s="35"/>
      <c r="AFP250" s="35"/>
      <c r="AFQ250" s="35"/>
      <c r="AFR250" s="35"/>
      <c r="AFS250" s="35"/>
      <c r="AFT250" s="35"/>
      <c r="AFU250" s="35"/>
      <c r="AFV250" s="35"/>
      <c r="AFW250" s="35"/>
      <c r="AFX250" s="35"/>
      <c r="AFY250" s="35"/>
      <c r="AFZ250" s="35"/>
      <c r="AGA250" s="35"/>
      <c r="AGB250" s="35"/>
      <c r="AGC250" s="35"/>
      <c r="AGD250" s="35"/>
      <c r="AGE250" s="35"/>
      <c r="AGF250" s="35"/>
      <c r="AGG250" s="35"/>
      <c r="AGH250" s="35"/>
      <c r="AGI250" s="35"/>
      <c r="AGJ250" s="35"/>
      <c r="AGK250" s="35"/>
      <c r="AGL250" s="35"/>
      <c r="AGM250" s="35"/>
      <c r="AGN250" s="35"/>
      <c r="AGO250" s="35"/>
      <c r="AGP250" s="35"/>
      <c r="AGQ250" s="35"/>
      <c r="AGR250" s="35"/>
      <c r="AGS250" s="35"/>
      <c r="AGT250" s="35"/>
      <c r="AGU250" s="35"/>
      <c r="AGV250" s="35"/>
      <c r="AGW250" s="35"/>
      <c r="AGX250" s="35"/>
      <c r="AGY250" s="35"/>
      <c r="AGZ250" s="35"/>
      <c r="AHA250" s="35"/>
      <c r="AHB250" s="35"/>
      <c r="AHC250" s="35"/>
      <c r="AHD250" s="35"/>
      <c r="AHE250" s="35"/>
      <c r="AHF250" s="35"/>
      <c r="AHG250" s="35"/>
      <c r="AHH250" s="35"/>
      <c r="AHI250" s="35"/>
      <c r="AHJ250" s="35"/>
      <c r="AHK250" s="35"/>
      <c r="AHL250" s="35"/>
      <c r="AHM250" s="35"/>
      <c r="AHN250" s="35"/>
      <c r="AHO250" s="35"/>
      <c r="AHP250" s="35"/>
      <c r="AHQ250" s="35"/>
      <c r="AHR250" s="35"/>
      <c r="AHS250" s="35"/>
      <c r="AHT250" s="35"/>
      <c r="AHU250" s="35"/>
      <c r="AHV250" s="35"/>
      <c r="AHW250" s="35"/>
      <c r="AHX250" s="35"/>
      <c r="AHY250" s="35"/>
      <c r="AHZ250" s="35"/>
      <c r="AIA250" s="35"/>
      <c r="AIB250" s="35"/>
      <c r="AIC250" s="35"/>
      <c r="AID250" s="35"/>
      <c r="AIE250" s="35"/>
      <c r="AIF250" s="35"/>
      <c r="AIG250" s="35"/>
      <c r="AIH250" s="35"/>
      <c r="AII250" s="35"/>
      <c r="AIJ250" s="35"/>
      <c r="AIK250" s="35"/>
      <c r="AIL250" s="35"/>
      <c r="AIM250" s="35"/>
      <c r="AIN250" s="35"/>
      <c r="AIO250" s="35"/>
      <c r="AIP250" s="35"/>
      <c r="AIQ250" s="35"/>
      <c r="AIR250" s="35"/>
      <c r="AIS250" s="35"/>
      <c r="AIT250" s="35"/>
      <c r="AIU250" s="35"/>
      <c r="AIV250" s="35"/>
      <c r="AIW250" s="35"/>
      <c r="AIX250" s="35"/>
      <c r="AIY250" s="35"/>
      <c r="AIZ250" s="35"/>
      <c r="AJA250" s="35"/>
      <c r="AJB250" s="35"/>
      <c r="AJC250" s="35"/>
      <c r="AJD250" s="35"/>
      <c r="AJE250" s="35"/>
      <c r="AJF250" s="35"/>
      <c r="AJG250" s="35"/>
      <c r="AJH250" s="35"/>
      <c r="AJI250" s="35"/>
      <c r="AJJ250" s="35"/>
      <c r="AJK250" s="35"/>
      <c r="AJL250" s="35"/>
      <c r="AJM250" s="35"/>
      <c r="AJN250" s="35"/>
      <c r="AJO250" s="35"/>
      <c r="AJP250" s="35"/>
      <c r="AJQ250" s="35"/>
      <c r="AJR250" s="35"/>
      <c r="AJS250" s="35"/>
      <c r="AJT250" s="35"/>
      <c r="AJU250" s="35"/>
      <c r="AJV250" s="35"/>
      <c r="AJW250" s="35"/>
      <c r="AJX250" s="35"/>
      <c r="AJY250" s="35"/>
      <c r="AJZ250" s="35"/>
      <c r="AKA250" s="35"/>
      <c r="AKB250" s="35"/>
      <c r="AKC250" s="35"/>
      <c r="AKD250" s="35"/>
      <c r="AKE250" s="35"/>
      <c r="AKF250" s="35"/>
      <c r="AKG250" s="35"/>
      <c r="AKH250" s="35"/>
      <c r="AKI250" s="35"/>
      <c r="AKJ250" s="35"/>
      <c r="AKK250" s="35"/>
      <c r="AKL250" s="35"/>
      <c r="AKM250" s="35"/>
      <c r="AKN250" s="35"/>
      <c r="AKO250" s="35"/>
      <c r="AKP250" s="35"/>
      <c r="AKQ250" s="35"/>
      <c r="AKR250" s="35"/>
      <c r="AKS250" s="35"/>
      <c r="AKT250" s="35"/>
      <c r="AKU250" s="35"/>
      <c r="AKV250" s="35"/>
      <c r="AKW250" s="35"/>
      <c r="AKX250" s="35"/>
      <c r="AKY250" s="35"/>
      <c r="AKZ250" s="35"/>
      <c r="ALA250" s="35"/>
      <c r="ALB250" s="35"/>
      <c r="ALC250" s="35"/>
      <c r="ALD250" s="35"/>
      <c r="ALE250" s="35"/>
      <c r="ALF250" s="35"/>
      <c r="ALG250" s="35"/>
      <c r="ALH250" s="35"/>
      <c r="ALI250" s="35"/>
      <c r="ALJ250" s="35"/>
      <c r="ALK250" s="35"/>
      <c r="ALL250" s="35"/>
      <c r="ALM250" s="35"/>
      <c r="ALN250" s="35"/>
      <c r="ALO250" s="35"/>
      <c r="ALP250" s="35"/>
      <c r="ALQ250" s="35"/>
      <c r="ALR250" s="35"/>
      <c r="ALS250" s="35"/>
      <c r="ALT250" s="35"/>
      <c r="ALU250" s="35"/>
      <c r="ALV250" s="35"/>
      <c r="ALW250" s="35"/>
      <c r="ALX250" s="35"/>
      <c r="ALY250" s="35"/>
    </row>
    <row r="251" spans="1:1013" ht="20.25" customHeight="1" thickBot="1" x14ac:dyDescent="0.25">
      <c r="A251" s="641" t="s">
        <v>15</v>
      </c>
      <c r="B251" s="637" t="s">
        <v>16</v>
      </c>
      <c r="C251" s="639" t="s">
        <v>16</v>
      </c>
      <c r="D251" s="643" t="s">
        <v>248</v>
      </c>
      <c r="E251" s="645" t="s">
        <v>250</v>
      </c>
      <c r="F251" s="577" t="s">
        <v>261</v>
      </c>
      <c r="G251" s="626" t="s">
        <v>100</v>
      </c>
      <c r="H251" s="629" t="s">
        <v>19</v>
      </c>
      <c r="I251" s="624" t="s">
        <v>20</v>
      </c>
      <c r="J251" s="588" t="s">
        <v>263</v>
      </c>
      <c r="K251" s="180" t="s">
        <v>26</v>
      </c>
      <c r="L251" s="479">
        <f>+M251+O251</f>
        <v>0</v>
      </c>
      <c r="M251" s="429">
        <v>0</v>
      </c>
      <c r="N251" s="429">
        <v>0</v>
      </c>
      <c r="O251" s="442">
        <v>0</v>
      </c>
      <c r="P251" s="479">
        <f>+Q251+S251</f>
        <v>0</v>
      </c>
      <c r="Q251" s="429">
        <v>0</v>
      </c>
      <c r="R251" s="429">
        <v>0</v>
      </c>
      <c r="S251" s="442">
        <v>0</v>
      </c>
      <c r="T251" s="479">
        <f>+U251+W251</f>
        <v>3.3</v>
      </c>
      <c r="U251" s="429">
        <v>0</v>
      </c>
      <c r="V251" s="429">
        <v>0</v>
      </c>
      <c r="W251" s="442">
        <v>3.3</v>
      </c>
      <c r="X251" s="479">
        <f>+Y251+AA251</f>
        <v>0</v>
      </c>
      <c r="Y251" s="429">
        <v>0</v>
      </c>
      <c r="Z251" s="429">
        <v>0</v>
      </c>
      <c r="AA251" s="442">
        <v>0</v>
      </c>
      <c r="AB251" s="35"/>
      <c r="AC251" s="35"/>
      <c r="AD251" s="35"/>
      <c r="AE251" s="35"/>
      <c r="AF251" s="35"/>
      <c r="AG251" s="35"/>
      <c r="AH251" s="35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9"/>
      <c r="BB251" s="48"/>
      <c r="BC251" s="48"/>
      <c r="BD251" s="48"/>
      <c r="BE251" s="48"/>
      <c r="BF251" s="48"/>
      <c r="BG251" s="48"/>
      <c r="BH251" s="48"/>
      <c r="BI251" s="48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  <c r="CB251" s="35"/>
      <c r="CC251" s="35"/>
      <c r="CD251" s="35"/>
      <c r="CE251" s="35"/>
      <c r="CF251" s="35"/>
      <c r="CG251" s="35"/>
      <c r="CH251" s="35"/>
      <c r="CI251" s="35"/>
      <c r="CJ251" s="35"/>
      <c r="CK251" s="35"/>
      <c r="CL251" s="35"/>
      <c r="CM251" s="35"/>
      <c r="CN251" s="35"/>
      <c r="CO251" s="35"/>
      <c r="CP251" s="35"/>
      <c r="CQ251" s="35"/>
      <c r="CR251" s="35"/>
      <c r="CS251" s="35"/>
      <c r="CT251" s="35"/>
      <c r="CU251" s="35"/>
      <c r="CV251" s="35"/>
      <c r="CW251" s="35"/>
      <c r="CX251" s="35"/>
      <c r="CY251" s="35"/>
      <c r="CZ251" s="35"/>
      <c r="DA251" s="35"/>
      <c r="DB251" s="35"/>
      <c r="DC251" s="35"/>
      <c r="DD251" s="35"/>
      <c r="DE251" s="35"/>
      <c r="DF251" s="35"/>
      <c r="DG251" s="35"/>
      <c r="DH251" s="35"/>
      <c r="DI251" s="35"/>
      <c r="DJ251" s="35"/>
      <c r="DK251" s="35"/>
      <c r="DL251" s="35"/>
      <c r="DM251" s="35"/>
      <c r="DN251" s="35"/>
      <c r="DO251" s="35"/>
      <c r="DP251" s="35"/>
      <c r="DQ251" s="35"/>
      <c r="DR251" s="35"/>
      <c r="DS251" s="35"/>
      <c r="DT251" s="35"/>
      <c r="DU251" s="35"/>
      <c r="DV251" s="35"/>
      <c r="DW251" s="35"/>
      <c r="DX251" s="35"/>
      <c r="DY251" s="35"/>
      <c r="DZ251" s="35"/>
      <c r="EA251" s="35"/>
      <c r="EB251" s="35"/>
      <c r="EC251" s="35"/>
      <c r="ED251" s="35"/>
      <c r="EE251" s="35"/>
      <c r="EF251" s="35"/>
      <c r="EG251" s="35"/>
      <c r="EH251" s="35"/>
      <c r="EI251" s="35"/>
      <c r="EJ251" s="35"/>
      <c r="EK251" s="35"/>
      <c r="EL251" s="35"/>
      <c r="EM251" s="35"/>
      <c r="EN251" s="35"/>
      <c r="EO251" s="35"/>
      <c r="EP251" s="35"/>
      <c r="EQ251" s="35"/>
      <c r="ER251" s="35"/>
      <c r="ES251" s="35"/>
      <c r="ET251" s="35"/>
      <c r="EU251" s="35"/>
      <c r="EV251" s="35"/>
      <c r="EW251" s="35"/>
      <c r="EX251" s="35"/>
      <c r="EY251" s="35"/>
      <c r="EZ251" s="35"/>
      <c r="FA251" s="35"/>
      <c r="FB251" s="35"/>
      <c r="FC251" s="35"/>
      <c r="FD251" s="35"/>
      <c r="FE251" s="35"/>
      <c r="FF251" s="35"/>
      <c r="FG251" s="35"/>
      <c r="FH251" s="35"/>
      <c r="FI251" s="35"/>
      <c r="FJ251" s="35"/>
      <c r="FK251" s="35"/>
      <c r="FL251" s="35"/>
      <c r="FM251" s="35"/>
      <c r="FN251" s="35"/>
      <c r="FO251" s="35"/>
      <c r="FP251" s="35"/>
      <c r="FQ251" s="35"/>
      <c r="FR251" s="35"/>
      <c r="FS251" s="35"/>
      <c r="FT251" s="35"/>
      <c r="FU251" s="35"/>
      <c r="FV251" s="35"/>
      <c r="FW251" s="35"/>
      <c r="FX251" s="35"/>
      <c r="FY251" s="35"/>
      <c r="FZ251" s="35"/>
      <c r="GA251" s="35"/>
      <c r="GB251" s="35"/>
      <c r="GC251" s="35"/>
      <c r="GD251" s="35"/>
      <c r="GE251" s="35"/>
      <c r="GF251" s="35"/>
      <c r="GG251" s="35"/>
      <c r="GH251" s="35"/>
      <c r="GI251" s="35"/>
      <c r="GJ251" s="35"/>
      <c r="GK251" s="35"/>
      <c r="GL251" s="35"/>
      <c r="GM251" s="35"/>
      <c r="GN251" s="35"/>
      <c r="GO251" s="35"/>
      <c r="GP251" s="35"/>
      <c r="GQ251" s="35"/>
      <c r="GR251" s="35"/>
      <c r="GS251" s="35"/>
      <c r="GT251" s="35"/>
      <c r="GU251" s="35"/>
      <c r="GV251" s="35"/>
      <c r="GW251" s="35"/>
      <c r="GX251" s="35"/>
      <c r="GY251" s="35"/>
      <c r="GZ251" s="35"/>
      <c r="HA251" s="35"/>
      <c r="HB251" s="35"/>
      <c r="HC251" s="35"/>
      <c r="HD251" s="35"/>
      <c r="HE251" s="35"/>
      <c r="HF251" s="35"/>
      <c r="HG251" s="35"/>
      <c r="HH251" s="35"/>
      <c r="HI251" s="35"/>
      <c r="HJ251" s="35"/>
      <c r="HK251" s="35"/>
      <c r="HL251" s="35"/>
      <c r="HM251" s="35"/>
      <c r="HN251" s="35"/>
      <c r="HO251" s="35"/>
      <c r="HP251" s="35"/>
      <c r="HQ251" s="35"/>
      <c r="HR251" s="35"/>
      <c r="HS251" s="35"/>
      <c r="HT251" s="35"/>
      <c r="HU251" s="35"/>
      <c r="HV251" s="35"/>
      <c r="HW251" s="35"/>
      <c r="HX251" s="35"/>
      <c r="HY251" s="35"/>
      <c r="HZ251" s="35"/>
      <c r="IA251" s="35"/>
      <c r="IB251" s="35"/>
      <c r="IC251" s="35"/>
      <c r="ID251" s="35"/>
      <c r="IE251" s="35"/>
      <c r="IF251" s="35"/>
      <c r="IG251" s="35"/>
      <c r="IH251" s="35"/>
      <c r="II251" s="35"/>
      <c r="IJ251" s="35"/>
      <c r="IK251" s="35"/>
      <c r="IL251" s="35"/>
      <c r="IM251" s="35"/>
      <c r="IN251" s="35"/>
      <c r="IO251" s="35"/>
      <c r="IP251" s="35"/>
      <c r="IQ251" s="35"/>
      <c r="IR251" s="35"/>
      <c r="IS251" s="35"/>
      <c r="IT251" s="35"/>
      <c r="IU251" s="35"/>
      <c r="IV251" s="35"/>
      <c r="IW251" s="35"/>
      <c r="IX251" s="35"/>
      <c r="IY251" s="35"/>
      <c r="IZ251" s="35"/>
      <c r="JA251" s="35"/>
      <c r="JB251" s="35"/>
      <c r="JC251" s="35"/>
      <c r="JD251" s="35"/>
      <c r="JE251" s="35"/>
      <c r="JF251" s="35"/>
      <c r="JG251" s="35"/>
      <c r="JH251" s="35"/>
      <c r="JI251" s="35"/>
      <c r="JJ251" s="35"/>
      <c r="JK251" s="35"/>
      <c r="JL251" s="35"/>
      <c r="JM251" s="35"/>
      <c r="JN251" s="35"/>
      <c r="JO251" s="35"/>
      <c r="JP251" s="35"/>
      <c r="JQ251" s="35"/>
      <c r="JR251" s="35"/>
      <c r="JS251" s="35"/>
      <c r="JT251" s="35"/>
      <c r="JU251" s="35"/>
      <c r="JV251" s="35"/>
      <c r="JW251" s="35"/>
      <c r="JX251" s="35"/>
      <c r="JY251" s="35"/>
      <c r="JZ251" s="35"/>
      <c r="KA251" s="35"/>
      <c r="KB251" s="35"/>
      <c r="KC251" s="35"/>
      <c r="KD251" s="35"/>
      <c r="KE251" s="35"/>
      <c r="KF251" s="35"/>
      <c r="KG251" s="35"/>
      <c r="KH251" s="35"/>
      <c r="KI251" s="35"/>
      <c r="KJ251" s="35"/>
      <c r="KK251" s="35"/>
      <c r="KL251" s="35"/>
      <c r="KM251" s="35"/>
      <c r="KN251" s="35"/>
      <c r="KO251" s="35"/>
      <c r="KP251" s="35"/>
      <c r="KQ251" s="35"/>
      <c r="KR251" s="35"/>
      <c r="KS251" s="35"/>
      <c r="KT251" s="35"/>
      <c r="KU251" s="35"/>
      <c r="KV251" s="35"/>
      <c r="KW251" s="35"/>
      <c r="KX251" s="35"/>
      <c r="KY251" s="35"/>
      <c r="KZ251" s="35"/>
      <c r="LA251" s="35"/>
      <c r="LB251" s="35"/>
      <c r="LC251" s="35"/>
      <c r="LD251" s="35"/>
      <c r="LE251" s="35"/>
      <c r="LF251" s="35"/>
      <c r="LG251" s="35"/>
      <c r="LH251" s="35"/>
      <c r="LI251" s="35"/>
      <c r="LJ251" s="35"/>
      <c r="LK251" s="35"/>
      <c r="LL251" s="35"/>
      <c r="LM251" s="35"/>
      <c r="LN251" s="35"/>
      <c r="LO251" s="35"/>
      <c r="LP251" s="35"/>
      <c r="LQ251" s="35"/>
      <c r="LR251" s="35"/>
      <c r="LS251" s="35"/>
      <c r="LT251" s="35"/>
      <c r="LU251" s="35"/>
      <c r="LV251" s="35"/>
      <c r="LW251" s="35"/>
      <c r="LX251" s="35"/>
      <c r="LY251" s="35"/>
      <c r="LZ251" s="35"/>
      <c r="MA251" s="35"/>
      <c r="MB251" s="35"/>
      <c r="MC251" s="35"/>
      <c r="MD251" s="35"/>
      <c r="ME251" s="35"/>
      <c r="MF251" s="35"/>
      <c r="MG251" s="35"/>
      <c r="MH251" s="35"/>
      <c r="MI251" s="35"/>
      <c r="MJ251" s="35"/>
      <c r="MK251" s="35"/>
      <c r="ML251" s="35"/>
      <c r="MM251" s="35"/>
      <c r="MN251" s="35"/>
      <c r="MO251" s="35"/>
      <c r="MP251" s="35"/>
      <c r="MQ251" s="35"/>
      <c r="MR251" s="35"/>
      <c r="MS251" s="35"/>
      <c r="MT251" s="35"/>
      <c r="MU251" s="35"/>
      <c r="MV251" s="35"/>
      <c r="MW251" s="35"/>
      <c r="MX251" s="35"/>
      <c r="MY251" s="35"/>
      <c r="MZ251" s="35"/>
      <c r="NA251" s="35"/>
      <c r="NB251" s="35"/>
      <c r="NC251" s="35"/>
      <c r="ND251" s="35"/>
      <c r="NE251" s="35"/>
      <c r="NF251" s="35"/>
      <c r="NG251" s="35"/>
      <c r="NH251" s="35"/>
      <c r="NI251" s="35"/>
      <c r="NJ251" s="35"/>
      <c r="NK251" s="35"/>
      <c r="NL251" s="35"/>
      <c r="NM251" s="35"/>
      <c r="NN251" s="35"/>
      <c r="NO251" s="35"/>
      <c r="NP251" s="35"/>
      <c r="NQ251" s="35"/>
      <c r="NR251" s="35"/>
      <c r="NS251" s="35"/>
      <c r="NT251" s="35"/>
      <c r="NU251" s="35"/>
      <c r="NV251" s="35"/>
      <c r="NW251" s="35"/>
      <c r="NX251" s="35"/>
      <c r="NY251" s="35"/>
      <c r="NZ251" s="35"/>
      <c r="OA251" s="35"/>
      <c r="OB251" s="35"/>
      <c r="OC251" s="35"/>
      <c r="OD251" s="35"/>
      <c r="OE251" s="35"/>
      <c r="OF251" s="35"/>
      <c r="OG251" s="35"/>
      <c r="OH251" s="35"/>
      <c r="OI251" s="35"/>
      <c r="OJ251" s="35"/>
      <c r="OK251" s="35"/>
      <c r="OL251" s="35"/>
      <c r="OM251" s="35"/>
      <c r="ON251" s="35"/>
      <c r="OO251" s="35"/>
      <c r="OP251" s="35"/>
      <c r="OQ251" s="35"/>
      <c r="OR251" s="35"/>
      <c r="OS251" s="35"/>
      <c r="OT251" s="35"/>
      <c r="OU251" s="35"/>
      <c r="OV251" s="35"/>
      <c r="OW251" s="35"/>
      <c r="OX251" s="35"/>
      <c r="OY251" s="35"/>
      <c r="OZ251" s="35"/>
      <c r="PA251" s="35"/>
      <c r="PB251" s="35"/>
      <c r="PC251" s="35"/>
      <c r="PD251" s="35"/>
      <c r="PE251" s="35"/>
      <c r="PF251" s="35"/>
      <c r="PG251" s="35"/>
      <c r="PH251" s="35"/>
      <c r="PI251" s="35"/>
      <c r="PJ251" s="35"/>
      <c r="PK251" s="35"/>
      <c r="PL251" s="35"/>
      <c r="PM251" s="35"/>
      <c r="PN251" s="35"/>
      <c r="PO251" s="35"/>
      <c r="PP251" s="35"/>
      <c r="PQ251" s="35"/>
      <c r="PR251" s="35"/>
      <c r="PS251" s="35"/>
      <c r="PT251" s="35"/>
      <c r="PU251" s="35"/>
      <c r="PV251" s="35"/>
      <c r="PW251" s="35"/>
      <c r="PX251" s="35"/>
      <c r="PY251" s="35"/>
      <c r="PZ251" s="35"/>
      <c r="QA251" s="35"/>
      <c r="QB251" s="35"/>
      <c r="QC251" s="35"/>
      <c r="QD251" s="35"/>
      <c r="QE251" s="35"/>
      <c r="QF251" s="35"/>
      <c r="QG251" s="35"/>
      <c r="QH251" s="35"/>
      <c r="QI251" s="35"/>
      <c r="QJ251" s="35"/>
      <c r="QK251" s="35"/>
      <c r="QL251" s="35"/>
      <c r="QM251" s="35"/>
      <c r="QN251" s="35"/>
      <c r="QO251" s="35"/>
      <c r="QP251" s="35"/>
      <c r="QQ251" s="35"/>
      <c r="QR251" s="35"/>
      <c r="QS251" s="35"/>
      <c r="QT251" s="35"/>
      <c r="QU251" s="35"/>
      <c r="QV251" s="35"/>
      <c r="QW251" s="35"/>
      <c r="QX251" s="35"/>
      <c r="QY251" s="35"/>
      <c r="QZ251" s="35"/>
      <c r="RA251" s="35"/>
      <c r="RB251" s="35"/>
      <c r="RC251" s="35"/>
      <c r="RD251" s="35"/>
      <c r="RE251" s="35"/>
      <c r="RF251" s="35"/>
      <c r="RG251" s="35"/>
      <c r="RH251" s="35"/>
      <c r="RI251" s="35"/>
      <c r="RJ251" s="35"/>
      <c r="RK251" s="35"/>
      <c r="RL251" s="35"/>
      <c r="RM251" s="35"/>
      <c r="RN251" s="35"/>
      <c r="RO251" s="35"/>
      <c r="RP251" s="35"/>
      <c r="RQ251" s="35"/>
      <c r="RR251" s="35"/>
      <c r="RS251" s="35"/>
      <c r="RT251" s="35"/>
      <c r="RU251" s="35"/>
      <c r="RV251" s="35"/>
      <c r="RW251" s="35"/>
      <c r="RX251" s="35"/>
      <c r="RY251" s="35"/>
      <c r="RZ251" s="35"/>
      <c r="SA251" s="35"/>
      <c r="SB251" s="35"/>
      <c r="SC251" s="35"/>
      <c r="SD251" s="35"/>
      <c r="SE251" s="35"/>
      <c r="SF251" s="35"/>
      <c r="SG251" s="35"/>
      <c r="SH251" s="35"/>
      <c r="SI251" s="35"/>
      <c r="SJ251" s="35"/>
      <c r="SK251" s="35"/>
      <c r="SL251" s="35"/>
      <c r="SM251" s="35"/>
      <c r="SN251" s="35"/>
      <c r="SO251" s="35"/>
      <c r="SP251" s="35"/>
      <c r="SQ251" s="35"/>
      <c r="SR251" s="35"/>
      <c r="SS251" s="35"/>
      <c r="ST251" s="35"/>
      <c r="SU251" s="35"/>
      <c r="SV251" s="35"/>
      <c r="SW251" s="35"/>
      <c r="SX251" s="35"/>
      <c r="SY251" s="35"/>
      <c r="SZ251" s="35"/>
      <c r="TA251" s="35"/>
      <c r="TB251" s="35"/>
      <c r="TC251" s="35"/>
      <c r="TD251" s="35"/>
      <c r="TE251" s="35"/>
      <c r="TF251" s="35"/>
      <c r="TG251" s="35"/>
      <c r="TH251" s="35"/>
      <c r="TI251" s="35"/>
      <c r="TJ251" s="35"/>
      <c r="TK251" s="35"/>
      <c r="TL251" s="35"/>
      <c r="TM251" s="35"/>
      <c r="TN251" s="35"/>
      <c r="TO251" s="35"/>
      <c r="TP251" s="35"/>
      <c r="TQ251" s="35"/>
      <c r="TR251" s="35"/>
      <c r="TS251" s="35"/>
      <c r="TT251" s="35"/>
      <c r="TU251" s="35"/>
      <c r="TV251" s="35"/>
      <c r="TW251" s="35"/>
      <c r="TX251" s="35"/>
      <c r="TY251" s="35"/>
      <c r="TZ251" s="35"/>
      <c r="UA251" s="35"/>
      <c r="UB251" s="35"/>
      <c r="UC251" s="35"/>
      <c r="UD251" s="35"/>
      <c r="UE251" s="35"/>
      <c r="UF251" s="35"/>
      <c r="UG251" s="35"/>
      <c r="UH251" s="35"/>
      <c r="UI251" s="35"/>
      <c r="UJ251" s="35"/>
      <c r="UK251" s="35"/>
      <c r="UL251" s="35"/>
      <c r="UM251" s="35"/>
      <c r="UN251" s="35"/>
      <c r="UO251" s="35"/>
      <c r="UP251" s="35"/>
      <c r="UQ251" s="35"/>
      <c r="UR251" s="35"/>
      <c r="US251" s="35"/>
      <c r="UT251" s="35"/>
      <c r="UU251" s="35"/>
      <c r="UV251" s="35"/>
      <c r="UW251" s="35"/>
      <c r="UX251" s="35"/>
      <c r="UY251" s="35"/>
      <c r="UZ251" s="35"/>
      <c r="VA251" s="35"/>
      <c r="VB251" s="35"/>
      <c r="VC251" s="35"/>
      <c r="VD251" s="35"/>
      <c r="VE251" s="35"/>
      <c r="VF251" s="35"/>
      <c r="VG251" s="35"/>
      <c r="VH251" s="35"/>
      <c r="VI251" s="35"/>
      <c r="VJ251" s="35"/>
      <c r="VK251" s="35"/>
      <c r="VL251" s="35"/>
      <c r="VM251" s="35"/>
      <c r="VN251" s="35"/>
      <c r="VO251" s="35"/>
      <c r="VP251" s="35"/>
      <c r="VQ251" s="35"/>
      <c r="VR251" s="35"/>
      <c r="VS251" s="35"/>
      <c r="VT251" s="35"/>
      <c r="VU251" s="35"/>
      <c r="VV251" s="35"/>
      <c r="VW251" s="35"/>
      <c r="VX251" s="35"/>
      <c r="VY251" s="35"/>
      <c r="VZ251" s="35"/>
      <c r="WA251" s="35"/>
      <c r="WB251" s="35"/>
      <c r="WC251" s="35"/>
      <c r="WD251" s="35"/>
      <c r="WE251" s="35"/>
      <c r="WF251" s="35"/>
      <c r="WG251" s="35"/>
      <c r="WH251" s="35"/>
      <c r="WI251" s="35"/>
      <c r="WJ251" s="35"/>
      <c r="WK251" s="35"/>
      <c r="WL251" s="35"/>
      <c r="WM251" s="35"/>
      <c r="WN251" s="35"/>
      <c r="WO251" s="35"/>
      <c r="WP251" s="35"/>
      <c r="WQ251" s="35"/>
      <c r="WR251" s="35"/>
      <c r="WS251" s="35"/>
      <c r="WT251" s="35"/>
      <c r="WU251" s="35"/>
      <c r="WV251" s="35"/>
      <c r="WW251" s="35"/>
      <c r="WX251" s="35"/>
      <c r="WY251" s="35"/>
      <c r="WZ251" s="35"/>
      <c r="XA251" s="35"/>
      <c r="XB251" s="35"/>
      <c r="XC251" s="35"/>
      <c r="XD251" s="35"/>
      <c r="XE251" s="35"/>
      <c r="XF251" s="35"/>
      <c r="XG251" s="35"/>
      <c r="XH251" s="35"/>
      <c r="XI251" s="35"/>
      <c r="XJ251" s="35"/>
      <c r="XK251" s="35"/>
      <c r="XL251" s="35"/>
      <c r="XM251" s="35"/>
      <c r="XN251" s="35"/>
      <c r="XO251" s="35"/>
      <c r="XP251" s="35"/>
      <c r="XQ251" s="35"/>
      <c r="XR251" s="35"/>
      <c r="XS251" s="35"/>
      <c r="XT251" s="35"/>
      <c r="XU251" s="35"/>
      <c r="XV251" s="35"/>
      <c r="XW251" s="35"/>
      <c r="XX251" s="35"/>
      <c r="XY251" s="35"/>
      <c r="XZ251" s="35"/>
      <c r="YA251" s="35"/>
      <c r="YB251" s="35"/>
      <c r="YC251" s="35"/>
      <c r="YD251" s="35"/>
      <c r="YE251" s="35"/>
      <c r="YF251" s="35"/>
      <c r="YG251" s="35"/>
      <c r="YH251" s="35"/>
      <c r="YI251" s="35"/>
      <c r="YJ251" s="35"/>
      <c r="YK251" s="35"/>
      <c r="YL251" s="35"/>
      <c r="YM251" s="35"/>
      <c r="YN251" s="35"/>
      <c r="YO251" s="35"/>
      <c r="YP251" s="35"/>
      <c r="YQ251" s="35"/>
      <c r="YR251" s="35"/>
      <c r="YS251" s="35"/>
      <c r="YT251" s="35"/>
      <c r="YU251" s="35"/>
      <c r="YV251" s="35"/>
      <c r="YW251" s="35"/>
      <c r="YX251" s="35"/>
      <c r="YY251" s="35"/>
      <c r="YZ251" s="35"/>
      <c r="ZA251" s="35"/>
      <c r="ZB251" s="35"/>
      <c r="ZC251" s="35"/>
      <c r="ZD251" s="35"/>
      <c r="ZE251" s="35"/>
      <c r="ZF251" s="35"/>
      <c r="ZG251" s="35"/>
      <c r="ZH251" s="35"/>
      <c r="ZI251" s="35"/>
      <c r="ZJ251" s="35"/>
      <c r="ZK251" s="35"/>
      <c r="ZL251" s="35"/>
      <c r="ZM251" s="35"/>
      <c r="ZN251" s="35"/>
      <c r="ZO251" s="35"/>
      <c r="ZP251" s="35"/>
      <c r="ZQ251" s="35"/>
      <c r="ZR251" s="35"/>
      <c r="ZS251" s="35"/>
      <c r="ZT251" s="35"/>
      <c r="ZU251" s="35"/>
      <c r="ZV251" s="35"/>
      <c r="ZW251" s="35"/>
      <c r="ZX251" s="35"/>
      <c r="ZY251" s="35"/>
      <c r="ZZ251" s="35"/>
      <c r="AAA251" s="35"/>
      <c r="AAB251" s="35"/>
      <c r="AAC251" s="35"/>
      <c r="AAD251" s="35"/>
      <c r="AAE251" s="35"/>
      <c r="AAF251" s="35"/>
      <c r="AAG251" s="35"/>
      <c r="AAH251" s="35"/>
      <c r="AAI251" s="35"/>
      <c r="AAJ251" s="35"/>
      <c r="AAK251" s="35"/>
      <c r="AAL251" s="35"/>
      <c r="AAM251" s="35"/>
      <c r="AAN251" s="35"/>
      <c r="AAO251" s="35"/>
      <c r="AAP251" s="35"/>
      <c r="AAQ251" s="35"/>
      <c r="AAR251" s="35"/>
      <c r="AAS251" s="35"/>
      <c r="AAT251" s="35"/>
      <c r="AAU251" s="35"/>
      <c r="AAV251" s="35"/>
      <c r="AAW251" s="35"/>
      <c r="AAX251" s="35"/>
      <c r="AAY251" s="35"/>
      <c r="AAZ251" s="35"/>
      <c r="ABA251" s="35"/>
      <c r="ABB251" s="35"/>
      <c r="ABC251" s="35"/>
      <c r="ABD251" s="35"/>
      <c r="ABE251" s="35"/>
      <c r="ABF251" s="35"/>
      <c r="ABG251" s="35"/>
      <c r="ABH251" s="35"/>
      <c r="ABI251" s="35"/>
      <c r="ABJ251" s="35"/>
      <c r="ABK251" s="35"/>
      <c r="ABL251" s="35"/>
      <c r="ABM251" s="35"/>
      <c r="ABN251" s="35"/>
      <c r="ABO251" s="35"/>
      <c r="ABP251" s="35"/>
      <c r="ABQ251" s="35"/>
      <c r="ABR251" s="35"/>
      <c r="ABS251" s="35"/>
      <c r="ABT251" s="35"/>
      <c r="ABU251" s="35"/>
      <c r="ABV251" s="35"/>
      <c r="ABW251" s="35"/>
      <c r="ABX251" s="35"/>
      <c r="ABY251" s="35"/>
      <c r="ABZ251" s="35"/>
      <c r="ACA251" s="35"/>
      <c r="ACB251" s="35"/>
      <c r="ACC251" s="35"/>
      <c r="ACD251" s="35"/>
      <c r="ACE251" s="35"/>
      <c r="ACF251" s="35"/>
      <c r="ACG251" s="35"/>
      <c r="ACH251" s="35"/>
      <c r="ACI251" s="35"/>
      <c r="ACJ251" s="35"/>
      <c r="ACK251" s="35"/>
      <c r="ACL251" s="35"/>
      <c r="ACM251" s="35"/>
      <c r="ACN251" s="35"/>
      <c r="ACO251" s="35"/>
      <c r="ACP251" s="35"/>
      <c r="ACQ251" s="35"/>
      <c r="ACR251" s="35"/>
      <c r="ACS251" s="35"/>
      <c r="ACT251" s="35"/>
      <c r="ACU251" s="35"/>
      <c r="ACV251" s="35"/>
      <c r="ACW251" s="35"/>
      <c r="ACX251" s="35"/>
      <c r="ACY251" s="35"/>
      <c r="ACZ251" s="35"/>
      <c r="ADA251" s="35"/>
      <c r="ADB251" s="35"/>
      <c r="ADC251" s="35"/>
      <c r="ADD251" s="35"/>
      <c r="ADE251" s="35"/>
      <c r="ADF251" s="35"/>
      <c r="ADG251" s="35"/>
      <c r="ADH251" s="35"/>
      <c r="ADI251" s="35"/>
      <c r="ADJ251" s="35"/>
      <c r="ADK251" s="35"/>
      <c r="ADL251" s="35"/>
      <c r="ADM251" s="35"/>
      <c r="ADN251" s="35"/>
      <c r="ADO251" s="35"/>
      <c r="ADP251" s="35"/>
      <c r="ADQ251" s="35"/>
      <c r="ADR251" s="35"/>
      <c r="ADS251" s="35"/>
      <c r="ADT251" s="35"/>
      <c r="ADU251" s="35"/>
      <c r="ADV251" s="35"/>
      <c r="ADW251" s="35"/>
      <c r="ADX251" s="35"/>
      <c r="ADY251" s="35"/>
      <c r="ADZ251" s="35"/>
      <c r="AEA251" s="35"/>
      <c r="AEB251" s="35"/>
      <c r="AEC251" s="35"/>
      <c r="AED251" s="35"/>
      <c r="AEE251" s="35"/>
      <c r="AEF251" s="35"/>
      <c r="AEG251" s="35"/>
      <c r="AEH251" s="35"/>
      <c r="AEI251" s="35"/>
      <c r="AEJ251" s="35"/>
      <c r="AEK251" s="35"/>
      <c r="AEL251" s="35"/>
      <c r="AEM251" s="35"/>
      <c r="AEN251" s="35"/>
      <c r="AEO251" s="35"/>
      <c r="AEP251" s="35"/>
      <c r="AEQ251" s="35"/>
      <c r="AER251" s="35"/>
      <c r="AES251" s="35"/>
      <c r="AET251" s="35"/>
      <c r="AEU251" s="35"/>
      <c r="AEV251" s="35"/>
      <c r="AEW251" s="35"/>
      <c r="AEX251" s="35"/>
      <c r="AEY251" s="35"/>
      <c r="AEZ251" s="35"/>
      <c r="AFA251" s="35"/>
      <c r="AFB251" s="35"/>
      <c r="AFC251" s="35"/>
      <c r="AFD251" s="35"/>
      <c r="AFE251" s="35"/>
      <c r="AFF251" s="35"/>
      <c r="AFG251" s="35"/>
      <c r="AFH251" s="35"/>
      <c r="AFI251" s="35"/>
      <c r="AFJ251" s="35"/>
      <c r="AFK251" s="35"/>
      <c r="AFL251" s="35"/>
      <c r="AFM251" s="35"/>
      <c r="AFN251" s="35"/>
      <c r="AFO251" s="35"/>
      <c r="AFP251" s="35"/>
      <c r="AFQ251" s="35"/>
      <c r="AFR251" s="35"/>
      <c r="AFS251" s="35"/>
      <c r="AFT251" s="35"/>
      <c r="AFU251" s="35"/>
      <c r="AFV251" s="35"/>
      <c r="AFW251" s="35"/>
      <c r="AFX251" s="35"/>
      <c r="AFY251" s="35"/>
      <c r="AFZ251" s="35"/>
      <c r="AGA251" s="35"/>
      <c r="AGB251" s="35"/>
      <c r="AGC251" s="35"/>
      <c r="AGD251" s="35"/>
      <c r="AGE251" s="35"/>
      <c r="AGF251" s="35"/>
      <c r="AGG251" s="35"/>
      <c r="AGH251" s="35"/>
      <c r="AGI251" s="35"/>
      <c r="AGJ251" s="35"/>
      <c r="AGK251" s="35"/>
      <c r="AGL251" s="35"/>
      <c r="AGM251" s="35"/>
      <c r="AGN251" s="35"/>
      <c r="AGO251" s="35"/>
      <c r="AGP251" s="35"/>
      <c r="AGQ251" s="35"/>
      <c r="AGR251" s="35"/>
      <c r="AGS251" s="35"/>
      <c r="AGT251" s="35"/>
      <c r="AGU251" s="35"/>
      <c r="AGV251" s="35"/>
      <c r="AGW251" s="35"/>
      <c r="AGX251" s="35"/>
      <c r="AGY251" s="35"/>
      <c r="AGZ251" s="35"/>
      <c r="AHA251" s="35"/>
      <c r="AHB251" s="35"/>
      <c r="AHC251" s="35"/>
      <c r="AHD251" s="35"/>
      <c r="AHE251" s="35"/>
      <c r="AHF251" s="35"/>
      <c r="AHG251" s="35"/>
      <c r="AHH251" s="35"/>
      <c r="AHI251" s="35"/>
      <c r="AHJ251" s="35"/>
      <c r="AHK251" s="35"/>
      <c r="AHL251" s="35"/>
      <c r="AHM251" s="35"/>
      <c r="AHN251" s="35"/>
      <c r="AHO251" s="35"/>
      <c r="AHP251" s="35"/>
      <c r="AHQ251" s="35"/>
      <c r="AHR251" s="35"/>
      <c r="AHS251" s="35"/>
      <c r="AHT251" s="35"/>
      <c r="AHU251" s="35"/>
      <c r="AHV251" s="35"/>
      <c r="AHW251" s="35"/>
      <c r="AHX251" s="35"/>
      <c r="AHY251" s="35"/>
      <c r="AHZ251" s="35"/>
      <c r="AIA251" s="35"/>
      <c r="AIB251" s="35"/>
      <c r="AIC251" s="35"/>
      <c r="AID251" s="35"/>
      <c r="AIE251" s="35"/>
      <c r="AIF251" s="35"/>
      <c r="AIG251" s="35"/>
      <c r="AIH251" s="35"/>
      <c r="AII251" s="35"/>
      <c r="AIJ251" s="35"/>
      <c r="AIK251" s="35"/>
      <c r="AIL251" s="35"/>
      <c r="AIM251" s="35"/>
      <c r="AIN251" s="35"/>
      <c r="AIO251" s="35"/>
      <c r="AIP251" s="35"/>
      <c r="AIQ251" s="35"/>
      <c r="AIR251" s="35"/>
      <c r="AIS251" s="35"/>
      <c r="AIT251" s="35"/>
      <c r="AIU251" s="35"/>
      <c r="AIV251" s="35"/>
      <c r="AIW251" s="35"/>
      <c r="AIX251" s="35"/>
      <c r="AIY251" s="35"/>
      <c r="AIZ251" s="35"/>
      <c r="AJA251" s="35"/>
      <c r="AJB251" s="35"/>
      <c r="AJC251" s="35"/>
      <c r="AJD251" s="35"/>
      <c r="AJE251" s="35"/>
      <c r="AJF251" s="35"/>
      <c r="AJG251" s="35"/>
      <c r="AJH251" s="35"/>
      <c r="AJI251" s="35"/>
      <c r="AJJ251" s="35"/>
      <c r="AJK251" s="35"/>
      <c r="AJL251" s="35"/>
      <c r="AJM251" s="35"/>
      <c r="AJN251" s="35"/>
      <c r="AJO251" s="35"/>
      <c r="AJP251" s="35"/>
      <c r="AJQ251" s="35"/>
      <c r="AJR251" s="35"/>
      <c r="AJS251" s="35"/>
      <c r="AJT251" s="35"/>
      <c r="AJU251" s="35"/>
      <c r="AJV251" s="35"/>
      <c r="AJW251" s="35"/>
      <c r="AJX251" s="35"/>
      <c r="AJY251" s="35"/>
      <c r="AJZ251" s="35"/>
      <c r="AKA251" s="35"/>
      <c r="AKB251" s="35"/>
      <c r="AKC251" s="35"/>
      <c r="AKD251" s="35"/>
      <c r="AKE251" s="35"/>
      <c r="AKF251" s="35"/>
      <c r="AKG251" s="35"/>
      <c r="AKH251" s="35"/>
      <c r="AKI251" s="35"/>
      <c r="AKJ251" s="35"/>
      <c r="AKK251" s="35"/>
      <c r="AKL251" s="35"/>
      <c r="AKM251" s="35"/>
      <c r="AKN251" s="35"/>
      <c r="AKO251" s="35"/>
      <c r="AKP251" s="35"/>
      <c r="AKQ251" s="35"/>
      <c r="AKR251" s="35"/>
      <c r="AKS251" s="35"/>
      <c r="AKT251" s="35"/>
      <c r="AKU251" s="35"/>
      <c r="AKV251" s="35"/>
      <c r="AKW251" s="35"/>
      <c r="AKX251" s="35"/>
      <c r="AKY251" s="35"/>
      <c r="AKZ251" s="35"/>
      <c r="ALA251" s="35"/>
      <c r="ALB251" s="35"/>
      <c r="ALC251" s="35"/>
      <c r="ALD251" s="35"/>
      <c r="ALE251" s="35"/>
      <c r="ALF251" s="35"/>
      <c r="ALG251" s="35"/>
      <c r="ALH251" s="35"/>
      <c r="ALI251" s="35"/>
      <c r="ALJ251" s="35"/>
      <c r="ALK251" s="35"/>
      <c r="ALL251" s="35"/>
      <c r="ALM251" s="35"/>
      <c r="ALN251" s="35"/>
      <c r="ALO251" s="35"/>
      <c r="ALP251" s="35"/>
      <c r="ALQ251" s="35"/>
      <c r="ALR251" s="35"/>
      <c r="ALS251" s="35"/>
      <c r="ALT251" s="35"/>
      <c r="ALU251" s="35"/>
      <c r="ALV251" s="35"/>
      <c r="ALW251" s="35"/>
      <c r="ALX251" s="35"/>
      <c r="ALY251" s="35"/>
    </row>
    <row r="252" spans="1:1013" ht="22.5" customHeight="1" thickBot="1" x14ac:dyDescent="0.25">
      <c r="A252" s="642"/>
      <c r="B252" s="638"/>
      <c r="C252" s="640"/>
      <c r="D252" s="644"/>
      <c r="E252" s="646"/>
      <c r="F252" s="578"/>
      <c r="G252" s="628"/>
      <c r="H252" s="631"/>
      <c r="I252" s="625"/>
      <c r="J252" s="589"/>
      <c r="K252" s="201" t="s">
        <v>23</v>
      </c>
      <c r="L252" s="484">
        <f>M252+O252</f>
        <v>0</v>
      </c>
      <c r="M252" s="481">
        <v>0</v>
      </c>
      <c r="N252" s="481">
        <v>0</v>
      </c>
      <c r="O252" s="483">
        <v>0</v>
      </c>
      <c r="P252" s="484">
        <f>Q252+S252</f>
        <v>0</v>
      </c>
      <c r="Q252" s="481">
        <v>0</v>
      </c>
      <c r="R252" s="481">
        <v>0</v>
      </c>
      <c r="S252" s="483">
        <v>0</v>
      </c>
      <c r="T252" s="484">
        <f>U252+W252</f>
        <v>1.3</v>
      </c>
      <c r="U252" s="481">
        <v>0</v>
      </c>
      <c r="V252" s="481">
        <v>0</v>
      </c>
      <c r="W252" s="483">
        <v>1.3</v>
      </c>
      <c r="X252" s="484">
        <f>Y252+AA252</f>
        <v>0</v>
      </c>
      <c r="Y252" s="481">
        <v>0</v>
      </c>
      <c r="Z252" s="481">
        <v>0</v>
      </c>
      <c r="AA252" s="483">
        <v>0</v>
      </c>
      <c r="AB252" s="35"/>
      <c r="AC252" s="35"/>
      <c r="AD252" s="35"/>
      <c r="AE252" s="35"/>
      <c r="AF252" s="35"/>
      <c r="AG252" s="35"/>
      <c r="AH252" s="35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9"/>
      <c r="BB252" s="48"/>
      <c r="BC252" s="48"/>
      <c r="BD252" s="48"/>
      <c r="BE252" s="48"/>
      <c r="BF252" s="48"/>
      <c r="BG252" s="48"/>
      <c r="BH252" s="48"/>
      <c r="BI252" s="48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  <c r="CA252" s="35"/>
      <c r="CB252" s="35"/>
      <c r="CC252" s="35"/>
      <c r="CD252" s="35"/>
      <c r="CE252" s="35"/>
      <c r="CF252" s="35"/>
      <c r="CG252" s="35"/>
      <c r="CH252" s="35"/>
      <c r="CI252" s="35"/>
      <c r="CJ252" s="35"/>
      <c r="CK252" s="35"/>
      <c r="CL252" s="35"/>
      <c r="CM252" s="35"/>
      <c r="CN252" s="35"/>
      <c r="CO252" s="35"/>
      <c r="CP252" s="35"/>
      <c r="CQ252" s="35"/>
      <c r="CR252" s="35"/>
      <c r="CS252" s="35"/>
      <c r="CT252" s="35"/>
      <c r="CU252" s="35"/>
      <c r="CV252" s="35"/>
      <c r="CW252" s="35"/>
      <c r="CX252" s="35"/>
      <c r="CY252" s="35"/>
      <c r="CZ252" s="35"/>
      <c r="DA252" s="35"/>
      <c r="DB252" s="35"/>
      <c r="DC252" s="35"/>
      <c r="DD252" s="35"/>
      <c r="DE252" s="35"/>
      <c r="DF252" s="35"/>
      <c r="DG252" s="35"/>
      <c r="DH252" s="35"/>
      <c r="DI252" s="35"/>
      <c r="DJ252" s="35"/>
      <c r="DK252" s="35"/>
      <c r="DL252" s="35"/>
      <c r="DM252" s="35"/>
      <c r="DN252" s="35"/>
      <c r="DO252" s="35"/>
      <c r="DP252" s="35"/>
      <c r="DQ252" s="35"/>
      <c r="DR252" s="35"/>
      <c r="DS252" s="35"/>
      <c r="DT252" s="35"/>
      <c r="DU252" s="35"/>
      <c r="DV252" s="35"/>
      <c r="DW252" s="35"/>
      <c r="DX252" s="35"/>
      <c r="DY252" s="35"/>
      <c r="DZ252" s="35"/>
      <c r="EA252" s="35"/>
      <c r="EB252" s="35"/>
      <c r="EC252" s="35"/>
      <c r="ED252" s="35"/>
      <c r="EE252" s="35"/>
      <c r="EF252" s="35"/>
      <c r="EG252" s="35"/>
      <c r="EH252" s="35"/>
      <c r="EI252" s="35"/>
      <c r="EJ252" s="35"/>
      <c r="EK252" s="35"/>
      <c r="EL252" s="35"/>
      <c r="EM252" s="35"/>
      <c r="EN252" s="35"/>
      <c r="EO252" s="35"/>
      <c r="EP252" s="35"/>
      <c r="EQ252" s="35"/>
      <c r="ER252" s="35"/>
      <c r="ES252" s="35"/>
      <c r="ET252" s="35"/>
      <c r="EU252" s="35"/>
      <c r="EV252" s="35"/>
      <c r="EW252" s="35"/>
      <c r="EX252" s="35"/>
      <c r="EY252" s="35"/>
      <c r="EZ252" s="35"/>
      <c r="FA252" s="35"/>
      <c r="FB252" s="35"/>
      <c r="FC252" s="35"/>
      <c r="FD252" s="35"/>
      <c r="FE252" s="35"/>
      <c r="FF252" s="35"/>
      <c r="FG252" s="35"/>
      <c r="FH252" s="35"/>
      <c r="FI252" s="35"/>
      <c r="FJ252" s="35"/>
      <c r="FK252" s="35"/>
      <c r="FL252" s="35"/>
      <c r="FM252" s="35"/>
      <c r="FN252" s="35"/>
      <c r="FO252" s="35"/>
      <c r="FP252" s="35"/>
      <c r="FQ252" s="35"/>
      <c r="FR252" s="35"/>
      <c r="FS252" s="35"/>
      <c r="FT252" s="35"/>
      <c r="FU252" s="35"/>
      <c r="FV252" s="35"/>
      <c r="FW252" s="35"/>
      <c r="FX252" s="35"/>
      <c r="FY252" s="35"/>
      <c r="FZ252" s="35"/>
      <c r="GA252" s="35"/>
      <c r="GB252" s="35"/>
      <c r="GC252" s="35"/>
      <c r="GD252" s="35"/>
      <c r="GE252" s="35"/>
      <c r="GF252" s="35"/>
      <c r="GG252" s="35"/>
      <c r="GH252" s="35"/>
      <c r="GI252" s="35"/>
      <c r="GJ252" s="35"/>
      <c r="GK252" s="35"/>
      <c r="GL252" s="35"/>
      <c r="GM252" s="35"/>
      <c r="GN252" s="35"/>
      <c r="GO252" s="35"/>
      <c r="GP252" s="35"/>
      <c r="GQ252" s="35"/>
      <c r="GR252" s="35"/>
      <c r="GS252" s="35"/>
      <c r="GT252" s="35"/>
      <c r="GU252" s="35"/>
      <c r="GV252" s="35"/>
      <c r="GW252" s="35"/>
      <c r="GX252" s="35"/>
      <c r="GY252" s="35"/>
      <c r="GZ252" s="35"/>
      <c r="HA252" s="35"/>
      <c r="HB252" s="35"/>
      <c r="HC252" s="35"/>
      <c r="HD252" s="35"/>
      <c r="HE252" s="35"/>
      <c r="HF252" s="35"/>
      <c r="HG252" s="35"/>
      <c r="HH252" s="35"/>
      <c r="HI252" s="35"/>
      <c r="HJ252" s="35"/>
      <c r="HK252" s="35"/>
      <c r="HL252" s="35"/>
      <c r="HM252" s="35"/>
      <c r="HN252" s="35"/>
      <c r="HO252" s="35"/>
      <c r="HP252" s="35"/>
      <c r="HQ252" s="35"/>
      <c r="HR252" s="35"/>
      <c r="HS252" s="35"/>
      <c r="HT252" s="35"/>
      <c r="HU252" s="35"/>
      <c r="HV252" s="35"/>
      <c r="HW252" s="35"/>
      <c r="HX252" s="35"/>
      <c r="HY252" s="35"/>
      <c r="HZ252" s="35"/>
      <c r="IA252" s="35"/>
      <c r="IB252" s="35"/>
      <c r="IC252" s="35"/>
      <c r="ID252" s="35"/>
      <c r="IE252" s="35"/>
      <c r="IF252" s="35"/>
      <c r="IG252" s="35"/>
      <c r="IH252" s="35"/>
      <c r="II252" s="35"/>
      <c r="IJ252" s="35"/>
      <c r="IK252" s="35"/>
      <c r="IL252" s="35"/>
      <c r="IM252" s="35"/>
      <c r="IN252" s="35"/>
      <c r="IO252" s="35"/>
      <c r="IP252" s="35"/>
      <c r="IQ252" s="35"/>
      <c r="IR252" s="35"/>
      <c r="IS252" s="35"/>
      <c r="IT252" s="35"/>
      <c r="IU252" s="35"/>
      <c r="IV252" s="35"/>
      <c r="IW252" s="35"/>
      <c r="IX252" s="35"/>
      <c r="IY252" s="35"/>
      <c r="IZ252" s="35"/>
      <c r="JA252" s="35"/>
      <c r="JB252" s="35"/>
      <c r="JC252" s="35"/>
      <c r="JD252" s="35"/>
      <c r="JE252" s="35"/>
      <c r="JF252" s="35"/>
      <c r="JG252" s="35"/>
      <c r="JH252" s="35"/>
      <c r="JI252" s="35"/>
      <c r="JJ252" s="35"/>
      <c r="JK252" s="35"/>
      <c r="JL252" s="35"/>
      <c r="JM252" s="35"/>
      <c r="JN252" s="35"/>
      <c r="JO252" s="35"/>
      <c r="JP252" s="35"/>
      <c r="JQ252" s="35"/>
      <c r="JR252" s="35"/>
      <c r="JS252" s="35"/>
      <c r="JT252" s="35"/>
      <c r="JU252" s="35"/>
      <c r="JV252" s="35"/>
      <c r="JW252" s="35"/>
      <c r="JX252" s="35"/>
      <c r="JY252" s="35"/>
      <c r="JZ252" s="35"/>
      <c r="KA252" s="35"/>
      <c r="KB252" s="35"/>
      <c r="KC252" s="35"/>
      <c r="KD252" s="35"/>
      <c r="KE252" s="35"/>
      <c r="KF252" s="35"/>
      <c r="KG252" s="35"/>
      <c r="KH252" s="35"/>
      <c r="KI252" s="35"/>
      <c r="KJ252" s="35"/>
      <c r="KK252" s="35"/>
      <c r="KL252" s="35"/>
      <c r="KM252" s="35"/>
      <c r="KN252" s="35"/>
      <c r="KO252" s="35"/>
      <c r="KP252" s="35"/>
      <c r="KQ252" s="35"/>
      <c r="KR252" s="35"/>
      <c r="KS252" s="35"/>
      <c r="KT252" s="35"/>
      <c r="KU252" s="35"/>
      <c r="KV252" s="35"/>
      <c r="KW252" s="35"/>
      <c r="KX252" s="35"/>
      <c r="KY252" s="35"/>
      <c r="KZ252" s="35"/>
      <c r="LA252" s="35"/>
      <c r="LB252" s="35"/>
      <c r="LC252" s="35"/>
      <c r="LD252" s="35"/>
      <c r="LE252" s="35"/>
      <c r="LF252" s="35"/>
      <c r="LG252" s="35"/>
      <c r="LH252" s="35"/>
      <c r="LI252" s="35"/>
      <c r="LJ252" s="35"/>
      <c r="LK252" s="35"/>
      <c r="LL252" s="35"/>
      <c r="LM252" s="35"/>
      <c r="LN252" s="35"/>
      <c r="LO252" s="35"/>
      <c r="LP252" s="35"/>
      <c r="LQ252" s="35"/>
      <c r="LR252" s="35"/>
      <c r="LS252" s="35"/>
      <c r="LT252" s="35"/>
      <c r="LU252" s="35"/>
      <c r="LV252" s="35"/>
      <c r="LW252" s="35"/>
      <c r="LX252" s="35"/>
      <c r="LY252" s="35"/>
      <c r="LZ252" s="35"/>
      <c r="MA252" s="35"/>
      <c r="MB252" s="35"/>
      <c r="MC252" s="35"/>
      <c r="MD252" s="35"/>
      <c r="ME252" s="35"/>
      <c r="MF252" s="35"/>
      <c r="MG252" s="35"/>
      <c r="MH252" s="35"/>
      <c r="MI252" s="35"/>
      <c r="MJ252" s="35"/>
      <c r="MK252" s="35"/>
      <c r="ML252" s="35"/>
      <c r="MM252" s="35"/>
      <c r="MN252" s="35"/>
      <c r="MO252" s="35"/>
      <c r="MP252" s="35"/>
      <c r="MQ252" s="35"/>
      <c r="MR252" s="35"/>
      <c r="MS252" s="35"/>
      <c r="MT252" s="35"/>
      <c r="MU252" s="35"/>
      <c r="MV252" s="35"/>
      <c r="MW252" s="35"/>
      <c r="MX252" s="35"/>
      <c r="MY252" s="35"/>
      <c r="MZ252" s="35"/>
      <c r="NA252" s="35"/>
      <c r="NB252" s="35"/>
      <c r="NC252" s="35"/>
      <c r="ND252" s="35"/>
      <c r="NE252" s="35"/>
      <c r="NF252" s="35"/>
      <c r="NG252" s="35"/>
      <c r="NH252" s="35"/>
      <c r="NI252" s="35"/>
      <c r="NJ252" s="35"/>
      <c r="NK252" s="35"/>
      <c r="NL252" s="35"/>
      <c r="NM252" s="35"/>
      <c r="NN252" s="35"/>
      <c r="NO252" s="35"/>
      <c r="NP252" s="35"/>
      <c r="NQ252" s="35"/>
      <c r="NR252" s="35"/>
      <c r="NS252" s="35"/>
      <c r="NT252" s="35"/>
      <c r="NU252" s="35"/>
      <c r="NV252" s="35"/>
      <c r="NW252" s="35"/>
      <c r="NX252" s="35"/>
      <c r="NY252" s="35"/>
      <c r="NZ252" s="35"/>
      <c r="OA252" s="35"/>
      <c r="OB252" s="35"/>
      <c r="OC252" s="35"/>
      <c r="OD252" s="35"/>
      <c r="OE252" s="35"/>
      <c r="OF252" s="35"/>
      <c r="OG252" s="35"/>
      <c r="OH252" s="35"/>
      <c r="OI252" s="35"/>
      <c r="OJ252" s="35"/>
      <c r="OK252" s="35"/>
      <c r="OL252" s="35"/>
      <c r="OM252" s="35"/>
      <c r="ON252" s="35"/>
      <c r="OO252" s="35"/>
      <c r="OP252" s="35"/>
      <c r="OQ252" s="35"/>
      <c r="OR252" s="35"/>
      <c r="OS252" s="35"/>
      <c r="OT252" s="35"/>
      <c r="OU252" s="35"/>
      <c r="OV252" s="35"/>
      <c r="OW252" s="35"/>
      <c r="OX252" s="35"/>
      <c r="OY252" s="35"/>
      <c r="OZ252" s="35"/>
      <c r="PA252" s="35"/>
      <c r="PB252" s="35"/>
      <c r="PC252" s="35"/>
      <c r="PD252" s="35"/>
      <c r="PE252" s="35"/>
      <c r="PF252" s="35"/>
      <c r="PG252" s="35"/>
      <c r="PH252" s="35"/>
      <c r="PI252" s="35"/>
      <c r="PJ252" s="35"/>
      <c r="PK252" s="35"/>
      <c r="PL252" s="35"/>
      <c r="PM252" s="35"/>
      <c r="PN252" s="35"/>
      <c r="PO252" s="35"/>
      <c r="PP252" s="35"/>
      <c r="PQ252" s="35"/>
      <c r="PR252" s="35"/>
      <c r="PS252" s="35"/>
      <c r="PT252" s="35"/>
      <c r="PU252" s="35"/>
      <c r="PV252" s="35"/>
      <c r="PW252" s="35"/>
      <c r="PX252" s="35"/>
      <c r="PY252" s="35"/>
      <c r="PZ252" s="35"/>
      <c r="QA252" s="35"/>
      <c r="QB252" s="35"/>
      <c r="QC252" s="35"/>
      <c r="QD252" s="35"/>
      <c r="QE252" s="35"/>
      <c r="QF252" s="35"/>
      <c r="QG252" s="35"/>
      <c r="QH252" s="35"/>
      <c r="QI252" s="35"/>
      <c r="QJ252" s="35"/>
      <c r="QK252" s="35"/>
      <c r="QL252" s="35"/>
      <c r="QM252" s="35"/>
      <c r="QN252" s="35"/>
      <c r="QO252" s="35"/>
      <c r="QP252" s="35"/>
      <c r="QQ252" s="35"/>
      <c r="QR252" s="35"/>
      <c r="QS252" s="35"/>
      <c r="QT252" s="35"/>
      <c r="QU252" s="35"/>
      <c r="QV252" s="35"/>
      <c r="QW252" s="35"/>
      <c r="QX252" s="35"/>
      <c r="QY252" s="35"/>
      <c r="QZ252" s="35"/>
      <c r="RA252" s="35"/>
      <c r="RB252" s="35"/>
      <c r="RC252" s="35"/>
      <c r="RD252" s="35"/>
      <c r="RE252" s="35"/>
      <c r="RF252" s="35"/>
      <c r="RG252" s="35"/>
      <c r="RH252" s="35"/>
      <c r="RI252" s="35"/>
      <c r="RJ252" s="35"/>
      <c r="RK252" s="35"/>
      <c r="RL252" s="35"/>
      <c r="RM252" s="35"/>
      <c r="RN252" s="35"/>
      <c r="RO252" s="35"/>
      <c r="RP252" s="35"/>
      <c r="RQ252" s="35"/>
      <c r="RR252" s="35"/>
      <c r="RS252" s="35"/>
      <c r="RT252" s="35"/>
      <c r="RU252" s="35"/>
      <c r="RV252" s="35"/>
      <c r="RW252" s="35"/>
      <c r="RX252" s="35"/>
      <c r="RY252" s="35"/>
      <c r="RZ252" s="35"/>
      <c r="SA252" s="35"/>
      <c r="SB252" s="35"/>
      <c r="SC252" s="35"/>
      <c r="SD252" s="35"/>
      <c r="SE252" s="35"/>
      <c r="SF252" s="35"/>
      <c r="SG252" s="35"/>
      <c r="SH252" s="35"/>
      <c r="SI252" s="35"/>
      <c r="SJ252" s="35"/>
      <c r="SK252" s="35"/>
      <c r="SL252" s="35"/>
      <c r="SM252" s="35"/>
      <c r="SN252" s="35"/>
      <c r="SO252" s="35"/>
      <c r="SP252" s="35"/>
      <c r="SQ252" s="35"/>
      <c r="SR252" s="35"/>
      <c r="SS252" s="35"/>
      <c r="ST252" s="35"/>
      <c r="SU252" s="35"/>
      <c r="SV252" s="35"/>
      <c r="SW252" s="35"/>
      <c r="SX252" s="35"/>
      <c r="SY252" s="35"/>
      <c r="SZ252" s="35"/>
      <c r="TA252" s="35"/>
      <c r="TB252" s="35"/>
      <c r="TC252" s="35"/>
      <c r="TD252" s="35"/>
      <c r="TE252" s="35"/>
      <c r="TF252" s="35"/>
      <c r="TG252" s="35"/>
      <c r="TH252" s="35"/>
      <c r="TI252" s="35"/>
      <c r="TJ252" s="35"/>
      <c r="TK252" s="35"/>
      <c r="TL252" s="35"/>
      <c r="TM252" s="35"/>
      <c r="TN252" s="35"/>
      <c r="TO252" s="35"/>
      <c r="TP252" s="35"/>
      <c r="TQ252" s="35"/>
      <c r="TR252" s="35"/>
      <c r="TS252" s="35"/>
      <c r="TT252" s="35"/>
      <c r="TU252" s="35"/>
      <c r="TV252" s="35"/>
      <c r="TW252" s="35"/>
      <c r="TX252" s="35"/>
      <c r="TY252" s="35"/>
      <c r="TZ252" s="35"/>
      <c r="UA252" s="35"/>
      <c r="UB252" s="35"/>
      <c r="UC252" s="35"/>
      <c r="UD252" s="35"/>
      <c r="UE252" s="35"/>
      <c r="UF252" s="35"/>
      <c r="UG252" s="35"/>
      <c r="UH252" s="35"/>
      <c r="UI252" s="35"/>
      <c r="UJ252" s="35"/>
      <c r="UK252" s="35"/>
      <c r="UL252" s="35"/>
      <c r="UM252" s="35"/>
      <c r="UN252" s="35"/>
      <c r="UO252" s="35"/>
      <c r="UP252" s="35"/>
      <c r="UQ252" s="35"/>
      <c r="UR252" s="35"/>
      <c r="US252" s="35"/>
      <c r="UT252" s="35"/>
      <c r="UU252" s="35"/>
      <c r="UV252" s="35"/>
      <c r="UW252" s="35"/>
      <c r="UX252" s="35"/>
      <c r="UY252" s="35"/>
      <c r="UZ252" s="35"/>
      <c r="VA252" s="35"/>
      <c r="VB252" s="35"/>
      <c r="VC252" s="35"/>
      <c r="VD252" s="35"/>
      <c r="VE252" s="35"/>
      <c r="VF252" s="35"/>
      <c r="VG252" s="35"/>
      <c r="VH252" s="35"/>
      <c r="VI252" s="35"/>
      <c r="VJ252" s="35"/>
      <c r="VK252" s="35"/>
      <c r="VL252" s="35"/>
      <c r="VM252" s="35"/>
      <c r="VN252" s="35"/>
      <c r="VO252" s="35"/>
      <c r="VP252" s="35"/>
      <c r="VQ252" s="35"/>
      <c r="VR252" s="35"/>
      <c r="VS252" s="35"/>
      <c r="VT252" s="35"/>
      <c r="VU252" s="35"/>
      <c r="VV252" s="35"/>
      <c r="VW252" s="35"/>
      <c r="VX252" s="35"/>
      <c r="VY252" s="35"/>
      <c r="VZ252" s="35"/>
      <c r="WA252" s="35"/>
      <c r="WB252" s="35"/>
      <c r="WC252" s="35"/>
      <c r="WD252" s="35"/>
      <c r="WE252" s="35"/>
      <c r="WF252" s="35"/>
      <c r="WG252" s="35"/>
      <c r="WH252" s="35"/>
      <c r="WI252" s="35"/>
      <c r="WJ252" s="35"/>
      <c r="WK252" s="35"/>
      <c r="WL252" s="35"/>
      <c r="WM252" s="35"/>
      <c r="WN252" s="35"/>
      <c r="WO252" s="35"/>
      <c r="WP252" s="35"/>
      <c r="WQ252" s="35"/>
      <c r="WR252" s="35"/>
      <c r="WS252" s="35"/>
      <c r="WT252" s="35"/>
      <c r="WU252" s="35"/>
      <c r="WV252" s="35"/>
      <c r="WW252" s="35"/>
      <c r="WX252" s="35"/>
      <c r="WY252" s="35"/>
      <c r="WZ252" s="35"/>
      <c r="XA252" s="35"/>
      <c r="XB252" s="35"/>
      <c r="XC252" s="35"/>
      <c r="XD252" s="35"/>
      <c r="XE252" s="35"/>
      <c r="XF252" s="35"/>
      <c r="XG252" s="35"/>
      <c r="XH252" s="35"/>
      <c r="XI252" s="35"/>
      <c r="XJ252" s="35"/>
      <c r="XK252" s="35"/>
      <c r="XL252" s="35"/>
      <c r="XM252" s="35"/>
      <c r="XN252" s="35"/>
      <c r="XO252" s="35"/>
      <c r="XP252" s="35"/>
      <c r="XQ252" s="35"/>
      <c r="XR252" s="35"/>
      <c r="XS252" s="35"/>
      <c r="XT252" s="35"/>
      <c r="XU252" s="35"/>
      <c r="XV252" s="35"/>
      <c r="XW252" s="35"/>
      <c r="XX252" s="35"/>
      <c r="XY252" s="35"/>
      <c r="XZ252" s="35"/>
      <c r="YA252" s="35"/>
      <c r="YB252" s="35"/>
      <c r="YC252" s="35"/>
      <c r="YD252" s="35"/>
      <c r="YE252" s="35"/>
      <c r="YF252" s="35"/>
      <c r="YG252" s="35"/>
      <c r="YH252" s="35"/>
      <c r="YI252" s="35"/>
      <c r="YJ252" s="35"/>
      <c r="YK252" s="35"/>
      <c r="YL252" s="35"/>
      <c r="YM252" s="35"/>
      <c r="YN252" s="35"/>
      <c r="YO252" s="35"/>
      <c r="YP252" s="35"/>
      <c r="YQ252" s="35"/>
      <c r="YR252" s="35"/>
      <c r="YS252" s="35"/>
      <c r="YT252" s="35"/>
      <c r="YU252" s="35"/>
      <c r="YV252" s="35"/>
      <c r="YW252" s="35"/>
      <c r="YX252" s="35"/>
      <c r="YY252" s="35"/>
      <c r="YZ252" s="35"/>
      <c r="ZA252" s="35"/>
      <c r="ZB252" s="35"/>
      <c r="ZC252" s="35"/>
      <c r="ZD252" s="35"/>
      <c r="ZE252" s="35"/>
      <c r="ZF252" s="35"/>
      <c r="ZG252" s="35"/>
      <c r="ZH252" s="35"/>
      <c r="ZI252" s="35"/>
      <c r="ZJ252" s="35"/>
      <c r="ZK252" s="35"/>
      <c r="ZL252" s="35"/>
      <c r="ZM252" s="35"/>
      <c r="ZN252" s="35"/>
      <c r="ZO252" s="35"/>
      <c r="ZP252" s="35"/>
      <c r="ZQ252" s="35"/>
      <c r="ZR252" s="35"/>
      <c r="ZS252" s="35"/>
      <c r="ZT252" s="35"/>
      <c r="ZU252" s="35"/>
      <c r="ZV252" s="35"/>
      <c r="ZW252" s="35"/>
      <c r="ZX252" s="35"/>
      <c r="ZY252" s="35"/>
      <c r="ZZ252" s="35"/>
      <c r="AAA252" s="35"/>
      <c r="AAB252" s="35"/>
      <c r="AAC252" s="35"/>
      <c r="AAD252" s="35"/>
      <c r="AAE252" s="35"/>
      <c r="AAF252" s="35"/>
      <c r="AAG252" s="35"/>
      <c r="AAH252" s="35"/>
      <c r="AAI252" s="35"/>
      <c r="AAJ252" s="35"/>
      <c r="AAK252" s="35"/>
      <c r="AAL252" s="35"/>
      <c r="AAM252" s="35"/>
      <c r="AAN252" s="35"/>
      <c r="AAO252" s="35"/>
      <c r="AAP252" s="35"/>
      <c r="AAQ252" s="35"/>
      <c r="AAR252" s="35"/>
      <c r="AAS252" s="35"/>
      <c r="AAT252" s="35"/>
      <c r="AAU252" s="35"/>
      <c r="AAV252" s="35"/>
      <c r="AAW252" s="35"/>
      <c r="AAX252" s="35"/>
      <c r="AAY252" s="35"/>
      <c r="AAZ252" s="35"/>
      <c r="ABA252" s="35"/>
      <c r="ABB252" s="35"/>
      <c r="ABC252" s="35"/>
      <c r="ABD252" s="35"/>
      <c r="ABE252" s="35"/>
      <c r="ABF252" s="35"/>
      <c r="ABG252" s="35"/>
      <c r="ABH252" s="35"/>
      <c r="ABI252" s="35"/>
      <c r="ABJ252" s="35"/>
      <c r="ABK252" s="35"/>
      <c r="ABL252" s="35"/>
      <c r="ABM252" s="35"/>
      <c r="ABN252" s="35"/>
      <c r="ABO252" s="35"/>
      <c r="ABP252" s="35"/>
      <c r="ABQ252" s="35"/>
      <c r="ABR252" s="35"/>
      <c r="ABS252" s="35"/>
      <c r="ABT252" s="35"/>
      <c r="ABU252" s="35"/>
      <c r="ABV252" s="35"/>
      <c r="ABW252" s="35"/>
      <c r="ABX252" s="35"/>
      <c r="ABY252" s="35"/>
      <c r="ABZ252" s="35"/>
      <c r="ACA252" s="35"/>
      <c r="ACB252" s="35"/>
      <c r="ACC252" s="35"/>
      <c r="ACD252" s="35"/>
      <c r="ACE252" s="35"/>
      <c r="ACF252" s="35"/>
      <c r="ACG252" s="35"/>
      <c r="ACH252" s="35"/>
      <c r="ACI252" s="35"/>
      <c r="ACJ252" s="35"/>
      <c r="ACK252" s="35"/>
      <c r="ACL252" s="35"/>
      <c r="ACM252" s="35"/>
      <c r="ACN252" s="35"/>
      <c r="ACO252" s="35"/>
      <c r="ACP252" s="35"/>
      <c r="ACQ252" s="35"/>
      <c r="ACR252" s="35"/>
      <c r="ACS252" s="35"/>
      <c r="ACT252" s="35"/>
      <c r="ACU252" s="35"/>
      <c r="ACV252" s="35"/>
      <c r="ACW252" s="35"/>
      <c r="ACX252" s="35"/>
      <c r="ACY252" s="35"/>
      <c r="ACZ252" s="35"/>
      <c r="ADA252" s="35"/>
      <c r="ADB252" s="35"/>
      <c r="ADC252" s="35"/>
      <c r="ADD252" s="35"/>
      <c r="ADE252" s="35"/>
      <c r="ADF252" s="35"/>
      <c r="ADG252" s="35"/>
      <c r="ADH252" s="35"/>
      <c r="ADI252" s="35"/>
      <c r="ADJ252" s="35"/>
      <c r="ADK252" s="35"/>
      <c r="ADL252" s="35"/>
      <c r="ADM252" s="35"/>
      <c r="ADN252" s="35"/>
      <c r="ADO252" s="35"/>
      <c r="ADP252" s="35"/>
      <c r="ADQ252" s="35"/>
      <c r="ADR252" s="35"/>
      <c r="ADS252" s="35"/>
      <c r="ADT252" s="35"/>
      <c r="ADU252" s="35"/>
      <c r="ADV252" s="35"/>
      <c r="ADW252" s="35"/>
      <c r="ADX252" s="35"/>
      <c r="ADY252" s="35"/>
      <c r="ADZ252" s="35"/>
      <c r="AEA252" s="35"/>
      <c r="AEB252" s="35"/>
      <c r="AEC252" s="35"/>
      <c r="AED252" s="35"/>
      <c r="AEE252" s="35"/>
      <c r="AEF252" s="35"/>
      <c r="AEG252" s="35"/>
      <c r="AEH252" s="35"/>
      <c r="AEI252" s="35"/>
      <c r="AEJ252" s="35"/>
      <c r="AEK252" s="35"/>
      <c r="AEL252" s="35"/>
      <c r="AEM252" s="35"/>
      <c r="AEN252" s="35"/>
      <c r="AEO252" s="35"/>
      <c r="AEP252" s="35"/>
      <c r="AEQ252" s="35"/>
      <c r="AER252" s="35"/>
      <c r="AES252" s="35"/>
      <c r="AET252" s="35"/>
      <c r="AEU252" s="35"/>
      <c r="AEV252" s="35"/>
      <c r="AEW252" s="35"/>
      <c r="AEX252" s="35"/>
      <c r="AEY252" s="35"/>
      <c r="AEZ252" s="35"/>
      <c r="AFA252" s="35"/>
      <c r="AFB252" s="35"/>
      <c r="AFC252" s="35"/>
      <c r="AFD252" s="35"/>
      <c r="AFE252" s="35"/>
      <c r="AFF252" s="35"/>
      <c r="AFG252" s="35"/>
      <c r="AFH252" s="35"/>
      <c r="AFI252" s="35"/>
      <c r="AFJ252" s="35"/>
      <c r="AFK252" s="35"/>
      <c r="AFL252" s="35"/>
      <c r="AFM252" s="35"/>
      <c r="AFN252" s="35"/>
      <c r="AFO252" s="35"/>
      <c r="AFP252" s="35"/>
      <c r="AFQ252" s="35"/>
      <c r="AFR252" s="35"/>
      <c r="AFS252" s="35"/>
      <c r="AFT252" s="35"/>
      <c r="AFU252" s="35"/>
      <c r="AFV252" s="35"/>
      <c r="AFW252" s="35"/>
      <c r="AFX252" s="35"/>
      <c r="AFY252" s="35"/>
      <c r="AFZ252" s="35"/>
      <c r="AGA252" s="35"/>
      <c r="AGB252" s="35"/>
      <c r="AGC252" s="35"/>
      <c r="AGD252" s="35"/>
      <c r="AGE252" s="35"/>
      <c r="AGF252" s="35"/>
      <c r="AGG252" s="35"/>
      <c r="AGH252" s="35"/>
      <c r="AGI252" s="35"/>
      <c r="AGJ252" s="35"/>
      <c r="AGK252" s="35"/>
      <c r="AGL252" s="35"/>
      <c r="AGM252" s="35"/>
      <c r="AGN252" s="35"/>
      <c r="AGO252" s="35"/>
      <c r="AGP252" s="35"/>
      <c r="AGQ252" s="35"/>
      <c r="AGR252" s="35"/>
      <c r="AGS252" s="35"/>
      <c r="AGT252" s="35"/>
      <c r="AGU252" s="35"/>
      <c r="AGV252" s="35"/>
      <c r="AGW252" s="35"/>
      <c r="AGX252" s="35"/>
      <c r="AGY252" s="35"/>
      <c r="AGZ252" s="35"/>
      <c r="AHA252" s="35"/>
      <c r="AHB252" s="35"/>
      <c r="AHC252" s="35"/>
      <c r="AHD252" s="35"/>
      <c r="AHE252" s="35"/>
      <c r="AHF252" s="35"/>
      <c r="AHG252" s="35"/>
      <c r="AHH252" s="35"/>
      <c r="AHI252" s="35"/>
      <c r="AHJ252" s="35"/>
      <c r="AHK252" s="35"/>
      <c r="AHL252" s="35"/>
      <c r="AHM252" s="35"/>
      <c r="AHN252" s="35"/>
      <c r="AHO252" s="35"/>
      <c r="AHP252" s="35"/>
      <c r="AHQ252" s="35"/>
      <c r="AHR252" s="35"/>
      <c r="AHS252" s="35"/>
      <c r="AHT252" s="35"/>
      <c r="AHU252" s="35"/>
      <c r="AHV252" s="35"/>
      <c r="AHW252" s="35"/>
      <c r="AHX252" s="35"/>
      <c r="AHY252" s="35"/>
      <c r="AHZ252" s="35"/>
      <c r="AIA252" s="35"/>
      <c r="AIB252" s="35"/>
      <c r="AIC252" s="35"/>
      <c r="AID252" s="35"/>
      <c r="AIE252" s="35"/>
      <c r="AIF252" s="35"/>
      <c r="AIG252" s="35"/>
      <c r="AIH252" s="35"/>
      <c r="AII252" s="35"/>
      <c r="AIJ252" s="35"/>
      <c r="AIK252" s="35"/>
      <c r="AIL252" s="35"/>
      <c r="AIM252" s="35"/>
      <c r="AIN252" s="35"/>
      <c r="AIO252" s="35"/>
      <c r="AIP252" s="35"/>
      <c r="AIQ252" s="35"/>
      <c r="AIR252" s="35"/>
      <c r="AIS252" s="35"/>
      <c r="AIT252" s="35"/>
      <c r="AIU252" s="35"/>
      <c r="AIV252" s="35"/>
      <c r="AIW252" s="35"/>
      <c r="AIX252" s="35"/>
      <c r="AIY252" s="35"/>
      <c r="AIZ252" s="35"/>
      <c r="AJA252" s="35"/>
      <c r="AJB252" s="35"/>
      <c r="AJC252" s="35"/>
      <c r="AJD252" s="35"/>
      <c r="AJE252" s="35"/>
      <c r="AJF252" s="35"/>
      <c r="AJG252" s="35"/>
      <c r="AJH252" s="35"/>
      <c r="AJI252" s="35"/>
      <c r="AJJ252" s="35"/>
      <c r="AJK252" s="35"/>
      <c r="AJL252" s="35"/>
      <c r="AJM252" s="35"/>
      <c r="AJN252" s="35"/>
      <c r="AJO252" s="35"/>
      <c r="AJP252" s="35"/>
      <c r="AJQ252" s="35"/>
      <c r="AJR252" s="35"/>
      <c r="AJS252" s="35"/>
      <c r="AJT252" s="35"/>
      <c r="AJU252" s="35"/>
      <c r="AJV252" s="35"/>
      <c r="AJW252" s="35"/>
      <c r="AJX252" s="35"/>
      <c r="AJY252" s="35"/>
      <c r="AJZ252" s="35"/>
      <c r="AKA252" s="35"/>
      <c r="AKB252" s="35"/>
      <c r="AKC252" s="35"/>
      <c r="AKD252" s="35"/>
      <c r="AKE252" s="35"/>
      <c r="AKF252" s="35"/>
      <c r="AKG252" s="35"/>
      <c r="AKH252" s="35"/>
      <c r="AKI252" s="35"/>
      <c r="AKJ252" s="35"/>
      <c r="AKK252" s="35"/>
      <c r="AKL252" s="35"/>
      <c r="AKM252" s="35"/>
      <c r="AKN252" s="35"/>
      <c r="AKO252" s="35"/>
      <c r="AKP252" s="35"/>
      <c r="AKQ252" s="35"/>
      <c r="AKR252" s="35"/>
      <c r="AKS252" s="35"/>
      <c r="AKT252" s="35"/>
      <c r="AKU252" s="35"/>
      <c r="AKV252" s="35"/>
      <c r="AKW252" s="35"/>
      <c r="AKX252" s="35"/>
      <c r="AKY252" s="35"/>
      <c r="AKZ252" s="35"/>
      <c r="ALA252" s="35"/>
      <c r="ALB252" s="35"/>
      <c r="ALC252" s="35"/>
      <c r="ALD252" s="35"/>
      <c r="ALE252" s="35"/>
      <c r="ALF252" s="35"/>
      <c r="ALG252" s="35"/>
      <c r="ALH252" s="35"/>
      <c r="ALI252" s="35"/>
      <c r="ALJ252" s="35"/>
      <c r="ALK252" s="35"/>
      <c r="ALL252" s="35"/>
      <c r="ALM252" s="35"/>
      <c r="ALN252" s="35"/>
      <c r="ALO252" s="35"/>
      <c r="ALP252" s="35"/>
      <c r="ALQ252" s="35"/>
      <c r="ALR252" s="35"/>
      <c r="ALS252" s="35"/>
      <c r="ALT252" s="35"/>
      <c r="ALU252" s="35"/>
      <c r="ALV252" s="35"/>
      <c r="ALW252" s="35"/>
      <c r="ALX252" s="35"/>
      <c r="ALY252" s="35"/>
    </row>
    <row r="253" spans="1:1013" ht="23.25" customHeight="1" thickBot="1" x14ac:dyDescent="0.25">
      <c r="A253" s="642"/>
      <c r="B253" s="638"/>
      <c r="C253" s="640"/>
      <c r="D253" s="644"/>
      <c r="E253" s="646"/>
      <c r="F253" s="578"/>
      <c r="G253" s="628"/>
      <c r="H253" s="631"/>
      <c r="I253" s="625"/>
      <c r="J253" s="590"/>
      <c r="K253" s="260" t="s">
        <v>11</v>
      </c>
      <c r="L253" s="476">
        <f>SUM(L251:L252)</f>
        <v>0</v>
      </c>
      <c r="M253" s="477">
        <f t="shared" ref="M253:AA253" si="75">SUM(M251:M252)</f>
        <v>0</v>
      </c>
      <c r="N253" s="477">
        <f t="shared" si="75"/>
        <v>0</v>
      </c>
      <c r="O253" s="478">
        <f t="shared" si="75"/>
        <v>0</v>
      </c>
      <c r="P253" s="476">
        <f t="shared" si="75"/>
        <v>0</v>
      </c>
      <c r="Q253" s="477">
        <f t="shared" si="75"/>
        <v>0</v>
      </c>
      <c r="R253" s="477">
        <f t="shared" si="75"/>
        <v>0</v>
      </c>
      <c r="S253" s="478">
        <f t="shared" si="75"/>
        <v>0</v>
      </c>
      <c r="T253" s="476">
        <f t="shared" si="75"/>
        <v>4.5999999999999996</v>
      </c>
      <c r="U253" s="477">
        <f t="shared" si="75"/>
        <v>0</v>
      </c>
      <c r="V253" s="477">
        <f t="shared" si="75"/>
        <v>0</v>
      </c>
      <c r="W253" s="478">
        <f t="shared" si="75"/>
        <v>4.5999999999999996</v>
      </c>
      <c r="X253" s="476">
        <f t="shared" si="75"/>
        <v>0</v>
      </c>
      <c r="Y253" s="477">
        <f t="shared" si="75"/>
        <v>0</v>
      </c>
      <c r="Z253" s="477">
        <f t="shared" si="75"/>
        <v>0</v>
      </c>
      <c r="AA253" s="478">
        <f t="shared" si="75"/>
        <v>0</v>
      </c>
      <c r="AB253" s="35"/>
      <c r="AC253" s="35"/>
      <c r="AD253" s="35"/>
      <c r="AE253" s="35"/>
      <c r="AF253" s="35"/>
      <c r="AG253" s="35"/>
      <c r="AH253" s="35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9"/>
      <c r="BB253" s="48"/>
      <c r="BC253" s="48"/>
      <c r="BD253" s="48"/>
      <c r="BE253" s="48"/>
      <c r="BF253" s="48"/>
      <c r="BG253" s="48"/>
      <c r="BH253" s="48"/>
      <c r="BI253" s="48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  <c r="CB253" s="35"/>
      <c r="CC253" s="35"/>
      <c r="CD253" s="35"/>
      <c r="CE253" s="35"/>
      <c r="CF253" s="35"/>
      <c r="CG253" s="35"/>
      <c r="CH253" s="35"/>
      <c r="CI253" s="35"/>
      <c r="CJ253" s="35"/>
      <c r="CK253" s="35"/>
      <c r="CL253" s="35"/>
      <c r="CM253" s="35"/>
      <c r="CN253" s="35"/>
      <c r="CO253" s="35"/>
      <c r="CP253" s="35"/>
      <c r="CQ253" s="35"/>
      <c r="CR253" s="35"/>
      <c r="CS253" s="35"/>
      <c r="CT253" s="35"/>
      <c r="CU253" s="35"/>
      <c r="CV253" s="35"/>
      <c r="CW253" s="35"/>
      <c r="CX253" s="35"/>
      <c r="CY253" s="35"/>
      <c r="CZ253" s="35"/>
      <c r="DA253" s="35"/>
      <c r="DB253" s="35"/>
      <c r="DC253" s="35"/>
      <c r="DD253" s="35"/>
      <c r="DE253" s="35"/>
      <c r="DF253" s="35"/>
      <c r="DG253" s="35"/>
      <c r="DH253" s="35"/>
      <c r="DI253" s="35"/>
      <c r="DJ253" s="35"/>
      <c r="DK253" s="35"/>
      <c r="DL253" s="35"/>
      <c r="DM253" s="35"/>
      <c r="DN253" s="35"/>
      <c r="DO253" s="35"/>
      <c r="DP253" s="35"/>
      <c r="DQ253" s="35"/>
      <c r="DR253" s="35"/>
      <c r="DS253" s="35"/>
      <c r="DT253" s="35"/>
      <c r="DU253" s="35"/>
      <c r="DV253" s="35"/>
      <c r="DW253" s="35"/>
      <c r="DX253" s="35"/>
      <c r="DY253" s="35"/>
      <c r="DZ253" s="35"/>
      <c r="EA253" s="35"/>
      <c r="EB253" s="35"/>
      <c r="EC253" s="35"/>
      <c r="ED253" s="35"/>
      <c r="EE253" s="35"/>
      <c r="EF253" s="35"/>
      <c r="EG253" s="35"/>
      <c r="EH253" s="35"/>
      <c r="EI253" s="35"/>
      <c r="EJ253" s="35"/>
      <c r="EK253" s="35"/>
      <c r="EL253" s="35"/>
      <c r="EM253" s="35"/>
      <c r="EN253" s="35"/>
      <c r="EO253" s="35"/>
      <c r="EP253" s="35"/>
      <c r="EQ253" s="35"/>
      <c r="ER253" s="35"/>
      <c r="ES253" s="35"/>
      <c r="ET253" s="35"/>
      <c r="EU253" s="35"/>
      <c r="EV253" s="35"/>
      <c r="EW253" s="35"/>
      <c r="EX253" s="35"/>
      <c r="EY253" s="35"/>
      <c r="EZ253" s="35"/>
      <c r="FA253" s="35"/>
      <c r="FB253" s="35"/>
      <c r="FC253" s="35"/>
      <c r="FD253" s="35"/>
      <c r="FE253" s="35"/>
      <c r="FF253" s="35"/>
      <c r="FG253" s="35"/>
      <c r="FH253" s="35"/>
      <c r="FI253" s="35"/>
      <c r="FJ253" s="35"/>
      <c r="FK253" s="35"/>
      <c r="FL253" s="35"/>
      <c r="FM253" s="35"/>
      <c r="FN253" s="35"/>
      <c r="FO253" s="35"/>
      <c r="FP253" s="35"/>
      <c r="FQ253" s="35"/>
      <c r="FR253" s="35"/>
      <c r="FS253" s="35"/>
      <c r="FT253" s="35"/>
      <c r="FU253" s="35"/>
      <c r="FV253" s="35"/>
      <c r="FW253" s="35"/>
      <c r="FX253" s="35"/>
      <c r="FY253" s="35"/>
      <c r="FZ253" s="35"/>
      <c r="GA253" s="35"/>
      <c r="GB253" s="35"/>
      <c r="GC253" s="35"/>
      <c r="GD253" s="35"/>
      <c r="GE253" s="35"/>
      <c r="GF253" s="35"/>
      <c r="GG253" s="35"/>
      <c r="GH253" s="35"/>
      <c r="GI253" s="35"/>
      <c r="GJ253" s="35"/>
      <c r="GK253" s="35"/>
      <c r="GL253" s="35"/>
      <c r="GM253" s="35"/>
      <c r="GN253" s="35"/>
      <c r="GO253" s="35"/>
      <c r="GP253" s="35"/>
      <c r="GQ253" s="35"/>
      <c r="GR253" s="35"/>
      <c r="GS253" s="35"/>
      <c r="GT253" s="35"/>
      <c r="GU253" s="35"/>
      <c r="GV253" s="35"/>
      <c r="GW253" s="35"/>
      <c r="GX253" s="35"/>
      <c r="GY253" s="35"/>
      <c r="GZ253" s="35"/>
      <c r="HA253" s="35"/>
      <c r="HB253" s="35"/>
      <c r="HC253" s="35"/>
      <c r="HD253" s="35"/>
      <c r="HE253" s="35"/>
      <c r="HF253" s="35"/>
      <c r="HG253" s="35"/>
      <c r="HH253" s="35"/>
      <c r="HI253" s="35"/>
      <c r="HJ253" s="35"/>
      <c r="HK253" s="35"/>
      <c r="HL253" s="35"/>
      <c r="HM253" s="35"/>
      <c r="HN253" s="35"/>
      <c r="HO253" s="35"/>
      <c r="HP253" s="35"/>
      <c r="HQ253" s="35"/>
      <c r="HR253" s="35"/>
      <c r="HS253" s="35"/>
      <c r="HT253" s="35"/>
      <c r="HU253" s="35"/>
      <c r="HV253" s="35"/>
      <c r="HW253" s="35"/>
      <c r="HX253" s="35"/>
      <c r="HY253" s="35"/>
      <c r="HZ253" s="35"/>
      <c r="IA253" s="35"/>
      <c r="IB253" s="35"/>
      <c r="IC253" s="35"/>
      <c r="ID253" s="35"/>
      <c r="IE253" s="35"/>
      <c r="IF253" s="35"/>
      <c r="IG253" s="35"/>
      <c r="IH253" s="35"/>
      <c r="II253" s="35"/>
      <c r="IJ253" s="35"/>
      <c r="IK253" s="35"/>
      <c r="IL253" s="35"/>
      <c r="IM253" s="35"/>
      <c r="IN253" s="35"/>
      <c r="IO253" s="35"/>
      <c r="IP253" s="35"/>
      <c r="IQ253" s="35"/>
      <c r="IR253" s="35"/>
      <c r="IS253" s="35"/>
      <c r="IT253" s="35"/>
      <c r="IU253" s="35"/>
      <c r="IV253" s="35"/>
      <c r="IW253" s="35"/>
      <c r="IX253" s="35"/>
      <c r="IY253" s="35"/>
      <c r="IZ253" s="35"/>
      <c r="JA253" s="35"/>
      <c r="JB253" s="35"/>
      <c r="JC253" s="35"/>
      <c r="JD253" s="35"/>
      <c r="JE253" s="35"/>
      <c r="JF253" s="35"/>
      <c r="JG253" s="35"/>
      <c r="JH253" s="35"/>
      <c r="JI253" s="35"/>
      <c r="JJ253" s="35"/>
      <c r="JK253" s="35"/>
      <c r="JL253" s="35"/>
      <c r="JM253" s="35"/>
      <c r="JN253" s="35"/>
      <c r="JO253" s="35"/>
      <c r="JP253" s="35"/>
      <c r="JQ253" s="35"/>
      <c r="JR253" s="35"/>
      <c r="JS253" s="35"/>
      <c r="JT253" s="35"/>
      <c r="JU253" s="35"/>
      <c r="JV253" s="35"/>
      <c r="JW253" s="35"/>
      <c r="JX253" s="35"/>
      <c r="JY253" s="35"/>
      <c r="JZ253" s="35"/>
      <c r="KA253" s="35"/>
      <c r="KB253" s="35"/>
      <c r="KC253" s="35"/>
      <c r="KD253" s="35"/>
      <c r="KE253" s="35"/>
      <c r="KF253" s="35"/>
      <c r="KG253" s="35"/>
      <c r="KH253" s="35"/>
      <c r="KI253" s="35"/>
      <c r="KJ253" s="35"/>
      <c r="KK253" s="35"/>
      <c r="KL253" s="35"/>
      <c r="KM253" s="35"/>
      <c r="KN253" s="35"/>
      <c r="KO253" s="35"/>
      <c r="KP253" s="35"/>
      <c r="KQ253" s="35"/>
      <c r="KR253" s="35"/>
      <c r="KS253" s="35"/>
      <c r="KT253" s="35"/>
      <c r="KU253" s="35"/>
      <c r="KV253" s="35"/>
      <c r="KW253" s="35"/>
      <c r="KX253" s="35"/>
      <c r="KY253" s="35"/>
      <c r="KZ253" s="35"/>
      <c r="LA253" s="35"/>
      <c r="LB253" s="35"/>
      <c r="LC253" s="35"/>
      <c r="LD253" s="35"/>
      <c r="LE253" s="35"/>
      <c r="LF253" s="35"/>
      <c r="LG253" s="35"/>
      <c r="LH253" s="35"/>
      <c r="LI253" s="35"/>
      <c r="LJ253" s="35"/>
      <c r="LK253" s="35"/>
      <c r="LL253" s="35"/>
      <c r="LM253" s="35"/>
      <c r="LN253" s="35"/>
      <c r="LO253" s="35"/>
      <c r="LP253" s="35"/>
      <c r="LQ253" s="35"/>
      <c r="LR253" s="35"/>
      <c r="LS253" s="35"/>
      <c r="LT253" s="35"/>
      <c r="LU253" s="35"/>
      <c r="LV253" s="35"/>
      <c r="LW253" s="35"/>
      <c r="LX253" s="35"/>
      <c r="LY253" s="35"/>
      <c r="LZ253" s="35"/>
      <c r="MA253" s="35"/>
      <c r="MB253" s="35"/>
      <c r="MC253" s="35"/>
      <c r="MD253" s="35"/>
      <c r="ME253" s="35"/>
      <c r="MF253" s="35"/>
      <c r="MG253" s="35"/>
      <c r="MH253" s="35"/>
      <c r="MI253" s="35"/>
      <c r="MJ253" s="35"/>
      <c r="MK253" s="35"/>
      <c r="ML253" s="35"/>
      <c r="MM253" s="35"/>
      <c r="MN253" s="35"/>
      <c r="MO253" s="35"/>
      <c r="MP253" s="35"/>
      <c r="MQ253" s="35"/>
      <c r="MR253" s="35"/>
      <c r="MS253" s="35"/>
      <c r="MT253" s="35"/>
      <c r="MU253" s="35"/>
      <c r="MV253" s="35"/>
      <c r="MW253" s="35"/>
      <c r="MX253" s="35"/>
      <c r="MY253" s="35"/>
      <c r="MZ253" s="35"/>
      <c r="NA253" s="35"/>
      <c r="NB253" s="35"/>
      <c r="NC253" s="35"/>
      <c r="ND253" s="35"/>
      <c r="NE253" s="35"/>
      <c r="NF253" s="35"/>
      <c r="NG253" s="35"/>
      <c r="NH253" s="35"/>
      <c r="NI253" s="35"/>
      <c r="NJ253" s="35"/>
      <c r="NK253" s="35"/>
      <c r="NL253" s="35"/>
      <c r="NM253" s="35"/>
      <c r="NN253" s="35"/>
      <c r="NO253" s="35"/>
      <c r="NP253" s="35"/>
      <c r="NQ253" s="35"/>
      <c r="NR253" s="35"/>
      <c r="NS253" s="35"/>
      <c r="NT253" s="35"/>
      <c r="NU253" s="35"/>
      <c r="NV253" s="35"/>
      <c r="NW253" s="35"/>
      <c r="NX253" s="35"/>
      <c r="NY253" s="35"/>
      <c r="NZ253" s="35"/>
      <c r="OA253" s="35"/>
      <c r="OB253" s="35"/>
      <c r="OC253" s="35"/>
      <c r="OD253" s="35"/>
      <c r="OE253" s="35"/>
      <c r="OF253" s="35"/>
      <c r="OG253" s="35"/>
      <c r="OH253" s="35"/>
      <c r="OI253" s="35"/>
      <c r="OJ253" s="35"/>
      <c r="OK253" s="35"/>
      <c r="OL253" s="35"/>
      <c r="OM253" s="35"/>
      <c r="ON253" s="35"/>
      <c r="OO253" s="35"/>
      <c r="OP253" s="35"/>
      <c r="OQ253" s="35"/>
      <c r="OR253" s="35"/>
      <c r="OS253" s="35"/>
      <c r="OT253" s="35"/>
      <c r="OU253" s="35"/>
      <c r="OV253" s="35"/>
      <c r="OW253" s="35"/>
      <c r="OX253" s="35"/>
      <c r="OY253" s="35"/>
      <c r="OZ253" s="35"/>
      <c r="PA253" s="35"/>
      <c r="PB253" s="35"/>
      <c r="PC253" s="35"/>
      <c r="PD253" s="35"/>
      <c r="PE253" s="35"/>
      <c r="PF253" s="35"/>
      <c r="PG253" s="35"/>
      <c r="PH253" s="35"/>
      <c r="PI253" s="35"/>
      <c r="PJ253" s="35"/>
      <c r="PK253" s="35"/>
      <c r="PL253" s="35"/>
      <c r="PM253" s="35"/>
      <c r="PN253" s="35"/>
      <c r="PO253" s="35"/>
      <c r="PP253" s="35"/>
      <c r="PQ253" s="35"/>
      <c r="PR253" s="35"/>
      <c r="PS253" s="35"/>
      <c r="PT253" s="35"/>
      <c r="PU253" s="35"/>
      <c r="PV253" s="35"/>
      <c r="PW253" s="35"/>
      <c r="PX253" s="35"/>
      <c r="PY253" s="35"/>
      <c r="PZ253" s="35"/>
      <c r="QA253" s="35"/>
      <c r="QB253" s="35"/>
      <c r="QC253" s="35"/>
      <c r="QD253" s="35"/>
      <c r="QE253" s="35"/>
      <c r="QF253" s="35"/>
      <c r="QG253" s="35"/>
      <c r="QH253" s="35"/>
      <c r="QI253" s="35"/>
      <c r="QJ253" s="35"/>
      <c r="QK253" s="35"/>
      <c r="QL253" s="35"/>
      <c r="QM253" s="35"/>
      <c r="QN253" s="35"/>
      <c r="QO253" s="35"/>
      <c r="QP253" s="35"/>
      <c r="QQ253" s="35"/>
      <c r="QR253" s="35"/>
      <c r="QS253" s="35"/>
      <c r="QT253" s="35"/>
      <c r="QU253" s="35"/>
      <c r="QV253" s="35"/>
      <c r="QW253" s="35"/>
      <c r="QX253" s="35"/>
      <c r="QY253" s="35"/>
      <c r="QZ253" s="35"/>
      <c r="RA253" s="35"/>
      <c r="RB253" s="35"/>
      <c r="RC253" s="35"/>
      <c r="RD253" s="35"/>
      <c r="RE253" s="35"/>
      <c r="RF253" s="35"/>
      <c r="RG253" s="35"/>
      <c r="RH253" s="35"/>
      <c r="RI253" s="35"/>
      <c r="RJ253" s="35"/>
      <c r="RK253" s="35"/>
      <c r="RL253" s="35"/>
      <c r="RM253" s="35"/>
      <c r="RN253" s="35"/>
      <c r="RO253" s="35"/>
      <c r="RP253" s="35"/>
      <c r="RQ253" s="35"/>
      <c r="RR253" s="35"/>
      <c r="RS253" s="35"/>
      <c r="RT253" s="35"/>
      <c r="RU253" s="35"/>
      <c r="RV253" s="35"/>
      <c r="RW253" s="35"/>
      <c r="RX253" s="35"/>
      <c r="RY253" s="35"/>
      <c r="RZ253" s="35"/>
      <c r="SA253" s="35"/>
      <c r="SB253" s="35"/>
      <c r="SC253" s="35"/>
      <c r="SD253" s="35"/>
      <c r="SE253" s="35"/>
      <c r="SF253" s="35"/>
      <c r="SG253" s="35"/>
      <c r="SH253" s="35"/>
      <c r="SI253" s="35"/>
      <c r="SJ253" s="35"/>
      <c r="SK253" s="35"/>
      <c r="SL253" s="35"/>
      <c r="SM253" s="35"/>
      <c r="SN253" s="35"/>
      <c r="SO253" s="35"/>
      <c r="SP253" s="35"/>
      <c r="SQ253" s="35"/>
      <c r="SR253" s="35"/>
      <c r="SS253" s="35"/>
      <c r="ST253" s="35"/>
      <c r="SU253" s="35"/>
      <c r="SV253" s="35"/>
      <c r="SW253" s="35"/>
      <c r="SX253" s="35"/>
      <c r="SY253" s="35"/>
      <c r="SZ253" s="35"/>
      <c r="TA253" s="35"/>
      <c r="TB253" s="35"/>
      <c r="TC253" s="35"/>
      <c r="TD253" s="35"/>
      <c r="TE253" s="35"/>
      <c r="TF253" s="35"/>
      <c r="TG253" s="35"/>
      <c r="TH253" s="35"/>
      <c r="TI253" s="35"/>
      <c r="TJ253" s="35"/>
      <c r="TK253" s="35"/>
      <c r="TL253" s="35"/>
      <c r="TM253" s="35"/>
      <c r="TN253" s="35"/>
      <c r="TO253" s="35"/>
      <c r="TP253" s="35"/>
      <c r="TQ253" s="35"/>
      <c r="TR253" s="35"/>
      <c r="TS253" s="35"/>
      <c r="TT253" s="35"/>
      <c r="TU253" s="35"/>
      <c r="TV253" s="35"/>
      <c r="TW253" s="35"/>
      <c r="TX253" s="35"/>
      <c r="TY253" s="35"/>
      <c r="TZ253" s="35"/>
      <c r="UA253" s="35"/>
      <c r="UB253" s="35"/>
      <c r="UC253" s="35"/>
      <c r="UD253" s="35"/>
      <c r="UE253" s="35"/>
      <c r="UF253" s="35"/>
      <c r="UG253" s="35"/>
      <c r="UH253" s="35"/>
      <c r="UI253" s="35"/>
      <c r="UJ253" s="35"/>
      <c r="UK253" s="35"/>
      <c r="UL253" s="35"/>
      <c r="UM253" s="35"/>
      <c r="UN253" s="35"/>
      <c r="UO253" s="35"/>
      <c r="UP253" s="35"/>
      <c r="UQ253" s="35"/>
      <c r="UR253" s="35"/>
      <c r="US253" s="35"/>
      <c r="UT253" s="35"/>
      <c r="UU253" s="35"/>
      <c r="UV253" s="35"/>
      <c r="UW253" s="35"/>
      <c r="UX253" s="35"/>
      <c r="UY253" s="35"/>
      <c r="UZ253" s="35"/>
      <c r="VA253" s="35"/>
      <c r="VB253" s="35"/>
      <c r="VC253" s="35"/>
      <c r="VD253" s="35"/>
      <c r="VE253" s="35"/>
      <c r="VF253" s="35"/>
      <c r="VG253" s="35"/>
      <c r="VH253" s="35"/>
      <c r="VI253" s="35"/>
      <c r="VJ253" s="35"/>
      <c r="VK253" s="35"/>
      <c r="VL253" s="35"/>
      <c r="VM253" s="35"/>
      <c r="VN253" s="35"/>
      <c r="VO253" s="35"/>
      <c r="VP253" s="35"/>
      <c r="VQ253" s="35"/>
      <c r="VR253" s="35"/>
      <c r="VS253" s="35"/>
      <c r="VT253" s="35"/>
      <c r="VU253" s="35"/>
      <c r="VV253" s="35"/>
      <c r="VW253" s="35"/>
      <c r="VX253" s="35"/>
      <c r="VY253" s="35"/>
      <c r="VZ253" s="35"/>
      <c r="WA253" s="35"/>
      <c r="WB253" s="35"/>
      <c r="WC253" s="35"/>
      <c r="WD253" s="35"/>
      <c r="WE253" s="35"/>
      <c r="WF253" s="35"/>
      <c r="WG253" s="35"/>
      <c r="WH253" s="35"/>
      <c r="WI253" s="35"/>
      <c r="WJ253" s="35"/>
      <c r="WK253" s="35"/>
      <c r="WL253" s="35"/>
      <c r="WM253" s="35"/>
      <c r="WN253" s="35"/>
      <c r="WO253" s="35"/>
      <c r="WP253" s="35"/>
      <c r="WQ253" s="35"/>
      <c r="WR253" s="35"/>
      <c r="WS253" s="35"/>
      <c r="WT253" s="35"/>
      <c r="WU253" s="35"/>
      <c r="WV253" s="35"/>
      <c r="WW253" s="35"/>
      <c r="WX253" s="35"/>
      <c r="WY253" s="35"/>
      <c r="WZ253" s="35"/>
      <c r="XA253" s="35"/>
      <c r="XB253" s="35"/>
      <c r="XC253" s="35"/>
      <c r="XD253" s="35"/>
      <c r="XE253" s="35"/>
      <c r="XF253" s="35"/>
      <c r="XG253" s="35"/>
      <c r="XH253" s="35"/>
      <c r="XI253" s="35"/>
      <c r="XJ253" s="35"/>
      <c r="XK253" s="35"/>
      <c r="XL253" s="35"/>
      <c r="XM253" s="35"/>
      <c r="XN253" s="35"/>
      <c r="XO253" s="35"/>
      <c r="XP253" s="35"/>
      <c r="XQ253" s="35"/>
      <c r="XR253" s="35"/>
      <c r="XS253" s="35"/>
      <c r="XT253" s="35"/>
      <c r="XU253" s="35"/>
      <c r="XV253" s="35"/>
      <c r="XW253" s="35"/>
      <c r="XX253" s="35"/>
      <c r="XY253" s="35"/>
      <c r="XZ253" s="35"/>
      <c r="YA253" s="35"/>
      <c r="YB253" s="35"/>
      <c r="YC253" s="35"/>
      <c r="YD253" s="35"/>
      <c r="YE253" s="35"/>
      <c r="YF253" s="35"/>
      <c r="YG253" s="35"/>
      <c r="YH253" s="35"/>
      <c r="YI253" s="35"/>
      <c r="YJ253" s="35"/>
      <c r="YK253" s="35"/>
      <c r="YL253" s="35"/>
      <c r="YM253" s="35"/>
      <c r="YN253" s="35"/>
      <c r="YO253" s="35"/>
      <c r="YP253" s="35"/>
      <c r="YQ253" s="35"/>
      <c r="YR253" s="35"/>
      <c r="YS253" s="35"/>
      <c r="YT253" s="35"/>
      <c r="YU253" s="35"/>
      <c r="YV253" s="35"/>
      <c r="YW253" s="35"/>
      <c r="YX253" s="35"/>
      <c r="YY253" s="35"/>
      <c r="YZ253" s="35"/>
      <c r="ZA253" s="35"/>
      <c r="ZB253" s="35"/>
      <c r="ZC253" s="35"/>
      <c r="ZD253" s="35"/>
      <c r="ZE253" s="35"/>
      <c r="ZF253" s="35"/>
      <c r="ZG253" s="35"/>
      <c r="ZH253" s="35"/>
      <c r="ZI253" s="35"/>
      <c r="ZJ253" s="35"/>
      <c r="ZK253" s="35"/>
      <c r="ZL253" s="35"/>
      <c r="ZM253" s="35"/>
      <c r="ZN253" s="35"/>
      <c r="ZO253" s="35"/>
      <c r="ZP253" s="35"/>
      <c r="ZQ253" s="35"/>
      <c r="ZR253" s="35"/>
      <c r="ZS253" s="35"/>
      <c r="ZT253" s="35"/>
      <c r="ZU253" s="35"/>
      <c r="ZV253" s="35"/>
      <c r="ZW253" s="35"/>
      <c r="ZX253" s="35"/>
      <c r="ZY253" s="35"/>
      <c r="ZZ253" s="35"/>
      <c r="AAA253" s="35"/>
      <c r="AAB253" s="35"/>
      <c r="AAC253" s="35"/>
      <c r="AAD253" s="35"/>
      <c r="AAE253" s="35"/>
      <c r="AAF253" s="35"/>
      <c r="AAG253" s="35"/>
      <c r="AAH253" s="35"/>
      <c r="AAI253" s="35"/>
      <c r="AAJ253" s="35"/>
      <c r="AAK253" s="35"/>
      <c r="AAL253" s="35"/>
      <c r="AAM253" s="35"/>
      <c r="AAN253" s="35"/>
      <c r="AAO253" s="35"/>
      <c r="AAP253" s="35"/>
      <c r="AAQ253" s="35"/>
      <c r="AAR253" s="35"/>
      <c r="AAS253" s="35"/>
      <c r="AAT253" s="35"/>
      <c r="AAU253" s="35"/>
      <c r="AAV253" s="35"/>
      <c r="AAW253" s="35"/>
      <c r="AAX253" s="35"/>
      <c r="AAY253" s="35"/>
      <c r="AAZ253" s="35"/>
      <c r="ABA253" s="35"/>
      <c r="ABB253" s="35"/>
      <c r="ABC253" s="35"/>
      <c r="ABD253" s="35"/>
      <c r="ABE253" s="35"/>
      <c r="ABF253" s="35"/>
      <c r="ABG253" s="35"/>
      <c r="ABH253" s="35"/>
      <c r="ABI253" s="35"/>
      <c r="ABJ253" s="35"/>
      <c r="ABK253" s="35"/>
      <c r="ABL253" s="35"/>
      <c r="ABM253" s="35"/>
      <c r="ABN253" s="35"/>
      <c r="ABO253" s="35"/>
      <c r="ABP253" s="35"/>
      <c r="ABQ253" s="35"/>
      <c r="ABR253" s="35"/>
      <c r="ABS253" s="35"/>
      <c r="ABT253" s="35"/>
      <c r="ABU253" s="35"/>
      <c r="ABV253" s="35"/>
      <c r="ABW253" s="35"/>
      <c r="ABX253" s="35"/>
      <c r="ABY253" s="35"/>
      <c r="ABZ253" s="35"/>
      <c r="ACA253" s="35"/>
      <c r="ACB253" s="35"/>
      <c r="ACC253" s="35"/>
      <c r="ACD253" s="35"/>
      <c r="ACE253" s="35"/>
      <c r="ACF253" s="35"/>
      <c r="ACG253" s="35"/>
      <c r="ACH253" s="35"/>
      <c r="ACI253" s="35"/>
      <c r="ACJ253" s="35"/>
      <c r="ACK253" s="35"/>
      <c r="ACL253" s="35"/>
      <c r="ACM253" s="35"/>
      <c r="ACN253" s="35"/>
      <c r="ACO253" s="35"/>
      <c r="ACP253" s="35"/>
      <c r="ACQ253" s="35"/>
      <c r="ACR253" s="35"/>
      <c r="ACS253" s="35"/>
      <c r="ACT253" s="35"/>
      <c r="ACU253" s="35"/>
      <c r="ACV253" s="35"/>
      <c r="ACW253" s="35"/>
      <c r="ACX253" s="35"/>
      <c r="ACY253" s="35"/>
      <c r="ACZ253" s="35"/>
      <c r="ADA253" s="35"/>
      <c r="ADB253" s="35"/>
      <c r="ADC253" s="35"/>
      <c r="ADD253" s="35"/>
      <c r="ADE253" s="35"/>
      <c r="ADF253" s="35"/>
      <c r="ADG253" s="35"/>
      <c r="ADH253" s="35"/>
      <c r="ADI253" s="35"/>
      <c r="ADJ253" s="35"/>
      <c r="ADK253" s="35"/>
      <c r="ADL253" s="35"/>
      <c r="ADM253" s="35"/>
      <c r="ADN253" s="35"/>
      <c r="ADO253" s="35"/>
      <c r="ADP253" s="35"/>
      <c r="ADQ253" s="35"/>
      <c r="ADR253" s="35"/>
      <c r="ADS253" s="35"/>
      <c r="ADT253" s="35"/>
      <c r="ADU253" s="35"/>
      <c r="ADV253" s="35"/>
      <c r="ADW253" s="35"/>
      <c r="ADX253" s="35"/>
      <c r="ADY253" s="35"/>
      <c r="ADZ253" s="35"/>
      <c r="AEA253" s="35"/>
      <c r="AEB253" s="35"/>
      <c r="AEC253" s="35"/>
      <c r="AED253" s="35"/>
      <c r="AEE253" s="35"/>
      <c r="AEF253" s="35"/>
      <c r="AEG253" s="35"/>
      <c r="AEH253" s="35"/>
      <c r="AEI253" s="35"/>
      <c r="AEJ253" s="35"/>
      <c r="AEK253" s="35"/>
      <c r="AEL253" s="35"/>
      <c r="AEM253" s="35"/>
      <c r="AEN253" s="35"/>
      <c r="AEO253" s="35"/>
      <c r="AEP253" s="35"/>
      <c r="AEQ253" s="35"/>
      <c r="AER253" s="35"/>
      <c r="AES253" s="35"/>
      <c r="AET253" s="35"/>
      <c r="AEU253" s="35"/>
      <c r="AEV253" s="35"/>
      <c r="AEW253" s="35"/>
      <c r="AEX253" s="35"/>
      <c r="AEY253" s="35"/>
      <c r="AEZ253" s="35"/>
      <c r="AFA253" s="35"/>
      <c r="AFB253" s="35"/>
      <c r="AFC253" s="35"/>
      <c r="AFD253" s="35"/>
      <c r="AFE253" s="35"/>
      <c r="AFF253" s="35"/>
      <c r="AFG253" s="35"/>
      <c r="AFH253" s="35"/>
      <c r="AFI253" s="35"/>
      <c r="AFJ253" s="35"/>
      <c r="AFK253" s="35"/>
      <c r="AFL253" s="35"/>
      <c r="AFM253" s="35"/>
      <c r="AFN253" s="35"/>
      <c r="AFO253" s="35"/>
      <c r="AFP253" s="35"/>
      <c r="AFQ253" s="35"/>
      <c r="AFR253" s="35"/>
      <c r="AFS253" s="35"/>
      <c r="AFT253" s="35"/>
      <c r="AFU253" s="35"/>
      <c r="AFV253" s="35"/>
      <c r="AFW253" s="35"/>
      <c r="AFX253" s="35"/>
      <c r="AFY253" s="35"/>
      <c r="AFZ253" s="35"/>
      <c r="AGA253" s="35"/>
      <c r="AGB253" s="35"/>
      <c r="AGC253" s="35"/>
      <c r="AGD253" s="35"/>
      <c r="AGE253" s="35"/>
      <c r="AGF253" s="35"/>
      <c r="AGG253" s="35"/>
      <c r="AGH253" s="35"/>
      <c r="AGI253" s="35"/>
      <c r="AGJ253" s="35"/>
      <c r="AGK253" s="35"/>
      <c r="AGL253" s="35"/>
      <c r="AGM253" s="35"/>
      <c r="AGN253" s="35"/>
      <c r="AGO253" s="35"/>
      <c r="AGP253" s="35"/>
      <c r="AGQ253" s="35"/>
      <c r="AGR253" s="35"/>
      <c r="AGS253" s="35"/>
      <c r="AGT253" s="35"/>
      <c r="AGU253" s="35"/>
      <c r="AGV253" s="35"/>
      <c r="AGW253" s="35"/>
      <c r="AGX253" s="35"/>
      <c r="AGY253" s="35"/>
      <c r="AGZ253" s="35"/>
      <c r="AHA253" s="35"/>
      <c r="AHB253" s="35"/>
      <c r="AHC253" s="35"/>
      <c r="AHD253" s="35"/>
      <c r="AHE253" s="35"/>
      <c r="AHF253" s="35"/>
      <c r="AHG253" s="35"/>
      <c r="AHH253" s="35"/>
      <c r="AHI253" s="35"/>
      <c r="AHJ253" s="35"/>
      <c r="AHK253" s="35"/>
      <c r="AHL253" s="35"/>
      <c r="AHM253" s="35"/>
      <c r="AHN253" s="35"/>
      <c r="AHO253" s="35"/>
      <c r="AHP253" s="35"/>
      <c r="AHQ253" s="35"/>
      <c r="AHR253" s="35"/>
      <c r="AHS253" s="35"/>
      <c r="AHT253" s="35"/>
      <c r="AHU253" s="35"/>
      <c r="AHV253" s="35"/>
      <c r="AHW253" s="35"/>
      <c r="AHX253" s="35"/>
      <c r="AHY253" s="35"/>
      <c r="AHZ253" s="35"/>
      <c r="AIA253" s="35"/>
      <c r="AIB253" s="35"/>
      <c r="AIC253" s="35"/>
      <c r="AID253" s="35"/>
      <c r="AIE253" s="35"/>
      <c r="AIF253" s="35"/>
      <c r="AIG253" s="35"/>
      <c r="AIH253" s="35"/>
      <c r="AII253" s="35"/>
      <c r="AIJ253" s="35"/>
      <c r="AIK253" s="35"/>
      <c r="AIL253" s="35"/>
      <c r="AIM253" s="35"/>
      <c r="AIN253" s="35"/>
      <c r="AIO253" s="35"/>
      <c r="AIP253" s="35"/>
      <c r="AIQ253" s="35"/>
      <c r="AIR253" s="35"/>
      <c r="AIS253" s="35"/>
      <c r="AIT253" s="35"/>
      <c r="AIU253" s="35"/>
      <c r="AIV253" s="35"/>
      <c r="AIW253" s="35"/>
      <c r="AIX253" s="35"/>
      <c r="AIY253" s="35"/>
      <c r="AIZ253" s="35"/>
      <c r="AJA253" s="35"/>
      <c r="AJB253" s="35"/>
      <c r="AJC253" s="35"/>
      <c r="AJD253" s="35"/>
      <c r="AJE253" s="35"/>
      <c r="AJF253" s="35"/>
      <c r="AJG253" s="35"/>
      <c r="AJH253" s="35"/>
      <c r="AJI253" s="35"/>
      <c r="AJJ253" s="35"/>
      <c r="AJK253" s="35"/>
      <c r="AJL253" s="35"/>
      <c r="AJM253" s="35"/>
      <c r="AJN253" s="35"/>
      <c r="AJO253" s="35"/>
      <c r="AJP253" s="35"/>
      <c r="AJQ253" s="35"/>
      <c r="AJR253" s="35"/>
      <c r="AJS253" s="35"/>
      <c r="AJT253" s="35"/>
      <c r="AJU253" s="35"/>
      <c r="AJV253" s="35"/>
      <c r="AJW253" s="35"/>
      <c r="AJX253" s="35"/>
      <c r="AJY253" s="35"/>
      <c r="AJZ253" s="35"/>
      <c r="AKA253" s="35"/>
      <c r="AKB253" s="35"/>
      <c r="AKC253" s="35"/>
      <c r="AKD253" s="35"/>
      <c r="AKE253" s="35"/>
      <c r="AKF253" s="35"/>
      <c r="AKG253" s="35"/>
      <c r="AKH253" s="35"/>
      <c r="AKI253" s="35"/>
      <c r="AKJ253" s="35"/>
      <c r="AKK253" s="35"/>
      <c r="AKL253" s="35"/>
      <c r="AKM253" s="35"/>
      <c r="AKN253" s="35"/>
      <c r="AKO253" s="35"/>
      <c r="AKP253" s="35"/>
      <c r="AKQ253" s="35"/>
      <c r="AKR253" s="35"/>
      <c r="AKS253" s="35"/>
      <c r="AKT253" s="35"/>
      <c r="AKU253" s="35"/>
      <c r="AKV253" s="35"/>
      <c r="AKW253" s="35"/>
      <c r="AKX253" s="35"/>
      <c r="AKY253" s="35"/>
      <c r="AKZ253" s="35"/>
      <c r="ALA253" s="35"/>
      <c r="ALB253" s="35"/>
      <c r="ALC253" s="35"/>
      <c r="ALD253" s="35"/>
      <c r="ALE253" s="35"/>
      <c r="ALF253" s="35"/>
      <c r="ALG253" s="35"/>
      <c r="ALH253" s="35"/>
      <c r="ALI253" s="35"/>
      <c r="ALJ253" s="35"/>
      <c r="ALK253" s="35"/>
      <c r="ALL253" s="35"/>
      <c r="ALM253" s="35"/>
      <c r="ALN253" s="35"/>
      <c r="ALO253" s="35"/>
      <c r="ALP253" s="35"/>
      <c r="ALQ253" s="35"/>
      <c r="ALR253" s="35"/>
      <c r="ALS253" s="35"/>
      <c r="ALT253" s="35"/>
      <c r="ALU253" s="35"/>
      <c r="ALV253" s="35"/>
      <c r="ALW253" s="35"/>
      <c r="ALX253" s="35"/>
      <c r="ALY253" s="35"/>
    </row>
    <row r="254" spans="1:1013" ht="20.25" customHeight="1" thickBot="1" x14ac:dyDescent="0.25">
      <c r="A254" s="641" t="s">
        <v>15</v>
      </c>
      <c r="B254" s="637" t="s">
        <v>16</v>
      </c>
      <c r="C254" s="639" t="s">
        <v>16</v>
      </c>
      <c r="D254" s="643" t="s">
        <v>249</v>
      </c>
      <c r="E254" s="645" t="s">
        <v>251</v>
      </c>
      <c r="F254" s="577" t="s">
        <v>261</v>
      </c>
      <c r="G254" s="626" t="s">
        <v>100</v>
      </c>
      <c r="H254" s="629" t="s">
        <v>19</v>
      </c>
      <c r="I254" s="624" t="s">
        <v>20</v>
      </c>
      <c r="J254" s="585" t="s">
        <v>299</v>
      </c>
      <c r="K254" s="180" t="s">
        <v>26</v>
      </c>
      <c r="L254" s="479">
        <f>+M254+O254</f>
        <v>0</v>
      </c>
      <c r="M254" s="429">
        <v>0</v>
      </c>
      <c r="N254" s="429">
        <v>0</v>
      </c>
      <c r="O254" s="442">
        <v>0</v>
      </c>
      <c r="P254" s="479">
        <f>+Q254+S254</f>
        <v>0</v>
      </c>
      <c r="Q254" s="429">
        <v>0</v>
      </c>
      <c r="R254" s="429">
        <v>0</v>
      </c>
      <c r="S254" s="442">
        <v>0</v>
      </c>
      <c r="T254" s="479">
        <f>+U254+W254</f>
        <v>142.80000000000001</v>
      </c>
      <c r="U254" s="429">
        <v>0</v>
      </c>
      <c r="V254" s="429">
        <v>0</v>
      </c>
      <c r="W254" s="442">
        <v>142.80000000000001</v>
      </c>
      <c r="X254" s="479">
        <f>+Y254+AA254</f>
        <v>20</v>
      </c>
      <c r="Y254" s="429">
        <v>0</v>
      </c>
      <c r="Z254" s="429">
        <v>0</v>
      </c>
      <c r="AA254" s="442">
        <v>20</v>
      </c>
      <c r="AB254" s="35"/>
      <c r="AC254" s="35"/>
      <c r="AD254" s="35"/>
      <c r="AE254" s="35"/>
      <c r="AF254" s="35"/>
      <c r="AG254" s="35"/>
      <c r="AH254" s="35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9"/>
      <c r="BB254" s="48"/>
      <c r="BC254" s="48"/>
      <c r="BD254" s="48"/>
      <c r="BE254" s="48"/>
      <c r="BF254" s="48"/>
      <c r="BG254" s="48"/>
      <c r="BH254" s="48"/>
      <c r="BI254" s="48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  <c r="CB254" s="35"/>
      <c r="CC254" s="35"/>
      <c r="CD254" s="35"/>
      <c r="CE254" s="35"/>
      <c r="CF254" s="35"/>
      <c r="CG254" s="35"/>
      <c r="CH254" s="35"/>
      <c r="CI254" s="35"/>
      <c r="CJ254" s="35"/>
      <c r="CK254" s="35"/>
      <c r="CL254" s="35"/>
      <c r="CM254" s="35"/>
      <c r="CN254" s="35"/>
      <c r="CO254" s="35"/>
      <c r="CP254" s="35"/>
      <c r="CQ254" s="35"/>
      <c r="CR254" s="35"/>
      <c r="CS254" s="35"/>
      <c r="CT254" s="35"/>
      <c r="CU254" s="35"/>
      <c r="CV254" s="35"/>
      <c r="CW254" s="35"/>
      <c r="CX254" s="35"/>
      <c r="CY254" s="35"/>
      <c r="CZ254" s="35"/>
      <c r="DA254" s="35"/>
      <c r="DB254" s="35"/>
      <c r="DC254" s="35"/>
      <c r="DD254" s="35"/>
      <c r="DE254" s="35"/>
      <c r="DF254" s="35"/>
      <c r="DG254" s="35"/>
      <c r="DH254" s="35"/>
      <c r="DI254" s="35"/>
      <c r="DJ254" s="35"/>
      <c r="DK254" s="35"/>
      <c r="DL254" s="35"/>
      <c r="DM254" s="35"/>
      <c r="DN254" s="35"/>
      <c r="DO254" s="35"/>
      <c r="DP254" s="35"/>
      <c r="DQ254" s="35"/>
      <c r="DR254" s="35"/>
      <c r="DS254" s="35"/>
      <c r="DT254" s="35"/>
      <c r="DU254" s="35"/>
      <c r="DV254" s="35"/>
      <c r="DW254" s="35"/>
      <c r="DX254" s="35"/>
      <c r="DY254" s="35"/>
      <c r="DZ254" s="35"/>
      <c r="EA254" s="35"/>
      <c r="EB254" s="35"/>
      <c r="EC254" s="35"/>
      <c r="ED254" s="35"/>
      <c r="EE254" s="35"/>
      <c r="EF254" s="35"/>
      <c r="EG254" s="35"/>
      <c r="EH254" s="35"/>
      <c r="EI254" s="35"/>
      <c r="EJ254" s="35"/>
      <c r="EK254" s="35"/>
      <c r="EL254" s="35"/>
      <c r="EM254" s="35"/>
      <c r="EN254" s="35"/>
      <c r="EO254" s="35"/>
      <c r="EP254" s="35"/>
      <c r="EQ254" s="35"/>
      <c r="ER254" s="35"/>
      <c r="ES254" s="35"/>
      <c r="ET254" s="35"/>
      <c r="EU254" s="35"/>
      <c r="EV254" s="35"/>
      <c r="EW254" s="35"/>
      <c r="EX254" s="35"/>
      <c r="EY254" s="35"/>
      <c r="EZ254" s="35"/>
      <c r="FA254" s="35"/>
      <c r="FB254" s="35"/>
      <c r="FC254" s="35"/>
      <c r="FD254" s="35"/>
      <c r="FE254" s="35"/>
      <c r="FF254" s="35"/>
      <c r="FG254" s="35"/>
      <c r="FH254" s="35"/>
      <c r="FI254" s="35"/>
      <c r="FJ254" s="35"/>
      <c r="FK254" s="35"/>
      <c r="FL254" s="35"/>
      <c r="FM254" s="35"/>
      <c r="FN254" s="35"/>
      <c r="FO254" s="35"/>
      <c r="FP254" s="35"/>
      <c r="FQ254" s="35"/>
      <c r="FR254" s="35"/>
      <c r="FS254" s="35"/>
      <c r="FT254" s="35"/>
      <c r="FU254" s="35"/>
      <c r="FV254" s="35"/>
      <c r="FW254" s="35"/>
      <c r="FX254" s="35"/>
      <c r="FY254" s="35"/>
      <c r="FZ254" s="35"/>
      <c r="GA254" s="35"/>
      <c r="GB254" s="35"/>
      <c r="GC254" s="35"/>
      <c r="GD254" s="35"/>
      <c r="GE254" s="35"/>
      <c r="GF254" s="35"/>
      <c r="GG254" s="35"/>
      <c r="GH254" s="35"/>
      <c r="GI254" s="35"/>
      <c r="GJ254" s="35"/>
      <c r="GK254" s="35"/>
      <c r="GL254" s="35"/>
      <c r="GM254" s="35"/>
      <c r="GN254" s="35"/>
      <c r="GO254" s="35"/>
      <c r="GP254" s="35"/>
      <c r="GQ254" s="35"/>
      <c r="GR254" s="35"/>
      <c r="GS254" s="35"/>
      <c r="GT254" s="35"/>
      <c r="GU254" s="35"/>
      <c r="GV254" s="35"/>
      <c r="GW254" s="35"/>
      <c r="GX254" s="35"/>
      <c r="GY254" s="35"/>
      <c r="GZ254" s="35"/>
      <c r="HA254" s="35"/>
      <c r="HB254" s="35"/>
      <c r="HC254" s="35"/>
      <c r="HD254" s="35"/>
      <c r="HE254" s="35"/>
      <c r="HF254" s="35"/>
      <c r="HG254" s="35"/>
      <c r="HH254" s="35"/>
      <c r="HI254" s="35"/>
      <c r="HJ254" s="35"/>
      <c r="HK254" s="35"/>
      <c r="HL254" s="35"/>
      <c r="HM254" s="35"/>
      <c r="HN254" s="35"/>
      <c r="HO254" s="35"/>
      <c r="HP254" s="35"/>
      <c r="HQ254" s="35"/>
      <c r="HR254" s="35"/>
      <c r="HS254" s="35"/>
      <c r="HT254" s="35"/>
      <c r="HU254" s="35"/>
      <c r="HV254" s="35"/>
      <c r="HW254" s="35"/>
      <c r="HX254" s="35"/>
      <c r="HY254" s="35"/>
      <c r="HZ254" s="35"/>
      <c r="IA254" s="35"/>
      <c r="IB254" s="35"/>
      <c r="IC254" s="35"/>
      <c r="ID254" s="35"/>
      <c r="IE254" s="35"/>
      <c r="IF254" s="35"/>
      <c r="IG254" s="35"/>
      <c r="IH254" s="35"/>
      <c r="II254" s="35"/>
      <c r="IJ254" s="35"/>
      <c r="IK254" s="35"/>
      <c r="IL254" s="35"/>
      <c r="IM254" s="35"/>
      <c r="IN254" s="35"/>
      <c r="IO254" s="35"/>
      <c r="IP254" s="35"/>
      <c r="IQ254" s="35"/>
      <c r="IR254" s="35"/>
      <c r="IS254" s="35"/>
      <c r="IT254" s="35"/>
      <c r="IU254" s="35"/>
      <c r="IV254" s="35"/>
      <c r="IW254" s="35"/>
      <c r="IX254" s="35"/>
      <c r="IY254" s="35"/>
      <c r="IZ254" s="35"/>
      <c r="JA254" s="35"/>
      <c r="JB254" s="35"/>
      <c r="JC254" s="35"/>
      <c r="JD254" s="35"/>
      <c r="JE254" s="35"/>
      <c r="JF254" s="35"/>
      <c r="JG254" s="35"/>
      <c r="JH254" s="35"/>
      <c r="JI254" s="35"/>
      <c r="JJ254" s="35"/>
      <c r="JK254" s="35"/>
      <c r="JL254" s="35"/>
      <c r="JM254" s="35"/>
      <c r="JN254" s="35"/>
      <c r="JO254" s="35"/>
      <c r="JP254" s="35"/>
      <c r="JQ254" s="35"/>
      <c r="JR254" s="35"/>
      <c r="JS254" s="35"/>
      <c r="JT254" s="35"/>
      <c r="JU254" s="35"/>
      <c r="JV254" s="35"/>
      <c r="JW254" s="35"/>
      <c r="JX254" s="35"/>
      <c r="JY254" s="35"/>
      <c r="JZ254" s="35"/>
      <c r="KA254" s="35"/>
      <c r="KB254" s="35"/>
      <c r="KC254" s="35"/>
      <c r="KD254" s="35"/>
      <c r="KE254" s="35"/>
      <c r="KF254" s="35"/>
      <c r="KG254" s="35"/>
      <c r="KH254" s="35"/>
      <c r="KI254" s="35"/>
      <c r="KJ254" s="35"/>
      <c r="KK254" s="35"/>
      <c r="KL254" s="35"/>
      <c r="KM254" s="35"/>
      <c r="KN254" s="35"/>
      <c r="KO254" s="35"/>
      <c r="KP254" s="35"/>
      <c r="KQ254" s="35"/>
      <c r="KR254" s="35"/>
      <c r="KS254" s="35"/>
      <c r="KT254" s="35"/>
      <c r="KU254" s="35"/>
      <c r="KV254" s="35"/>
      <c r="KW254" s="35"/>
      <c r="KX254" s="35"/>
      <c r="KY254" s="35"/>
      <c r="KZ254" s="35"/>
      <c r="LA254" s="35"/>
      <c r="LB254" s="35"/>
      <c r="LC254" s="35"/>
      <c r="LD254" s="35"/>
      <c r="LE254" s="35"/>
      <c r="LF254" s="35"/>
      <c r="LG254" s="35"/>
      <c r="LH254" s="35"/>
      <c r="LI254" s="35"/>
      <c r="LJ254" s="35"/>
      <c r="LK254" s="35"/>
      <c r="LL254" s="35"/>
      <c r="LM254" s="35"/>
      <c r="LN254" s="35"/>
      <c r="LO254" s="35"/>
      <c r="LP254" s="35"/>
      <c r="LQ254" s="35"/>
      <c r="LR254" s="35"/>
      <c r="LS254" s="35"/>
      <c r="LT254" s="35"/>
      <c r="LU254" s="35"/>
      <c r="LV254" s="35"/>
      <c r="LW254" s="35"/>
      <c r="LX254" s="35"/>
      <c r="LY254" s="35"/>
      <c r="LZ254" s="35"/>
      <c r="MA254" s="35"/>
      <c r="MB254" s="35"/>
      <c r="MC254" s="35"/>
      <c r="MD254" s="35"/>
      <c r="ME254" s="35"/>
      <c r="MF254" s="35"/>
      <c r="MG254" s="35"/>
      <c r="MH254" s="35"/>
      <c r="MI254" s="35"/>
      <c r="MJ254" s="35"/>
      <c r="MK254" s="35"/>
      <c r="ML254" s="35"/>
      <c r="MM254" s="35"/>
      <c r="MN254" s="35"/>
      <c r="MO254" s="35"/>
      <c r="MP254" s="35"/>
      <c r="MQ254" s="35"/>
      <c r="MR254" s="35"/>
      <c r="MS254" s="35"/>
      <c r="MT254" s="35"/>
      <c r="MU254" s="35"/>
      <c r="MV254" s="35"/>
      <c r="MW254" s="35"/>
      <c r="MX254" s="35"/>
      <c r="MY254" s="35"/>
      <c r="MZ254" s="35"/>
      <c r="NA254" s="35"/>
      <c r="NB254" s="35"/>
      <c r="NC254" s="35"/>
      <c r="ND254" s="35"/>
      <c r="NE254" s="35"/>
      <c r="NF254" s="35"/>
      <c r="NG254" s="35"/>
      <c r="NH254" s="35"/>
      <c r="NI254" s="35"/>
      <c r="NJ254" s="35"/>
      <c r="NK254" s="35"/>
      <c r="NL254" s="35"/>
      <c r="NM254" s="35"/>
      <c r="NN254" s="35"/>
      <c r="NO254" s="35"/>
      <c r="NP254" s="35"/>
      <c r="NQ254" s="35"/>
      <c r="NR254" s="35"/>
      <c r="NS254" s="35"/>
      <c r="NT254" s="35"/>
      <c r="NU254" s="35"/>
      <c r="NV254" s="35"/>
      <c r="NW254" s="35"/>
      <c r="NX254" s="35"/>
      <c r="NY254" s="35"/>
      <c r="NZ254" s="35"/>
      <c r="OA254" s="35"/>
      <c r="OB254" s="35"/>
      <c r="OC254" s="35"/>
      <c r="OD254" s="35"/>
      <c r="OE254" s="35"/>
      <c r="OF254" s="35"/>
      <c r="OG254" s="35"/>
      <c r="OH254" s="35"/>
      <c r="OI254" s="35"/>
      <c r="OJ254" s="35"/>
      <c r="OK254" s="35"/>
      <c r="OL254" s="35"/>
      <c r="OM254" s="35"/>
      <c r="ON254" s="35"/>
      <c r="OO254" s="35"/>
      <c r="OP254" s="35"/>
      <c r="OQ254" s="35"/>
      <c r="OR254" s="35"/>
      <c r="OS254" s="35"/>
      <c r="OT254" s="35"/>
      <c r="OU254" s="35"/>
      <c r="OV254" s="35"/>
      <c r="OW254" s="35"/>
      <c r="OX254" s="35"/>
      <c r="OY254" s="35"/>
      <c r="OZ254" s="35"/>
      <c r="PA254" s="35"/>
      <c r="PB254" s="35"/>
      <c r="PC254" s="35"/>
      <c r="PD254" s="35"/>
      <c r="PE254" s="35"/>
      <c r="PF254" s="35"/>
      <c r="PG254" s="35"/>
      <c r="PH254" s="35"/>
      <c r="PI254" s="35"/>
      <c r="PJ254" s="35"/>
      <c r="PK254" s="35"/>
      <c r="PL254" s="35"/>
      <c r="PM254" s="35"/>
      <c r="PN254" s="35"/>
      <c r="PO254" s="35"/>
      <c r="PP254" s="35"/>
      <c r="PQ254" s="35"/>
      <c r="PR254" s="35"/>
      <c r="PS254" s="35"/>
      <c r="PT254" s="35"/>
      <c r="PU254" s="35"/>
      <c r="PV254" s="35"/>
      <c r="PW254" s="35"/>
      <c r="PX254" s="35"/>
      <c r="PY254" s="35"/>
      <c r="PZ254" s="35"/>
      <c r="QA254" s="35"/>
      <c r="QB254" s="35"/>
      <c r="QC254" s="35"/>
      <c r="QD254" s="35"/>
      <c r="QE254" s="35"/>
      <c r="QF254" s="35"/>
      <c r="QG254" s="35"/>
      <c r="QH254" s="35"/>
      <c r="QI254" s="35"/>
      <c r="QJ254" s="35"/>
      <c r="QK254" s="35"/>
      <c r="QL254" s="35"/>
      <c r="QM254" s="35"/>
      <c r="QN254" s="35"/>
      <c r="QO254" s="35"/>
      <c r="QP254" s="35"/>
      <c r="QQ254" s="35"/>
      <c r="QR254" s="35"/>
      <c r="QS254" s="35"/>
      <c r="QT254" s="35"/>
      <c r="QU254" s="35"/>
      <c r="QV254" s="35"/>
      <c r="QW254" s="35"/>
      <c r="QX254" s="35"/>
      <c r="QY254" s="35"/>
      <c r="QZ254" s="35"/>
      <c r="RA254" s="35"/>
      <c r="RB254" s="35"/>
      <c r="RC254" s="35"/>
      <c r="RD254" s="35"/>
      <c r="RE254" s="35"/>
      <c r="RF254" s="35"/>
      <c r="RG254" s="35"/>
      <c r="RH254" s="35"/>
      <c r="RI254" s="35"/>
      <c r="RJ254" s="35"/>
      <c r="RK254" s="35"/>
      <c r="RL254" s="35"/>
      <c r="RM254" s="35"/>
      <c r="RN254" s="35"/>
      <c r="RO254" s="35"/>
      <c r="RP254" s="35"/>
      <c r="RQ254" s="35"/>
      <c r="RR254" s="35"/>
      <c r="RS254" s="35"/>
      <c r="RT254" s="35"/>
      <c r="RU254" s="35"/>
      <c r="RV254" s="35"/>
      <c r="RW254" s="35"/>
      <c r="RX254" s="35"/>
      <c r="RY254" s="35"/>
      <c r="RZ254" s="35"/>
      <c r="SA254" s="35"/>
      <c r="SB254" s="35"/>
      <c r="SC254" s="35"/>
      <c r="SD254" s="35"/>
      <c r="SE254" s="35"/>
      <c r="SF254" s="35"/>
      <c r="SG254" s="35"/>
      <c r="SH254" s="35"/>
      <c r="SI254" s="35"/>
      <c r="SJ254" s="35"/>
      <c r="SK254" s="35"/>
      <c r="SL254" s="35"/>
      <c r="SM254" s="35"/>
      <c r="SN254" s="35"/>
      <c r="SO254" s="35"/>
      <c r="SP254" s="35"/>
      <c r="SQ254" s="35"/>
      <c r="SR254" s="35"/>
      <c r="SS254" s="35"/>
      <c r="ST254" s="35"/>
      <c r="SU254" s="35"/>
      <c r="SV254" s="35"/>
      <c r="SW254" s="35"/>
      <c r="SX254" s="35"/>
      <c r="SY254" s="35"/>
      <c r="SZ254" s="35"/>
      <c r="TA254" s="35"/>
      <c r="TB254" s="35"/>
      <c r="TC254" s="35"/>
      <c r="TD254" s="35"/>
      <c r="TE254" s="35"/>
      <c r="TF254" s="35"/>
      <c r="TG254" s="35"/>
      <c r="TH254" s="35"/>
      <c r="TI254" s="35"/>
      <c r="TJ254" s="35"/>
      <c r="TK254" s="35"/>
      <c r="TL254" s="35"/>
      <c r="TM254" s="35"/>
      <c r="TN254" s="35"/>
      <c r="TO254" s="35"/>
      <c r="TP254" s="35"/>
      <c r="TQ254" s="35"/>
      <c r="TR254" s="35"/>
      <c r="TS254" s="35"/>
      <c r="TT254" s="35"/>
      <c r="TU254" s="35"/>
      <c r="TV254" s="35"/>
      <c r="TW254" s="35"/>
      <c r="TX254" s="35"/>
      <c r="TY254" s="35"/>
      <c r="TZ254" s="35"/>
      <c r="UA254" s="35"/>
      <c r="UB254" s="35"/>
      <c r="UC254" s="35"/>
      <c r="UD254" s="35"/>
      <c r="UE254" s="35"/>
      <c r="UF254" s="35"/>
      <c r="UG254" s="35"/>
      <c r="UH254" s="35"/>
      <c r="UI254" s="35"/>
      <c r="UJ254" s="35"/>
      <c r="UK254" s="35"/>
      <c r="UL254" s="35"/>
      <c r="UM254" s="35"/>
      <c r="UN254" s="35"/>
      <c r="UO254" s="35"/>
      <c r="UP254" s="35"/>
      <c r="UQ254" s="35"/>
      <c r="UR254" s="35"/>
      <c r="US254" s="35"/>
      <c r="UT254" s="35"/>
      <c r="UU254" s="35"/>
      <c r="UV254" s="35"/>
      <c r="UW254" s="35"/>
      <c r="UX254" s="35"/>
      <c r="UY254" s="35"/>
      <c r="UZ254" s="35"/>
      <c r="VA254" s="35"/>
      <c r="VB254" s="35"/>
      <c r="VC254" s="35"/>
      <c r="VD254" s="35"/>
      <c r="VE254" s="35"/>
      <c r="VF254" s="35"/>
      <c r="VG254" s="35"/>
      <c r="VH254" s="35"/>
      <c r="VI254" s="35"/>
      <c r="VJ254" s="35"/>
      <c r="VK254" s="35"/>
      <c r="VL254" s="35"/>
      <c r="VM254" s="35"/>
      <c r="VN254" s="35"/>
      <c r="VO254" s="35"/>
      <c r="VP254" s="35"/>
      <c r="VQ254" s="35"/>
      <c r="VR254" s="35"/>
      <c r="VS254" s="35"/>
      <c r="VT254" s="35"/>
      <c r="VU254" s="35"/>
      <c r="VV254" s="35"/>
      <c r="VW254" s="35"/>
      <c r="VX254" s="35"/>
      <c r="VY254" s="35"/>
      <c r="VZ254" s="35"/>
      <c r="WA254" s="35"/>
      <c r="WB254" s="35"/>
      <c r="WC254" s="35"/>
      <c r="WD254" s="35"/>
      <c r="WE254" s="35"/>
      <c r="WF254" s="35"/>
      <c r="WG254" s="35"/>
      <c r="WH254" s="35"/>
      <c r="WI254" s="35"/>
      <c r="WJ254" s="35"/>
      <c r="WK254" s="35"/>
      <c r="WL254" s="35"/>
      <c r="WM254" s="35"/>
      <c r="WN254" s="35"/>
      <c r="WO254" s="35"/>
      <c r="WP254" s="35"/>
      <c r="WQ254" s="35"/>
      <c r="WR254" s="35"/>
      <c r="WS254" s="35"/>
      <c r="WT254" s="35"/>
      <c r="WU254" s="35"/>
      <c r="WV254" s="35"/>
      <c r="WW254" s="35"/>
      <c r="WX254" s="35"/>
      <c r="WY254" s="35"/>
      <c r="WZ254" s="35"/>
      <c r="XA254" s="35"/>
      <c r="XB254" s="35"/>
      <c r="XC254" s="35"/>
      <c r="XD254" s="35"/>
      <c r="XE254" s="35"/>
      <c r="XF254" s="35"/>
      <c r="XG254" s="35"/>
      <c r="XH254" s="35"/>
      <c r="XI254" s="35"/>
      <c r="XJ254" s="35"/>
      <c r="XK254" s="35"/>
      <c r="XL254" s="35"/>
      <c r="XM254" s="35"/>
      <c r="XN254" s="35"/>
      <c r="XO254" s="35"/>
      <c r="XP254" s="35"/>
      <c r="XQ254" s="35"/>
      <c r="XR254" s="35"/>
      <c r="XS254" s="35"/>
      <c r="XT254" s="35"/>
      <c r="XU254" s="35"/>
      <c r="XV254" s="35"/>
      <c r="XW254" s="35"/>
      <c r="XX254" s="35"/>
      <c r="XY254" s="35"/>
      <c r="XZ254" s="35"/>
      <c r="YA254" s="35"/>
      <c r="YB254" s="35"/>
      <c r="YC254" s="35"/>
      <c r="YD254" s="35"/>
      <c r="YE254" s="35"/>
      <c r="YF254" s="35"/>
      <c r="YG254" s="35"/>
      <c r="YH254" s="35"/>
      <c r="YI254" s="35"/>
      <c r="YJ254" s="35"/>
      <c r="YK254" s="35"/>
      <c r="YL254" s="35"/>
      <c r="YM254" s="35"/>
      <c r="YN254" s="35"/>
      <c r="YO254" s="35"/>
      <c r="YP254" s="35"/>
      <c r="YQ254" s="35"/>
      <c r="YR254" s="35"/>
      <c r="YS254" s="35"/>
      <c r="YT254" s="35"/>
      <c r="YU254" s="35"/>
      <c r="YV254" s="35"/>
      <c r="YW254" s="35"/>
      <c r="YX254" s="35"/>
      <c r="YY254" s="35"/>
      <c r="YZ254" s="35"/>
      <c r="ZA254" s="35"/>
      <c r="ZB254" s="35"/>
      <c r="ZC254" s="35"/>
      <c r="ZD254" s="35"/>
      <c r="ZE254" s="35"/>
      <c r="ZF254" s="35"/>
      <c r="ZG254" s="35"/>
      <c r="ZH254" s="35"/>
      <c r="ZI254" s="35"/>
      <c r="ZJ254" s="35"/>
      <c r="ZK254" s="35"/>
      <c r="ZL254" s="35"/>
      <c r="ZM254" s="35"/>
      <c r="ZN254" s="35"/>
      <c r="ZO254" s="35"/>
      <c r="ZP254" s="35"/>
      <c r="ZQ254" s="35"/>
      <c r="ZR254" s="35"/>
      <c r="ZS254" s="35"/>
      <c r="ZT254" s="35"/>
      <c r="ZU254" s="35"/>
      <c r="ZV254" s="35"/>
      <c r="ZW254" s="35"/>
      <c r="ZX254" s="35"/>
      <c r="ZY254" s="35"/>
      <c r="ZZ254" s="35"/>
      <c r="AAA254" s="35"/>
      <c r="AAB254" s="35"/>
      <c r="AAC254" s="35"/>
      <c r="AAD254" s="35"/>
      <c r="AAE254" s="35"/>
      <c r="AAF254" s="35"/>
      <c r="AAG254" s="35"/>
      <c r="AAH254" s="35"/>
      <c r="AAI254" s="35"/>
      <c r="AAJ254" s="35"/>
      <c r="AAK254" s="35"/>
      <c r="AAL254" s="35"/>
      <c r="AAM254" s="35"/>
      <c r="AAN254" s="35"/>
      <c r="AAO254" s="35"/>
      <c r="AAP254" s="35"/>
      <c r="AAQ254" s="35"/>
      <c r="AAR254" s="35"/>
      <c r="AAS254" s="35"/>
      <c r="AAT254" s="35"/>
      <c r="AAU254" s="35"/>
      <c r="AAV254" s="35"/>
      <c r="AAW254" s="35"/>
      <c r="AAX254" s="35"/>
      <c r="AAY254" s="35"/>
      <c r="AAZ254" s="35"/>
      <c r="ABA254" s="35"/>
      <c r="ABB254" s="35"/>
      <c r="ABC254" s="35"/>
      <c r="ABD254" s="35"/>
      <c r="ABE254" s="35"/>
      <c r="ABF254" s="35"/>
      <c r="ABG254" s="35"/>
      <c r="ABH254" s="35"/>
      <c r="ABI254" s="35"/>
      <c r="ABJ254" s="35"/>
      <c r="ABK254" s="35"/>
      <c r="ABL254" s="35"/>
      <c r="ABM254" s="35"/>
      <c r="ABN254" s="35"/>
      <c r="ABO254" s="35"/>
      <c r="ABP254" s="35"/>
      <c r="ABQ254" s="35"/>
      <c r="ABR254" s="35"/>
      <c r="ABS254" s="35"/>
      <c r="ABT254" s="35"/>
      <c r="ABU254" s="35"/>
      <c r="ABV254" s="35"/>
      <c r="ABW254" s="35"/>
      <c r="ABX254" s="35"/>
      <c r="ABY254" s="35"/>
      <c r="ABZ254" s="35"/>
      <c r="ACA254" s="35"/>
      <c r="ACB254" s="35"/>
      <c r="ACC254" s="35"/>
      <c r="ACD254" s="35"/>
      <c r="ACE254" s="35"/>
      <c r="ACF254" s="35"/>
      <c r="ACG254" s="35"/>
      <c r="ACH254" s="35"/>
      <c r="ACI254" s="35"/>
      <c r="ACJ254" s="35"/>
      <c r="ACK254" s="35"/>
      <c r="ACL254" s="35"/>
      <c r="ACM254" s="35"/>
      <c r="ACN254" s="35"/>
      <c r="ACO254" s="35"/>
      <c r="ACP254" s="35"/>
      <c r="ACQ254" s="35"/>
      <c r="ACR254" s="35"/>
      <c r="ACS254" s="35"/>
      <c r="ACT254" s="35"/>
      <c r="ACU254" s="35"/>
      <c r="ACV254" s="35"/>
      <c r="ACW254" s="35"/>
      <c r="ACX254" s="35"/>
      <c r="ACY254" s="35"/>
      <c r="ACZ254" s="35"/>
      <c r="ADA254" s="35"/>
      <c r="ADB254" s="35"/>
      <c r="ADC254" s="35"/>
      <c r="ADD254" s="35"/>
      <c r="ADE254" s="35"/>
      <c r="ADF254" s="35"/>
      <c r="ADG254" s="35"/>
      <c r="ADH254" s="35"/>
      <c r="ADI254" s="35"/>
      <c r="ADJ254" s="35"/>
      <c r="ADK254" s="35"/>
      <c r="ADL254" s="35"/>
      <c r="ADM254" s="35"/>
      <c r="ADN254" s="35"/>
      <c r="ADO254" s="35"/>
      <c r="ADP254" s="35"/>
      <c r="ADQ254" s="35"/>
      <c r="ADR254" s="35"/>
      <c r="ADS254" s="35"/>
      <c r="ADT254" s="35"/>
      <c r="ADU254" s="35"/>
      <c r="ADV254" s="35"/>
      <c r="ADW254" s="35"/>
      <c r="ADX254" s="35"/>
      <c r="ADY254" s="35"/>
      <c r="ADZ254" s="35"/>
      <c r="AEA254" s="35"/>
      <c r="AEB254" s="35"/>
      <c r="AEC254" s="35"/>
      <c r="AED254" s="35"/>
      <c r="AEE254" s="35"/>
      <c r="AEF254" s="35"/>
      <c r="AEG254" s="35"/>
      <c r="AEH254" s="35"/>
      <c r="AEI254" s="35"/>
      <c r="AEJ254" s="35"/>
      <c r="AEK254" s="35"/>
      <c r="AEL254" s="35"/>
      <c r="AEM254" s="35"/>
      <c r="AEN254" s="35"/>
      <c r="AEO254" s="35"/>
      <c r="AEP254" s="35"/>
      <c r="AEQ254" s="35"/>
      <c r="AER254" s="35"/>
      <c r="AES254" s="35"/>
      <c r="AET254" s="35"/>
      <c r="AEU254" s="35"/>
      <c r="AEV254" s="35"/>
      <c r="AEW254" s="35"/>
      <c r="AEX254" s="35"/>
      <c r="AEY254" s="35"/>
      <c r="AEZ254" s="35"/>
      <c r="AFA254" s="35"/>
      <c r="AFB254" s="35"/>
      <c r="AFC254" s="35"/>
      <c r="AFD254" s="35"/>
      <c r="AFE254" s="35"/>
      <c r="AFF254" s="35"/>
      <c r="AFG254" s="35"/>
      <c r="AFH254" s="35"/>
      <c r="AFI254" s="35"/>
      <c r="AFJ254" s="35"/>
      <c r="AFK254" s="35"/>
      <c r="AFL254" s="35"/>
      <c r="AFM254" s="35"/>
      <c r="AFN254" s="35"/>
      <c r="AFO254" s="35"/>
      <c r="AFP254" s="35"/>
      <c r="AFQ254" s="35"/>
      <c r="AFR254" s="35"/>
      <c r="AFS254" s="35"/>
      <c r="AFT254" s="35"/>
      <c r="AFU254" s="35"/>
      <c r="AFV254" s="35"/>
      <c r="AFW254" s="35"/>
      <c r="AFX254" s="35"/>
      <c r="AFY254" s="35"/>
      <c r="AFZ254" s="35"/>
      <c r="AGA254" s="35"/>
      <c r="AGB254" s="35"/>
      <c r="AGC254" s="35"/>
      <c r="AGD254" s="35"/>
      <c r="AGE254" s="35"/>
      <c r="AGF254" s="35"/>
      <c r="AGG254" s="35"/>
      <c r="AGH254" s="35"/>
      <c r="AGI254" s="35"/>
      <c r="AGJ254" s="35"/>
      <c r="AGK254" s="35"/>
      <c r="AGL254" s="35"/>
      <c r="AGM254" s="35"/>
      <c r="AGN254" s="35"/>
      <c r="AGO254" s="35"/>
      <c r="AGP254" s="35"/>
      <c r="AGQ254" s="35"/>
      <c r="AGR254" s="35"/>
      <c r="AGS254" s="35"/>
      <c r="AGT254" s="35"/>
      <c r="AGU254" s="35"/>
      <c r="AGV254" s="35"/>
      <c r="AGW254" s="35"/>
      <c r="AGX254" s="35"/>
      <c r="AGY254" s="35"/>
      <c r="AGZ254" s="35"/>
      <c r="AHA254" s="35"/>
      <c r="AHB254" s="35"/>
      <c r="AHC254" s="35"/>
      <c r="AHD254" s="35"/>
      <c r="AHE254" s="35"/>
      <c r="AHF254" s="35"/>
      <c r="AHG254" s="35"/>
      <c r="AHH254" s="35"/>
      <c r="AHI254" s="35"/>
      <c r="AHJ254" s="35"/>
      <c r="AHK254" s="35"/>
      <c r="AHL254" s="35"/>
      <c r="AHM254" s="35"/>
      <c r="AHN254" s="35"/>
      <c r="AHO254" s="35"/>
      <c r="AHP254" s="35"/>
      <c r="AHQ254" s="35"/>
      <c r="AHR254" s="35"/>
      <c r="AHS254" s="35"/>
      <c r="AHT254" s="35"/>
      <c r="AHU254" s="35"/>
      <c r="AHV254" s="35"/>
      <c r="AHW254" s="35"/>
      <c r="AHX254" s="35"/>
      <c r="AHY254" s="35"/>
      <c r="AHZ254" s="35"/>
      <c r="AIA254" s="35"/>
      <c r="AIB254" s="35"/>
      <c r="AIC254" s="35"/>
      <c r="AID254" s="35"/>
      <c r="AIE254" s="35"/>
      <c r="AIF254" s="35"/>
      <c r="AIG254" s="35"/>
      <c r="AIH254" s="35"/>
      <c r="AII254" s="35"/>
      <c r="AIJ254" s="35"/>
      <c r="AIK254" s="35"/>
      <c r="AIL254" s="35"/>
      <c r="AIM254" s="35"/>
      <c r="AIN254" s="35"/>
      <c r="AIO254" s="35"/>
      <c r="AIP254" s="35"/>
      <c r="AIQ254" s="35"/>
      <c r="AIR254" s="35"/>
      <c r="AIS254" s="35"/>
      <c r="AIT254" s="35"/>
      <c r="AIU254" s="35"/>
      <c r="AIV254" s="35"/>
      <c r="AIW254" s="35"/>
      <c r="AIX254" s="35"/>
      <c r="AIY254" s="35"/>
      <c r="AIZ254" s="35"/>
      <c r="AJA254" s="35"/>
      <c r="AJB254" s="35"/>
      <c r="AJC254" s="35"/>
      <c r="AJD254" s="35"/>
      <c r="AJE254" s="35"/>
      <c r="AJF254" s="35"/>
      <c r="AJG254" s="35"/>
      <c r="AJH254" s="35"/>
      <c r="AJI254" s="35"/>
      <c r="AJJ254" s="35"/>
      <c r="AJK254" s="35"/>
      <c r="AJL254" s="35"/>
      <c r="AJM254" s="35"/>
      <c r="AJN254" s="35"/>
      <c r="AJO254" s="35"/>
      <c r="AJP254" s="35"/>
      <c r="AJQ254" s="35"/>
      <c r="AJR254" s="35"/>
      <c r="AJS254" s="35"/>
      <c r="AJT254" s="35"/>
      <c r="AJU254" s="35"/>
      <c r="AJV254" s="35"/>
      <c r="AJW254" s="35"/>
      <c r="AJX254" s="35"/>
      <c r="AJY254" s="35"/>
      <c r="AJZ254" s="35"/>
      <c r="AKA254" s="35"/>
      <c r="AKB254" s="35"/>
      <c r="AKC254" s="35"/>
      <c r="AKD254" s="35"/>
      <c r="AKE254" s="35"/>
      <c r="AKF254" s="35"/>
      <c r="AKG254" s="35"/>
      <c r="AKH254" s="35"/>
      <c r="AKI254" s="35"/>
      <c r="AKJ254" s="35"/>
      <c r="AKK254" s="35"/>
      <c r="AKL254" s="35"/>
      <c r="AKM254" s="35"/>
      <c r="AKN254" s="35"/>
      <c r="AKO254" s="35"/>
      <c r="AKP254" s="35"/>
      <c r="AKQ254" s="35"/>
      <c r="AKR254" s="35"/>
      <c r="AKS254" s="35"/>
      <c r="AKT254" s="35"/>
      <c r="AKU254" s="35"/>
      <c r="AKV254" s="35"/>
      <c r="AKW254" s="35"/>
      <c r="AKX254" s="35"/>
      <c r="AKY254" s="35"/>
      <c r="AKZ254" s="35"/>
      <c r="ALA254" s="35"/>
      <c r="ALB254" s="35"/>
      <c r="ALC254" s="35"/>
      <c r="ALD254" s="35"/>
      <c r="ALE254" s="35"/>
      <c r="ALF254" s="35"/>
      <c r="ALG254" s="35"/>
      <c r="ALH254" s="35"/>
      <c r="ALI254" s="35"/>
      <c r="ALJ254" s="35"/>
      <c r="ALK254" s="35"/>
      <c r="ALL254" s="35"/>
      <c r="ALM254" s="35"/>
      <c r="ALN254" s="35"/>
      <c r="ALO254" s="35"/>
      <c r="ALP254" s="35"/>
      <c r="ALQ254" s="35"/>
      <c r="ALR254" s="35"/>
      <c r="ALS254" s="35"/>
      <c r="ALT254" s="35"/>
      <c r="ALU254" s="35"/>
      <c r="ALV254" s="35"/>
      <c r="ALW254" s="35"/>
      <c r="ALX254" s="35"/>
      <c r="ALY254" s="35"/>
    </row>
    <row r="255" spans="1:1013" ht="21" customHeight="1" thickBot="1" x14ac:dyDescent="0.25">
      <c r="A255" s="642"/>
      <c r="B255" s="638"/>
      <c r="C255" s="640"/>
      <c r="D255" s="644"/>
      <c r="E255" s="646"/>
      <c r="F255" s="578"/>
      <c r="G255" s="628"/>
      <c r="H255" s="631"/>
      <c r="I255" s="625"/>
      <c r="J255" s="586"/>
      <c r="K255" s="201" t="s">
        <v>23</v>
      </c>
      <c r="L255" s="484">
        <f>M255+O255</f>
        <v>0</v>
      </c>
      <c r="M255" s="481">
        <v>0</v>
      </c>
      <c r="N255" s="481">
        <v>0</v>
      </c>
      <c r="O255" s="483">
        <v>0</v>
      </c>
      <c r="P255" s="484">
        <f>Q255+S255</f>
        <v>0</v>
      </c>
      <c r="Q255" s="481">
        <v>0</v>
      </c>
      <c r="R255" s="481">
        <v>0</v>
      </c>
      <c r="S255" s="483">
        <v>0</v>
      </c>
      <c r="T255" s="484">
        <f>U255+W255</f>
        <v>250</v>
      </c>
      <c r="U255" s="481">
        <v>0</v>
      </c>
      <c r="V255" s="481">
        <v>0</v>
      </c>
      <c r="W255" s="483">
        <v>250</v>
      </c>
      <c r="X255" s="484">
        <f>Y255+AA255</f>
        <v>55.2</v>
      </c>
      <c r="Y255" s="481">
        <v>0</v>
      </c>
      <c r="Z255" s="481">
        <v>0</v>
      </c>
      <c r="AA255" s="483">
        <v>55.2</v>
      </c>
      <c r="AB255" s="35"/>
      <c r="AC255" s="35"/>
      <c r="AD255" s="35"/>
      <c r="AE255" s="35"/>
      <c r="AF255" s="35"/>
      <c r="AG255" s="35"/>
      <c r="AH255" s="35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9"/>
      <c r="BB255" s="48"/>
      <c r="BC255" s="48"/>
      <c r="BD255" s="48"/>
      <c r="BE255" s="48"/>
      <c r="BF255" s="48"/>
      <c r="BG255" s="48"/>
      <c r="BH255" s="48"/>
      <c r="BI255" s="48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  <c r="CB255" s="35"/>
      <c r="CC255" s="35"/>
      <c r="CD255" s="35"/>
      <c r="CE255" s="35"/>
      <c r="CF255" s="35"/>
      <c r="CG255" s="35"/>
      <c r="CH255" s="35"/>
      <c r="CI255" s="35"/>
      <c r="CJ255" s="35"/>
      <c r="CK255" s="35"/>
      <c r="CL255" s="35"/>
      <c r="CM255" s="35"/>
      <c r="CN255" s="35"/>
      <c r="CO255" s="35"/>
      <c r="CP255" s="35"/>
      <c r="CQ255" s="35"/>
      <c r="CR255" s="35"/>
      <c r="CS255" s="35"/>
      <c r="CT255" s="35"/>
      <c r="CU255" s="35"/>
      <c r="CV255" s="35"/>
      <c r="CW255" s="35"/>
      <c r="CX255" s="35"/>
      <c r="CY255" s="35"/>
      <c r="CZ255" s="35"/>
      <c r="DA255" s="35"/>
      <c r="DB255" s="35"/>
      <c r="DC255" s="35"/>
      <c r="DD255" s="35"/>
      <c r="DE255" s="35"/>
      <c r="DF255" s="35"/>
      <c r="DG255" s="35"/>
      <c r="DH255" s="35"/>
      <c r="DI255" s="35"/>
      <c r="DJ255" s="35"/>
      <c r="DK255" s="35"/>
      <c r="DL255" s="35"/>
      <c r="DM255" s="35"/>
      <c r="DN255" s="35"/>
      <c r="DO255" s="35"/>
      <c r="DP255" s="35"/>
      <c r="DQ255" s="35"/>
      <c r="DR255" s="35"/>
      <c r="DS255" s="35"/>
      <c r="DT255" s="35"/>
      <c r="DU255" s="35"/>
      <c r="DV255" s="35"/>
      <c r="DW255" s="35"/>
      <c r="DX255" s="35"/>
      <c r="DY255" s="35"/>
      <c r="DZ255" s="35"/>
      <c r="EA255" s="35"/>
      <c r="EB255" s="35"/>
      <c r="EC255" s="35"/>
      <c r="ED255" s="35"/>
      <c r="EE255" s="35"/>
      <c r="EF255" s="35"/>
      <c r="EG255" s="35"/>
      <c r="EH255" s="35"/>
      <c r="EI255" s="35"/>
      <c r="EJ255" s="35"/>
      <c r="EK255" s="35"/>
      <c r="EL255" s="35"/>
      <c r="EM255" s="35"/>
      <c r="EN255" s="35"/>
      <c r="EO255" s="35"/>
      <c r="EP255" s="35"/>
      <c r="EQ255" s="35"/>
      <c r="ER255" s="35"/>
      <c r="ES255" s="35"/>
      <c r="ET255" s="35"/>
      <c r="EU255" s="35"/>
      <c r="EV255" s="35"/>
      <c r="EW255" s="35"/>
      <c r="EX255" s="35"/>
      <c r="EY255" s="35"/>
      <c r="EZ255" s="35"/>
      <c r="FA255" s="35"/>
      <c r="FB255" s="35"/>
      <c r="FC255" s="35"/>
      <c r="FD255" s="35"/>
      <c r="FE255" s="35"/>
      <c r="FF255" s="35"/>
      <c r="FG255" s="35"/>
      <c r="FH255" s="35"/>
      <c r="FI255" s="35"/>
      <c r="FJ255" s="35"/>
      <c r="FK255" s="35"/>
      <c r="FL255" s="35"/>
      <c r="FM255" s="35"/>
      <c r="FN255" s="35"/>
      <c r="FO255" s="35"/>
      <c r="FP255" s="35"/>
      <c r="FQ255" s="35"/>
      <c r="FR255" s="35"/>
      <c r="FS255" s="35"/>
      <c r="FT255" s="35"/>
      <c r="FU255" s="35"/>
      <c r="FV255" s="35"/>
      <c r="FW255" s="35"/>
      <c r="FX255" s="35"/>
      <c r="FY255" s="35"/>
      <c r="FZ255" s="35"/>
      <c r="GA255" s="35"/>
      <c r="GB255" s="35"/>
      <c r="GC255" s="35"/>
      <c r="GD255" s="35"/>
      <c r="GE255" s="35"/>
      <c r="GF255" s="35"/>
      <c r="GG255" s="35"/>
      <c r="GH255" s="35"/>
      <c r="GI255" s="35"/>
      <c r="GJ255" s="35"/>
      <c r="GK255" s="35"/>
      <c r="GL255" s="35"/>
      <c r="GM255" s="35"/>
      <c r="GN255" s="35"/>
      <c r="GO255" s="35"/>
      <c r="GP255" s="35"/>
      <c r="GQ255" s="35"/>
      <c r="GR255" s="35"/>
      <c r="GS255" s="35"/>
      <c r="GT255" s="35"/>
      <c r="GU255" s="35"/>
      <c r="GV255" s="35"/>
      <c r="GW255" s="35"/>
      <c r="GX255" s="35"/>
      <c r="GY255" s="35"/>
      <c r="GZ255" s="35"/>
      <c r="HA255" s="35"/>
      <c r="HB255" s="35"/>
      <c r="HC255" s="35"/>
      <c r="HD255" s="35"/>
      <c r="HE255" s="35"/>
      <c r="HF255" s="35"/>
      <c r="HG255" s="35"/>
      <c r="HH255" s="35"/>
      <c r="HI255" s="35"/>
      <c r="HJ255" s="35"/>
      <c r="HK255" s="35"/>
      <c r="HL255" s="35"/>
      <c r="HM255" s="35"/>
      <c r="HN255" s="35"/>
      <c r="HO255" s="35"/>
      <c r="HP255" s="35"/>
      <c r="HQ255" s="35"/>
      <c r="HR255" s="35"/>
      <c r="HS255" s="35"/>
      <c r="HT255" s="35"/>
      <c r="HU255" s="35"/>
      <c r="HV255" s="35"/>
      <c r="HW255" s="35"/>
      <c r="HX255" s="35"/>
      <c r="HY255" s="35"/>
      <c r="HZ255" s="35"/>
      <c r="IA255" s="35"/>
      <c r="IB255" s="35"/>
      <c r="IC255" s="35"/>
      <c r="ID255" s="35"/>
      <c r="IE255" s="35"/>
      <c r="IF255" s="35"/>
      <c r="IG255" s="35"/>
      <c r="IH255" s="35"/>
      <c r="II255" s="35"/>
      <c r="IJ255" s="35"/>
      <c r="IK255" s="35"/>
      <c r="IL255" s="35"/>
      <c r="IM255" s="35"/>
      <c r="IN255" s="35"/>
      <c r="IO255" s="35"/>
      <c r="IP255" s="35"/>
      <c r="IQ255" s="35"/>
      <c r="IR255" s="35"/>
      <c r="IS255" s="35"/>
      <c r="IT255" s="35"/>
      <c r="IU255" s="35"/>
      <c r="IV255" s="35"/>
      <c r="IW255" s="35"/>
      <c r="IX255" s="35"/>
      <c r="IY255" s="35"/>
      <c r="IZ255" s="35"/>
      <c r="JA255" s="35"/>
      <c r="JB255" s="35"/>
      <c r="JC255" s="35"/>
      <c r="JD255" s="35"/>
      <c r="JE255" s="35"/>
      <c r="JF255" s="35"/>
      <c r="JG255" s="35"/>
      <c r="JH255" s="35"/>
      <c r="JI255" s="35"/>
      <c r="JJ255" s="35"/>
      <c r="JK255" s="35"/>
      <c r="JL255" s="35"/>
      <c r="JM255" s="35"/>
      <c r="JN255" s="35"/>
      <c r="JO255" s="35"/>
      <c r="JP255" s="35"/>
      <c r="JQ255" s="35"/>
      <c r="JR255" s="35"/>
      <c r="JS255" s="35"/>
      <c r="JT255" s="35"/>
      <c r="JU255" s="35"/>
      <c r="JV255" s="35"/>
      <c r="JW255" s="35"/>
      <c r="JX255" s="35"/>
      <c r="JY255" s="35"/>
      <c r="JZ255" s="35"/>
      <c r="KA255" s="35"/>
      <c r="KB255" s="35"/>
      <c r="KC255" s="35"/>
      <c r="KD255" s="35"/>
      <c r="KE255" s="35"/>
      <c r="KF255" s="35"/>
      <c r="KG255" s="35"/>
      <c r="KH255" s="35"/>
      <c r="KI255" s="35"/>
      <c r="KJ255" s="35"/>
      <c r="KK255" s="35"/>
      <c r="KL255" s="35"/>
      <c r="KM255" s="35"/>
      <c r="KN255" s="35"/>
      <c r="KO255" s="35"/>
      <c r="KP255" s="35"/>
      <c r="KQ255" s="35"/>
      <c r="KR255" s="35"/>
      <c r="KS255" s="35"/>
      <c r="KT255" s="35"/>
      <c r="KU255" s="35"/>
      <c r="KV255" s="35"/>
      <c r="KW255" s="35"/>
      <c r="KX255" s="35"/>
      <c r="KY255" s="35"/>
      <c r="KZ255" s="35"/>
      <c r="LA255" s="35"/>
      <c r="LB255" s="35"/>
      <c r="LC255" s="35"/>
      <c r="LD255" s="35"/>
      <c r="LE255" s="35"/>
      <c r="LF255" s="35"/>
      <c r="LG255" s="35"/>
      <c r="LH255" s="35"/>
      <c r="LI255" s="35"/>
      <c r="LJ255" s="35"/>
      <c r="LK255" s="35"/>
      <c r="LL255" s="35"/>
      <c r="LM255" s="35"/>
      <c r="LN255" s="35"/>
      <c r="LO255" s="35"/>
      <c r="LP255" s="35"/>
      <c r="LQ255" s="35"/>
      <c r="LR255" s="35"/>
      <c r="LS255" s="35"/>
      <c r="LT255" s="35"/>
      <c r="LU255" s="35"/>
      <c r="LV255" s="35"/>
      <c r="LW255" s="35"/>
      <c r="LX255" s="35"/>
      <c r="LY255" s="35"/>
      <c r="LZ255" s="35"/>
      <c r="MA255" s="35"/>
      <c r="MB255" s="35"/>
      <c r="MC255" s="35"/>
      <c r="MD255" s="35"/>
      <c r="ME255" s="35"/>
      <c r="MF255" s="35"/>
      <c r="MG255" s="35"/>
      <c r="MH255" s="35"/>
      <c r="MI255" s="35"/>
      <c r="MJ255" s="35"/>
      <c r="MK255" s="35"/>
      <c r="ML255" s="35"/>
      <c r="MM255" s="35"/>
      <c r="MN255" s="35"/>
      <c r="MO255" s="35"/>
      <c r="MP255" s="35"/>
      <c r="MQ255" s="35"/>
      <c r="MR255" s="35"/>
      <c r="MS255" s="35"/>
      <c r="MT255" s="35"/>
      <c r="MU255" s="35"/>
      <c r="MV255" s="35"/>
      <c r="MW255" s="35"/>
      <c r="MX255" s="35"/>
      <c r="MY255" s="35"/>
      <c r="MZ255" s="35"/>
      <c r="NA255" s="35"/>
      <c r="NB255" s="35"/>
      <c r="NC255" s="35"/>
      <c r="ND255" s="35"/>
      <c r="NE255" s="35"/>
      <c r="NF255" s="35"/>
      <c r="NG255" s="35"/>
      <c r="NH255" s="35"/>
      <c r="NI255" s="35"/>
      <c r="NJ255" s="35"/>
      <c r="NK255" s="35"/>
      <c r="NL255" s="35"/>
      <c r="NM255" s="35"/>
      <c r="NN255" s="35"/>
      <c r="NO255" s="35"/>
      <c r="NP255" s="35"/>
      <c r="NQ255" s="35"/>
      <c r="NR255" s="35"/>
      <c r="NS255" s="35"/>
      <c r="NT255" s="35"/>
      <c r="NU255" s="35"/>
      <c r="NV255" s="35"/>
      <c r="NW255" s="35"/>
      <c r="NX255" s="35"/>
      <c r="NY255" s="35"/>
      <c r="NZ255" s="35"/>
      <c r="OA255" s="35"/>
      <c r="OB255" s="35"/>
      <c r="OC255" s="35"/>
      <c r="OD255" s="35"/>
      <c r="OE255" s="35"/>
      <c r="OF255" s="35"/>
      <c r="OG255" s="35"/>
      <c r="OH255" s="35"/>
      <c r="OI255" s="35"/>
      <c r="OJ255" s="35"/>
      <c r="OK255" s="35"/>
      <c r="OL255" s="35"/>
      <c r="OM255" s="35"/>
      <c r="ON255" s="35"/>
      <c r="OO255" s="35"/>
      <c r="OP255" s="35"/>
      <c r="OQ255" s="35"/>
      <c r="OR255" s="35"/>
      <c r="OS255" s="35"/>
      <c r="OT255" s="35"/>
      <c r="OU255" s="35"/>
      <c r="OV255" s="35"/>
      <c r="OW255" s="35"/>
      <c r="OX255" s="35"/>
      <c r="OY255" s="35"/>
      <c r="OZ255" s="35"/>
      <c r="PA255" s="35"/>
      <c r="PB255" s="35"/>
      <c r="PC255" s="35"/>
      <c r="PD255" s="35"/>
      <c r="PE255" s="35"/>
      <c r="PF255" s="35"/>
      <c r="PG255" s="35"/>
      <c r="PH255" s="35"/>
      <c r="PI255" s="35"/>
      <c r="PJ255" s="35"/>
      <c r="PK255" s="35"/>
      <c r="PL255" s="35"/>
      <c r="PM255" s="35"/>
      <c r="PN255" s="35"/>
      <c r="PO255" s="35"/>
      <c r="PP255" s="35"/>
      <c r="PQ255" s="35"/>
      <c r="PR255" s="35"/>
      <c r="PS255" s="35"/>
      <c r="PT255" s="35"/>
      <c r="PU255" s="35"/>
      <c r="PV255" s="35"/>
      <c r="PW255" s="35"/>
      <c r="PX255" s="35"/>
      <c r="PY255" s="35"/>
      <c r="PZ255" s="35"/>
      <c r="QA255" s="35"/>
      <c r="QB255" s="35"/>
      <c r="QC255" s="35"/>
      <c r="QD255" s="35"/>
      <c r="QE255" s="35"/>
      <c r="QF255" s="35"/>
      <c r="QG255" s="35"/>
      <c r="QH255" s="35"/>
      <c r="QI255" s="35"/>
      <c r="QJ255" s="35"/>
      <c r="QK255" s="35"/>
      <c r="QL255" s="35"/>
      <c r="QM255" s="35"/>
      <c r="QN255" s="35"/>
      <c r="QO255" s="35"/>
      <c r="QP255" s="35"/>
      <c r="QQ255" s="35"/>
      <c r="QR255" s="35"/>
      <c r="QS255" s="35"/>
      <c r="QT255" s="35"/>
      <c r="QU255" s="35"/>
      <c r="QV255" s="35"/>
      <c r="QW255" s="35"/>
      <c r="QX255" s="35"/>
      <c r="QY255" s="35"/>
      <c r="QZ255" s="35"/>
      <c r="RA255" s="35"/>
      <c r="RB255" s="35"/>
      <c r="RC255" s="35"/>
      <c r="RD255" s="35"/>
      <c r="RE255" s="35"/>
      <c r="RF255" s="35"/>
      <c r="RG255" s="35"/>
      <c r="RH255" s="35"/>
      <c r="RI255" s="35"/>
      <c r="RJ255" s="35"/>
      <c r="RK255" s="35"/>
      <c r="RL255" s="35"/>
      <c r="RM255" s="35"/>
      <c r="RN255" s="35"/>
      <c r="RO255" s="35"/>
      <c r="RP255" s="35"/>
      <c r="RQ255" s="35"/>
      <c r="RR255" s="35"/>
      <c r="RS255" s="35"/>
      <c r="RT255" s="35"/>
      <c r="RU255" s="35"/>
      <c r="RV255" s="35"/>
      <c r="RW255" s="35"/>
      <c r="RX255" s="35"/>
      <c r="RY255" s="35"/>
      <c r="RZ255" s="35"/>
      <c r="SA255" s="35"/>
      <c r="SB255" s="35"/>
      <c r="SC255" s="35"/>
      <c r="SD255" s="35"/>
      <c r="SE255" s="35"/>
      <c r="SF255" s="35"/>
      <c r="SG255" s="35"/>
      <c r="SH255" s="35"/>
      <c r="SI255" s="35"/>
      <c r="SJ255" s="35"/>
      <c r="SK255" s="35"/>
      <c r="SL255" s="35"/>
      <c r="SM255" s="35"/>
      <c r="SN255" s="35"/>
      <c r="SO255" s="35"/>
      <c r="SP255" s="35"/>
      <c r="SQ255" s="35"/>
      <c r="SR255" s="35"/>
      <c r="SS255" s="35"/>
      <c r="ST255" s="35"/>
      <c r="SU255" s="35"/>
      <c r="SV255" s="35"/>
      <c r="SW255" s="35"/>
      <c r="SX255" s="35"/>
      <c r="SY255" s="35"/>
      <c r="SZ255" s="35"/>
      <c r="TA255" s="35"/>
      <c r="TB255" s="35"/>
      <c r="TC255" s="35"/>
      <c r="TD255" s="35"/>
      <c r="TE255" s="35"/>
      <c r="TF255" s="35"/>
      <c r="TG255" s="35"/>
      <c r="TH255" s="35"/>
      <c r="TI255" s="35"/>
      <c r="TJ255" s="35"/>
      <c r="TK255" s="35"/>
      <c r="TL255" s="35"/>
      <c r="TM255" s="35"/>
      <c r="TN255" s="35"/>
      <c r="TO255" s="35"/>
      <c r="TP255" s="35"/>
      <c r="TQ255" s="35"/>
      <c r="TR255" s="35"/>
      <c r="TS255" s="35"/>
      <c r="TT255" s="35"/>
      <c r="TU255" s="35"/>
      <c r="TV255" s="35"/>
      <c r="TW255" s="35"/>
      <c r="TX255" s="35"/>
      <c r="TY255" s="35"/>
      <c r="TZ255" s="35"/>
      <c r="UA255" s="35"/>
      <c r="UB255" s="35"/>
      <c r="UC255" s="35"/>
      <c r="UD255" s="35"/>
      <c r="UE255" s="35"/>
      <c r="UF255" s="35"/>
      <c r="UG255" s="35"/>
      <c r="UH255" s="35"/>
      <c r="UI255" s="35"/>
      <c r="UJ255" s="35"/>
      <c r="UK255" s="35"/>
      <c r="UL255" s="35"/>
      <c r="UM255" s="35"/>
      <c r="UN255" s="35"/>
      <c r="UO255" s="35"/>
      <c r="UP255" s="35"/>
      <c r="UQ255" s="35"/>
      <c r="UR255" s="35"/>
      <c r="US255" s="35"/>
      <c r="UT255" s="35"/>
      <c r="UU255" s="35"/>
      <c r="UV255" s="35"/>
      <c r="UW255" s="35"/>
      <c r="UX255" s="35"/>
      <c r="UY255" s="35"/>
      <c r="UZ255" s="35"/>
      <c r="VA255" s="35"/>
      <c r="VB255" s="35"/>
      <c r="VC255" s="35"/>
      <c r="VD255" s="35"/>
      <c r="VE255" s="35"/>
      <c r="VF255" s="35"/>
      <c r="VG255" s="35"/>
      <c r="VH255" s="35"/>
      <c r="VI255" s="35"/>
      <c r="VJ255" s="35"/>
      <c r="VK255" s="35"/>
      <c r="VL255" s="35"/>
      <c r="VM255" s="35"/>
      <c r="VN255" s="35"/>
      <c r="VO255" s="35"/>
      <c r="VP255" s="35"/>
      <c r="VQ255" s="35"/>
      <c r="VR255" s="35"/>
      <c r="VS255" s="35"/>
      <c r="VT255" s="35"/>
      <c r="VU255" s="35"/>
      <c r="VV255" s="35"/>
      <c r="VW255" s="35"/>
      <c r="VX255" s="35"/>
      <c r="VY255" s="35"/>
      <c r="VZ255" s="35"/>
      <c r="WA255" s="35"/>
      <c r="WB255" s="35"/>
      <c r="WC255" s="35"/>
      <c r="WD255" s="35"/>
      <c r="WE255" s="35"/>
      <c r="WF255" s="35"/>
      <c r="WG255" s="35"/>
      <c r="WH255" s="35"/>
      <c r="WI255" s="35"/>
      <c r="WJ255" s="35"/>
      <c r="WK255" s="35"/>
      <c r="WL255" s="35"/>
      <c r="WM255" s="35"/>
      <c r="WN255" s="35"/>
      <c r="WO255" s="35"/>
      <c r="WP255" s="35"/>
      <c r="WQ255" s="35"/>
      <c r="WR255" s="35"/>
      <c r="WS255" s="35"/>
      <c r="WT255" s="35"/>
      <c r="WU255" s="35"/>
      <c r="WV255" s="35"/>
      <c r="WW255" s="35"/>
      <c r="WX255" s="35"/>
      <c r="WY255" s="35"/>
      <c r="WZ255" s="35"/>
      <c r="XA255" s="35"/>
      <c r="XB255" s="35"/>
      <c r="XC255" s="35"/>
      <c r="XD255" s="35"/>
      <c r="XE255" s="35"/>
      <c r="XF255" s="35"/>
      <c r="XG255" s="35"/>
      <c r="XH255" s="35"/>
      <c r="XI255" s="35"/>
      <c r="XJ255" s="35"/>
      <c r="XK255" s="35"/>
      <c r="XL255" s="35"/>
      <c r="XM255" s="35"/>
      <c r="XN255" s="35"/>
      <c r="XO255" s="35"/>
      <c r="XP255" s="35"/>
      <c r="XQ255" s="35"/>
      <c r="XR255" s="35"/>
      <c r="XS255" s="35"/>
      <c r="XT255" s="35"/>
      <c r="XU255" s="35"/>
      <c r="XV255" s="35"/>
      <c r="XW255" s="35"/>
      <c r="XX255" s="35"/>
      <c r="XY255" s="35"/>
      <c r="XZ255" s="35"/>
      <c r="YA255" s="35"/>
      <c r="YB255" s="35"/>
      <c r="YC255" s="35"/>
      <c r="YD255" s="35"/>
      <c r="YE255" s="35"/>
      <c r="YF255" s="35"/>
      <c r="YG255" s="35"/>
      <c r="YH255" s="35"/>
      <c r="YI255" s="35"/>
      <c r="YJ255" s="35"/>
      <c r="YK255" s="35"/>
      <c r="YL255" s="35"/>
      <c r="YM255" s="35"/>
      <c r="YN255" s="35"/>
      <c r="YO255" s="35"/>
      <c r="YP255" s="35"/>
      <c r="YQ255" s="35"/>
      <c r="YR255" s="35"/>
      <c r="YS255" s="35"/>
      <c r="YT255" s="35"/>
      <c r="YU255" s="35"/>
      <c r="YV255" s="35"/>
      <c r="YW255" s="35"/>
      <c r="YX255" s="35"/>
      <c r="YY255" s="35"/>
      <c r="YZ255" s="35"/>
      <c r="ZA255" s="35"/>
      <c r="ZB255" s="35"/>
      <c r="ZC255" s="35"/>
      <c r="ZD255" s="35"/>
      <c r="ZE255" s="35"/>
      <c r="ZF255" s="35"/>
      <c r="ZG255" s="35"/>
      <c r="ZH255" s="35"/>
      <c r="ZI255" s="35"/>
      <c r="ZJ255" s="35"/>
      <c r="ZK255" s="35"/>
      <c r="ZL255" s="35"/>
      <c r="ZM255" s="35"/>
      <c r="ZN255" s="35"/>
      <c r="ZO255" s="35"/>
      <c r="ZP255" s="35"/>
      <c r="ZQ255" s="35"/>
      <c r="ZR255" s="35"/>
      <c r="ZS255" s="35"/>
      <c r="ZT255" s="35"/>
      <c r="ZU255" s="35"/>
      <c r="ZV255" s="35"/>
      <c r="ZW255" s="35"/>
      <c r="ZX255" s="35"/>
      <c r="ZY255" s="35"/>
      <c r="ZZ255" s="35"/>
      <c r="AAA255" s="35"/>
      <c r="AAB255" s="35"/>
      <c r="AAC255" s="35"/>
      <c r="AAD255" s="35"/>
      <c r="AAE255" s="35"/>
      <c r="AAF255" s="35"/>
      <c r="AAG255" s="35"/>
      <c r="AAH255" s="35"/>
      <c r="AAI255" s="35"/>
      <c r="AAJ255" s="35"/>
      <c r="AAK255" s="35"/>
      <c r="AAL255" s="35"/>
      <c r="AAM255" s="35"/>
      <c r="AAN255" s="35"/>
      <c r="AAO255" s="35"/>
      <c r="AAP255" s="35"/>
      <c r="AAQ255" s="35"/>
      <c r="AAR255" s="35"/>
      <c r="AAS255" s="35"/>
      <c r="AAT255" s="35"/>
      <c r="AAU255" s="35"/>
      <c r="AAV255" s="35"/>
      <c r="AAW255" s="35"/>
      <c r="AAX255" s="35"/>
      <c r="AAY255" s="35"/>
      <c r="AAZ255" s="35"/>
      <c r="ABA255" s="35"/>
      <c r="ABB255" s="35"/>
      <c r="ABC255" s="35"/>
      <c r="ABD255" s="35"/>
      <c r="ABE255" s="35"/>
      <c r="ABF255" s="35"/>
      <c r="ABG255" s="35"/>
      <c r="ABH255" s="35"/>
      <c r="ABI255" s="35"/>
      <c r="ABJ255" s="35"/>
      <c r="ABK255" s="35"/>
      <c r="ABL255" s="35"/>
      <c r="ABM255" s="35"/>
      <c r="ABN255" s="35"/>
      <c r="ABO255" s="35"/>
      <c r="ABP255" s="35"/>
      <c r="ABQ255" s="35"/>
      <c r="ABR255" s="35"/>
      <c r="ABS255" s="35"/>
      <c r="ABT255" s="35"/>
      <c r="ABU255" s="35"/>
      <c r="ABV255" s="35"/>
      <c r="ABW255" s="35"/>
      <c r="ABX255" s="35"/>
      <c r="ABY255" s="35"/>
      <c r="ABZ255" s="35"/>
      <c r="ACA255" s="35"/>
      <c r="ACB255" s="35"/>
      <c r="ACC255" s="35"/>
      <c r="ACD255" s="35"/>
      <c r="ACE255" s="35"/>
      <c r="ACF255" s="35"/>
      <c r="ACG255" s="35"/>
      <c r="ACH255" s="35"/>
      <c r="ACI255" s="35"/>
      <c r="ACJ255" s="35"/>
      <c r="ACK255" s="35"/>
      <c r="ACL255" s="35"/>
      <c r="ACM255" s="35"/>
      <c r="ACN255" s="35"/>
      <c r="ACO255" s="35"/>
      <c r="ACP255" s="35"/>
      <c r="ACQ255" s="35"/>
      <c r="ACR255" s="35"/>
      <c r="ACS255" s="35"/>
      <c r="ACT255" s="35"/>
      <c r="ACU255" s="35"/>
      <c r="ACV255" s="35"/>
      <c r="ACW255" s="35"/>
      <c r="ACX255" s="35"/>
      <c r="ACY255" s="35"/>
      <c r="ACZ255" s="35"/>
      <c r="ADA255" s="35"/>
      <c r="ADB255" s="35"/>
      <c r="ADC255" s="35"/>
      <c r="ADD255" s="35"/>
      <c r="ADE255" s="35"/>
      <c r="ADF255" s="35"/>
      <c r="ADG255" s="35"/>
      <c r="ADH255" s="35"/>
      <c r="ADI255" s="35"/>
      <c r="ADJ255" s="35"/>
      <c r="ADK255" s="35"/>
      <c r="ADL255" s="35"/>
      <c r="ADM255" s="35"/>
      <c r="ADN255" s="35"/>
      <c r="ADO255" s="35"/>
      <c r="ADP255" s="35"/>
      <c r="ADQ255" s="35"/>
      <c r="ADR255" s="35"/>
      <c r="ADS255" s="35"/>
      <c r="ADT255" s="35"/>
      <c r="ADU255" s="35"/>
      <c r="ADV255" s="35"/>
      <c r="ADW255" s="35"/>
      <c r="ADX255" s="35"/>
      <c r="ADY255" s="35"/>
      <c r="ADZ255" s="35"/>
      <c r="AEA255" s="35"/>
      <c r="AEB255" s="35"/>
      <c r="AEC255" s="35"/>
      <c r="AED255" s="35"/>
      <c r="AEE255" s="35"/>
      <c r="AEF255" s="35"/>
      <c r="AEG255" s="35"/>
      <c r="AEH255" s="35"/>
      <c r="AEI255" s="35"/>
      <c r="AEJ255" s="35"/>
      <c r="AEK255" s="35"/>
      <c r="AEL255" s="35"/>
      <c r="AEM255" s="35"/>
      <c r="AEN255" s="35"/>
      <c r="AEO255" s="35"/>
      <c r="AEP255" s="35"/>
      <c r="AEQ255" s="35"/>
      <c r="AER255" s="35"/>
      <c r="AES255" s="35"/>
      <c r="AET255" s="35"/>
      <c r="AEU255" s="35"/>
      <c r="AEV255" s="35"/>
      <c r="AEW255" s="35"/>
      <c r="AEX255" s="35"/>
      <c r="AEY255" s="35"/>
      <c r="AEZ255" s="35"/>
      <c r="AFA255" s="35"/>
      <c r="AFB255" s="35"/>
      <c r="AFC255" s="35"/>
      <c r="AFD255" s="35"/>
      <c r="AFE255" s="35"/>
      <c r="AFF255" s="35"/>
      <c r="AFG255" s="35"/>
      <c r="AFH255" s="35"/>
      <c r="AFI255" s="35"/>
      <c r="AFJ255" s="35"/>
      <c r="AFK255" s="35"/>
      <c r="AFL255" s="35"/>
      <c r="AFM255" s="35"/>
      <c r="AFN255" s="35"/>
      <c r="AFO255" s="35"/>
      <c r="AFP255" s="35"/>
      <c r="AFQ255" s="35"/>
      <c r="AFR255" s="35"/>
      <c r="AFS255" s="35"/>
      <c r="AFT255" s="35"/>
      <c r="AFU255" s="35"/>
      <c r="AFV255" s="35"/>
      <c r="AFW255" s="35"/>
      <c r="AFX255" s="35"/>
      <c r="AFY255" s="35"/>
      <c r="AFZ255" s="35"/>
      <c r="AGA255" s="35"/>
      <c r="AGB255" s="35"/>
      <c r="AGC255" s="35"/>
      <c r="AGD255" s="35"/>
      <c r="AGE255" s="35"/>
      <c r="AGF255" s="35"/>
      <c r="AGG255" s="35"/>
      <c r="AGH255" s="35"/>
      <c r="AGI255" s="35"/>
      <c r="AGJ255" s="35"/>
      <c r="AGK255" s="35"/>
      <c r="AGL255" s="35"/>
      <c r="AGM255" s="35"/>
      <c r="AGN255" s="35"/>
      <c r="AGO255" s="35"/>
      <c r="AGP255" s="35"/>
      <c r="AGQ255" s="35"/>
      <c r="AGR255" s="35"/>
      <c r="AGS255" s="35"/>
      <c r="AGT255" s="35"/>
      <c r="AGU255" s="35"/>
      <c r="AGV255" s="35"/>
      <c r="AGW255" s="35"/>
      <c r="AGX255" s="35"/>
      <c r="AGY255" s="35"/>
      <c r="AGZ255" s="35"/>
      <c r="AHA255" s="35"/>
      <c r="AHB255" s="35"/>
      <c r="AHC255" s="35"/>
      <c r="AHD255" s="35"/>
      <c r="AHE255" s="35"/>
      <c r="AHF255" s="35"/>
      <c r="AHG255" s="35"/>
      <c r="AHH255" s="35"/>
      <c r="AHI255" s="35"/>
      <c r="AHJ255" s="35"/>
      <c r="AHK255" s="35"/>
      <c r="AHL255" s="35"/>
      <c r="AHM255" s="35"/>
      <c r="AHN255" s="35"/>
      <c r="AHO255" s="35"/>
      <c r="AHP255" s="35"/>
      <c r="AHQ255" s="35"/>
      <c r="AHR255" s="35"/>
      <c r="AHS255" s="35"/>
      <c r="AHT255" s="35"/>
      <c r="AHU255" s="35"/>
      <c r="AHV255" s="35"/>
      <c r="AHW255" s="35"/>
      <c r="AHX255" s="35"/>
      <c r="AHY255" s="35"/>
      <c r="AHZ255" s="35"/>
      <c r="AIA255" s="35"/>
      <c r="AIB255" s="35"/>
      <c r="AIC255" s="35"/>
      <c r="AID255" s="35"/>
      <c r="AIE255" s="35"/>
      <c r="AIF255" s="35"/>
      <c r="AIG255" s="35"/>
      <c r="AIH255" s="35"/>
      <c r="AII255" s="35"/>
      <c r="AIJ255" s="35"/>
      <c r="AIK255" s="35"/>
      <c r="AIL255" s="35"/>
      <c r="AIM255" s="35"/>
      <c r="AIN255" s="35"/>
      <c r="AIO255" s="35"/>
      <c r="AIP255" s="35"/>
      <c r="AIQ255" s="35"/>
      <c r="AIR255" s="35"/>
      <c r="AIS255" s="35"/>
      <c r="AIT255" s="35"/>
      <c r="AIU255" s="35"/>
      <c r="AIV255" s="35"/>
      <c r="AIW255" s="35"/>
      <c r="AIX255" s="35"/>
      <c r="AIY255" s="35"/>
      <c r="AIZ255" s="35"/>
      <c r="AJA255" s="35"/>
      <c r="AJB255" s="35"/>
      <c r="AJC255" s="35"/>
      <c r="AJD255" s="35"/>
      <c r="AJE255" s="35"/>
      <c r="AJF255" s="35"/>
      <c r="AJG255" s="35"/>
      <c r="AJH255" s="35"/>
      <c r="AJI255" s="35"/>
      <c r="AJJ255" s="35"/>
      <c r="AJK255" s="35"/>
      <c r="AJL255" s="35"/>
      <c r="AJM255" s="35"/>
      <c r="AJN255" s="35"/>
      <c r="AJO255" s="35"/>
      <c r="AJP255" s="35"/>
      <c r="AJQ255" s="35"/>
      <c r="AJR255" s="35"/>
      <c r="AJS255" s="35"/>
      <c r="AJT255" s="35"/>
      <c r="AJU255" s="35"/>
      <c r="AJV255" s="35"/>
      <c r="AJW255" s="35"/>
      <c r="AJX255" s="35"/>
      <c r="AJY255" s="35"/>
      <c r="AJZ255" s="35"/>
      <c r="AKA255" s="35"/>
      <c r="AKB255" s="35"/>
      <c r="AKC255" s="35"/>
      <c r="AKD255" s="35"/>
      <c r="AKE255" s="35"/>
      <c r="AKF255" s="35"/>
      <c r="AKG255" s="35"/>
      <c r="AKH255" s="35"/>
      <c r="AKI255" s="35"/>
      <c r="AKJ255" s="35"/>
      <c r="AKK255" s="35"/>
      <c r="AKL255" s="35"/>
      <c r="AKM255" s="35"/>
      <c r="AKN255" s="35"/>
      <c r="AKO255" s="35"/>
      <c r="AKP255" s="35"/>
      <c r="AKQ255" s="35"/>
      <c r="AKR255" s="35"/>
      <c r="AKS255" s="35"/>
      <c r="AKT255" s="35"/>
      <c r="AKU255" s="35"/>
      <c r="AKV255" s="35"/>
      <c r="AKW255" s="35"/>
      <c r="AKX255" s="35"/>
      <c r="AKY255" s="35"/>
      <c r="AKZ255" s="35"/>
      <c r="ALA255" s="35"/>
      <c r="ALB255" s="35"/>
      <c r="ALC255" s="35"/>
      <c r="ALD255" s="35"/>
      <c r="ALE255" s="35"/>
      <c r="ALF255" s="35"/>
      <c r="ALG255" s="35"/>
      <c r="ALH255" s="35"/>
      <c r="ALI255" s="35"/>
      <c r="ALJ255" s="35"/>
      <c r="ALK255" s="35"/>
      <c r="ALL255" s="35"/>
      <c r="ALM255" s="35"/>
      <c r="ALN255" s="35"/>
      <c r="ALO255" s="35"/>
      <c r="ALP255" s="35"/>
      <c r="ALQ255" s="35"/>
      <c r="ALR255" s="35"/>
      <c r="ALS255" s="35"/>
      <c r="ALT255" s="35"/>
      <c r="ALU255" s="35"/>
      <c r="ALV255" s="35"/>
      <c r="ALW255" s="35"/>
      <c r="ALX255" s="35"/>
      <c r="ALY255" s="35"/>
    </row>
    <row r="256" spans="1:1013" ht="24.75" customHeight="1" thickBot="1" x14ac:dyDescent="0.25">
      <c r="A256" s="642"/>
      <c r="B256" s="638"/>
      <c r="C256" s="640"/>
      <c r="D256" s="644"/>
      <c r="E256" s="646"/>
      <c r="F256" s="578"/>
      <c r="G256" s="628"/>
      <c r="H256" s="631"/>
      <c r="I256" s="625"/>
      <c r="J256" s="587"/>
      <c r="K256" s="260" t="s">
        <v>11</v>
      </c>
      <c r="L256" s="195">
        <f>SUM(L254:L255)</f>
        <v>0</v>
      </c>
      <c r="M256" s="95">
        <f t="shared" ref="M256:AA256" si="76">SUM(M254:M255)</f>
        <v>0</v>
      </c>
      <c r="N256" s="95">
        <f t="shared" si="76"/>
        <v>0</v>
      </c>
      <c r="O256" s="196">
        <f t="shared" si="76"/>
        <v>0</v>
      </c>
      <c r="P256" s="195">
        <f t="shared" si="76"/>
        <v>0</v>
      </c>
      <c r="Q256" s="95">
        <f t="shared" si="76"/>
        <v>0</v>
      </c>
      <c r="R256" s="95">
        <f t="shared" si="76"/>
        <v>0</v>
      </c>
      <c r="S256" s="196">
        <f t="shared" si="76"/>
        <v>0</v>
      </c>
      <c r="T256" s="195">
        <f t="shared" si="76"/>
        <v>392.8</v>
      </c>
      <c r="U256" s="95">
        <f t="shared" si="76"/>
        <v>0</v>
      </c>
      <c r="V256" s="95">
        <f t="shared" si="76"/>
        <v>0</v>
      </c>
      <c r="W256" s="196">
        <f t="shared" si="76"/>
        <v>392.8</v>
      </c>
      <c r="X256" s="195">
        <f t="shared" si="76"/>
        <v>75.2</v>
      </c>
      <c r="Y256" s="95">
        <f t="shared" si="76"/>
        <v>0</v>
      </c>
      <c r="Z256" s="95">
        <f t="shared" si="76"/>
        <v>0</v>
      </c>
      <c r="AA256" s="196">
        <f t="shared" si="76"/>
        <v>75.2</v>
      </c>
      <c r="AB256" s="35"/>
      <c r="AC256" s="35"/>
      <c r="AD256" s="35"/>
      <c r="AE256" s="35"/>
      <c r="AF256" s="35"/>
      <c r="AG256" s="35"/>
      <c r="AH256" s="35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9"/>
      <c r="BB256" s="48"/>
      <c r="BC256" s="48"/>
      <c r="BD256" s="48"/>
      <c r="BE256" s="48"/>
      <c r="BF256" s="48"/>
      <c r="BG256" s="48"/>
      <c r="BH256" s="48"/>
      <c r="BI256" s="48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  <c r="CB256" s="35"/>
      <c r="CC256" s="35"/>
      <c r="CD256" s="35"/>
      <c r="CE256" s="35"/>
      <c r="CF256" s="35"/>
      <c r="CG256" s="35"/>
      <c r="CH256" s="35"/>
      <c r="CI256" s="35"/>
      <c r="CJ256" s="35"/>
      <c r="CK256" s="35"/>
      <c r="CL256" s="35"/>
      <c r="CM256" s="35"/>
      <c r="CN256" s="35"/>
      <c r="CO256" s="35"/>
      <c r="CP256" s="35"/>
      <c r="CQ256" s="35"/>
      <c r="CR256" s="35"/>
      <c r="CS256" s="35"/>
      <c r="CT256" s="35"/>
      <c r="CU256" s="35"/>
      <c r="CV256" s="35"/>
      <c r="CW256" s="35"/>
      <c r="CX256" s="35"/>
      <c r="CY256" s="35"/>
      <c r="CZ256" s="35"/>
      <c r="DA256" s="35"/>
      <c r="DB256" s="35"/>
      <c r="DC256" s="35"/>
      <c r="DD256" s="35"/>
      <c r="DE256" s="35"/>
      <c r="DF256" s="35"/>
      <c r="DG256" s="35"/>
      <c r="DH256" s="35"/>
      <c r="DI256" s="35"/>
      <c r="DJ256" s="35"/>
      <c r="DK256" s="35"/>
      <c r="DL256" s="35"/>
      <c r="DM256" s="35"/>
      <c r="DN256" s="35"/>
      <c r="DO256" s="35"/>
      <c r="DP256" s="35"/>
      <c r="DQ256" s="35"/>
      <c r="DR256" s="35"/>
      <c r="DS256" s="35"/>
      <c r="DT256" s="35"/>
      <c r="DU256" s="35"/>
      <c r="DV256" s="35"/>
      <c r="DW256" s="35"/>
      <c r="DX256" s="35"/>
      <c r="DY256" s="35"/>
      <c r="DZ256" s="35"/>
      <c r="EA256" s="35"/>
      <c r="EB256" s="35"/>
      <c r="EC256" s="35"/>
      <c r="ED256" s="35"/>
      <c r="EE256" s="35"/>
      <c r="EF256" s="35"/>
      <c r="EG256" s="35"/>
      <c r="EH256" s="35"/>
      <c r="EI256" s="35"/>
      <c r="EJ256" s="35"/>
      <c r="EK256" s="35"/>
      <c r="EL256" s="35"/>
      <c r="EM256" s="35"/>
      <c r="EN256" s="35"/>
      <c r="EO256" s="35"/>
      <c r="EP256" s="35"/>
      <c r="EQ256" s="35"/>
      <c r="ER256" s="35"/>
      <c r="ES256" s="35"/>
      <c r="ET256" s="35"/>
      <c r="EU256" s="35"/>
      <c r="EV256" s="35"/>
      <c r="EW256" s="35"/>
      <c r="EX256" s="35"/>
      <c r="EY256" s="35"/>
      <c r="EZ256" s="35"/>
      <c r="FA256" s="35"/>
      <c r="FB256" s="35"/>
      <c r="FC256" s="35"/>
      <c r="FD256" s="35"/>
      <c r="FE256" s="35"/>
      <c r="FF256" s="35"/>
      <c r="FG256" s="35"/>
      <c r="FH256" s="35"/>
      <c r="FI256" s="35"/>
      <c r="FJ256" s="35"/>
      <c r="FK256" s="35"/>
      <c r="FL256" s="35"/>
      <c r="FM256" s="35"/>
      <c r="FN256" s="35"/>
      <c r="FO256" s="35"/>
      <c r="FP256" s="35"/>
      <c r="FQ256" s="35"/>
      <c r="FR256" s="35"/>
      <c r="FS256" s="35"/>
      <c r="FT256" s="35"/>
      <c r="FU256" s="35"/>
      <c r="FV256" s="35"/>
      <c r="FW256" s="35"/>
      <c r="FX256" s="35"/>
      <c r="FY256" s="35"/>
      <c r="FZ256" s="35"/>
      <c r="GA256" s="35"/>
      <c r="GB256" s="35"/>
      <c r="GC256" s="35"/>
      <c r="GD256" s="35"/>
      <c r="GE256" s="35"/>
      <c r="GF256" s="35"/>
      <c r="GG256" s="35"/>
      <c r="GH256" s="35"/>
      <c r="GI256" s="35"/>
      <c r="GJ256" s="35"/>
      <c r="GK256" s="35"/>
      <c r="GL256" s="35"/>
      <c r="GM256" s="35"/>
      <c r="GN256" s="35"/>
      <c r="GO256" s="35"/>
      <c r="GP256" s="35"/>
      <c r="GQ256" s="35"/>
      <c r="GR256" s="35"/>
      <c r="GS256" s="35"/>
      <c r="GT256" s="35"/>
      <c r="GU256" s="35"/>
      <c r="GV256" s="35"/>
      <c r="GW256" s="35"/>
      <c r="GX256" s="35"/>
      <c r="GY256" s="35"/>
      <c r="GZ256" s="35"/>
      <c r="HA256" s="35"/>
      <c r="HB256" s="35"/>
      <c r="HC256" s="35"/>
      <c r="HD256" s="35"/>
      <c r="HE256" s="35"/>
      <c r="HF256" s="35"/>
      <c r="HG256" s="35"/>
      <c r="HH256" s="35"/>
      <c r="HI256" s="35"/>
      <c r="HJ256" s="35"/>
      <c r="HK256" s="35"/>
      <c r="HL256" s="35"/>
      <c r="HM256" s="35"/>
      <c r="HN256" s="35"/>
      <c r="HO256" s="35"/>
      <c r="HP256" s="35"/>
      <c r="HQ256" s="35"/>
      <c r="HR256" s="35"/>
      <c r="HS256" s="35"/>
      <c r="HT256" s="35"/>
      <c r="HU256" s="35"/>
      <c r="HV256" s="35"/>
      <c r="HW256" s="35"/>
      <c r="HX256" s="35"/>
      <c r="HY256" s="35"/>
      <c r="HZ256" s="35"/>
      <c r="IA256" s="35"/>
      <c r="IB256" s="35"/>
      <c r="IC256" s="35"/>
      <c r="ID256" s="35"/>
      <c r="IE256" s="35"/>
      <c r="IF256" s="35"/>
      <c r="IG256" s="35"/>
      <c r="IH256" s="35"/>
      <c r="II256" s="35"/>
      <c r="IJ256" s="35"/>
      <c r="IK256" s="35"/>
      <c r="IL256" s="35"/>
      <c r="IM256" s="35"/>
      <c r="IN256" s="35"/>
      <c r="IO256" s="35"/>
      <c r="IP256" s="35"/>
      <c r="IQ256" s="35"/>
      <c r="IR256" s="35"/>
      <c r="IS256" s="35"/>
      <c r="IT256" s="35"/>
      <c r="IU256" s="35"/>
      <c r="IV256" s="35"/>
      <c r="IW256" s="35"/>
      <c r="IX256" s="35"/>
      <c r="IY256" s="35"/>
      <c r="IZ256" s="35"/>
      <c r="JA256" s="35"/>
      <c r="JB256" s="35"/>
      <c r="JC256" s="35"/>
      <c r="JD256" s="35"/>
      <c r="JE256" s="35"/>
      <c r="JF256" s="35"/>
      <c r="JG256" s="35"/>
      <c r="JH256" s="35"/>
      <c r="JI256" s="35"/>
      <c r="JJ256" s="35"/>
      <c r="JK256" s="35"/>
      <c r="JL256" s="35"/>
      <c r="JM256" s="35"/>
      <c r="JN256" s="35"/>
      <c r="JO256" s="35"/>
      <c r="JP256" s="35"/>
      <c r="JQ256" s="35"/>
      <c r="JR256" s="35"/>
      <c r="JS256" s="35"/>
      <c r="JT256" s="35"/>
      <c r="JU256" s="35"/>
      <c r="JV256" s="35"/>
      <c r="JW256" s="35"/>
      <c r="JX256" s="35"/>
      <c r="JY256" s="35"/>
      <c r="JZ256" s="35"/>
      <c r="KA256" s="35"/>
      <c r="KB256" s="35"/>
      <c r="KC256" s="35"/>
      <c r="KD256" s="35"/>
      <c r="KE256" s="35"/>
      <c r="KF256" s="35"/>
      <c r="KG256" s="35"/>
      <c r="KH256" s="35"/>
      <c r="KI256" s="35"/>
      <c r="KJ256" s="35"/>
      <c r="KK256" s="35"/>
      <c r="KL256" s="35"/>
      <c r="KM256" s="35"/>
      <c r="KN256" s="35"/>
      <c r="KO256" s="35"/>
      <c r="KP256" s="35"/>
      <c r="KQ256" s="35"/>
      <c r="KR256" s="35"/>
      <c r="KS256" s="35"/>
      <c r="KT256" s="35"/>
      <c r="KU256" s="35"/>
      <c r="KV256" s="35"/>
      <c r="KW256" s="35"/>
      <c r="KX256" s="35"/>
      <c r="KY256" s="35"/>
      <c r="KZ256" s="35"/>
      <c r="LA256" s="35"/>
      <c r="LB256" s="35"/>
      <c r="LC256" s="35"/>
      <c r="LD256" s="35"/>
      <c r="LE256" s="35"/>
      <c r="LF256" s="35"/>
      <c r="LG256" s="35"/>
      <c r="LH256" s="35"/>
      <c r="LI256" s="35"/>
      <c r="LJ256" s="35"/>
      <c r="LK256" s="35"/>
      <c r="LL256" s="35"/>
      <c r="LM256" s="35"/>
      <c r="LN256" s="35"/>
      <c r="LO256" s="35"/>
      <c r="LP256" s="35"/>
      <c r="LQ256" s="35"/>
      <c r="LR256" s="35"/>
      <c r="LS256" s="35"/>
      <c r="LT256" s="35"/>
      <c r="LU256" s="35"/>
      <c r="LV256" s="35"/>
      <c r="LW256" s="35"/>
      <c r="LX256" s="35"/>
      <c r="LY256" s="35"/>
      <c r="LZ256" s="35"/>
      <c r="MA256" s="35"/>
      <c r="MB256" s="35"/>
      <c r="MC256" s="35"/>
      <c r="MD256" s="35"/>
      <c r="ME256" s="35"/>
      <c r="MF256" s="35"/>
      <c r="MG256" s="35"/>
      <c r="MH256" s="35"/>
      <c r="MI256" s="35"/>
      <c r="MJ256" s="35"/>
      <c r="MK256" s="35"/>
      <c r="ML256" s="35"/>
      <c r="MM256" s="35"/>
      <c r="MN256" s="35"/>
      <c r="MO256" s="35"/>
      <c r="MP256" s="35"/>
      <c r="MQ256" s="35"/>
      <c r="MR256" s="35"/>
      <c r="MS256" s="35"/>
      <c r="MT256" s="35"/>
      <c r="MU256" s="35"/>
      <c r="MV256" s="35"/>
      <c r="MW256" s="35"/>
      <c r="MX256" s="35"/>
      <c r="MY256" s="35"/>
      <c r="MZ256" s="35"/>
      <c r="NA256" s="35"/>
      <c r="NB256" s="35"/>
      <c r="NC256" s="35"/>
      <c r="ND256" s="35"/>
      <c r="NE256" s="35"/>
      <c r="NF256" s="35"/>
      <c r="NG256" s="35"/>
      <c r="NH256" s="35"/>
      <c r="NI256" s="35"/>
      <c r="NJ256" s="35"/>
      <c r="NK256" s="35"/>
      <c r="NL256" s="35"/>
      <c r="NM256" s="35"/>
      <c r="NN256" s="35"/>
      <c r="NO256" s="35"/>
      <c r="NP256" s="35"/>
      <c r="NQ256" s="35"/>
      <c r="NR256" s="35"/>
      <c r="NS256" s="35"/>
      <c r="NT256" s="35"/>
      <c r="NU256" s="35"/>
      <c r="NV256" s="35"/>
      <c r="NW256" s="35"/>
      <c r="NX256" s="35"/>
      <c r="NY256" s="35"/>
      <c r="NZ256" s="35"/>
      <c r="OA256" s="35"/>
      <c r="OB256" s="35"/>
      <c r="OC256" s="35"/>
      <c r="OD256" s="35"/>
      <c r="OE256" s="35"/>
      <c r="OF256" s="35"/>
      <c r="OG256" s="35"/>
      <c r="OH256" s="35"/>
      <c r="OI256" s="35"/>
      <c r="OJ256" s="35"/>
      <c r="OK256" s="35"/>
      <c r="OL256" s="35"/>
      <c r="OM256" s="35"/>
      <c r="ON256" s="35"/>
      <c r="OO256" s="35"/>
      <c r="OP256" s="35"/>
      <c r="OQ256" s="35"/>
      <c r="OR256" s="35"/>
      <c r="OS256" s="35"/>
      <c r="OT256" s="35"/>
      <c r="OU256" s="35"/>
      <c r="OV256" s="35"/>
      <c r="OW256" s="35"/>
      <c r="OX256" s="35"/>
      <c r="OY256" s="35"/>
      <c r="OZ256" s="35"/>
      <c r="PA256" s="35"/>
      <c r="PB256" s="35"/>
      <c r="PC256" s="35"/>
      <c r="PD256" s="35"/>
      <c r="PE256" s="35"/>
      <c r="PF256" s="35"/>
      <c r="PG256" s="35"/>
      <c r="PH256" s="35"/>
      <c r="PI256" s="35"/>
      <c r="PJ256" s="35"/>
      <c r="PK256" s="35"/>
      <c r="PL256" s="35"/>
      <c r="PM256" s="35"/>
      <c r="PN256" s="35"/>
      <c r="PO256" s="35"/>
      <c r="PP256" s="35"/>
      <c r="PQ256" s="35"/>
      <c r="PR256" s="35"/>
      <c r="PS256" s="35"/>
      <c r="PT256" s="35"/>
      <c r="PU256" s="35"/>
      <c r="PV256" s="35"/>
      <c r="PW256" s="35"/>
      <c r="PX256" s="35"/>
      <c r="PY256" s="35"/>
      <c r="PZ256" s="35"/>
      <c r="QA256" s="35"/>
      <c r="QB256" s="35"/>
      <c r="QC256" s="35"/>
      <c r="QD256" s="35"/>
      <c r="QE256" s="35"/>
      <c r="QF256" s="35"/>
      <c r="QG256" s="35"/>
      <c r="QH256" s="35"/>
      <c r="QI256" s="35"/>
      <c r="QJ256" s="35"/>
      <c r="QK256" s="35"/>
      <c r="QL256" s="35"/>
      <c r="QM256" s="35"/>
      <c r="QN256" s="35"/>
      <c r="QO256" s="35"/>
      <c r="QP256" s="35"/>
      <c r="QQ256" s="35"/>
      <c r="QR256" s="35"/>
      <c r="QS256" s="35"/>
      <c r="QT256" s="35"/>
      <c r="QU256" s="35"/>
      <c r="QV256" s="35"/>
      <c r="QW256" s="35"/>
      <c r="QX256" s="35"/>
      <c r="QY256" s="35"/>
      <c r="QZ256" s="35"/>
      <c r="RA256" s="35"/>
      <c r="RB256" s="35"/>
      <c r="RC256" s="35"/>
      <c r="RD256" s="35"/>
      <c r="RE256" s="35"/>
      <c r="RF256" s="35"/>
      <c r="RG256" s="35"/>
      <c r="RH256" s="35"/>
      <c r="RI256" s="35"/>
      <c r="RJ256" s="35"/>
      <c r="RK256" s="35"/>
      <c r="RL256" s="35"/>
      <c r="RM256" s="35"/>
      <c r="RN256" s="35"/>
      <c r="RO256" s="35"/>
      <c r="RP256" s="35"/>
      <c r="RQ256" s="35"/>
      <c r="RR256" s="35"/>
      <c r="RS256" s="35"/>
      <c r="RT256" s="35"/>
      <c r="RU256" s="35"/>
      <c r="RV256" s="35"/>
      <c r="RW256" s="35"/>
      <c r="RX256" s="35"/>
      <c r="RY256" s="35"/>
      <c r="RZ256" s="35"/>
      <c r="SA256" s="35"/>
      <c r="SB256" s="35"/>
      <c r="SC256" s="35"/>
      <c r="SD256" s="35"/>
      <c r="SE256" s="35"/>
      <c r="SF256" s="35"/>
      <c r="SG256" s="35"/>
      <c r="SH256" s="35"/>
      <c r="SI256" s="35"/>
      <c r="SJ256" s="35"/>
      <c r="SK256" s="35"/>
      <c r="SL256" s="35"/>
      <c r="SM256" s="35"/>
      <c r="SN256" s="35"/>
      <c r="SO256" s="35"/>
      <c r="SP256" s="35"/>
      <c r="SQ256" s="35"/>
      <c r="SR256" s="35"/>
      <c r="SS256" s="35"/>
      <c r="ST256" s="35"/>
      <c r="SU256" s="35"/>
      <c r="SV256" s="35"/>
      <c r="SW256" s="35"/>
      <c r="SX256" s="35"/>
      <c r="SY256" s="35"/>
      <c r="SZ256" s="35"/>
      <c r="TA256" s="35"/>
      <c r="TB256" s="35"/>
      <c r="TC256" s="35"/>
      <c r="TD256" s="35"/>
      <c r="TE256" s="35"/>
      <c r="TF256" s="35"/>
      <c r="TG256" s="35"/>
      <c r="TH256" s="35"/>
      <c r="TI256" s="35"/>
      <c r="TJ256" s="35"/>
      <c r="TK256" s="35"/>
      <c r="TL256" s="35"/>
      <c r="TM256" s="35"/>
      <c r="TN256" s="35"/>
      <c r="TO256" s="35"/>
      <c r="TP256" s="35"/>
      <c r="TQ256" s="35"/>
      <c r="TR256" s="35"/>
      <c r="TS256" s="35"/>
      <c r="TT256" s="35"/>
      <c r="TU256" s="35"/>
      <c r="TV256" s="35"/>
      <c r="TW256" s="35"/>
      <c r="TX256" s="35"/>
      <c r="TY256" s="35"/>
      <c r="TZ256" s="35"/>
      <c r="UA256" s="35"/>
      <c r="UB256" s="35"/>
      <c r="UC256" s="35"/>
      <c r="UD256" s="35"/>
      <c r="UE256" s="35"/>
      <c r="UF256" s="35"/>
      <c r="UG256" s="35"/>
      <c r="UH256" s="35"/>
      <c r="UI256" s="35"/>
      <c r="UJ256" s="35"/>
      <c r="UK256" s="35"/>
      <c r="UL256" s="35"/>
      <c r="UM256" s="35"/>
      <c r="UN256" s="35"/>
      <c r="UO256" s="35"/>
      <c r="UP256" s="35"/>
      <c r="UQ256" s="35"/>
      <c r="UR256" s="35"/>
      <c r="US256" s="35"/>
      <c r="UT256" s="35"/>
      <c r="UU256" s="35"/>
      <c r="UV256" s="35"/>
      <c r="UW256" s="35"/>
      <c r="UX256" s="35"/>
      <c r="UY256" s="35"/>
      <c r="UZ256" s="35"/>
      <c r="VA256" s="35"/>
      <c r="VB256" s="35"/>
      <c r="VC256" s="35"/>
      <c r="VD256" s="35"/>
      <c r="VE256" s="35"/>
      <c r="VF256" s="35"/>
      <c r="VG256" s="35"/>
      <c r="VH256" s="35"/>
      <c r="VI256" s="35"/>
      <c r="VJ256" s="35"/>
      <c r="VK256" s="35"/>
      <c r="VL256" s="35"/>
      <c r="VM256" s="35"/>
      <c r="VN256" s="35"/>
      <c r="VO256" s="35"/>
      <c r="VP256" s="35"/>
      <c r="VQ256" s="35"/>
      <c r="VR256" s="35"/>
      <c r="VS256" s="35"/>
      <c r="VT256" s="35"/>
      <c r="VU256" s="35"/>
      <c r="VV256" s="35"/>
      <c r="VW256" s="35"/>
      <c r="VX256" s="35"/>
      <c r="VY256" s="35"/>
      <c r="VZ256" s="35"/>
      <c r="WA256" s="35"/>
      <c r="WB256" s="35"/>
      <c r="WC256" s="35"/>
      <c r="WD256" s="35"/>
      <c r="WE256" s="35"/>
      <c r="WF256" s="35"/>
      <c r="WG256" s="35"/>
      <c r="WH256" s="35"/>
      <c r="WI256" s="35"/>
      <c r="WJ256" s="35"/>
      <c r="WK256" s="35"/>
      <c r="WL256" s="35"/>
      <c r="WM256" s="35"/>
      <c r="WN256" s="35"/>
      <c r="WO256" s="35"/>
      <c r="WP256" s="35"/>
      <c r="WQ256" s="35"/>
      <c r="WR256" s="35"/>
      <c r="WS256" s="35"/>
      <c r="WT256" s="35"/>
      <c r="WU256" s="35"/>
      <c r="WV256" s="35"/>
      <c r="WW256" s="35"/>
      <c r="WX256" s="35"/>
      <c r="WY256" s="35"/>
      <c r="WZ256" s="35"/>
      <c r="XA256" s="35"/>
      <c r="XB256" s="35"/>
      <c r="XC256" s="35"/>
      <c r="XD256" s="35"/>
      <c r="XE256" s="35"/>
      <c r="XF256" s="35"/>
      <c r="XG256" s="35"/>
      <c r="XH256" s="35"/>
      <c r="XI256" s="35"/>
      <c r="XJ256" s="35"/>
      <c r="XK256" s="35"/>
      <c r="XL256" s="35"/>
      <c r="XM256" s="35"/>
      <c r="XN256" s="35"/>
      <c r="XO256" s="35"/>
      <c r="XP256" s="35"/>
      <c r="XQ256" s="35"/>
      <c r="XR256" s="35"/>
      <c r="XS256" s="35"/>
      <c r="XT256" s="35"/>
      <c r="XU256" s="35"/>
      <c r="XV256" s="35"/>
      <c r="XW256" s="35"/>
      <c r="XX256" s="35"/>
      <c r="XY256" s="35"/>
      <c r="XZ256" s="35"/>
      <c r="YA256" s="35"/>
      <c r="YB256" s="35"/>
      <c r="YC256" s="35"/>
      <c r="YD256" s="35"/>
      <c r="YE256" s="35"/>
      <c r="YF256" s="35"/>
      <c r="YG256" s="35"/>
      <c r="YH256" s="35"/>
      <c r="YI256" s="35"/>
      <c r="YJ256" s="35"/>
      <c r="YK256" s="35"/>
      <c r="YL256" s="35"/>
      <c r="YM256" s="35"/>
      <c r="YN256" s="35"/>
      <c r="YO256" s="35"/>
      <c r="YP256" s="35"/>
      <c r="YQ256" s="35"/>
      <c r="YR256" s="35"/>
      <c r="YS256" s="35"/>
      <c r="YT256" s="35"/>
      <c r="YU256" s="35"/>
      <c r="YV256" s="35"/>
      <c r="YW256" s="35"/>
      <c r="YX256" s="35"/>
      <c r="YY256" s="35"/>
      <c r="YZ256" s="35"/>
      <c r="ZA256" s="35"/>
      <c r="ZB256" s="35"/>
      <c r="ZC256" s="35"/>
      <c r="ZD256" s="35"/>
      <c r="ZE256" s="35"/>
      <c r="ZF256" s="35"/>
      <c r="ZG256" s="35"/>
      <c r="ZH256" s="35"/>
      <c r="ZI256" s="35"/>
      <c r="ZJ256" s="35"/>
      <c r="ZK256" s="35"/>
      <c r="ZL256" s="35"/>
      <c r="ZM256" s="35"/>
      <c r="ZN256" s="35"/>
      <c r="ZO256" s="35"/>
      <c r="ZP256" s="35"/>
      <c r="ZQ256" s="35"/>
      <c r="ZR256" s="35"/>
      <c r="ZS256" s="35"/>
      <c r="ZT256" s="35"/>
      <c r="ZU256" s="35"/>
      <c r="ZV256" s="35"/>
      <c r="ZW256" s="35"/>
      <c r="ZX256" s="35"/>
      <c r="ZY256" s="35"/>
      <c r="ZZ256" s="35"/>
      <c r="AAA256" s="35"/>
      <c r="AAB256" s="35"/>
      <c r="AAC256" s="35"/>
      <c r="AAD256" s="35"/>
      <c r="AAE256" s="35"/>
      <c r="AAF256" s="35"/>
      <c r="AAG256" s="35"/>
      <c r="AAH256" s="35"/>
      <c r="AAI256" s="35"/>
      <c r="AAJ256" s="35"/>
      <c r="AAK256" s="35"/>
      <c r="AAL256" s="35"/>
      <c r="AAM256" s="35"/>
      <c r="AAN256" s="35"/>
      <c r="AAO256" s="35"/>
      <c r="AAP256" s="35"/>
      <c r="AAQ256" s="35"/>
      <c r="AAR256" s="35"/>
      <c r="AAS256" s="35"/>
      <c r="AAT256" s="35"/>
      <c r="AAU256" s="35"/>
      <c r="AAV256" s="35"/>
      <c r="AAW256" s="35"/>
      <c r="AAX256" s="35"/>
      <c r="AAY256" s="35"/>
      <c r="AAZ256" s="35"/>
      <c r="ABA256" s="35"/>
      <c r="ABB256" s="35"/>
      <c r="ABC256" s="35"/>
      <c r="ABD256" s="35"/>
      <c r="ABE256" s="35"/>
      <c r="ABF256" s="35"/>
      <c r="ABG256" s="35"/>
      <c r="ABH256" s="35"/>
      <c r="ABI256" s="35"/>
      <c r="ABJ256" s="35"/>
      <c r="ABK256" s="35"/>
      <c r="ABL256" s="35"/>
      <c r="ABM256" s="35"/>
      <c r="ABN256" s="35"/>
      <c r="ABO256" s="35"/>
      <c r="ABP256" s="35"/>
      <c r="ABQ256" s="35"/>
      <c r="ABR256" s="35"/>
      <c r="ABS256" s="35"/>
      <c r="ABT256" s="35"/>
      <c r="ABU256" s="35"/>
      <c r="ABV256" s="35"/>
      <c r="ABW256" s="35"/>
      <c r="ABX256" s="35"/>
      <c r="ABY256" s="35"/>
      <c r="ABZ256" s="35"/>
      <c r="ACA256" s="35"/>
      <c r="ACB256" s="35"/>
      <c r="ACC256" s="35"/>
      <c r="ACD256" s="35"/>
      <c r="ACE256" s="35"/>
      <c r="ACF256" s="35"/>
      <c r="ACG256" s="35"/>
      <c r="ACH256" s="35"/>
      <c r="ACI256" s="35"/>
      <c r="ACJ256" s="35"/>
      <c r="ACK256" s="35"/>
      <c r="ACL256" s="35"/>
      <c r="ACM256" s="35"/>
      <c r="ACN256" s="35"/>
      <c r="ACO256" s="35"/>
      <c r="ACP256" s="35"/>
      <c r="ACQ256" s="35"/>
      <c r="ACR256" s="35"/>
      <c r="ACS256" s="35"/>
      <c r="ACT256" s="35"/>
      <c r="ACU256" s="35"/>
      <c r="ACV256" s="35"/>
      <c r="ACW256" s="35"/>
      <c r="ACX256" s="35"/>
      <c r="ACY256" s="35"/>
      <c r="ACZ256" s="35"/>
      <c r="ADA256" s="35"/>
      <c r="ADB256" s="35"/>
      <c r="ADC256" s="35"/>
      <c r="ADD256" s="35"/>
      <c r="ADE256" s="35"/>
      <c r="ADF256" s="35"/>
      <c r="ADG256" s="35"/>
      <c r="ADH256" s="35"/>
      <c r="ADI256" s="35"/>
      <c r="ADJ256" s="35"/>
      <c r="ADK256" s="35"/>
      <c r="ADL256" s="35"/>
      <c r="ADM256" s="35"/>
      <c r="ADN256" s="35"/>
      <c r="ADO256" s="35"/>
      <c r="ADP256" s="35"/>
      <c r="ADQ256" s="35"/>
      <c r="ADR256" s="35"/>
      <c r="ADS256" s="35"/>
      <c r="ADT256" s="35"/>
      <c r="ADU256" s="35"/>
      <c r="ADV256" s="35"/>
      <c r="ADW256" s="35"/>
      <c r="ADX256" s="35"/>
      <c r="ADY256" s="35"/>
      <c r="ADZ256" s="35"/>
      <c r="AEA256" s="35"/>
      <c r="AEB256" s="35"/>
      <c r="AEC256" s="35"/>
      <c r="AED256" s="35"/>
      <c r="AEE256" s="35"/>
      <c r="AEF256" s="35"/>
      <c r="AEG256" s="35"/>
      <c r="AEH256" s="35"/>
      <c r="AEI256" s="35"/>
      <c r="AEJ256" s="35"/>
      <c r="AEK256" s="35"/>
      <c r="AEL256" s="35"/>
      <c r="AEM256" s="35"/>
      <c r="AEN256" s="35"/>
      <c r="AEO256" s="35"/>
      <c r="AEP256" s="35"/>
      <c r="AEQ256" s="35"/>
      <c r="AER256" s="35"/>
      <c r="AES256" s="35"/>
      <c r="AET256" s="35"/>
      <c r="AEU256" s="35"/>
      <c r="AEV256" s="35"/>
      <c r="AEW256" s="35"/>
      <c r="AEX256" s="35"/>
      <c r="AEY256" s="35"/>
      <c r="AEZ256" s="35"/>
      <c r="AFA256" s="35"/>
      <c r="AFB256" s="35"/>
      <c r="AFC256" s="35"/>
      <c r="AFD256" s="35"/>
      <c r="AFE256" s="35"/>
      <c r="AFF256" s="35"/>
      <c r="AFG256" s="35"/>
      <c r="AFH256" s="35"/>
      <c r="AFI256" s="35"/>
      <c r="AFJ256" s="35"/>
      <c r="AFK256" s="35"/>
      <c r="AFL256" s="35"/>
      <c r="AFM256" s="35"/>
      <c r="AFN256" s="35"/>
      <c r="AFO256" s="35"/>
      <c r="AFP256" s="35"/>
      <c r="AFQ256" s="35"/>
      <c r="AFR256" s="35"/>
      <c r="AFS256" s="35"/>
      <c r="AFT256" s="35"/>
      <c r="AFU256" s="35"/>
      <c r="AFV256" s="35"/>
      <c r="AFW256" s="35"/>
      <c r="AFX256" s="35"/>
      <c r="AFY256" s="35"/>
      <c r="AFZ256" s="35"/>
      <c r="AGA256" s="35"/>
      <c r="AGB256" s="35"/>
      <c r="AGC256" s="35"/>
      <c r="AGD256" s="35"/>
      <c r="AGE256" s="35"/>
      <c r="AGF256" s="35"/>
      <c r="AGG256" s="35"/>
      <c r="AGH256" s="35"/>
      <c r="AGI256" s="35"/>
      <c r="AGJ256" s="35"/>
      <c r="AGK256" s="35"/>
      <c r="AGL256" s="35"/>
      <c r="AGM256" s="35"/>
      <c r="AGN256" s="35"/>
      <c r="AGO256" s="35"/>
      <c r="AGP256" s="35"/>
      <c r="AGQ256" s="35"/>
      <c r="AGR256" s="35"/>
      <c r="AGS256" s="35"/>
      <c r="AGT256" s="35"/>
      <c r="AGU256" s="35"/>
      <c r="AGV256" s="35"/>
      <c r="AGW256" s="35"/>
      <c r="AGX256" s="35"/>
      <c r="AGY256" s="35"/>
      <c r="AGZ256" s="35"/>
      <c r="AHA256" s="35"/>
      <c r="AHB256" s="35"/>
      <c r="AHC256" s="35"/>
      <c r="AHD256" s="35"/>
      <c r="AHE256" s="35"/>
      <c r="AHF256" s="35"/>
      <c r="AHG256" s="35"/>
      <c r="AHH256" s="35"/>
      <c r="AHI256" s="35"/>
      <c r="AHJ256" s="35"/>
      <c r="AHK256" s="35"/>
      <c r="AHL256" s="35"/>
      <c r="AHM256" s="35"/>
      <c r="AHN256" s="35"/>
      <c r="AHO256" s="35"/>
      <c r="AHP256" s="35"/>
      <c r="AHQ256" s="35"/>
      <c r="AHR256" s="35"/>
      <c r="AHS256" s="35"/>
      <c r="AHT256" s="35"/>
      <c r="AHU256" s="35"/>
      <c r="AHV256" s="35"/>
      <c r="AHW256" s="35"/>
      <c r="AHX256" s="35"/>
      <c r="AHY256" s="35"/>
      <c r="AHZ256" s="35"/>
      <c r="AIA256" s="35"/>
      <c r="AIB256" s="35"/>
      <c r="AIC256" s="35"/>
      <c r="AID256" s="35"/>
      <c r="AIE256" s="35"/>
      <c r="AIF256" s="35"/>
      <c r="AIG256" s="35"/>
      <c r="AIH256" s="35"/>
      <c r="AII256" s="35"/>
      <c r="AIJ256" s="35"/>
      <c r="AIK256" s="35"/>
      <c r="AIL256" s="35"/>
      <c r="AIM256" s="35"/>
      <c r="AIN256" s="35"/>
      <c r="AIO256" s="35"/>
      <c r="AIP256" s="35"/>
      <c r="AIQ256" s="35"/>
      <c r="AIR256" s="35"/>
      <c r="AIS256" s="35"/>
      <c r="AIT256" s="35"/>
      <c r="AIU256" s="35"/>
      <c r="AIV256" s="35"/>
      <c r="AIW256" s="35"/>
      <c r="AIX256" s="35"/>
      <c r="AIY256" s="35"/>
      <c r="AIZ256" s="35"/>
      <c r="AJA256" s="35"/>
      <c r="AJB256" s="35"/>
      <c r="AJC256" s="35"/>
      <c r="AJD256" s="35"/>
      <c r="AJE256" s="35"/>
      <c r="AJF256" s="35"/>
      <c r="AJG256" s="35"/>
      <c r="AJH256" s="35"/>
      <c r="AJI256" s="35"/>
      <c r="AJJ256" s="35"/>
      <c r="AJK256" s="35"/>
      <c r="AJL256" s="35"/>
      <c r="AJM256" s="35"/>
      <c r="AJN256" s="35"/>
      <c r="AJO256" s="35"/>
      <c r="AJP256" s="35"/>
      <c r="AJQ256" s="35"/>
      <c r="AJR256" s="35"/>
      <c r="AJS256" s="35"/>
      <c r="AJT256" s="35"/>
      <c r="AJU256" s="35"/>
      <c r="AJV256" s="35"/>
      <c r="AJW256" s="35"/>
      <c r="AJX256" s="35"/>
      <c r="AJY256" s="35"/>
      <c r="AJZ256" s="35"/>
      <c r="AKA256" s="35"/>
      <c r="AKB256" s="35"/>
      <c r="AKC256" s="35"/>
      <c r="AKD256" s="35"/>
      <c r="AKE256" s="35"/>
      <c r="AKF256" s="35"/>
      <c r="AKG256" s="35"/>
      <c r="AKH256" s="35"/>
      <c r="AKI256" s="35"/>
      <c r="AKJ256" s="35"/>
      <c r="AKK256" s="35"/>
      <c r="AKL256" s="35"/>
      <c r="AKM256" s="35"/>
      <c r="AKN256" s="35"/>
      <c r="AKO256" s="35"/>
      <c r="AKP256" s="35"/>
      <c r="AKQ256" s="35"/>
      <c r="AKR256" s="35"/>
      <c r="AKS256" s="35"/>
      <c r="AKT256" s="35"/>
      <c r="AKU256" s="35"/>
      <c r="AKV256" s="35"/>
      <c r="AKW256" s="35"/>
      <c r="AKX256" s="35"/>
      <c r="AKY256" s="35"/>
      <c r="AKZ256" s="35"/>
      <c r="ALA256" s="35"/>
      <c r="ALB256" s="35"/>
      <c r="ALC256" s="35"/>
      <c r="ALD256" s="35"/>
      <c r="ALE256" s="35"/>
      <c r="ALF256" s="35"/>
      <c r="ALG256" s="35"/>
      <c r="ALH256" s="35"/>
      <c r="ALI256" s="35"/>
      <c r="ALJ256" s="35"/>
      <c r="ALK256" s="35"/>
      <c r="ALL256" s="35"/>
      <c r="ALM256" s="35"/>
      <c r="ALN256" s="35"/>
      <c r="ALO256" s="35"/>
      <c r="ALP256" s="35"/>
      <c r="ALQ256" s="35"/>
      <c r="ALR256" s="35"/>
      <c r="ALS256" s="35"/>
      <c r="ALT256" s="35"/>
      <c r="ALU256" s="35"/>
      <c r="ALV256" s="35"/>
      <c r="ALW256" s="35"/>
      <c r="ALX256" s="35"/>
      <c r="ALY256" s="35"/>
    </row>
    <row r="257" spans="1:1013" ht="21" customHeight="1" thickBot="1" x14ac:dyDescent="0.25">
      <c r="A257" s="255" t="s">
        <v>15</v>
      </c>
      <c r="B257" s="26" t="s">
        <v>16</v>
      </c>
      <c r="C257" s="23" t="s">
        <v>16</v>
      </c>
      <c r="D257" s="954" t="s">
        <v>257</v>
      </c>
      <c r="E257" s="904"/>
      <c r="F257" s="904"/>
      <c r="G257" s="904"/>
      <c r="H257" s="904"/>
      <c r="I257" s="904"/>
      <c r="J257" s="904"/>
      <c r="K257" s="904"/>
      <c r="L257" s="29">
        <f>L31+L35+L39+L43+L47+L50+L53+L59+L64+L76+L81+L87+L92+L98+L103+L113+L118+L123+L128+L133+L138+L143+L148+L153+L158+L161+L166+L171+L176+L181+L186+L190+L199+L201+L204+L207+L213+L220+L223+L226+L229+L232+L235+L238+L241+L244+L247+L250+L253+L256+L210+L196+L193+L108+L70+L216</f>
        <v>6957.3000000000011</v>
      </c>
      <c r="M257" s="30">
        <f t="shared" ref="M257:AI257" si="77">M31+M35+M39+M43+M47+M50+M53+M59+M64+M76+M81+M87+M92+M98+M103+M113+M118+M123+M128+M133+M138+M143+M148+M153+M158+M161+M166+M171+M176+M181+M186+M190+M199+M201+M204+M207+M213+M220+M223+M226+M229+M232+M235+M238+M241+M244+M247+M250+M253+M256+M210+M196+M193+M108+M70+M216</f>
        <v>218.09999999999997</v>
      </c>
      <c r="N257" s="30">
        <f t="shared" si="77"/>
        <v>0</v>
      </c>
      <c r="O257" s="31">
        <f t="shared" si="77"/>
        <v>6739.2000000000007</v>
      </c>
      <c r="P257" s="29">
        <f t="shared" si="77"/>
        <v>7270.8</v>
      </c>
      <c r="Q257" s="30">
        <f t="shared" si="77"/>
        <v>251.3</v>
      </c>
      <c r="R257" s="30">
        <f t="shared" si="77"/>
        <v>0</v>
      </c>
      <c r="S257" s="31">
        <f t="shared" si="77"/>
        <v>7019.5</v>
      </c>
      <c r="T257" s="29">
        <f t="shared" si="77"/>
        <v>6208.1</v>
      </c>
      <c r="U257" s="30">
        <f t="shared" si="77"/>
        <v>344.70000000000005</v>
      </c>
      <c r="V257" s="30">
        <f t="shared" si="77"/>
        <v>1.5</v>
      </c>
      <c r="W257" s="31">
        <f t="shared" si="77"/>
        <v>5863.4000000000005</v>
      </c>
      <c r="X257" s="29">
        <f t="shared" si="77"/>
        <v>5141.3999999999996</v>
      </c>
      <c r="Y257" s="30">
        <f t="shared" si="77"/>
        <v>274.89999999999998</v>
      </c>
      <c r="Z257" s="30">
        <f t="shared" si="77"/>
        <v>0</v>
      </c>
      <c r="AA257" s="31">
        <f t="shared" si="77"/>
        <v>4866.5</v>
      </c>
      <c r="AB257" s="489">
        <f t="shared" si="77"/>
        <v>0</v>
      </c>
      <c r="AC257" s="488">
        <f t="shared" si="77"/>
        <v>0</v>
      </c>
      <c r="AD257" s="488">
        <f t="shared" si="77"/>
        <v>0</v>
      </c>
      <c r="AE257" s="488">
        <f t="shared" si="77"/>
        <v>0</v>
      </c>
      <c r="AF257" s="488">
        <f t="shared" si="77"/>
        <v>0</v>
      </c>
      <c r="AG257" s="488">
        <f t="shared" si="77"/>
        <v>0</v>
      </c>
      <c r="AH257" s="488">
        <f t="shared" si="77"/>
        <v>0</v>
      </c>
      <c r="AI257" s="488">
        <f t="shared" si="77"/>
        <v>0</v>
      </c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9"/>
      <c r="BB257" s="48"/>
      <c r="BC257" s="48"/>
      <c r="BD257" s="48"/>
      <c r="BE257" s="48"/>
      <c r="BF257" s="48"/>
      <c r="BG257" s="48"/>
      <c r="BH257" s="48"/>
      <c r="BI257" s="48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  <c r="CH257" s="35"/>
      <c r="CI257" s="35"/>
      <c r="CJ257" s="35"/>
      <c r="CK257" s="35"/>
      <c r="CL257" s="35"/>
      <c r="CM257" s="35"/>
      <c r="CN257" s="35"/>
      <c r="CO257" s="35"/>
      <c r="CP257" s="35"/>
      <c r="CQ257" s="35"/>
      <c r="CR257" s="35"/>
      <c r="CS257" s="35"/>
      <c r="CT257" s="35"/>
      <c r="CU257" s="35"/>
      <c r="CV257" s="35"/>
      <c r="CW257" s="35"/>
      <c r="CX257" s="35"/>
      <c r="CY257" s="35"/>
      <c r="CZ257" s="35"/>
      <c r="DA257" s="35"/>
      <c r="DB257" s="35"/>
      <c r="DC257" s="35"/>
      <c r="DD257" s="35"/>
      <c r="DE257" s="35"/>
      <c r="DF257" s="35"/>
      <c r="DG257" s="35"/>
      <c r="DH257" s="35"/>
      <c r="DI257" s="35"/>
      <c r="DJ257" s="35"/>
      <c r="DK257" s="35"/>
      <c r="DL257" s="35"/>
      <c r="DM257" s="35"/>
      <c r="DN257" s="35"/>
      <c r="DO257" s="35"/>
      <c r="DP257" s="35"/>
      <c r="DQ257" s="35"/>
      <c r="DR257" s="35"/>
      <c r="DS257" s="35"/>
      <c r="DT257" s="35"/>
      <c r="DU257" s="35"/>
      <c r="DV257" s="35"/>
      <c r="DW257" s="35"/>
      <c r="DX257" s="35"/>
      <c r="DY257" s="35"/>
      <c r="DZ257" s="35"/>
      <c r="EA257" s="35"/>
      <c r="EB257" s="35"/>
      <c r="EC257" s="35"/>
      <c r="ED257" s="35"/>
      <c r="EE257" s="35"/>
      <c r="EF257" s="35"/>
      <c r="EG257" s="35"/>
      <c r="EH257" s="35"/>
      <c r="EI257" s="35"/>
      <c r="EJ257" s="35"/>
      <c r="EK257" s="35"/>
      <c r="EL257" s="35"/>
      <c r="EM257" s="35"/>
      <c r="EN257" s="35"/>
      <c r="EO257" s="35"/>
      <c r="EP257" s="35"/>
      <c r="EQ257" s="35"/>
      <c r="ER257" s="35"/>
      <c r="ES257" s="35"/>
      <c r="ET257" s="35"/>
      <c r="EU257" s="35"/>
      <c r="EV257" s="35"/>
      <c r="EW257" s="35"/>
      <c r="EX257" s="35"/>
      <c r="EY257" s="35"/>
      <c r="EZ257" s="35"/>
      <c r="FA257" s="35"/>
      <c r="FB257" s="35"/>
      <c r="FC257" s="35"/>
      <c r="FD257" s="35"/>
      <c r="FE257" s="35"/>
      <c r="FF257" s="35"/>
      <c r="FG257" s="35"/>
      <c r="FH257" s="35"/>
      <c r="FI257" s="35"/>
      <c r="FJ257" s="35"/>
      <c r="FK257" s="35"/>
      <c r="FL257" s="35"/>
      <c r="FM257" s="35"/>
      <c r="FN257" s="35"/>
      <c r="FO257" s="35"/>
      <c r="FP257" s="35"/>
      <c r="FQ257" s="35"/>
      <c r="FR257" s="35"/>
      <c r="FS257" s="35"/>
      <c r="FT257" s="35"/>
      <c r="FU257" s="35"/>
      <c r="FV257" s="35"/>
      <c r="FW257" s="35"/>
      <c r="FX257" s="35"/>
      <c r="FY257" s="35"/>
      <c r="FZ257" s="35"/>
      <c r="GA257" s="35"/>
      <c r="GB257" s="35"/>
      <c r="GC257" s="35"/>
      <c r="GD257" s="35"/>
      <c r="GE257" s="35"/>
      <c r="GF257" s="35"/>
      <c r="GG257" s="35"/>
      <c r="GH257" s="35"/>
      <c r="GI257" s="35"/>
      <c r="GJ257" s="35"/>
      <c r="GK257" s="35"/>
      <c r="GL257" s="35"/>
      <c r="GM257" s="35"/>
      <c r="GN257" s="35"/>
      <c r="GO257" s="35"/>
      <c r="GP257" s="35"/>
      <c r="GQ257" s="35"/>
      <c r="GR257" s="35"/>
      <c r="GS257" s="35"/>
      <c r="GT257" s="35"/>
      <c r="GU257" s="35"/>
      <c r="GV257" s="35"/>
      <c r="GW257" s="35"/>
      <c r="GX257" s="35"/>
      <c r="GY257" s="35"/>
      <c r="GZ257" s="35"/>
      <c r="HA257" s="35"/>
      <c r="HB257" s="35"/>
      <c r="HC257" s="35"/>
      <c r="HD257" s="35"/>
      <c r="HE257" s="35"/>
      <c r="HF257" s="35"/>
      <c r="HG257" s="35"/>
      <c r="HH257" s="35"/>
      <c r="HI257" s="35"/>
      <c r="HJ257" s="35"/>
      <c r="HK257" s="35"/>
      <c r="HL257" s="35"/>
      <c r="HM257" s="35"/>
      <c r="HN257" s="35"/>
      <c r="HO257" s="35"/>
      <c r="HP257" s="35"/>
      <c r="HQ257" s="35"/>
      <c r="HR257" s="35"/>
      <c r="HS257" s="35"/>
      <c r="HT257" s="35"/>
      <c r="HU257" s="35"/>
      <c r="HV257" s="35"/>
      <c r="HW257" s="35"/>
      <c r="HX257" s="35"/>
      <c r="HY257" s="35"/>
      <c r="HZ257" s="35"/>
      <c r="IA257" s="35"/>
      <c r="IB257" s="35"/>
      <c r="IC257" s="35"/>
      <c r="ID257" s="35"/>
      <c r="IE257" s="35"/>
      <c r="IF257" s="35"/>
      <c r="IG257" s="35"/>
      <c r="IH257" s="35"/>
      <c r="II257" s="35"/>
      <c r="IJ257" s="35"/>
      <c r="IK257" s="35"/>
      <c r="IL257" s="35"/>
      <c r="IM257" s="35"/>
      <c r="IN257" s="35"/>
      <c r="IO257" s="35"/>
      <c r="IP257" s="35"/>
      <c r="IQ257" s="35"/>
      <c r="IR257" s="35"/>
      <c r="IS257" s="35"/>
      <c r="IT257" s="35"/>
      <c r="IU257" s="35"/>
      <c r="IV257" s="35"/>
      <c r="IW257" s="35"/>
      <c r="IX257" s="35"/>
      <c r="IY257" s="35"/>
      <c r="IZ257" s="35"/>
      <c r="JA257" s="35"/>
      <c r="JB257" s="35"/>
      <c r="JC257" s="35"/>
      <c r="JD257" s="35"/>
      <c r="JE257" s="35"/>
      <c r="JF257" s="35"/>
      <c r="JG257" s="35"/>
      <c r="JH257" s="35"/>
      <c r="JI257" s="35"/>
      <c r="JJ257" s="35"/>
      <c r="JK257" s="35"/>
      <c r="JL257" s="35"/>
      <c r="JM257" s="35"/>
      <c r="JN257" s="35"/>
      <c r="JO257" s="35"/>
      <c r="JP257" s="35"/>
      <c r="JQ257" s="35"/>
      <c r="JR257" s="35"/>
      <c r="JS257" s="35"/>
      <c r="JT257" s="35"/>
      <c r="JU257" s="35"/>
      <c r="JV257" s="35"/>
      <c r="JW257" s="35"/>
      <c r="JX257" s="35"/>
      <c r="JY257" s="35"/>
      <c r="JZ257" s="35"/>
      <c r="KA257" s="35"/>
      <c r="KB257" s="35"/>
      <c r="KC257" s="35"/>
      <c r="KD257" s="35"/>
      <c r="KE257" s="35"/>
      <c r="KF257" s="35"/>
      <c r="KG257" s="35"/>
      <c r="KH257" s="35"/>
      <c r="KI257" s="35"/>
      <c r="KJ257" s="35"/>
      <c r="KK257" s="35"/>
      <c r="KL257" s="35"/>
      <c r="KM257" s="35"/>
      <c r="KN257" s="35"/>
      <c r="KO257" s="35"/>
      <c r="KP257" s="35"/>
      <c r="KQ257" s="35"/>
      <c r="KR257" s="35"/>
      <c r="KS257" s="35"/>
      <c r="KT257" s="35"/>
      <c r="KU257" s="35"/>
      <c r="KV257" s="35"/>
      <c r="KW257" s="35"/>
      <c r="KX257" s="35"/>
      <c r="KY257" s="35"/>
      <c r="KZ257" s="35"/>
      <c r="LA257" s="35"/>
      <c r="LB257" s="35"/>
      <c r="LC257" s="35"/>
      <c r="LD257" s="35"/>
      <c r="LE257" s="35"/>
      <c r="LF257" s="35"/>
      <c r="LG257" s="35"/>
      <c r="LH257" s="35"/>
      <c r="LI257" s="35"/>
      <c r="LJ257" s="35"/>
      <c r="LK257" s="35"/>
      <c r="LL257" s="35"/>
      <c r="LM257" s="35"/>
      <c r="LN257" s="35"/>
      <c r="LO257" s="35"/>
      <c r="LP257" s="35"/>
      <c r="LQ257" s="35"/>
      <c r="LR257" s="35"/>
      <c r="LS257" s="35"/>
      <c r="LT257" s="35"/>
      <c r="LU257" s="35"/>
      <c r="LV257" s="35"/>
      <c r="LW257" s="35"/>
      <c r="LX257" s="35"/>
      <c r="LY257" s="35"/>
      <c r="LZ257" s="35"/>
      <c r="MA257" s="35"/>
      <c r="MB257" s="35"/>
      <c r="MC257" s="35"/>
      <c r="MD257" s="35"/>
      <c r="ME257" s="35"/>
      <c r="MF257" s="35"/>
      <c r="MG257" s="35"/>
      <c r="MH257" s="35"/>
      <c r="MI257" s="35"/>
      <c r="MJ257" s="35"/>
      <c r="MK257" s="35"/>
      <c r="ML257" s="35"/>
      <c r="MM257" s="35"/>
      <c r="MN257" s="35"/>
      <c r="MO257" s="35"/>
      <c r="MP257" s="35"/>
      <c r="MQ257" s="35"/>
      <c r="MR257" s="35"/>
      <c r="MS257" s="35"/>
      <c r="MT257" s="35"/>
      <c r="MU257" s="35"/>
      <c r="MV257" s="35"/>
      <c r="MW257" s="35"/>
      <c r="MX257" s="35"/>
      <c r="MY257" s="35"/>
      <c r="MZ257" s="35"/>
      <c r="NA257" s="35"/>
      <c r="NB257" s="35"/>
      <c r="NC257" s="35"/>
      <c r="ND257" s="35"/>
      <c r="NE257" s="35"/>
      <c r="NF257" s="35"/>
      <c r="NG257" s="35"/>
      <c r="NH257" s="35"/>
      <c r="NI257" s="35"/>
      <c r="NJ257" s="35"/>
      <c r="NK257" s="35"/>
      <c r="NL257" s="35"/>
      <c r="NM257" s="35"/>
      <c r="NN257" s="35"/>
      <c r="NO257" s="35"/>
      <c r="NP257" s="35"/>
      <c r="NQ257" s="35"/>
      <c r="NR257" s="35"/>
      <c r="NS257" s="35"/>
      <c r="NT257" s="35"/>
      <c r="NU257" s="35"/>
      <c r="NV257" s="35"/>
      <c r="NW257" s="35"/>
      <c r="NX257" s="35"/>
      <c r="NY257" s="35"/>
      <c r="NZ257" s="35"/>
      <c r="OA257" s="35"/>
      <c r="OB257" s="35"/>
      <c r="OC257" s="35"/>
      <c r="OD257" s="35"/>
      <c r="OE257" s="35"/>
      <c r="OF257" s="35"/>
      <c r="OG257" s="35"/>
      <c r="OH257" s="35"/>
      <c r="OI257" s="35"/>
      <c r="OJ257" s="35"/>
      <c r="OK257" s="35"/>
      <c r="OL257" s="35"/>
      <c r="OM257" s="35"/>
      <c r="ON257" s="35"/>
      <c r="OO257" s="35"/>
      <c r="OP257" s="35"/>
      <c r="OQ257" s="35"/>
      <c r="OR257" s="35"/>
      <c r="OS257" s="35"/>
      <c r="OT257" s="35"/>
      <c r="OU257" s="35"/>
      <c r="OV257" s="35"/>
      <c r="OW257" s="35"/>
      <c r="OX257" s="35"/>
      <c r="OY257" s="35"/>
      <c r="OZ257" s="35"/>
      <c r="PA257" s="35"/>
      <c r="PB257" s="35"/>
      <c r="PC257" s="35"/>
      <c r="PD257" s="35"/>
      <c r="PE257" s="35"/>
      <c r="PF257" s="35"/>
      <c r="PG257" s="35"/>
      <c r="PH257" s="35"/>
      <c r="PI257" s="35"/>
      <c r="PJ257" s="35"/>
      <c r="PK257" s="35"/>
      <c r="PL257" s="35"/>
      <c r="PM257" s="35"/>
      <c r="PN257" s="35"/>
      <c r="PO257" s="35"/>
      <c r="PP257" s="35"/>
      <c r="PQ257" s="35"/>
      <c r="PR257" s="35"/>
      <c r="PS257" s="35"/>
      <c r="PT257" s="35"/>
      <c r="PU257" s="35"/>
      <c r="PV257" s="35"/>
      <c r="PW257" s="35"/>
      <c r="PX257" s="35"/>
      <c r="PY257" s="35"/>
      <c r="PZ257" s="35"/>
      <c r="QA257" s="35"/>
      <c r="QB257" s="35"/>
      <c r="QC257" s="35"/>
      <c r="QD257" s="35"/>
      <c r="QE257" s="35"/>
      <c r="QF257" s="35"/>
      <c r="QG257" s="35"/>
      <c r="QH257" s="35"/>
      <c r="QI257" s="35"/>
      <c r="QJ257" s="35"/>
      <c r="QK257" s="35"/>
      <c r="QL257" s="35"/>
      <c r="QM257" s="35"/>
      <c r="QN257" s="35"/>
      <c r="QO257" s="35"/>
      <c r="QP257" s="35"/>
      <c r="QQ257" s="35"/>
      <c r="QR257" s="35"/>
      <c r="QS257" s="35"/>
      <c r="QT257" s="35"/>
      <c r="QU257" s="35"/>
      <c r="QV257" s="35"/>
      <c r="QW257" s="35"/>
      <c r="QX257" s="35"/>
      <c r="QY257" s="35"/>
      <c r="QZ257" s="35"/>
      <c r="RA257" s="35"/>
      <c r="RB257" s="35"/>
      <c r="RC257" s="35"/>
      <c r="RD257" s="35"/>
      <c r="RE257" s="35"/>
      <c r="RF257" s="35"/>
      <c r="RG257" s="35"/>
      <c r="RH257" s="35"/>
      <c r="RI257" s="35"/>
      <c r="RJ257" s="35"/>
      <c r="RK257" s="35"/>
      <c r="RL257" s="35"/>
      <c r="RM257" s="35"/>
      <c r="RN257" s="35"/>
      <c r="RO257" s="35"/>
      <c r="RP257" s="35"/>
      <c r="RQ257" s="35"/>
      <c r="RR257" s="35"/>
      <c r="RS257" s="35"/>
      <c r="RT257" s="35"/>
      <c r="RU257" s="35"/>
      <c r="RV257" s="35"/>
      <c r="RW257" s="35"/>
      <c r="RX257" s="35"/>
      <c r="RY257" s="35"/>
      <c r="RZ257" s="35"/>
      <c r="SA257" s="35"/>
      <c r="SB257" s="35"/>
      <c r="SC257" s="35"/>
      <c r="SD257" s="35"/>
      <c r="SE257" s="35"/>
      <c r="SF257" s="35"/>
      <c r="SG257" s="35"/>
      <c r="SH257" s="35"/>
      <c r="SI257" s="35"/>
      <c r="SJ257" s="35"/>
      <c r="SK257" s="35"/>
      <c r="SL257" s="35"/>
      <c r="SM257" s="35"/>
      <c r="SN257" s="35"/>
      <c r="SO257" s="35"/>
      <c r="SP257" s="35"/>
      <c r="SQ257" s="35"/>
      <c r="SR257" s="35"/>
      <c r="SS257" s="35"/>
      <c r="ST257" s="35"/>
      <c r="SU257" s="35"/>
      <c r="SV257" s="35"/>
      <c r="SW257" s="35"/>
      <c r="SX257" s="35"/>
      <c r="SY257" s="35"/>
      <c r="SZ257" s="35"/>
      <c r="TA257" s="35"/>
      <c r="TB257" s="35"/>
      <c r="TC257" s="35"/>
      <c r="TD257" s="35"/>
      <c r="TE257" s="35"/>
      <c r="TF257" s="35"/>
      <c r="TG257" s="35"/>
      <c r="TH257" s="35"/>
      <c r="TI257" s="35"/>
      <c r="TJ257" s="35"/>
      <c r="TK257" s="35"/>
      <c r="TL257" s="35"/>
      <c r="TM257" s="35"/>
      <c r="TN257" s="35"/>
      <c r="TO257" s="35"/>
      <c r="TP257" s="35"/>
      <c r="TQ257" s="35"/>
      <c r="TR257" s="35"/>
      <c r="TS257" s="35"/>
      <c r="TT257" s="35"/>
      <c r="TU257" s="35"/>
      <c r="TV257" s="35"/>
      <c r="TW257" s="35"/>
      <c r="TX257" s="35"/>
      <c r="TY257" s="35"/>
      <c r="TZ257" s="35"/>
      <c r="UA257" s="35"/>
      <c r="UB257" s="35"/>
      <c r="UC257" s="35"/>
      <c r="UD257" s="35"/>
      <c r="UE257" s="35"/>
      <c r="UF257" s="35"/>
      <c r="UG257" s="35"/>
      <c r="UH257" s="35"/>
      <c r="UI257" s="35"/>
      <c r="UJ257" s="35"/>
      <c r="UK257" s="35"/>
      <c r="UL257" s="35"/>
      <c r="UM257" s="35"/>
      <c r="UN257" s="35"/>
      <c r="UO257" s="35"/>
      <c r="UP257" s="35"/>
      <c r="UQ257" s="35"/>
      <c r="UR257" s="35"/>
      <c r="US257" s="35"/>
      <c r="UT257" s="35"/>
      <c r="UU257" s="35"/>
      <c r="UV257" s="35"/>
      <c r="UW257" s="35"/>
      <c r="UX257" s="35"/>
      <c r="UY257" s="35"/>
      <c r="UZ257" s="35"/>
      <c r="VA257" s="35"/>
      <c r="VB257" s="35"/>
      <c r="VC257" s="35"/>
      <c r="VD257" s="35"/>
      <c r="VE257" s="35"/>
      <c r="VF257" s="35"/>
      <c r="VG257" s="35"/>
      <c r="VH257" s="35"/>
      <c r="VI257" s="35"/>
      <c r="VJ257" s="35"/>
      <c r="VK257" s="35"/>
      <c r="VL257" s="35"/>
      <c r="VM257" s="35"/>
      <c r="VN257" s="35"/>
      <c r="VO257" s="35"/>
      <c r="VP257" s="35"/>
      <c r="VQ257" s="35"/>
      <c r="VR257" s="35"/>
      <c r="VS257" s="35"/>
      <c r="VT257" s="35"/>
      <c r="VU257" s="35"/>
      <c r="VV257" s="35"/>
      <c r="VW257" s="35"/>
      <c r="VX257" s="35"/>
      <c r="VY257" s="35"/>
      <c r="VZ257" s="35"/>
      <c r="WA257" s="35"/>
      <c r="WB257" s="35"/>
      <c r="WC257" s="35"/>
      <c r="WD257" s="35"/>
      <c r="WE257" s="35"/>
      <c r="WF257" s="35"/>
      <c r="WG257" s="35"/>
      <c r="WH257" s="35"/>
      <c r="WI257" s="35"/>
      <c r="WJ257" s="35"/>
      <c r="WK257" s="35"/>
      <c r="WL257" s="35"/>
      <c r="WM257" s="35"/>
      <c r="WN257" s="35"/>
      <c r="WO257" s="35"/>
      <c r="WP257" s="35"/>
      <c r="WQ257" s="35"/>
      <c r="WR257" s="35"/>
      <c r="WS257" s="35"/>
      <c r="WT257" s="35"/>
      <c r="WU257" s="35"/>
      <c r="WV257" s="35"/>
      <c r="WW257" s="35"/>
      <c r="WX257" s="35"/>
      <c r="WY257" s="35"/>
      <c r="WZ257" s="35"/>
      <c r="XA257" s="35"/>
      <c r="XB257" s="35"/>
      <c r="XC257" s="35"/>
      <c r="XD257" s="35"/>
      <c r="XE257" s="35"/>
      <c r="XF257" s="35"/>
      <c r="XG257" s="35"/>
      <c r="XH257" s="35"/>
      <c r="XI257" s="35"/>
      <c r="XJ257" s="35"/>
      <c r="XK257" s="35"/>
      <c r="XL257" s="35"/>
      <c r="XM257" s="35"/>
      <c r="XN257" s="35"/>
      <c r="XO257" s="35"/>
      <c r="XP257" s="35"/>
      <c r="XQ257" s="35"/>
      <c r="XR257" s="35"/>
      <c r="XS257" s="35"/>
      <c r="XT257" s="35"/>
      <c r="XU257" s="35"/>
      <c r="XV257" s="35"/>
      <c r="XW257" s="35"/>
      <c r="XX257" s="35"/>
      <c r="XY257" s="35"/>
      <c r="XZ257" s="35"/>
      <c r="YA257" s="35"/>
      <c r="YB257" s="35"/>
      <c r="YC257" s="35"/>
      <c r="YD257" s="35"/>
      <c r="YE257" s="35"/>
      <c r="YF257" s="35"/>
      <c r="YG257" s="35"/>
      <c r="YH257" s="35"/>
      <c r="YI257" s="35"/>
      <c r="YJ257" s="35"/>
      <c r="YK257" s="35"/>
      <c r="YL257" s="35"/>
      <c r="YM257" s="35"/>
      <c r="YN257" s="35"/>
      <c r="YO257" s="35"/>
      <c r="YP257" s="35"/>
      <c r="YQ257" s="35"/>
      <c r="YR257" s="35"/>
      <c r="YS257" s="35"/>
      <c r="YT257" s="35"/>
      <c r="YU257" s="35"/>
      <c r="YV257" s="35"/>
      <c r="YW257" s="35"/>
      <c r="YX257" s="35"/>
      <c r="YY257" s="35"/>
      <c r="YZ257" s="35"/>
      <c r="ZA257" s="35"/>
      <c r="ZB257" s="35"/>
      <c r="ZC257" s="35"/>
      <c r="ZD257" s="35"/>
      <c r="ZE257" s="35"/>
      <c r="ZF257" s="35"/>
      <c r="ZG257" s="35"/>
      <c r="ZH257" s="35"/>
      <c r="ZI257" s="35"/>
      <c r="ZJ257" s="35"/>
      <c r="ZK257" s="35"/>
      <c r="ZL257" s="35"/>
      <c r="ZM257" s="35"/>
      <c r="ZN257" s="35"/>
      <c r="ZO257" s="35"/>
      <c r="ZP257" s="35"/>
      <c r="ZQ257" s="35"/>
      <c r="ZR257" s="35"/>
      <c r="ZS257" s="35"/>
      <c r="ZT257" s="35"/>
      <c r="ZU257" s="35"/>
      <c r="ZV257" s="35"/>
      <c r="ZW257" s="35"/>
      <c r="ZX257" s="35"/>
      <c r="ZY257" s="35"/>
      <c r="ZZ257" s="35"/>
      <c r="AAA257" s="35"/>
      <c r="AAB257" s="35"/>
      <c r="AAC257" s="35"/>
      <c r="AAD257" s="35"/>
      <c r="AAE257" s="35"/>
      <c r="AAF257" s="35"/>
      <c r="AAG257" s="35"/>
      <c r="AAH257" s="35"/>
      <c r="AAI257" s="35"/>
      <c r="AAJ257" s="35"/>
      <c r="AAK257" s="35"/>
      <c r="AAL257" s="35"/>
      <c r="AAM257" s="35"/>
      <c r="AAN257" s="35"/>
      <c r="AAO257" s="35"/>
      <c r="AAP257" s="35"/>
      <c r="AAQ257" s="35"/>
      <c r="AAR257" s="35"/>
      <c r="AAS257" s="35"/>
      <c r="AAT257" s="35"/>
      <c r="AAU257" s="35"/>
      <c r="AAV257" s="35"/>
      <c r="AAW257" s="35"/>
      <c r="AAX257" s="35"/>
      <c r="AAY257" s="35"/>
      <c r="AAZ257" s="35"/>
      <c r="ABA257" s="35"/>
      <c r="ABB257" s="35"/>
      <c r="ABC257" s="35"/>
      <c r="ABD257" s="35"/>
      <c r="ABE257" s="35"/>
      <c r="ABF257" s="35"/>
      <c r="ABG257" s="35"/>
      <c r="ABH257" s="35"/>
      <c r="ABI257" s="35"/>
      <c r="ABJ257" s="35"/>
      <c r="ABK257" s="35"/>
      <c r="ABL257" s="35"/>
      <c r="ABM257" s="35"/>
      <c r="ABN257" s="35"/>
      <c r="ABO257" s="35"/>
      <c r="ABP257" s="35"/>
      <c r="ABQ257" s="35"/>
      <c r="ABR257" s="35"/>
      <c r="ABS257" s="35"/>
      <c r="ABT257" s="35"/>
      <c r="ABU257" s="35"/>
      <c r="ABV257" s="35"/>
      <c r="ABW257" s="35"/>
      <c r="ABX257" s="35"/>
      <c r="ABY257" s="35"/>
      <c r="ABZ257" s="35"/>
      <c r="ACA257" s="35"/>
      <c r="ACB257" s="35"/>
      <c r="ACC257" s="35"/>
      <c r="ACD257" s="35"/>
      <c r="ACE257" s="35"/>
      <c r="ACF257" s="35"/>
      <c r="ACG257" s="35"/>
      <c r="ACH257" s="35"/>
      <c r="ACI257" s="35"/>
      <c r="ACJ257" s="35"/>
      <c r="ACK257" s="35"/>
      <c r="ACL257" s="35"/>
      <c r="ACM257" s="35"/>
      <c r="ACN257" s="35"/>
      <c r="ACO257" s="35"/>
      <c r="ACP257" s="35"/>
      <c r="ACQ257" s="35"/>
      <c r="ACR257" s="35"/>
      <c r="ACS257" s="35"/>
      <c r="ACT257" s="35"/>
      <c r="ACU257" s="35"/>
      <c r="ACV257" s="35"/>
      <c r="ACW257" s="35"/>
      <c r="ACX257" s="35"/>
      <c r="ACY257" s="35"/>
      <c r="ACZ257" s="35"/>
      <c r="ADA257" s="35"/>
      <c r="ADB257" s="35"/>
      <c r="ADC257" s="35"/>
      <c r="ADD257" s="35"/>
      <c r="ADE257" s="35"/>
      <c r="ADF257" s="35"/>
      <c r="ADG257" s="35"/>
      <c r="ADH257" s="35"/>
      <c r="ADI257" s="35"/>
      <c r="ADJ257" s="35"/>
      <c r="ADK257" s="35"/>
      <c r="ADL257" s="35"/>
      <c r="ADM257" s="35"/>
      <c r="ADN257" s="35"/>
      <c r="ADO257" s="35"/>
      <c r="ADP257" s="35"/>
      <c r="ADQ257" s="35"/>
      <c r="ADR257" s="35"/>
      <c r="ADS257" s="35"/>
      <c r="ADT257" s="35"/>
      <c r="ADU257" s="35"/>
      <c r="ADV257" s="35"/>
      <c r="ADW257" s="35"/>
      <c r="ADX257" s="35"/>
      <c r="ADY257" s="35"/>
      <c r="ADZ257" s="35"/>
      <c r="AEA257" s="35"/>
      <c r="AEB257" s="35"/>
      <c r="AEC257" s="35"/>
      <c r="AED257" s="35"/>
      <c r="AEE257" s="35"/>
      <c r="AEF257" s="35"/>
      <c r="AEG257" s="35"/>
      <c r="AEH257" s="35"/>
      <c r="AEI257" s="35"/>
      <c r="AEJ257" s="35"/>
      <c r="AEK257" s="35"/>
      <c r="AEL257" s="35"/>
      <c r="AEM257" s="35"/>
      <c r="AEN257" s="35"/>
      <c r="AEO257" s="35"/>
      <c r="AEP257" s="35"/>
      <c r="AEQ257" s="35"/>
      <c r="AER257" s="35"/>
      <c r="AES257" s="35"/>
      <c r="AET257" s="35"/>
      <c r="AEU257" s="35"/>
      <c r="AEV257" s="35"/>
      <c r="AEW257" s="35"/>
      <c r="AEX257" s="35"/>
      <c r="AEY257" s="35"/>
      <c r="AEZ257" s="35"/>
      <c r="AFA257" s="35"/>
      <c r="AFB257" s="35"/>
      <c r="AFC257" s="35"/>
      <c r="AFD257" s="35"/>
      <c r="AFE257" s="35"/>
      <c r="AFF257" s="35"/>
      <c r="AFG257" s="35"/>
      <c r="AFH257" s="35"/>
      <c r="AFI257" s="35"/>
      <c r="AFJ257" s="35"/>
      <c r="AFK257" s="35"/>
      <c r="AFL257" s="35"/>
      <c r="AFM257" s="35"/>
      <c r="AFN257" s="35"/>
      <c r="AFO257" s="35"/>
      <c r="AFP257" s="35"/>
      <c r="AFQ257" s="35"/>
      <c r="AFR257" s="35"/>
      <c r="AFS257" s="35"/>
      <c r="AFT257" s="35"/>
      <c r="AFU257" s="35"/>
      <c r="AFV257" s="35"/>
      <c r="AFW257" s="35"/>
      <c r="AFX257" s="35"/>
      <c r="AFY257" s="35"/>
      <c r="AFZ257" s="35"/>
      <c r="AGA257" s="35"/>
      <c r="AGB257" s="35"/>
      <c r="AGC257" s="35"/>
      <c r="AGD257" s="35"/>
      <c r="AGE257" s="35"/>
      <c r="AGF257" s="35"/>
      <c r="AGG257" s="35"/>
      <c r="AGH257" s="35"/>
      <c r="AGI257" s="35"/>
      <c r="AGJ257" s="35"/>
      <c r="AGK257" s="35"/>
      <c r="AGL257" s="35"/>
      <c r="AGM257" s="35"/>
      <c r="AGN257" s="35"/>
      <c r="AGO257" s="35"/>
      <c r="AGP257" s="35"/>
      <c r="AGQ257" s="35"/>
      <c r="AGR257" s="35"/>
      <c r="AGS257" s="35"/>
      <c r="AGT257" s="35"/>
      <c r="AGU257" s="35"/>
      <c r="AGV257" s="35"/>
      <c r="AGW257" s="35"/>
      <c r="AGX257" s="35"/>
      <c r="AGY257" s="35"/>
      <c r="AGZ257" s="35"/>
      <c r="AHA257" s="35"/>
      <c r="AHB257" s="35"/>
      <c r="AHC257" s="35"/>
      <c r="AHD257" s="35"/>
      <c r="AHE257" s="35"/>
      <c r="AHF257" s="35"/>
      <c r="AHG257" s="35"/>
      <c r="AHH257" s="35"/>
      <c r="AHI257" s="35"/>
      <c r="AHJ257" s="35"/>
      <c r="AHK257" s="35"/>
      <c r="AHL257" s="35"/>
      <c r="AHM257" s="35"/>
      <c r="AHN257" s="35"/>
      <c r="AHO257" s="35"/>
      <c r="AHP257" s="35"/>
      <c r="AHQ257" s="35"/>
      <c r="AHR257" s="35"/>
      <c r="AHS257" s="35"/>
      <c r="AHT257" s="35"/>
      <c r="AHU257" s="35"/>
      <c r="AHV257" s="35"/>
      <c r="AHW257" s="35"/>
      <c r="AHX257" s="35"/>
      <c r="AHY257" s="35"/>
      <c r="AHZ257" s="35"/>
      <c r="AIA257" s="35"/>
      <c r="AIB257" s="35"/>
      <c r="AIC257" s="35"/>
      <c r="AID257" s="35"/>
      <c r="AIE257" s="35"/>
      <c r="AIF257" s="35"/>
      <c r="AIG257" s="35"/>
      <c r="AIH257" s="35"/>
      <c r="AII257" s="35"/>
      <c r="AIJ257" s="35"/>
      <c r="AIK257" s="35"/>
      <c r="AIL257" s="35"/>
      <c r="AIM257" s="35"/>
      <c r="AIN257" s="35"/>
      <c r="AIO257" s="35"/>
      <c r="AIP257" s="35"/>
      <c r="AIQ257" s="35"/>
      <c r="AIR257" s="35"/>
      <c r="AIS257" s="35"/>
      <c r="AIT257" s="35"/>
      <c r="AIU257" s="35"/>
      <c r="AIV257" s="35"/>
      <c r="AIW257" s="35"/>
      <c r="AIX257" s="35"/>
      <c r="AIY257" s="35"/>
      <c r="AIZ257" s="35"/>
      <c r="AJA257" s="35"/>
      <c r="AJB257" s="35"/>
      <c r="AJC257" s="35"/>
      <c r="AJD257" s="35"/>
      <c r="AJE257" s="35"/>
      <c r="AJF257" s="35"/>
      <c r="AJG257" s="35"/>
      <c r="AJH257" s="35"/>
      <c r="AJI257" s="35"/>
      <c r="AJJ257" s="35"/>
      <c r="AJK257" s="35"/>
      <c r="AJL257" s="35"/>
      <c r="AJM257" s="35"/>
      <c r="AJN257" s="35"/>
      <c r="AJO257" s="35"/>
      <c r="AJP257" s="35"/>
      <c r="AJQ257" s="35"/>
      <c r="AJR257" s="35"/>
      <c r="AJS257" s="35"/>
      <c r="AJT257" s="35"/>
      <c r="AJU257" s="35"/>
      <c r="AJV257" s="35"/>
      <c r="AJW257" s="35"/>
      <c r="AJX257" s="35"/>
      <c r="AJY257" s="35"/>
      <c r="AJZ257" s="35"/>
      <c r="AKA257" s="35"/>
      <c r="AKB257" s="35"/>
      <c r="AKC257" s="35"/>
      <c r="AKD257" s="35"/>
      <c r="AKE257" s="35"/>
      <c r="AKF257" s="35"/>
      <c r="AKG257" s="35"/>
      <c r="AKH257" s="35"/>
      <c r="AKI257" s="35"/>
      <c r="AKJ257" s="35"/>
      <c r="AKK257" s="35"/>
      <c r="AKL257" s="35"/>
      <c r="AKM257" s="35"/>
      <c r="AKN257" s="35"/>
      <c r="AKO257" s="35"/>
      <c r="AKP257" s="35"/>
      <c r="AKQ257" s="35"/>
      <c r="AKR257" s="35"/>
      <c r="AKS257" s="35"/>
      <c r="AKT257" s="35"/>
      <c r="AKU257" s="35"/>
      <c r="AKV257" s="35"/>
      <c r="AKW257" s="35"/>
      <c r="AKX257" s="35"/>
      <c r="AKY257" s="35"/>
      <c r="AKZ257" s="35"/>
      <c r="ALA257" s="35"/>
      <c r="ALB257" s="35"/>
      <c r="ALC257" s="35"/>
      <c r="ALD257" s="35"/>
      <c r="ALE257" s="35"/>
      <c r="ALF257" s="35"/>
      <c r="ALG257" s="35"/>
      <c r="ALH257" s="35"/>
      <c r="ALI257" s="35"/>
      <c r="ALJ257" s="35"/>
      <c r="ALK257" s="35"/>
      <c r="ALL257" s="35"/>
      <c r="ALM257" s="35"/>
      <c r="ALN257" s="35"/>
      <c r="ALO257" s="35"/>
      <c r="ALP257" s="35"/>
      <c r="ALQ257" s="35"/>
      <c r="ALR257" s="35"/>
      <c r="ALS257" s="35"/>
      <c r="ALT257" s="35"/>
      <c r="ALU257" s="35"/>
      <c r="ALV257" s="35"/>
      <c r="ALW257" s="35"/>
      <c r="ALX257" s="35"/>
      <c r="ALY257" s="35"/>
    </row>
    <row r="258" spans="1:1013" ht="21.75" customHeight="1" thickBot="1" x14ac:dyDescent="0.25">
      <c r="A258" s="255" t="s">
        <v>15</v>
      </c>
      <c r="B258" s="28" t="s">
        <v>16</v>
      </c>
      <c r="C258" s="256" t="s">
        <v>25</v>
      </c>
      <c r="D258" s="966" t="s">
        <v>68</v>
      </c>
      <c r="E258" s="966"/>
      <c r="F258" s="966"/>
      <c r="G258" s="966"/>
      <c r="H258" s="966"/>
      <c r="I258" s="966"/>
      <c r="J258" s="966"/>
      <c r="K258" s="966"/>
      <c r="L258" s="967"/>
      <c r="M258" s="967"/>
      <c r="N258" s="967"/>
      <c r="O258" s="967"/>
      <c r="P258" s="967"/>
      <c r="Q258" s="967"/>
      <c r="R258" s="967"/>
      <c r="S258" s="967"/>
      <c r="T258" s="967"/>
      <c r="U258" s="967"/>
      <c r="V258" s="967"/>
      <c r="W258" s="967"/>
      <c r="X258" s="967"/>
      <c r="Y258" s="967"/>
      <c r="Z258" s="967"/>
      <c r="AA258" s="967"/>
      <c r="AB258" s="35"/>
      <c r="AC258" s="35"/>
      <c r="AD258" s="35"/>
      <c r="AE258" s="35"/>
      <c r="AF258" s="35"/>
      <c r="AG258" s="35"/>
      <c r="AH258" s="35"/>
      <c r="AI258" s="48"/>
      <c r="AJ258" s="48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4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  <c r="CH258" s="35"/>
      <c r="CI258" s="35"/>
      <c r="CJ258" s="35"/>
      <c r="CK258" s="35"/>
      <c r="CL258" s="35"/>
      <c r="CM258" s="35"/>
      <c r="CN258" s="35"/>
      <c r="CO258" s="35"/>
      <c r="CP258" s="35"/>
      <c r="CQ258" s="35"/>
      <c r="CR258" s="35"/>
      <c r="CS258" s="35"/>
      <c r="CT258" s="35"/>
      <c r="CU258" s="35"/>
      <c r="CV258" s="35"/>
      <c r="CW258" s="35"/>
      <c r="CX258" s="35"/>
      <c r="CY258" s="35"/>
      <c r="CZ258" s="35"/>
      <c r="DA258" s="35"/>
      <c r="DB258" s="35"/>
      <c r="DC258" s="35"/>
      <c r="DD258" s="35"/>
      <c r="DE258" s="35"/>
      <c r="DF258" s="35"/>
      <c r="DG258" s="35"/>
      <c r="DH258" s="35"/>
      <c r="DI258" s="35"/>
      <c r="DJ258" s="35"/>
      <c r="DK258" s="35"/>
      <c r="DL258" s="35"/>
      <c r="DM258" s="35"/>
      <c r="DN258" s="35"/>
      <c r="DO258" s="35"/>
      <c r="DP258" s="35"/>
      <c r="DQ258" s="35"/>
      <c r="DR258" s="35"/>
      <c r="DS258" s="35"/>
      <c r="DT258" s="35"/>
      <c r="DU258" s="35"/>
      <c r="DV258" s="35"/>
      <c r="DW258" s="35"/>
      <c r="DX258" s="35"/>
      <c r="DY258" s="35"/>
      <c r="DZ258" s="35"/>
      <c r="EA258" s="35"/>
      <c r="EB258" s="35"/>
      <c r="EC258" s="35"/>
      <c r="ED258" s="35"/>
      <c r="EE258" s="35"/>
      <c r="EF258" s="35"/>
      <c r="EG258" s="35"/>
      <c r="EH258" s="35"/>
      <c r="EI258" s="35"/>
      <c r="EJ258" s="35"/>
      <c r="EK258" s="35"/>
      <c r="EL258" s="35"/>
      <c r="EM258" s="35"/>
      <c r="EN258" s="35"/>
      <c r="EO258" s="35"/>
      <c r="EP258" s="35"/>
      <c r="EQ258" s="35"/>
      <c r="ER258" s="35"/>
      <c r="ES258" s="35"/>
      <c r="ET258" s="35"/>
      <c r="EU258" s="35"/>
      <c r="EV258" s="35"/>
      <c r="EW258" s="35"/>
      <c r="EX258" s="35"/>
      <c r="EY258" s="35"/>
      <c r="EZ258" s="35"/>
      <c r="FA258" s="35"/>
      <c r="FB258" s="35"/>
      <c r="FC258" s="35"/>
      <c r="FD258" s="35"/>
      <c r="FE258" s="35"/>
      <c r="FF258" s="35"/>
      <c r="FG258" s="35"/>
      <c r="FH258" s="35"/>
      <c r="FI258" s="35"/>
      <c r="FJ258" s="35"/>
      <c r="FK258" s="35"/>
      <c r="FL258" s="35"/>
      <c r="FM258" s="35"/>
      <c r="FN258" s="35"/>
      <c r="FO258" s="35"/>
      <c r="FP258" s="35"/>
      <c r="FQ258" s="35"/>
      <c r="FR258" s="35"/>
      <c r="FS258" s="35"/>
      <c r="FT258" s="35"/>
      <c r="FU258" s="35"/>
      <c r="FV258" s="35"/>
      <c r="FW258" s="35"/>
      <c r="FX258" s="35"/>
      <c r="FY258" s="35"/>
      <c r="FZ258" s="35"/>
      <c r="GA258" s="35"/>
      <c r="GB258" s="35"/>
      <c r="GC258" s="35"/>
      <c r="GD258" s="35"/>
      <c r="GE258" s="35"/>
      <c r="GF258" s="35"/>
      <c r="GG258" s="35"/>
      <c r="GH258" s="35"/>
      <c r="GI258" s="35"/>
      <c r="GJ258" s="35"/>
      <c r="GK258" s="35"/>
      <c r="GL258" s="35"/>
      <c r="GM258" s="35"/>
      <c r="GN258" s="35"/>
      <c r="GO258" s="35"/>
      <c r="GP258" s="35"/>
      <c r="GQ258" s="35"/>
      <c r="GR258" s="35"/>
      <c r="GS258" s="35"/>
      <c r="GT258" s="35"/>
      <c r="GU258" s="35"/>
      <c r="GV258" s="35"/>
      <c r="GW258" s="35"/>
      <c r="GX258" s="35"/>
      <c r="GY258" s="35"/>
      <c r="GZ258" s="35"/>
      <c r="HA258" s="35"/>
      <c r="HB258" s="35"/>
      <c r="HC258" s="35"/>
      <c r="HD258" s="35"/>
      <c r="HE258" s="35"/>
      <c r="HF258" s="35"/>
      <c r="HG258" s="35"/>
      <c r="HH258" s="35"/>
      <c r="HI258" s="35"/>
      <c r="HJ258" s="35"/>
      <c r="HK258" s="35"/>
      <c r="HL258" s="35"/>
      <c r="HM258" s="35"/>
      <c r="HN258" s="35"/>
      <c r="HO258" s="35"/>
      <c r="HP258" s="35"/>
      <c r="HQ258" s="35"/>
      <c r="HR258" s="35"/>
      <c r="HS258" s="35"/>
      <c r="HT258" s="35"/>
      <c r="HU258" s="35"/>
      <c r="HV258" s="35"/>
      <c r="HW258" s="35"/>
      <c r="HX258" s="35"/>
      <c r="HY258" s="35"/>
      <c r="HZ258" s="35"/>
      <c r="IA258" s="35"/>
      <c r="IB258" s="35"/>
      <c r="IC258" s="35"/>
      <c r="ID258" s="35"/>
      <c r="IE258" s="35"/>
      <c r="IF258" s="35"/>
      <c r="IG258" s="35"/>
      <c r="IH258" s="35"/>
      <c r="II258" s="35"/>
      <c r="IJ258" s="35"/>
      <c r="IK258" s="35"/>
      <c r="IL258" s="35"/>
      <c r="IM258" s="35"/>
      <c r="IN258" s="35"/>
      <c r="IO258" s="35"/>
      <c r="IP258" s="35"/>
      <c r="IQ258" s="35"/>
      <c r="IR258" s="35"/>
      <c r="IS258" s="35"/>
      <c r="IT258" s="35"/>
      <c r="IU258" s="35"/>
      <c r="IV258" s="35"/>
      <c r="IW258" s="35"/>
      <c r="IX258" s="35"/>
      <c r="IY258" s="35"/>
      <c r="IZ258" s="35"/>
      <c r="JA258" s="35"/>
      <c r="JB258" s="35"/>
      <c r="JC258" s="35"/>
      <c r="JD258" s="35"/>
      <c r="JE258" s="35"/>
      <c r="JF258" s="35"/>
      <c r="JG258" s="35"/>
      <c r="JH258" s="35"/>
      <c r="JI258" s="35"/>
      <c r="JJ258" s="35"/>
      <c r="JK258" s="35"/>
      <c r="JL258" s="35"/>
      <c r="JM258" s="35"/>
      <c r="JN258" s="35"/>
      <c r="JO258" s="35"/>
      <c r="JP258" s="35"/>
      <c r="JQ258" s="35"/>
      <c r="JR258" s="35"/>
      <c r="JS258" s="35"/>
      <c r="JT258" s="35"/>
      <c r="JU258" s="35"/>
      <c r="JV258" s="35"/>
      <c r="JW258" s="35"/>
      <c r="JX258" s="35"/>
      <c r="JY258" s="35"/>
      <c r="JZ258" s="35"/>
      <c r="KA258" s="35"/>
      <c r="KB258" s="35"/>
      <c r="KC258" s="35"/>
      <c r="KD258" s="35"/>
      <c r="KE258" s="35"/>
      <c r="KF258" s="35"/>
      <c r="KG258" s="35"/>
      <c r="KH258" s="35"/>
      <c r="KI258" s="35"/>
      <c r="KJ258" s="35"/>
      <c r="KK258" s="35"/>
      <c r="KL258" s="35"/>
      <c r="KM258" s="35"/>
      <c r="KN258" s="35"/>
      <c r="KO258" s="35"/>
      <c r="KP258" s="35"/>
      <c r="KQ258" s="35"/>
      <c r="KR258" s="35"/>
      <c r="KS258" s="35"/>
      <c r="KT258" s="35"/>
      <c r="KU258" s="35"/>
      <c r="KV258" s="35"/>
      <c r="KW258" s="35"/>
      <c r="KX258" s="35"/>
      <c r="KY258" s="35"/>
      <c r="KZ258" s="35"/>
      <c r="LA258" s="35"/>
      <c r="LB258" s="35"/>
      <c r="LC258" s="35"/>
      <c r="LD258" s="35"/>
      <c r="LE258" s="35"/>
      <c r="LF258" s="35"/>
      <c r="LG258" s="35"/>
      <c r="LH258" s="35"/>
      <c r="LI258" s="35"/>
      <c r="LJ258" s="35"/>
      <c r="LK258" s="35"/>
      <c r="LL258" s="35"/>
      <c r="LM258" s="35"/>
      <c r="LN258" s="35"/>
      <c r="LO258" s="35"/>
      <c r="LP258" s="35"/>
      <c r="LQ258" s="35"/>
      <c r="LR258" s="35"/>
      <c r="LS258" s="35"/>
      <c r="LT258" s="35"/>
      <c r="LU258" s="35"/>
      <c r="LV258" s="35"/>
      <c r="LW258" s="35"/>
      <c r="LX258" s="35"/>
      <c r="LY258" s="35"/>
      <c r="LZ258" s="35"/>
      <c r="MA258" s="35"/>
      <c r="MB258" s="35"/>
      <c r="MC258" s="35"/>
      <c r="MD258" s="35"/>
      <c r="ME258" s="35"/>
      <c r="MF258" s="35"/>
      <c r="MG258" s="35"/>
      <c r="MH258" s="35"/>
      <c r="MI258" s="35"/>
      <c r="MJ258" s="35"/>
      <c r="MK258" s="35"/>
      <c r="ML258" s="35"/>
      <c r="MM258" s="35"/>
      <c r="MN258" s="35"/>
      <c r="MO258" s="35"/>
      <c r="MP258" s="35"/>
      <c r="MQ258" s="35"/>
      <c r="MR258" s="35"/>
      <c r="MS258" s="35"/>
      <c r="MT258" s="35"/>
      <c r="MU258" s="35"/>
      <c r="MV258" s="35"/>
      <c r="MW258" s="35"/>
      <c r="MX258" s="35"/>
      <c r="MY258" s="35"/>
      <c r="MZ258" s="35"/>
      <c r="NA258" s="35"/>
      <c r="NB258" s="35"/>
      <c r="NC258" s="35"/>
      <c r="ND258" s="35"/>
      <c r="NE258" s="35"/>
      <c r="NF258" s="35"/>
      <c r="NG258" s="35"/>
      <c r="NH258" s="35"/>
      <c r="NI258" s="35"/>
      <c r="NJ258" s="35"/>
      <c r="NK258" s="35"/>
      <c r="NL258" s="35"/>
      <c r="NM258" s="35"/>
      <c r="NN258" s="35"/>
      <c r="NO258" s="35"/>
      <c r="NP258" s="35"/>
      <c r="NQ258" s="35"/>
      <c r="NR258" s="35"/>
      <c r="NS258" s="35"/>
      <c r="NT258" s="35"/>
      <c r="NU258" s="35"/>
      <c r="NV258" s="35"/>
      <c r="NW258" s="35"/>
      <c r="NX258" s="35"/>
      <c r="NY258" s="35"/>
      <c r="NZ258" s="35"/>
      <c r="OA258" s="35"/>
      <c r="OB258" s="35"/>
      <c r="OC258" s="35"/>
      <c r="OD258" s="35"/>
      <c r="OE258" s="35"/>
      <c r="OF258" s="35"/>
      <c r="OG258" s="35"/>
      <c r="OH258" s="35"/>
      <c r="OI258" s="35"/>
      <c r="OJ258" s="35"/>
      <c r="OK258" s="35"/>
      <c r="OL258" s="35"/>
      <c r="OM258" s="35"/>
      <c r="ON258" s="35"/>
      <c r="OO258" s="35"/>
      <c r="OP258" s="35"/>
      <c r="OQ258" s="35"/>
      <c r="OR258" s="35"/>
      <c r="OS258" s="35"/>
      <c r="OT258" s="35"/>
      <c r="OU258" s="35"/>
      <c r="OV258" s="35"/>
      <c r="OW258" s="35"/>
      <c r="OX258" s="35"/>
      <c r="OY258" s="35"/>
      <c r="OZ258" s="35"/>
      <c r="PA258" s="35"/>
      <c r="PB258" s="35"/>
      <c r="PC258" s="35"/>
      <c r="PD258" s="35"/>
      <c r="PE258" s="35"/>
      <c r="PF258" s="35"/>
      <c r="PG258" s="35"/>
      <c r="PH258" s="35"/>
      <c r="PI258" s="35"/>
      <c r="PJ258" s="35"/>
      <c r="PK258" s="35"/>
      <c r="PL258" s="35"/>
      <c r="PM258" s="35"/>
      <c r="PN258" s="35"/>
      <c r="PO258" s="35"/>
      <c r="PP258" s="35"/>
      <c r="PQ258" s="35"/>
      <c r="PR258" s="35"/>
      <c r="PS258" s="35"/>
      <c r="PT258" s="35"/>
      <c r="PU258" s="35"/>
      <c r="PV258" s="35"/>
      <c r="PW258" s="35"/>
      <c r="PX258" s="35"/>
      <c r="PY258" s="35"/>
      <c r="PZ258" s="35"/>
      <c r="QA258" s="35"/>
      <c r="QB258" s="35"/>
      <c r="QC258" s="35"/>
      <c r="QD258" s="35"/>
      <c r="QE258" s="35"/>
      <c r="QF258" s="35"/>
      <c r="QG258" s="35"/>
      <c r="QH258" s="35"/>
      <c r="QI258" s="35"/>
      <c r="QJ258" s="35"/>
      <c r="QK258" s="35"/>
      <c r="QL258" s="35"/>
      <c r="QM258" s="35"/>
      <c r="QN258" s="35"/>
      <c r="QO258" s="35"/>
      <c r="QP258" s="35"/>
      <c r="QQ258" s="35"/>
      <c r="QR258" s="35"/>
      <c r="QS258" s="35"/>
      <c r="QT258" s="35"/>
      <c r="QU258" s="35"/>
      <c r="QV258" s="35"/>
      <c r="QW258" s="35"/>
      <c r="QX258" s="35"/>
      <c r="QY258" s="35"/>
      <c r="QZ258" s="35"/>
      <c r="RA258" s="35"/>
      <c r="RB258" s="35"/>
      <c r="RC258" s="35"/>
      <c r="RD258" s="35"/>
      <c r="RE258" s="35"/>
      <c r="RF258" s="35"/>
      <c r="RG258" s="35"/>
      <c r="RH258" s="35"/>
      <c r="RI258" s="35"/>
      <c r="RJ258" s="35"/>
      <c r="RK258" s="35"/>
      <c r="RL258" s="35"/>
      <c r="RM258" s="35"/>
      <c r="RN258" s="35"/>
      <c r="RO258" s="35"/>
      <c r="RP258" s="35"/>
      <c r="RQ258" s="35"/>
      <c r="RR258" s="35"/>
      <c r="RS258" s="35"/>
      <c r="RT258" s="35"/>
      <c r="RU258" s="35"/>
      <c r="RV258" s="35"/>
      <c r="RW258" s="35"/>
      <c r="RX258" s="35"/>
      <c r="RY258" s="35"/>
      <c r="RZ258" s="35"/>
      <c r="SA258" s="35"/>
      <c r="SB258" s="35"/>
      <c r="SC258" s="35"/>
      <c r="SD258" s="35"/>
      <c r="SE258" s="35"/>
      <c r="SF258" s="35"/>
      <c r="SG258" s="35"/>
      <c r="SH258" s="35"/>
      <c r="SI258" s="35"/>
      <c r="SJ258" s="35"/>
      <c r="SK258" s="35"/>
      <c r="SL258" s="35"/>
      <c r="SM258" s="35"/>
      <c r="SN258" s="35"/>
      <c r="SO258" s="35"/>
      <c r="SP258" s="35"/>
      <c r="SQ258" s="35"/>
      <c r="SR258" s="35"/>
      <c r="SS258" s="35"/>
      <c r="ST258" s="35"/>
      <c r="SU258" s="35"/>
      <c r="SV258" s="35"/>
      <c r="SW258" s="35"/>
      <c r="SX258" s="35"/>
      <c r="SY258" s="35"/>
      <c r="SZ258" s="35"/>
      <c r="TA258" s="35"/>
      <c r="TB258" s="35"/>
      <c r="TC258" s="35"/>
      <c r="TD258" s="35"/>
      <c r="TE258" s="35"/>
      <c r="TF258" s="35"/>
      <c r="TG258" s="35"/>
      <c r="TH258" s="35"/>
      <c r="TI258" s="35"/>
      <c r="TJ258" s="35"/>
      <c r="TK258" s="35"/>
      <c r="TL258" s="35"/>
      <c r="TM258" s="35"/>
      <c r="TN258" s="35"/>
      <c r="TO258" s="35"/>
      <c r="TP258" s="35"/>
      <c r="TQ258" s="35"/>
      <c r="TR258" s="35"/>
      <c r="TS258" s="35"/>
      <c r="TT258" s="35"/>
      <c r="TU258" s="35"/>
      <c r="TV258" s="35"/>
      <c r="TW258" s="35"/>
      <c r="TX258" s="35"/>
      <c r="TY258" s="35"/>
      <c r="TZ258" s="35"/>
      <c r="UA258" s="35"/>
      <c r="UB258" s="35"/>
      <c r="UC258" s="35"/>
      <c r="UD258" s="35"/>
      <c r="UE258" s="35"/>
      <c r="UF258" s="35"/>
      <c r="UG258" s="35"/>
      <c r="UH258" s="35"/>
      <c r="UI258" s="35"/>
      <c r="UJ258" s="35"/>
      <c r="UK258" s="35"/>
      <c r="UL258" s="35"/>
      <c r="UM258" s="35"/>
      <c r="UN258" s="35"/>
      <c r="UO258" s="35"/>
      <c r="UP258" s="35"/>
      <c r="UQ258" s="35"/>
      <c r="UR258" s="35"/>
      <c r="US258" s="35"/>
      <c r="UT258" s="35"/>
      <c r="UU258" s="35"/>
      <c r="UV258" s="35"/>
      <c r="UW258" s="35"/>
      <c r="UX258" s="35"/>
      <c r="UY258" s="35"/>
      <c r="UZ258" s="35"/>
      <c r="VA258" s="35"/>
      <c r="VB258" s="35"/>
      <c r="VC258" s="35"/>
      <c r="VD258" s="35"/>
      <c r="VE258" s="35"/>
      <c r="VF258" s="35"/>
      <c r="VG258" s="35"/>
      <c r="VH258" s="35"/>
      <c r="VI258" s="35"/>
      <c r="VJ258" s="35"/>
      <c r="VK258" s="35"/>
      <c r="VL258" s="35"/>
      <c r="VM258" s="35"/>
      <c r="VN258" s="35"/>
      <c r="VO258" s="35"/>
      <c r="VP258" s="35"/>
      <c r="VQ258" s="35"/>
      <c r="VR258" s="35"/>
      <c r="VS258" s="35"/>
      <c r="VT258" s="35"/>
      <c r="VU258" s="35"/>
      <c r="VV258" s="35"/>
      <c r="VW258" s="35"/>
      <c r="VX258" s="35"/>
      <c r="VY258" s="35"/>
      <c r="VZ258" s="35"/>
      <c r="WA258" s="35"/>
      <c r="WB258" s="35"/>
      <c r="WC258" s="35"/>
      <c r="WD258" s="35"/>
      <c r="WE258" s="35"/>
      <c r="WF258" s="35"/>
      <c r="WG258" s="35"/>
      <c r="WH258" s="35"/>
      <c r="WI258" s="35"/>
      <c r="WJ258" s="35"/>
      <c r="WK258" s="35"/>
      <c r="WL258" s="35"/>
      <c r="WM258" s="35"/>
      <c r="WN258" s="35"/>
      <c r="WO258" s="35"/>
      <c r="WP258" s="35"/>
      <c r="WQ258" s="35"/>
      <c r="WR258" s="35"/>
      <c r="WS258" s="35"/>
      <c r="WT258" s="35"/>
      <c r="WU258" s="35"/>
      <c r="WV258" s="35"/>
      <c r="WW258" s="35"/>
      <c r="WX258" s="35"/>
      <c r="WY258" s="35"/>
      <c r="WZ258" s="35"/>
      <c r="XA258" s="35"/>
      <c r="XB258" s="35"/>
      <c r="XC258" s="35"/>
      <c r="XD258" s="35"/>
      <c r="XE258" s="35"/>
      <c r="XF258" s="35"/>
      <c r="XG258" s="35"/>
      <c r="XH258" s="35"/>
      <c r="XI258" s="35"/>
      <c r="XJ258" s="35"/>
      <c r="XK258" s="35"/>
      <c r="XL258" s="35"/>
      <c r="XM258" s="35"/>
      <c r="XN258" s="35"/>
      <c r="XO258" s="35"/>
      <c r="XP258" s="35"/>
      <c r="XQ258" s="35"/>
      <c r="XR258" s="35"/>
      <c r="XS258" s="35"/>
      <c r="XT258" s="35"/>
      <c r="XU258" s="35"/>
      <c r="XV258" s="35"/>
      <c r="XW258" s="35"/>
      <c r="XX258" s="35"/>
      <c r="XY258" s="35"/>
      <c r="XZ258" s="35"/>
      <c r="YA258" s="35"/>
      <c r="YB258" s="35"/>
      <c r="YC258" s="35"/>
      <c r="YD258" s="35"/>
      <c r="YE258" s="35"/>
      <c r="YF258" s="35"/>
      <c r="YG258" s="35"/>
      <c r="YH258" s="35"/>
      <c r="YI258" s="35"/>
      <c r="YJ258" s="35"/>
      <c r="YK258" s="35"/>
      <c r="YL258" s="35"/>
      <c r="YM258" s="35"/>
      <c r="YN258" s="35"/>
      <c r="YO258" s="35"/>
      <c r="YP258" s="35"/>
      <c r="YQ258" s="35"/>
      <c r="YR258" s="35"/>
      <c r="YS258" s="35"/>
      <c r="YT258" s="35"/>
      <c r="YU258" s="35"/>
      <c r="YV258" s="35"/>
      <c r="YW258" s="35"/>
      <c r="YX258" s="35"/>
      <c r="YY258" s="35"/>
      <c r="YZ258" s="35"/>
      <c r="ZA258" s="35"/>
      <c r="ZB258" s="35"/>
      <c r="ZC258" s="35"/>
      <c r="ZD258" s="35"/>
      <c r="ZE258" s="35"/>
      <c r="ZF258" s="35"/>
      <c r="ZG258" s="35"/>
      <c r="ZH258" s="35"/>
      <c r="ZI258" s="35"/>
      <c r="ZJ258" s="35"/>
      <c r="ZK258" s="35"/>
      <c r="ZL258" s="35"/>
      <c r="ZM258" s="35"/>
      <c r="ZN258" s="35"/>
      <c r="ZO258" s="35"/>
      <c r="ZP258" s="35"/>
      <c r="ZQ258" s="35"/>
      <c r="ZR258" s="35"/>
      <c r="ZS258" s="35"/>
      <c r="ZT258" s="35"/>
      <c r="ZU258" s="35"/>
      <c r="ZV258" s="35"/>
      <c r="ZW258" s="35"/>
      <c r="ZX258" s="35"/>
      <c r="ZY258" s="35"/>
      <c r="ZZ258" s="35"/>
      <c r="AAA258" s="35"/>
      <c r="AAB258" s="35"/>
      <c r="AAC258" s="35"/>
      <c r="AAD258" s="35"/>
      <c r="AAE258" s="35"/>
      <c r="AAF258" s="35"/>
      <c r="AAG258" s="35"/>
      <c r="AAH258" s="35"/>
      <c r="AAI258" s="35"/>
      <c r="AAJ258" s="35"/>
      <c r="AAK258" s="35"/>
      <c r="AAL258" s="35"/>
      <c r="AAM258" s="35"/>
      <c r="AAN258" s="35"/>
      <c r="AAO258" s="35"/>
      <c r="AAP258" s="35"/>
      <c r="AAQ258" s="35"/>
      <c r="AAR258" s="35"/>
      <c r="AAS258" s="35"/>
      <c r="AAT258" s="35"/>
      <c r="AAU258" s="35"/>
      <c r="AAV258" s="35"/>
      <c r="AAW258" s="35"/>
      <c r="AAX258" s="35"/>
      <c r="AAY258" s="35"/>
      <c r="AAZ258" s="35"/>
      <c r="ABA258" s="35"/>
      <c r="ABB258" s="35"/>
      <c r="ABC258" s="35"/>
      <c r="ABD258" s="35"/>
      <c r="ABE258" s="35"/>
      <c r="ABF258" s="35"/>
      <c r="ABG258" s="35"/>
      <c r="ABH258" s="35"/>
      <c r="ABI258" s="35"/>
      <c r="ABJ258" s="35"/>
      <c r="ABK258" s="35"/>
      <c r="ABL258" s="35"/>
      <c r="ABM258" s="35"/>
      <c r="ABN258" s="35"/>
      <c r="ABO258" s="35"/>
      <c r="ABP258" s="35"/>
      <c r="ABQ258" s="35"/>
      <c r="ABR258" s="35"/>
      <c r="ABS258" s="35"/>
      <c r="ABT258" s="35"/>
      <c r="ABU258" s="35"/>
      <c r="ABV258" s="35"/>
      <c r="ABW258" s="35"/>
      <c r="ABX258" s="35"/>
      <c r="ABY258" s="35"/>
      <c r="ABZ258" s="35"/>
      <c r="ACA258" s="35"/>
      <c r="ACB258" s="35"/>
      <c r="ACC258" s="35"/>
      <c r="ACD258" s="35"/>
      <c r="ACE258" s="35"/>
      <c r="ACF258" s="35"/>
      <c r="ACG258" s="35"/>
      <c r="ACH258" s="35"/>
      <c r="ACI258" s="35"/>
      <c r="ACJ258" s="35"/>
      <c r="ACK258" s="35"/>
      <c r="ACL258" s="35"/>
      <c r="ACM258" s="35"/>
      <c r="ACN258" s="35"/>
      <c r="ACO258" s="35"/>
      <c r="ACP258" s="35"/>
      <c r="ACQ258" s="35"/>
      <c r="ACR258" s="35"/>
      <c r="ACS258" s="35"/>
      <c r="ACT258" s="35"/>
      <c r="ACU258" s="35"/>
      <c r="ACV258" s="35"/>
      <c r="ACW258" s="35"/>
      <c r="ACX258" s="35"/>
      <c r="ACY258" s="35"/>
      <c r="ACZ258" s="35"/>
      <c r="ADA258" s="35"/>
      <c r="ADB258" s="35"/>
      <c r="ADC258" s="35"/>
      <c r="ADD258" s="35"/>
      <c r="ADE258" s="35"/>
      <c r="ADF258" s="35"/>
      <c r="ADG258" s="35"/>
      <c r="ADH258" s="35"/>
      <c r="ADI258" s="35"/>
      <c r="ADJ258" s="35"/>
      <c r="ADK258" s="35"/>
      <c r="ADL258" s="35"/>
      <c r="ADM258" s="35"/>
      <c r="ADN258" s="35"/>
      <c r="ADO258" s="35"/>
      <c r="ADP258" s="35"/>
      <c r="ADQ258" s="35"/>
      <c r="ADR258" s="35"/>
      <c r="ADS258" s="35"/>
      <c r="ADT258" s="35"/>
      <c r="ADU258" s="35"/>
      <c r="ADV258" s="35"/>
      <c r="ADW258" s="35"/>
      <c r="ADX258" s="35"/>
      <c r="ADY258" s="35"/>
      <c r="ADZ258" s="35"/>
      <c r="AEA258" s="35"/>
      <c r="AEB258" s="35"/>
      <c r="AEC258" s="35"/>
      <c r="AED258" s="35"/>
      <c r="AEE258" s="35"/>
      <c r="AEF258" s="35"/>
      <c r="AEG258" s="35"/>
      <c r="AEH258" s="35"/>
      <c r="AEI258" s="35"/>
      <c r="AEJ258" s="35"/>
      <c r="AEK258" s="35"/>
      <c r="AEL258" s="35"/>
      <c r="AEM258" s="35"/>
      <c r="AEN258" s="35"/>
      <c r="AEO258" s="35"/>
      <c r="AEP258" s="35"/>
      <c r="AEQ258" s="35"/>
      <c r="AER258" s="35"/>
      <c r="AES258" s="35"/>
      <c r="AET258" s="35"/>
      <c r="AEU258" s="35"/>
      <c r="AEV258" s="35"/>
      <c r="AEW258" s="35"/>
      <c r="AEX258" s="35"/>
      <c r="AEY258" s="35"/>
      <c r="AEZ258" s="35"/>
      <c r="AFA258" s="35"/>
      <c r="AFB258" s="35"/>
      <c r="AFC258" s="35"/>
      <c r="AFD258" s="35"/>
      <c r="AFE258" s="35"/>
      <c r="AFF258" s="35"/>
      <c r="AFG258" s="35"/>
      <c r="AFH258" s="35"/>
      <c r="AFI258" s="35"/>
      <c r="AFJ258" s="35"/>
      <c r="AFK258" s="35"/>
      <c r="AFL258" s="35"/>
      <c r="AFM258" s="35"/>
      <c r="AFN258" s="35"/>
      <c r="AFO258" s="35"/>
      <c r="AFP258" s="35"/>
      <c r="AFQ258" s="35"/>
      <c r="AFR258" s="35"/>
      <c r="AFS258" s="35"/>
      <c r="AFT258" s="35"/>
      <c r="AFU258" s="35"/>
      <c r="AFV258" s="35"/>
      <c r="AFW258" s="35"/>
      <c r="AFX258" s="35"/>
      <c r="AFY258" s="35"/>
      <c r="AFZ258" s="35"/>
      <c r="AGA258" s="35"/>
      <c r="AGB258" s="35"/>
      <c r="AGC258" s="35"/>
      <c r="AGD258" s="35"/>
      <c r="AGE258" s="35"/>
      <c r="AGF258" s="35"/>
      <c r="AGG258" s="35"/>
      <c r="AGH258" s="35"/>
      <c r="AGI258" s="35"/>
      <c r="AGJ258" s="35"/>
      <c r="AGK258" s="35"/>
      <c r="AGL258" s="35"/>
      <c r="AGM258" s="35"/>
      <c r="AGN258" s="35"/>
      <c r="AGO258" s="35"/>
      <c r="AGP258" s="35"/>
      <c r="AGQ258" s="35"/>
      <c r="AGR258" s="35"/>
      <c r="AGS258" s="35"/>
      <c r="AGT258" s="35"/>
      <c r="AGU258" s="35"/>
      <c r="AGV258" s="35"/>
      <c r="AGW258" s="35"/>
      <c r="AGX258" s="35"/>
      <c r="AGY258" s="35"/>
      <c r="AGZ258" s="35"/>
      <c r="AHA258" s="35"/>
      <c r="AHB258" s="35"/>
      <c r="AHC258" s="35"/>
      <c r="AHD258" s="35"/>
      <c r="AHE258" s="35"/>
      <c r="AHF258" s="35"/>
      <c r="AHG258" s="35"/>
      <c r="AHH258" s="35"/>
      <c r="AHI258" s="35"/>
      <c r="AHJ258" s="35"/>
      <c r="AHK258" s="35"/>
      <c r="AHL258" s="35"/>
      <c r="AHM258" s="35"/>
      <c r="AHN258" s="35"/>
      <c r="AHO258" s="35"/>
      <c r="AHP258" s="35"/>
      <c r="AHQ258" s="35"/>
      <c r="AHR258" s="35"/>
      <c r="AHS258" s="35"/>
      <c r="AHT258" s="35"/>
      <c r="AHU258" s="35"/>
      <c r="AHV258" s="35"/>
      <c r="AHW258" s="35"/>
      <c r="AHX258" s="35"/>
      <c r="AHY258" s="35"/>
      <c r="AHZ258" s="35"/>
      <c r="AIA258" s="35"/>
      <c r="AIB258" s="35"/>
      <c r="AIC258" s="35"/>
      <c r="AID258" s="35"/>
      <c r="AIE258" s="35"/>
      <c r="AIF258" s="35"/>
      <c r="AIG258" s="35"/>
      <c r="AIH258" s="35"/>
      <c r="AII258" s="35"/>
      <c r="AIJ258" s="35"/>
      <c r="AIK258" s="35"/>
      <c r="AIL258" s="35"/>
      <c r="AIM258" s="35"/>
      <c r="AIN258" s="35"/>
      <c r="AIO258" s="35"/>
      <c r="AIP258" s="35"/>
      <c r="AIQ258" s="35"/>
      <c r="AIR258" s="35"/>
      <c r="AIS258" s="35"/>
      <c r="AIT258" s="35"/>
      <c r="AIU258" s="35"/>
      <c r="AIV258" s="35"/>
      <c r="AIW258" s="35"/>
      <c r="AIX258" s="35"/>
      <c r="AIY258" s="35"/>
      <c r="AIZ258" s="35"/>
      <c r="AJA258" s="35"/>
      <c r="AJB258" s="35"/>
      <c r="AJC258" s="35"/>
      <c r="AJD258" s="35"/>
      <c r="AJE258" s="35"/>
      <c r="AJF258" s="35"/>
      <c r="AJG258" s="35"/>
      <c r="AJH258" s="35"/>
      <c r="AJI258" s="35"/>
      <c r="AJJ258" s="35"/>
      <c r="AJK258" s="35"/>
      <c r="AJL258" s="35"/>
      <c r="AJM258" s="35"/>
      <c r="AJN258" s="35"/>
      <c r="AJO258" s="35"/>
      <c r="AJP258" s="35"/>
      <c r="AJQ258" s="35"/>
      <c r="AJR258" s="35"/>
      <c r="AJS258" s="35"/>
      <c r="AJT258" s="35"/>
      <c r="AJU258" s="35"/>
      <c r="AJV258" s="35"/>
      <c r="AJW258" s="35"/>
      <c r="AJX258" s="35"/>
      <c r="AJY258" s="35"/>
      <c r="AJZ258" s="35"/>
      <c r="AKA258" s="35"/>
      <c r="AKB258" s="35"/>
      <c r="AKC258" s="35"/>
      <c r="AKD258" s="35"/>
      <c r="AKE258" s="35"/>
      <c r="AKF258" s="35"/>
      <c r="AKG258" s="35"/>
      <c r="AKH258" s="35"/>
      <c r="AKI258" s="35"/>
      <c r="AKJ258" s="35"/>
      <c r="AKK258" s="35"/>
      <c r="AKL258" s="35"/>
      <c r="AKM258" s="35"/>
      <c r="AKN258" s="35"/>
      <c r="AKO258" s="35"/>
      <c r="AKP258" s="35"/>
      <c r="AKQ258" s="35"/>
      <c r="AKR258" s="35"/>
      <c r="AKS258" s="35"/>
      <c r="AKT258" s="35"/>
      <c r="AKU258" s="35"/>
      <c r="AKV258" s="35"/>
      <c r="AKW258" s="35"/>
      <c r="AKX258" s="35"/>
      <c r="AKY258" s="35"/>
      <c r="AKZ258" s="35"/>
      <c r="ALA258" s="35"/>
      <c r="ALB258" s="35"/>
      <c r="ALC258" s="35"/>
      <c r="ALD258" s="35"/>
      <c r="ALE258" s="35"/>
      <c r="ALF258" s="35"/>
      <c r="ALG258" s="35"/>
      <c r="ALH258" s="35"/>
      <c r="ALI258" s="35"/>
      <c r="ALJ258" s="35"/>
      <c r="ALK258" s="35"/>
      <c r="ALL258" s="35"/>
      <c r="ALM258" s="35"/>
      <c r="ALN258" s="35"/>
      <c r="ALO258" s="35"/>
      <c r="ALP258" s="35"/>
      <c r="ALQ258" s="35"/>
      <c r="ALR258" s="35"/>
      <c r="ALS258" s="35"/>
      <c r="ALT258" s="35"/>
      <c r="ALU258" s="35"/>
      <c r="ALV258" s="35"/>
      <c r="ALW258" s="35"/>
      <c r="ALX258" s="35"/>
      <c r="ALY258" s="35"/>
    </row>
    <row r="259" spans="1:1013" ht="16.5" customHeight="1" x14ac:dyDescent="0.2">
      <c r="A259" s="651" t="s">
        <v>15</v>
      </c>
      <c r="B259" s="653" t="s">
        <v>16</v>
      </c>
      <c r="C259" s="675" t="s">
        <v>25</v>
      </c>
      <c r="D259" s="799" t="s">
        <v>28</v>
      </c>
      <c r="E259" s="827" t="s">
        <v>69</v>
      </c>
      <c r="F259" s="648" t="s">
        <v>262</v>
      </c>
      <c r="G259" s="796" t="s">
        <v>220</v>
      </c>
      <c r="H259" s="598" t="s">
        <v>19</v>
      </c>
      <c r="I259" s="754" t="s">
        <v>31</v>
      </c>
      <c r="J259" s="579" t="s">
        <v>300</v>
      </c>
      <c r="K259" s="144" t="s">
        <v>72</v>
      </c>
      <c r="L259" s="399">
        <f>+M259+O259</f>
        <v>0</v>
      </c>
      <c r="M259" s="490">
        <v>0</v>
      </c>
      <c r="N259" s="490">
        <v>0</v>
      </c>
      <c r="O259" s="491">
        <v>0</v>
      </c>
      <c r="P259" s="374">
        <f>+Q259+S259</f>
        <v>0</v>
      </c>
      <c r="Q259" s="375">
        <v>0</v>
      </c>
      <c r="R259" s="375">
        <v>0</v>
      </c>
      <c r="S259" s="376">
        <v>0</v>
      </c>
      <c r="T259" s="399">
        <f>+U259+W259</f>
        <v>0</v>
      </c>
      <c r="U259" s="490">
        <v>0</v>
      </c>
      <c r="V259" s="490">
        <v>0</v>
      </c>
      <c r="W259" s="491">
        <v>0</v>
      </c>
      <c r="X259" s="399">
        <f>+Y259+AA259</f>
        <v>0</v>
      </c>
      <c r="Y259" s="375">
        <v>0</v>
      </c>
      <c r="Z259" s="375">
        <v>0</v>
      </c>
      <c r="AA259" s="376">
        <v>0</v>
      </c>
      <c r="AB259" s="35"/>
      <c r="AC259" s="35"/>
      <c r="AD259" s="35"/>
      <c r="AE259" s="35"/>
      <c r="AF259" s="35"/>
      <c r="AG259" s="35"/>
      <c r="AH259" s="35"/>
      <c r="AI259" s="48"/>
      <c r="AJ259" s="48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4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  <c r="CK259" s="35"/>
      <c r="CL259" s="35"/>
      <c r="CM259" s="35"/>
      <c r="CN259" s="35"/>
      <c r="CO259" s="35"/>
      <c r="CP259" s="35"/>
      <c r="CQ259" s="35"/>
      <c r="CR259" s="35"/>
      <c r="CS259" s="35"/>
      <c r="CT259" s="35"/>
      <c r="CU259" s="35"/>
      <c r="CV259" s="35"/>
      <c r="CW259" s="35"/>
      <c r="CX259" s="35"/>
      <c r="CY259" s="35"/>
      <c r="CZ259" s="35"/>
      <c r="DA259" s="35"/>
      <c r="DB259" s="35"/>
      <c r="DC259" s="35"/>
      <c r="DD259" s="35"/>
      <c r="DE259" s="35"/>
      <c r="DF259" s="35"/>
      <c r="DG259" s="35"/>
      <c r="DH259" s="35"/>
      <c r="DI259" s="35"/>
      <c r="DJ259" s="35"/>
      <c r="DK259" s="35"/>
      <c r="DL259" s="35"/>
      <c r="DM259" s="35"/>
      <c r="DN259" s="35"/>
      <c r="DO259" s="35"/>
      <c r="DP259" s="35"/>
      <c r="DQ259" s="35"/>
      <c r="DR259" s="35"/>
      <c r="DS259" s="35"/>
      <c r="DT259" s="35"/>
      <c r="DU259" s="35"/>
      <c r="DV259" s="35"/>
      <c r="DW259" s="35"/>
      <c r="DX259" s="35"/>
      <c r="DY259" s="35"/>
      <c r="DZ259" s="35"/>
      <c r="EA259" s="35"/>
      <c r="EB259" s="35"/>
      <c r="EC259" s="35"/>
      <c r="ED259" s="35"/>
      <c r="EE259" s="35"/>
      <c r="EF259" s="35"/>
      <c r="EG259" s="35"/>
      <c r="EH259" s="35"/>
      <c r="EI259" s="35"/>
      <c r="EJ259" s="35"/>
      <c r="EK259" s="35"/>
      <c r="EL259" s="35"/>
      <c r="EM259" s="35"/>
      <c r="EN259" s="35"/>
      <c r="EO259" s="35"/>
      <c r="EP259" s="35"/>
      <c r="EQ259" s="35"/>
      <c r="ER259" s="35"/>
      <c r="ES259" s="35"/>
      <c r="ET259" s="35"/>
      <c r="EU259" s="35"/>
      <c r="EV259" s="35"/>
      <c r="EW259" s="35"/>
      <c r="EX259" s="35"/>
      <c r="EY259" s="35"/>
      <c r="EZ259" s="35"/>
      <c r="FA259" s="35"/>
      <c r="FB259" s="35"/>
      <c r="FC259" s="35"/>
      <c r="FD259" s="35"/>
      <c r="FE259" s="35"/>
      <c r="FF259" s="35"/>
      <c r="FG259" s="35"/>
      <c r="FH259" s="35"/>
      <c r="FI259" s="35"/>
      <c r="FJ259" s="35"/>
      <c r="FK259" s="35"/>
      <c r="FL259" s="35"/>
      <c r="FM259" s="35"/>
      <c r="FN259" s="35"/>
      <c r="FO259" s="35"/>
      <c r="FP259" s="35"/>
      <c r="FQ259" s="35"/>
      <c r="FR259" s="35"/>
      <c r="FS259" s="35"/>
      <c r="FT259" s="35"/>
      <c r="FU259" s="35"/>
      <c r="FV259" s="35"/>
      <c r="FW259" s="35"/>
      <c r="FX259" s="35"/>
      <c r="FY259" s="35"/>
      <c r="FZ259" s="35"/>
      <c r="GA259" s="35"/>
      <c r="GB259" s="35"/>
      <c r="GC259" s="35"/>
      <c r="GD259" s="35"/>
      <c r="GE259" s="35"/>
      <c r="GF259" s="35"/>
      <c r="GG259" s="35"/>
      <c r="GH259" s="35"/>
      <c r="GI259" s="35"/>
      <c r="GJ259" s="35"/>
      <c r="GK259" s="35"/>
      <c r="GL259" s="35"/>
      <c r="GM259" s="35"/>
      <c r="GN259" s="35"/>
      <c r="GO259" s="35"/>
      <c r="GP259" s="35"/>
      <c r="GQ259" s="35"/>
      <c r="GR259" s="35"/>
      <c r="GS259" s="35"/>
      <c r="GT259" s="35"/>
      <c r="GU259" s="35"/>
      <c r="GV259" s="35"/>
      <c r="GW259" s="35"/>
      <c r="GX259" s="35"/>
      <c r="GY259" s="35"/>
      <c r="GZ259" s="35"/>
      <c r="HA259" s="35"/>
      <c r="HB259" s="35"/>
      <c r="HC259" s="35"/>
      <c r="HD259" s="35"/>
      <c r="HE259" s="35"/>
      <c r="HF259" s="35"/>
      <c r="HG259" s="35"/>
      <c r="HH259" s="35"/>
      <c r="HI259" s="35"/>
      <c r="HJ259" s="35"/>
      <c r="HK259" s="35"/>
      <c r="HL259" s="35"/>
      <c r="HM259" s="35"/>
      <c r="HN259" s="35"/>
      <c r="HO259" s="35"/>
      <c r="HP259" s="35"/>
      <c r="HQ259" s="35"/>
      <c r="HR259" s="35"/>
      <c r="HS259" s="35"/>
      <c r="HT259" s="35"/>
      <c r="HU259" s="35"/>
      <c r="HV259" s="35"/>
      <c r="HW259" s="35"/>
      <c r="HX259" s="35"/>
      <c r="HY259" s="35"/>
      <c r="HZ259" s="35"/>
      <c r="IA259" s="35"/>
      <c r="IB259" s="35"/>
      <c r="IC259" s="35"/>
      <c r="ID259" s="35"/>
      <c r="IE259" s="35"/>
      <c r="IF259" s="35"/>
      <c r="IG259" s="35"/>
      <c r="IH259" s="35"/>
      <c r="II259" s="35"/>
      <c r="IJ259" s="35"/>
      <c r="IK259" s="35"/>
      <c r="IL259" s="35"/>
      <c r="IM259" s="35"/>
      <c r="IN259" s="35"/>
      <c r="IO259" s="35"/>
      <c r="IP259" s="35"/>
      <c r="IQ259" s="35"/>
      <c r="IR259" s="35"/>
      <c r="IS259" s="35"/>
      <c r="IT259" s="35"/>
      <c r="IU259" s="35"/>
      <c r="IV259" s="35"/>
      <c r="IW259" s="35"/>
      <c r="IX259" s="35"/>
      <c r="IY259" s="35"/>
      <c r="IZ259" s="35"/>
      <c r="JA259" s="35"/>
      <c r="JB259" s="35"/>
      <c r="JC259" s="35"/>
      <c r="JD259" s="35"/>
      <c r="JE259" s="35"/>
      <c r="JF259" s="35"/>
      <c r="JG259" s="35"/>
      <c r="JH259" s="35"/>
      <c r="JI259" s="35"/>
      <c r="JJ259" s="35"/>
      <c r="JK259" s="35"/>
      <c r="JL259" s="35"/>
      <c r="JM259" s="35"/>
      <c r="JN259" s="35"/>
      <c r="JO259" s="35"/>
      <c r="JP259" s="35"/>
      <c r="JQ259" s="35"/>
      <c r="JR259" s="35"/>
      <c r="JS259" s="35"/>
      <c r="JT259" s="35"/>
      <c r="JU259" s="35"/>
      <c r="JV259" s="35"/>
      <c r="JW259" s="35"/>
      <c r="JX259" s="35"/>
      <c r="JY259" s="35"/>
      <c r="JZ259" s="35"/>
      <c r="KA259" s="35"/>
      <c r="KB259" s="35"/>
      <c r="KC259" s="35"/>
      <c r="KD259" s="35"/>
      <c r="KE259" s="35"/>
      <c r="KF259" s="35"/>
      <c r="KG259" s="35"/>
      <c r="KH259" s="35"/>
      <c r="KI259" s="35"/>
      <c r="KJ259" s="35"/>
      <c r="KK259" s="35"/>
      <c r="KL259" s="35"/>
      <c r="KM259" s="35"/>
      <c r="KN259" s="35"/>
      <c r="KO259" s="35"/>
      <c r="KP259" s="35"/>
      <c r="KQ259" s="35"/>
      <c r="KR259" s="35"/>
      <c r="KS259" s="35"/>
      <c r="KT259" s="35"/>
      <c r="KU259" s="35"/>
      <c r="KV259" s="35"/>
      <c r="KW259" s="35"/>
      <c r="KX259" s="35"/>
      <c r="KY259" s="35"/>
      <c r="KZ259" s="35"/>
      <c r="LA259" s="35"/>
      <c r="LB259" s="35"/>
      <c r="LC259" s="35"/>
      <c r="LD259" s="35"/>
      <c r="LE259" s="35"/>
      <c r="LF259" s="35"/>
      <c r="LG259" s="35"/>
      <c r="LH259" s="35"/>
      <c r="LI259" s="35"/>
      <c r="LJ259" s="35"/>
      <c r="LK259" s="35"/>
      <c r="LL259" s="35"/>
      <c r="LM259" s="35"/>
      <c r="LN259" s="35"/>
      <c r="LO259" s="35"/>
      <c r="LP259" s="35"/>
      <c r="LQ259" s="35"/>
      <c r="LR259" s="35"/>
      <c r="LS259" s="35"/>
      <c r="LT259" s="35"/>
      <c r="LU259" s="35"/>
      <c r="LV259" s="35"/>
      <c r="LW259" s="35"/>
      <c r="LX259" s="35"/>
      <c r="LY259" s="35"/>
      <c r="LZ259" s="35"/>
      <c r="MA259" s="35"/>
      <c r="MB259" s="35"/>
      <c r="MC259" s="35"/>
      <c r="MD259" s="35"/>
      <c r="ME259" s="35"/>
      <c r="MF259" s="35"/>
      <c r="MG259" s="35"/>
      <c r="MH259" s="35"/>
      <c r="MI259" s="35"/>
      <c r="MJ259" s="35"/>
      <c r="MK259" s="35"/>
      <c r="ML259" s="35"/>
      <c r="MM259" s="35"/>
      <c r="MN259" s="35"/>
      <c r="MO259" s="35"/>
      <c r="MP259" s="35"/>
      <c r="MQ259" s="35"/>
      <c r="MR259" s="35"/>
      <c r="MS259" s="35"/>
      <c r="MT259" s="35"/>
      <c r="MU259" s="35"/>
      <c r="MV259" s="35"/>
      <c r="MW259" s="35"/>
      <c r="MX259" s="35"/>
      <c r="MY259" s="35"/>
      <c r="MZ259" s="35"/>
      <c r="NA259" s="35"/>
      <c r="NB259" s="35"/>
      <c r="NC259" s="35"/>
      <c r="ND259" s="35"/>
      <c r="NE259" s="35"/>
      <c r="NF259" s="35"/>
      <c r="NG259" s="35"/>
      <c r="NH259" s="35"/>
      <c r="NI259" s="35"/>
      <c r="NJ259" s="35"/>
      <c r="NK259" s="35"/>
      <c r="NL259" s="35"/>
      <c r="NM259" s="35"/>
      <c r="NN259" s="35"/>
      <c r="NO259" s="35"/>
      <c r="NP259" s="35"/>
      <c r="NQ259" s="35"/>
      <c r="NR259" s="35"/>
      <c r="NS259" s="35"/>
      <c r="NT259" s="35"/>
      <c r="NU259" s="35"/>
      <c r="NV259" s="35"/>
      <c r="NW259" s="35"/>
      <c r="NX259" s="35"/>
      <c r="NY259" s="35"/>
      <c r="NZ259" s="35"/>
      <c r="OA259" s="35"/>
      <c r="OB259" s="35"/>
      <c r="OC259" s="35"/>
      <c r="OD259" s="35"/>
      <c r="OE259" s="35"/>
      <c r="OF259" s="35"/>
      <c r="OG259" s="35"/>
      <c r="OH259" s="35"/>
      <c r="OI259" s="35"/>
      <c r="OJ259" s="35"/>
      <c r="OK259" s="35"/>
      <c r="OL259" s="35"/>
      <c r="OM259" s="35"/>
      <c r="ON259" s="35"/>
      <c r="OO259" s="35"/>
      <c r="OP259" s="35"/>
      <c r="OQ259" s="35"/>
      <c r="OR259" s="35"/>
      <c r="OS259" s="35"/>
      <c r="OT259" s="35"/>
      <c r="OU259" s="35"/>
      <c r="OV259" s="35"/>
      <c r="OW259" s="35"/>
      <c r="OX259" s="35"/>
      <c r="OY259" s="35"/>
      <c r="OZ259" s="35"/>
      <c r="PA259" s="35"/>
      <c r="PB259" s="35"/>
      <c r="PC259" s="35"/>
      <c r="PD259" s="35"/>
      <c r="PE259" s="35"/>
      <c r="PF259" s="35"/>
      <c r="PG259" s="35"/>
      <c r="PH259" s="35"/>
      <c r="PI259" s="35"/>
      <c r="PJ259" s="35"/>
      <c r="PK259" s="35"/>
      <c r="PL259" s="35"/>
      <c r="PM259" s="35"/>
      <c r="PN259" s="35"/>
      <c r="PO259" s="35"/>
      <c r="PP259" s="35"/>
      <c r="PQ259" s="35"/>
      <c r="PR259" s="35"/>
      <c r="PS259" s="35"/>
      <c r="PT259" s="35"/>
      <c r="PU259" s="35"/>
      <c r="PV259" s="35"/>
      <c r="PW259" s="35"/>
      <c r="PX259" s="35"/>
      <c r="PY259" s="35"/>
      <c r="PZ259" s="35"/>
      <c r="QA259" s="35"/>
      <c r="QB259" s="35"/>
      <c r="QC259" s="35"/>
      <c r="QD259" s="35"/>
      <c r="QE259" s="35"/>
      <c r="QF259" s="35"/>
      <c r="QG259" s="35"/>
      <c r="QH259" s="35"/>
      <c r="QI259" s="35"/>
      <c r="QJ259" s="35"/>
      <c r="QK259" s="35"/>
      <c r="QL259" s="35"/>
      <c r="QM259" s="35"/>
      <c r="QN259" s="35"/>
      <c r="QO259" s="35"/>
      <c r="QP259" s="35"/>
      <c r="QQ259" s="35"/>
      <c r="QR259" s="35"/>
      <c r="QS259" s="35"/>
      <c r="QT259" s="35"/>
      <c r="QU259" s="35"/>
      <c r="QV259" s="35"/>
      <c r="QW259" s="35"/>
      <c r="QX259" s="35"/>
      <c r="QY259" s="35"/>
      <c r="QZ259" s="35"/>
      <c r="RA259" s="35"/>
      <c r="RB259" s="35"/>
      <c r="RC259" s="35"/>
      <c r="RD259" s="35"/>
      <c r="RE259" s="35"/>
      <c r="RF259" s="35"/>
      <c r="RG259" s="35"/>
      <c r="RH259" s="35"/>
      <c r="RI259" s="35"/>
      <c r="RJ259" s="35"/>
      <c r="RK259" s="35"/>
      <c r="RL259" s="35"/>
      <c r="RM259" s="35"/>
      <c r="RN259" s="35"/>
      <c r="RO259" s="35"/>
      <c r="RP259" s="35"/>
      <c r="RQ259" s="35"/>
      <c r="RR259" s="35"/>
      <c r="RS259" s="35"/>
      <c r="RT259" s="35"/>
      <c r="RU259" s="35"/>
      <c r="RV259" s="35"/>
      <c r="RW259" s="35"/>
      <c r="RX259" s="35"/>
      <c r="RY259" s="35"/>
      <c r="RZ259" s="35"/>
      <c r="SA259" s="35"/>
      <c r="SB259" s="35"/>
      <c r="SC259" s="35"/>
      <c r="SD259" s="35"/>
      <c r="SE259" s="35"/>
      <c r="SF259" s="35"/>
      <c r="SG259" s="35"/>
      <c r="SH259" s="35"/>
      <c r="SI259" s="35"/>
      <c r="SJ259" s="35"/>
      <c r="SK259" s="35"/>
      <c r="SL259" s="35"/>
      <c r="SM259" s="35"/>
      <c r="SN259" s="35"/>
      <c r="SO259" s="35"/>
      <c r="SP259" s="35"/>
      <c r="SQ259" s="35"/>
      <c r="SR259" s="35"/>
      <c r="SS259" s="35"/>
      <c r="ST259" s="35"/>
      <c r="SU259" s="35"/>
      <c r="SV259" s="35"/>
      <c r="SW259" s="35"/>
      <c r="SX259" s="35"/>
      <c r="SY259" s="35"/>
      <c r="SZ259" s="35"/>
      <c r="TA259" s="35"/>
      <c r="TB259" s="35"/>
      <c r="TC259" s="35"/>
      <c r="TD259" s="35"/>
      <c r="TE259" s="35"/>
      <c r="TF259" s="35"/>
      <c r="TG259" s="35"/>
      <c r="TH259" s="35"/>
      <c r="TI259" s="35"/>
      <c r="TJ259" s="35"/>
      <c r="TK259" s="35"/>
      <c r="TL259" s="35"/>
      <c r="TM259" s="35"/>
      <c r="TN259" s="35"/>
      <c r="TO259" s="35"/>
      <c r="TP259" s="35"/>
      <c r="TQ259" s="35"/>
      <c r="TR259" s="35"/>
      <c r="TS259" s="35"/>
      <c r="TT259" s="35"/>
      <c r="TU259" s="35"/>
      <c r="TV259" s="35"/>
      <c r="TW259" s="35"/>
      <c r="TX259" s="35"/>
      <c r="TY259" s="35"/>
      <c r="TZ259" s="35"/>
      <c r="UA259" s="35"/>
      <c r="UB259" s="35"/>
      <c r="UC259" s="35"/>
      <c r="UD259" s="35"/>
      <c r="UE259" s="35"/>
      <c r="UF259" s="35"/>
      <c r="UG259" s="35"/>
      <c r="UH259" s="35"/>
      <c r="UI259" s="35"/>
      <c r="UJ259" s="35"/>
      <c r="UK259" s="35"/>
      <c r="UL259" s="35"/>
      <c r="UM259" s="35"/>
      <c r="UN259" s="35"/>
      <c r="UO259" s="35"/>
      <c r="UP259" s="35"/>
      <c r="UQ259" s="35"/>
      <c r="UR259" s="35"/>
      <c r="US259" s="35"/>
      <c r="UT259" s="35"/>
      <c r="UU259" s="35"/>
      <c r="UV259" s="35"/>
      <c r="UW259" s="35"/>
      <c r="UX259" s="35"/>
      <c r="UY259" s="35"/>
      <c r="UZ259" s="35"/>
      <c r="VA259" s="35"/>
      <c r="VB259" s="35"/>
      <c r="VC259" s="35"/>
      <c r="VD259" s="35"/>
      <c r="VE259" s="35"/>
      <c r="VF259" s="35"/>
      <c r="VG259" s="35"/>
      <c r="VH259" s="35"/>
      <c r="VI259" s="35"/>
      <c r="VJ259" s="35"/>
      <c r="VK259" s="35"/>
      <c r="VL259" s="35"/>
      <c r="VM259" s="35"/>
      <c r="VN259" s="35"/>
      <c r="VO259" s="35"/>
      <c r="VP259" s="35"/>
      <c r="VQ259" s="35"/>
      <c r="VR259" s="35"/>
      <c r="VS259" s="35"/>
      <c r="VT259" s="35"/>
      <c r="VU259" s="35"/>
      <c r="VV259" s="35"/>
      <c r="VW259" s="35"/>
      <c r="VX259" s="35"/>
      <c r="VY259" s="35"/>
      <c r="VZ259" s="35"/>
      <c r="WA259" s="35"/>
      <c r="WB259" s="35"/>
      <c r="WC259" s="35"/>
      <c r="WD259" s="35"/>
      <c r="WE259" s="35"/>
      <c r="WF259" s="35"/>
      <c r="WG259" s="35"/>
      <c r="WH259" s="35"/>
      <c r="WI259" s="35"/>
      <c r="WJ259" s="35"/>
      <c r="WK259" s="35"/>
      <c r="WL259" s="35"/>
      <c r="WM259" s="35"/>
      <c r="WN259" s="35"/>
      <c r="WO259" s="35"/>
      <c r="WP259" s="35"/>
      <c r="WQ259" s="35"/>
      <c r="WR259" s="35"/>
      <c r="WS259" s="35"/>
      <c r="WT259" s="35"/>
      <c r="WU259" s="35"/>
      <c r="WV259" s="35"/>
      <c r="WW259" s="35"/>
      <c r="WX259" s="35"/>
      <c r="WY259" s="35"/>
      <c r="WZ259" s="35"/>
      <c r="XA259" s="35"/>
      <c r="XB259" s="35"/>
      <c r="XC259" s="35"/>
      <c r="XD259" s="35"/>
      <c r="XE259" s="35"/>
      <c r="XF259" s="35"/>
      <c r="XG259" s="35"/>
      <c r="XH259" s="35"/>
      <c r="XI259" s="35"/>
      <c r="XJ259" s="35"/>
      <c r="XK259" s="35"/>
      <c r="XL259" s="35"/>
      <c r="XM259" s="35"/>
      <c r="XN259" s="35"/>
      <c r="XO259" s="35"/>
      <c r="XP259" s="35"/>
      <c r="XQ259" s="35"/>
      <c r="XR259" s="35"/>
      <c r="XS259" s="35"/>
      <c r="XT259" s="35"/>
      <c r="XU259" s="35"/>
      <c r="XV259" s="35"/>
      <c r="XW259" s="35"/>
      <c r="XX259" s="35"/>
      <c r="XY259" s="35"/>
      <c r="XZ259" s="35"/>
      <c r="YA259" s="35"/>
      <c r="YB259" s="35"/>
      <c r="YC259" s="35"/>
      <c r="YD259" s="35"/>
      <c r="YE259" s="35"/>
      <c r="YF259" s="35"/>
      <c r="YG259" s="35"/>
      <c r="YH259" s="35"/>
      <c r="YI259" s="35"/>
      <c r="YJ259" s="35"/>
      <c r="YK259" s="35"/>
      <c r="YL259" s="35"/>
      <c r="YM259" s="35"/>
      <c r="YN259" s="35"/>
      <c r="YO259" s="35"/>
      <c r="YP259" s="35"/>
      <c r="YQ259" s="35"/>
      <c r="YR259" s="35"/>
      <c r="YS259" s="35"/>
      <c r="YT259" s="35"/>
      <c r="YU259" s="35"/>
      <c r="YV259" s="35"/>
      <c r="YW259" s="35"/>
      <c r="YX259" s="35"/>
      <c r="YY259" s="35"/>
      <c r="YZ259" s="35"/>
      <c r="ZA259" s="35"/>
      <c r="ZB259" s="35"/>
      <c r="ZC259" s="35"/>
      <c r="ZD259" s="35"/>
      <c r="ZE259" s="35"/>
      <c r="ZF259" s="35"/>
      <c r="ZG259" s="35"/>
      <c r="ZH259" s="35"/>
      <c r="ZI259" s="35"/>
      <c r="ZJ259" s="35"/>
      <c r="ZK259" s="35"/>
      <c r="ZL259" s="35"/>
      <c r="ZM259" s="35"/>
      <c r="ZN259" s="35"/>
      <c r="ZO259" s="35"/>
      <c r="ZP259" s="35"/>
      <c r="ZQ259" s="35"/>
      <c r="ZR259" s="35"/>
      <c r="ZS259" s="35"/>
      <c r="ZT259" s="35"/>
      <c r="ZU259" s="35"/>
      <c r="ZV259" s="35"/>
      <c r="ZW259" s="35"/>
      <c r="ZX259" s="35"/>
      <c r="ZY259" s="35"/>
      <c r="ZZ259" s="35"/>
      <c r="AAA259" s="35"/>
      <c r="AAB259" s="35"/>
      <c r="AAC259" s="35"/>
      <c r="AAD259" s="35"/>
      <c r="AAE259" s="35"/>
      <c r="AAF259" s="35"/>
      <c r="AAG259" s="35"/>
      <c r="AAH259" s="35"/>
      <c r="AAI259" s="35"/>
      <c r="AAJ259" s="35"/>
      <c r="AAK259" s="35"/>
      <c r="AAL259" s="35"/>
      <c r="AAM259" s="35"/>
      <c r="AAN259" s="35"/>
      <c r="AAO259" s="35"/>
      <c r="AAP259" s="35"/>
      <c r="AAQ259" s="35"/>
      <c r="AAR259" s="35"/>
      <c r="AAS259" s="35"/>
      <c r="AAT259" s="35"/>
      <c r="AAU259" s="35"/>
      <c r="AAV259" s="35"/>
      <c r="AAW259" s="35"/>
      <c r="AAX259" s="35"/>
      <c r="AAY259" s="35"/>
      <c r="AAZ259" s="35"/>
      <c r="ABA259" s="35"/>
      <c r="ABB259" s="35"/>
      <c r="ABC259" s="35"/>
      <c r="ABD259" s="35"/>
      <c r="ABE259" s="35"/>
      <c r="ABF259" s="35"/>
      <c r="ABG259" s="35"/>
      <c r="ABH259" s="35"/>
      <c r="ABI259" s="35"/>
      <c r="ABJ259" s="35"/>
      <c r="ABK259" s="35"/>
      <c r="ABL259" s="35"/>
      <c r="ABM259" s="35"/>
      <c r="ABN259" s="35"/>
      <c r="ABO259" s="35"/>
      <c r="ABP259" s="35"/>
      <c r="ABQ259" s="35"/>
      <c r="ABR259" s="35"/>
      <c r="ABS259" s="35"/>
      <c r="ABT259" s="35"/>
      <c r="ABU259" s="35"/>
      <c r="ABV259" s="35"/>
      <c r="ABW259" s="35"/>
      <c r="ABX259" s="35"/>
      <c r="ABY259" s="35"/>
      <c r="ABZ259" s="35"/>
      <c r="ACA259" s="35"/>
      <c r="ACB259" s="35"/>
      <c r="ACC259" s="35"/>
      <c r="ACD259" s="35"/>
      <c r="ACE259" s="35"/>
      <c r="ACF259" s="35"/>
      <c r="ACG259" s="35"/>
      <c r="ACH259" s="35"/>
      <c r="ACI259" s="35"/>
      <c r="ACJ259" s="35"/>
      <c r="ACK259" s="35"/>
      <c r="ACL259" s="35"/>
      <c r="ACM259" s="35"/>
      <c r="ACN259" s="35"/>
      <c r="ACO259" s="35"/>
      <c r="ACP259" s="35"/>
      <c r="ACQ259" s="35"/>
      <c r="ACR259" s="35"/>
      <c r="ACS259" s="35"/>
      <c r="ACT259" s="35"/>
      <c r="ACU259" s="35"/>
      <c r="ACV259" s="35"/>
      <c r="ACW259" s="35"/>
      <c r="ACX259" s="35"/>
      <c r="ACY259" s="35"/>
      <c r="ACZ259" s="35"/>
      <c r="ADA259" s="35"/>
      <c r="ADB259" s="35"/>
      <c r="ADC259" s="35"/>
      <c r="ADD259" s="35"/>
      <c r="ADE259" s="35"/>
      <c r="ADF259" s="35"/>
      <c r="ADG259" s="35"/>
      <c r="ADH259" s="35"/>
      <c r="ADI259" s="35"/>
      <c r="ADJ259" s="35"/>
      <c r="ADK259" s="35"/>
      <c r="ADL259" s="35"/>
      <c r="ADM259" s="35"/>
      <c r="ADN259" s="35"/>
      <c r="ADO259" s="35"/>
      <c r="ADP259" s="35"/>
      <c r="ADQ259" s="35"/>
      <c r="ADR259" s="35"/>
      <c r="ADS259" s="35"/>
      <c r="ADT259" s="35"/>
      <c r="ADU259" s="35"/>
      <c r="ADV259" s="35"/>
      <c r="ADW259" s="35"/>
      <c r="ADX259" s="35"/>
      <c r="ADY259" s="35"/>
      <c r="ADZ259" s="35"/>
      <c r="AEA259" s="35"/>
      <c r="AEB259" s="35"/>
      <c r="AEC259" s="35"/>
      <c r="AED259" s="35"/>
      <c r="AEE259" s="35"/>
      <c r="AEF259" s="35"/>
      <c r="AEG259" s="35"/>
      <c r="AEH259" s="35"/>
      <c r="AEI259" s="35"/>
      <c r="AEJ259" s="35"/>
      <c r="AEK259" s="35"/>
      <c r="AEL259" s="35"/>
      <c r="AEM259" s="35"/>
      <c r="AEN259" s="35"/>
      <c r="AEO259" s="35"/>
      <c r="AEP259" s="35"/>
      <c r="AEQ259" s="35"/>
      <c r="AER259" s="35"/>
      <c r="AES259" s="35"/>
      <c r="AET259" s="35"/>
      <c r="AEU259" s="35"/>
      <c r="AEV259" s="35"/>
      <c r="AEW259" s="35"/>
      <c r="AEX259" s="35"/>
      <c r="AEY259" s="35"/>
      <c r="AEZ259" s="35"/>
      <c r="AFA259" s="35"/>
      <c r="AFB259" s="35"/>
      <c r="AFC259" s="35"/>
      <c r="AFD259" s="35"/>
      <c r="AFE259" s="35"/>
      <c r="AFF259" s="35"/>
      <c r="AFG259" s="35"/>
      <c r="AFH259" s="35"/>
      <c r="AFI259" s="35"/>
      <c r="AFJ259" s="35"/>
      <c r="AFK259" s="35"/>
      <c r="AFL259" s="35"/>
      <c r="AFM259" s="35"/>
      <c r="AFN259" s="35"/>
      <c r="AFO259" s="35"/>
      <c r="AFP259" s="35"/>
      <c r="AFQ259" s="35"/>
      <c r="AFR259" s="35"/>
      <c r="AFS259" s="35"/>
      <c r="AFT259" s="35"/>
      <c r="AFU259" s="35"/>
      <c r="AFV259" s="35"/>
      <c r="AFW259" s="35"/>
      <c r="AFX259" s="35"/>
      <c r="AFY259" s="35"/>
      <c r="AFZ259" s="35"/>
      <c r="AGA259" s="35"/>
      <c r="AGB259" s="35"/>
      <c r="AGC259" s="35"/>
      <c r="AGD259" s="35"/>
      <c r="AGE259" s="35"/>
      <c r="AGF259" s="35"/>
      <c r="AGG259" s="35"/>
      <c r="AGH259" s="35"/>
      <c r="AGI259" s="35"/>
      <c r="AGJ259" s="35"/>
      <c r="AGK259" s="35"/>
      <c r="AGL259" s="35"/>
      <c r="AGM259" s="35"/>
      <c r="AGN259" s="35"/>
      <c r="AGO259" s="35"/>
      <c r="AGP259" s="35"/>
      <c r="AGQ259" s="35"/>
      <c r="AGR259" s="35"/>
      <c r="AGS259" s="35"/>
      <c r="AGT259" s="35"/>
      <c r="AGU259" s="35"/>
      <c r="AGV259" s="35"/>
      <c r="AGW259" s="35"/>
      <c r="AGX259" s="35"/>
      <c r="AGY259" s="35"/>
      <c r="AGZ259" s="35"/>
      <c r="AHA259" s="35"/>
      <c r="AHB259" s="35"/>
      <c r="AHC259" s="35"/>
      <c r="AHD259" s="35"/>
      <c r="AHE259" s="35"/>
      <c r="AHF259" s="35"/>
      <c r="AHG259" s="35"/>
      <c r="AHH259" s="35"/>
      <c r="AHI259" s="35"/>
      <c r="AHJ259" s="35"/>
      <c r="AHK259" s="35"/>
      <c r="AHL259" s="35"/>
      <c r="AHM259" s="35"/>
      <c r="AHN259" s="35"/>
      <c r="AHO259" s="35"/>
      <c r="AHP259" s="35"/>
      <c r="AHQ259" s="35"/>
      <c r="AHR259" s="35"/>
      <c r="AHS259" s="35"/>
      <c r="AHT259" s="35"/>
      <c r="AHU259" s="35"/>
      <c r="AHV259" s="35"/>
      <c r="AHW259" s="35"/>
      <c r="AHX259" s="35"/>
      <c r="AHY259" s="35"/>
      <c r="AHZ259" s="35"/>
      <c r="AIA259" s="35"/>
      <c r="AIB259" s="35"/>
      <c r="AIC259" s="35"/>
      <c r="AID259" s="35"/>
      <c r="AIE259" s="35"/>
      <c r="AIF259" s="35"/>
      <c r="AIG259" s="35"/>
      <c r="AIH259" s="35"/>
      <c r="AII259" s="35"/>
      <c r="AIJ259" s="35"/>
      <c r="AIK259" s="35"/>
      <c r="AIL259" s="35"/>
      <c r="AIM259" s="35"/>
      <c r="AIN259" s="35"/>
      <c r="AIO259" s="35"/>
      <c r="AIP259" s="35"/>
      <c r="AIQ259" s="35"/>
      <c r="AIR259" s="35"/>
      <c r="AIS259" s="35"/>
      <c r="AIT259" s="35"/>
      <c r="AIU259" s="35"/>
      <c r="AIV259" s="35"/>
      <c r="AIW259" s="35"/>
      <c r="AIX259" s="35"/>
      <c r="AIY259" s="35"/>
      <c r="AIZ259" s="35"/>
      <c r="AJA259" s="35"/>
      <c r="AJB259" s="35"/>
      <c r="AJC259" s="35"/>
      <c r="AJD259" s="35"/>
      <c r="AJE259" s="35"/>
      <c r="AJF259" s="35"/>
      <c r="AJG259" s="35"/>
      <c r="AJH259" s="35"/>
      <c r="AJI259" s="35"/>
      <c r="AJJ259" s="35"/>
      <c r="AJK259" s="35"/>
      <c r="AJL259" s="35"/>
      <c r="AJM259" s="35"/>
      <c r="AJN259" s="35"/>
      <c r="AJO259" s="35"/>
      <c r="AJP259" s="35"/>
      <c r="AJQ259" s="35"/>
      <c r="AJR259" s="35"/>
      <c r="AJS259" s="35"/>
      <c r="AJT259" s="35"/>
      <c r="AJU259" s="35"/>
      <c r="AJV259" s="35"/>
      <c r="AJW259" s="35"/>
      <c r="AJX259" s="35"/>
      <c r="AJY259" s="35"/>
      <c r="AJZ259" s="35"/>
      <c r="AKA259" s="35"/>
      <c r="AKB259" s="35"/>
      <c r="AKC259" s="35"/>
      <c r="AKD259" s="35"/>
      <c r="AKE259" s="35"/>
      <c r="AKF259" s="35"/>
      <c r="AKG259" s="35"/>
      <c r="AKH259" s="35"/>
      <c r="AKI259" s="35"/>
      <c r="AKJ259" s="35"/>
      <c r="AKK259" s="35"/>
      <c r="AKL259" s="35"/>
      <c r="AKM259" s="35"/>
      <c r="AKN259" s="35"/>
      <c r="AKO259" s="35"/>
      <c r="AKP259" s="35"/>
      <c r="AKQ259" s="35"/>
      <c r="AKR259" s="35"/>
      <c r="AKS259" s="35"/>
      <c r="AKT259" s="35"/>
      <c r="AKU259" s="35"/>
      <c r="AKV259" s="35"/>
      <c r="AKW259" s="35"/>
      <c r="AKX259" s="35"/>
      <c r="AKY259" s="35"/>
      <c r="AKZ259" s="35"/>
      <c r="ALA259" s="35"/>
      <c r="ALB259" s="35"/>
      <c r="ALC259" s="35"/>
      <c r="ALD259" s="35"/>
      <c r="ALE259" s="35"/>
      <c r="ALF259" s="35"/>
      <c r="ALG259" s="35"/>
      <c r="ALH259" s="35"/>
      <c r="ALI259" s="35"/>
      <c r="ALJ259" s="35"/>
      <c r="ALK259" s="35"/>
      <c r="ALL259" s="35"/>
      <c r="ALM259" s="35"/>
      <c r="ALN259" s="35"/>
      <c r="ALO259" s="35"/>
      <c r="ALP259" s="35"/>
      <c r="ALQ259" s="35"/>
      <c r="ALR259" s="35"/>
      <c r="ALS259" s="35"/>
      <c r="ALT259" s="35"/>
      <c r="ALU259" s="35"/>
      <c r="ALV259" s="35"/>
      <c r="ALW259" s="35"/>
      <c r="ALX259" s="35"/>
      <c r="ALY259" s="35"/>
    </row>
    <row r="260" spans="1:1013" ht="15" customHeight="1" x14ac:dyDescent="0.2">
      <c r="A260" s="744"/>
      <c r="B260" s="654"/>
      <c r="C260" s="747"/>
      <c r="D260" s="800"/>
      <c r="E260" s="952"/>
      <c r="F260" s="649"/>
      <c r="G260" s="924"/>
      <c r="H260" s="599"/>
      <c r="I260" s="755"/>
      <c r="J260" s="580"/>
      <c r="K260" s="202" t="s">
        <v>26</v>
      </c>
      <c r="L260" s="400">
        <f>M260+O260</f>
        <v>0</v>
      </c>
      <c r="M260" s="492">
        <v>0</v>
      </c>
      <c r="N260" s="492">
        <v>0</v>
      </c>
      <c r="O260" s="493">
        <v>0</v>
      </c>
      <c r="P260" s="391">
        <f>+Q260+S260</f>
        <v>0</v>
      </c>
      <c r="Q260" s="392">
        <v>0</v>
      </c>
      <c r="R260" s="392">
        <v>0</v>
      </c>
      <c r="S260" s="390">
        <v>0</v>
      </c>
      <c r="T260" s="400">
        <f>U260+W260</f>
        <v>50</v>
      </c>
      <c r="U260" s="492">
        <v>0</v>
      </c>
      <c r="V260" s="492">
        <v>0</v>
      </c>
      <c r="W260" s="493">
        <v>50</v>
      </c>
      <c r="X260" s="400">
        <f>+Y260+AA260</f>
        <v>0</v>
      </c>
      <c r="Y260" s="392">
        <v>0</v>
      </c>
      <c r="Z260" s="392">
        <v>0</v>
      </c>
      <c r="AA260" s="390">
        <v>0</v>
      </c>
      <c r="AB260" s="35"/>
      <c r="AC260" s="35"/>
      <c r="AD260" s="35"/>
      <c r="AE260" s="35"/>
      <c r="AF260" s="35"/>
      <c r="AG260" s="35"/>
      <c r="AH260" s="35"/>
      <c r="AI260" s="48"/>
      <c r="AJ260" s="48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4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  <c r="CH260" s="35"/>
      <c r="CI260" s="35"/>
      <c r="CJ260" s="35"/>
      <c r="CK260" s="35"/>
      <c r="CL260" s="35"/>
      <c r="CM260" s="35"/>
      <c r="CN260" s="35"/>
      <c r="CO260" s="35"/>
      <c r="CP260" s="35"/>
      <c r="CQ260" s="35"/>
      <c r="CR260" s="35"/>
      <c r="CS260" s="35"/>
      <c r="CT260" s="35"/>
      <c r="CU260" s="35"/>
      <c r="CV260" s="35"/>
      <c r="CW260" s="35"/>
      <c r="CX260" s="35"/>
      <c r="CY260" s="35"/>
      <c r="CZ260" s="35"/>
      <c r="DA260" s="35"/>
      <c r="DB260" s="35"/>
      <c r="DC260" s="35"/>
      <c r="DD260" s="35"/>
      <c r="DE260" s="35"/>
      <c r="DF260" s="35"/>
      <c r="DG260" s="35"/>
      <c r="DH260" s="35"/>
      <c r="DI260" s="35"/>
      <c r="DJ260" s="35"/>
      <c r="DK260" s="35"/>
      <c r="DL260" s="35"/>
      <c r="DM260" s="35"/>
      <c r="DN260" s="35"/>
      <c r="DO260" s="35"/>
      <c r="DP260" s="35"/>
      <c r="DQ260" s="35"/>
      <c r="DR260" s="35"/>
      <c r="DS260" s="35"/>
      <c r="DT260" s="35"/>
      <c r="DU260" s="35"/>
      <c r="DV260" s="35"/>
      <c r="DW260" s="35"/>
      <c r="DX260" s="35"/>
      <c r="DY260" s="35"/>
      <c r="DZ260" s="35"/>
      <c r="EA260" s="35"/>
      <c r="EB260" s="35"/>
      <c r="EC260" s="35"/>
      <c r="ED260" s="35"/>
      <c r="EE260" s="35"/>
      <c r="EF260" s="35"/>
      <c r="EG260" s="35"/>
      <c r="EH260" s="35"/>
      <c r="EI260" s="35"/>
      <c r="EJ260" s="35"/>
      <c r="EK260" s="35"/>
      <c r="EL260" s="35"/>
      <c r="EM260" s="35"/>
      <c r="EN260" s="35"/>
      <c r="EO260" s="35"/>
      <c r="EP260" s="35"/>
      <c r="EQ260" s="35"/>
      <c r="ER260" s="35"/>
      <c r="ES260" s="35"/>
      <c r="ET260" s="35"/>
      <c r="EU260" s="35"/>
      <c r="EV260" s="35"/>
      <c r="EW260" s="35"/>
      <c r="EX260" s="35"/>
      <c r="EY260" s="35"/>
      <c r="EZ260" s="35"/>
      <c r="FA260" s="35"/>
      <c r="FB260" s="35"/>
      <c r="FC260" s="35"/>
      <c r="FD260" s="35"/>
      <c r="FE260" s="35"/>
      <c r="FF260" s="35"/>
      <c r="FG260" s="35"/>
      <c r="FH260" s="35"/>
      <c r="FI260" s="35"/>
      <c r="FJ260" s="35"/>
      <c r="FK260" s="35"/>
      <c r="FL260" s="35"/>
      <c r="FM260" s="35"/>
      <c r="FN260" s="35"/>
      <c r="FO260" s="35"/>
      <c r="FP260" s="35"/>
      <c r="FQ260" s="35"/>
      <c r="FR260" s="35"/>
      <c r="FS260" s="35"/>
      <c r="FT260" s="35"/>
      <c r="FU260" s="35"/>
      <c r="FV260" s="35"/>
      <c r="FW260" s="35"/>
      <c r="FX260" s="35"/>
      <c r="FY260" s="35"/>
      <c r="FZ260" s="35"/>
      <c r="GA260" s="35"/>
      <c r="GB260" s="35"/>
      <c r="GC260" s="35"/>
      <c r="GD260" s="35"/>
      <c r="GE260" s="35"/>
      <c r="GF260" s="35"/>
      <c r="GG260" s="35"/>
      <c r="GH260" s="35"/>
      <c r="GI260" s="35"/>
      <c r="GJ260" s="35"/>
      <c r="GK260" s="35"/>
      <c r="GL260" s="35"/>
      <c r="GM260" s="35"/>
      <c r="GN260" s="35"/>
      <c r="GO260" s="35"/>
      <c r="GP260" s="35"/>
      <c r="GQ260" s="35"/>
      <c r="GR260" s="35"/>
      <c r="GS260" s="35"/>
      <c r="GT260" s="35"/>
      <c r="GU260" s="35"/>
      <c r="GV260" s="35"/>
      <c r="GW260" s="35"/>
      <c r="GX260" s="35"/>
      <c r="GY260" s="35"/>
      <c r="GZ260" s="35"/>
      <c r="HA260" s="35"/>
      <c r="HB260" s="35"/>
      <c r="HC260" s="35"/>
      <c r="HD260" s="35"/>
      <c r="HE260" s="35"/>
      <c r="HF260" s="35"/>
      <c r="HG260" s="35"/>
      <c r="HH260" s="35"/>
      <c r="HI260" s="35"/>
      <c r="HJ260" s="35"/>
      <c r="HK260" s="35"/>
      <c r="HL260" s="35"/>
      <c r="HM260" s="35"/>
      <c r="HN260" s="35"/>
      <c r="HO260" s="35"/>
      <c r="HP260" s="35"/>
      <c r="HQ260" s="35"/>
      <c r="HR260" s="35"/>
      <c r="HS260" s="35"/>
      <c r="HT260" s="35"/>
      <c r="HU260" s="35"/>
      <c r="HV260" s="35"/>
      <c r="HW260" s="35"/>
      <c r="HX260" s="35"/>
      <c r="HY260" s="35"/>
      <c r="HZ260" s="35"/>
      <c r="IA260" s="35"/>
      <c r="IB260" s="35"/>
      <c r="IC260" s="35"/>
      <c r="ID260" s="35"/>
      <c r="IE260" s="35"/>
      <c r="IF260" s="35"/>
      <c r="IG260" s="35"/>
      <c r="IH260" s="35"/>
      <c r="II260" s="35"/>
      <c r="IJ260" s="35"/>
      <c r="IK260" s="35"/>
      <c r="IL260" s="35"/>
      <c r="IM260" s="35"/>
      <c r="IN260" s="35"/>
      <c r="IO260" s="35"/>
      <c r="IP260" s="35"/>
      <c r="IQ260" s="35"/>
      <c r="IR260" s="35"/>
      <c r="IS260" s="35"/>
      <c r="IT260" s="35"/>
      <c r="IU260" s="35"/>
      <c r="IV260" s="35"/>
      <c r="IW260" s="35"/>
      <c r="IX260" s="35"/>
      <c r="IY260" s="35"/>
      <c r="IZ260" s="35"/>
      <c r="JA260" s="35"/>
      <c r="JB260" s="35"/>
      <c r="JC260" s="35"/>
      <c r="JD260" s="35"/>
      <c r="JE260" s="35"/>
      <c r="JF260" s="35"/>
      <c r="JG260" s="35"/>
      <c r="JH260" s="35"/>
      <c r="JI260" s="35"/>
      <c r="JJ260" s="35"/>
      <c r="JK260" s="35"/>
      <c r="JL260" s="35"/>
      <c r="JM260" s="35"/>
      <c r="JN260" s="35"/>
      <c r="JO260" s="35"/>
      <c r="JP260" s="35"/>
      <c r="JQ260" s="35"/>
      <c r="JR260" s="35"/>
      <c r="JS260" s="35"/>
      <c r="JT260" s="35"/>
      <c r="JU260" s="35"/>
      <c r="JV260" s="35"/>
      <c r="JW260" s="35"/>
      <c r="JX260" s="35"/>
      <c r="JY260" s="35"/>
      <c r="JZ260" s="35"/>
      <c r="KA260" s="35"/>
      <c r="KB260" s="35"/>
      <c r="KC260" s="35"/>
      <c r="KD260" s="35"/>
      <c r="KE260" s="35"/>
      <c r="KF260" s="35"/>
      <c r="KG260" s="35"/>
      <c r="KH260" s="35"/>
      <c r="KI260" s="35"/>
      <c r="KJ260" s="35"/>
      <c r="KK260" s="35"/>
      <c r="KL260" s="35"/>
      <c r="KM260" s="35"/>
      <c r="KN260" s="35"/>
      <c r="KO260" s="35"/>
      <c r="KP260" s="35"/>
      <c r="KQ260" s="35"/>
      <c r="KR260" s="35"/>
      <c r="KS260" s="35"/>
      <c r="KT260" s="35"/>
      <c r="KU260" s="35"/>
      <c r="KV260" s="35"/>
      <c r="KW260" s="35"/>
      <c r="KX260" s="35"/>
      <c r="KY260" s="35"/>
      <c r="KZ260" s="35"/>
      <c r="LA260" s="35"/>
      <c r="LB260" s="35"/>
      <c r="LC260" s="35"/>
      <c r="LD260" s="35"/>
      <c r="LE260" s="35"/>
      <c r="LF260" s="35"/>
      <c r="LG260" s="35"/>
      <c r="LH260" s="35"/>
      <c r="LI260" s="35"/>
      <c r="LJ260" s="35"/>
      <c r="LK260" s="35"/>
      <c r="LL260" s="35"/>
      <c r="LM260" s="35"/>
      <c r="LN260" s="35"/>
      <c r="LO260" s="35"/>
      <c r="LP260" s="35"/>
      <c r="LQ260" s="35"/>
      <c r="LR260" s="35"/>
      <c r="LS260" s="35"/>
      <c r="LT260" s="35"/>
      <c r="LU260" s="35"/>
      <c r="LV260" s="35"/>
      <c r="LW260" s="35"/>
      <c r="LX260" s="35"/>
      <c r="LY260" s="35"/>
      <c r="LZ260" s="35"/>
      <c r="MA260" s="35"/>
      <c r="MB260" s="35"/>
      <c r="MC260" s="35"/>
      <c r="MD260" s="35"/>
      <c r="ME260" s="35"/>
      <c r="MF260" s="35"/>
      <c r="MG260" s="35"/>
      <c r="MH260" s="35"/>
      <c r="MI260" s="35"/>
      <c r="MJ260" s="35"/>
      <c r="MK260" s="35"/>
      <c r="ML260" s="35"/>
      <c r="MM260" s="35"/>
      <c r="MN260" s="35"/>
      <c r="MO260" s="35"/>
      <c r="MP260" s="35"/>
      <c r="MQ260" s="35"/>
      <c r="MR260" s="35"/>
      <c r="MS260" s="35"/>
      <c r="MT260" s="35"/>
      <c r="MU260" s="35"/>
      <c r="MV260" s="35"/>
      <c r="MW260" s="35"/>
      <c r="MX260" s="35"/>
      <c r="MY260" s="35"/>
      <c r="MZ260" s="35"/>
      <c r="NA260" s="35"/>
      <c r="NB260" s="35"/>
      <c r="NC260" s="35"/>
      <c r="ND260" s="35"/>
      <c r="NE260" s="35"/>
      <c r="NF260" s="35"/>
      <c r="NG260" s="35"/>
      <c r="NH260" s="35"/>
      <c r="NI260" s="35"/>
      <c r="NJ260" s="35"/>
      <c r="NK260" s="35"/>
      <c r="NL260" s="35"/>
      <c r="NM260" s="35"/>
      <c r="NN260" s="35"/>
      <c r="NO260" s="35"/>
      <c r="NP260" s="35"/>
      <c r="NQ260" s="35"/>
      <c r="NR260" s="35"/>
      <c r="NS260" s="35"/>
      <c r="NT260" s="35"/>
      <c r="NU260" s="35"/>
      <c r="NV260" s="35"/>
      <c r="NW260" s="35"/>
      <c r="NX260" s="35"/>
      <c r="NY260" s="35"/>
      <c r="NZ260" s="35"/>
      <c r="OA260" s="35"/>
      <c r="OB260" s="35"/>
      <c r="OC260" s="35"/>
      <c r="OD260" s="35"/>
      <c r="OE260" s="35"/>
      <c r="OF260" s="35"/>
      <c r="OG260" s="35"/>
      <c r="OH260" s="35"/>
      <c r="OI260" s="35"/>
      <c r="OJ260" s="35"/>
      <c r="OK260" s="35"/>
      <c r="OL260" s="35"/>
      <c r="OM260" s="35"/>
      <c r="ON260" s="35"/>
      <c r="OO260" s="35"/>
      <c r="OP260" s="35"/>
      <c r="OQ260" s="35"/>
      <c r="OR260" s="35"/>
      <c r="OS260" s="35"/>
      <c r="OT260" s="35"/>
      <c r="OU260" s="35"/>
      <c r="OV260" s="35"/>
      <c r="OW260" s="35"/>
      <c r="OX260" s="35"/>
      <c r="OY260" s="35"/>
      <c r="OZ260" s="35"/>
      <c r="PA260" s="35"/>
      <c r="PB260" s="35"/>
      <c r="PC260" s="35"/>
      <c r="PD260" s="35"/>
      <c r="PE260" s="35"/>
      <c r="PF260" s="35"/>
      <c r="PG260" s="35"/>
      <c r="PH260" s="35"/>
      <c r="PI260" s="35"/>
      <c r="PJ260" s="35"/>
      <c r="PK260" s="35"/>
      <c r="PL260" s="35"/>
      <c r="PM260" s="35"/>
      <c r="PN260" s="35"/>
      <c r="PO260" s="35"/>
      <c r="PP260" s="35"/>
      <c r="PQ260" s="35"/>
      <c r="PR260" s="35"/>
      <c r="PS260" s="35"/>
      <c r="PT260" s="35"/>
      <c r="PU260" s="35"/>
      <c r="PV260" s="35"/>
      <c r="PW260" s="35"/>
      <c r="PX260" s="35"/>
      <c r="PY260" s="35"/>
      <c r="PZ260" s="35"/>
      <c r="QA260" s="35"/>
      <c r="QB260" s="35"/>
      <c r="QC260" s="35"/>
      <c r="QD260" s="35"/>
      <c r="QE260" s="35"/>
      <c r="QF260" s="35"/>
      <c r="QG260" s="35"/>
      <c r="QH260" s="35"/>
      <c r="QI260" s="35"/>
      <c r="QJ260" s="35"/>
      <c r="QK260" s="35"/>
      <c r="QL260" s="35"/>
      <c r="QM260" s="35"/>
      <c r="QN260" s="35"/>
      <c r="QO260" s="35"/>
      <c r="QP260" s="35"/>
      <c r="QQ260" s="35"/>
      <c r="QR260" s="35"/>
      <c r="QS260" s="35"/>
      <c r="QT260" s="35"/>
      <c r="QU260" s="35"/>
      <c r="QV260" s="35"/>
      <c r="QW260" s="35"/>
      <c r="QX260" s="35"/>
      <c r="QY260" s="35"/>
      <c r="QZ260" s="35"/>
      <c r="RA260" s="35"/>
      <c r="RB260" s="35"/>
      <c r="RC260" s="35"/>
      <c r="RD260" s="35"/>
      <c r="RE260" s="35"/>
      <c r="RF260" s="35"/>
      <c r="RG260" s="35"/>
      <c r="RH260" s="35"/>
      <c r="RI260" s="35"/>
      <c r="RJ260" s="35"/>
      <c r="RK260" s="35"/>
      <c r="RL260" s="35"/>
      <c r="RM260" s="35"/>
      <c r="RN260" s="35"/>
      <c r="RO260" s="35"/>
      <c r="RP260" s="35"/>
      <c r="RQ260" s="35"/>
      <c r="RR260" s="35"/>
      <c r="RS260" s="35"/>
      <c r="RT260" s="35"/>
      <c r="RU260" s="35"/>
      <c r="RV260" s="35"/>
      <c r="RW260" s="35"/>
      <c r="RX260" s="35"/>
      <c r="RY260" s="35"/>
      <c r="RZ260" s="35"/>
      <c r="SA260" s="35"/>
      <c r="SB260" s="35"/>
      <c r="SC260" s="35"/>
      <c r="SD260" s="35"/>
      <c r="SE260" s="35"/>
      <c r="SF260" s="35"/>
      <c r="SG260" s="35"/>
      <c r="SH260" s="35"/>
      <c r="SI260" s="35"/>
      <c r="SJ260" s="35"/>
      <c r="SK260" s="35"/>
      <c r="SL260" s="35"/>
      <c r="SM260" s="35"/>
      <c r="SN260" s="35"/>
      <c r="SO260" s="35"/>
      <c r="SP260" s="35"/>
      <c r="SQ260" s="35"/>
      <c r="SR260" s="35"/>
      <c r="SS260" s="35"/>
      <c r="ST260" s="35"/>
      <c r="SU260" s="35"/>
      <c r="SV260" s="35"/>
      <c r="SW260" s="35"/>
      <c r="SX260" s="35"/>
      <c r="SY260" s="35"/>
      <c r="SZ260" s="35"/>
      <c r="TA260" s="35"/>
      <c r="TB260" s="35"/>
      <c r="TC260" s="35"/>
      <c r="TD260" s="35"/>
      <c r="TE260" s="35"/>
      <c r="TF260" s="35"/>
      <c r="TG260" s="35"/>
      <c r="TH260" s="35"/>
      <c r="TI260" s="35"/>
      <c r="TJ260" s="35"/>
      <c r="TK260" s="35"/>
      <c r="TL260" s="35"/>
      <c r="TM260" s="35"/>
      <c r="TN260" s="35"/>
      <c r="TO260" s="35"/>
      <c r="TP260" s="35"/>
      <c r="TQ260" s="35"/>
      <c r="TR260" s="35"/>
      <c r="TS260" s="35"/>
      <c r="TT260" s="35"/>
      <c r="TU260" s="35"/>
      <c r="TV260" s="35"/>
      <c r="TW260" s="35"/>
      <c r="TX260" s="35"/>
      <c r="TY260" s="35"/>
      <c r="TZ260" s="35"/>
      <c r="UA260" s="35"/>
      <c r="UB260" s="35"/>
      <c r="UC260" s="35"/>
      <c r="UD260" s="35"/>
      <c r="UE260" s="35"/>
      <c r="UF260" s="35"/>
      <c r="UG260" s="35"/>
      <c r="UH260" s="35"/>
      <c r="UI260" s="35"/>
      <c r="UJ260" s="35"/>
      <c r="UK260" s="35"/>
      <c r="UL260" s="35"/>
      <c r="UM260" s="35"/>
      <c r="UN260" s="35"/>
      <c r="UO260" s="35"/>
      <c r="UP260" s="35"/>
      <c r="UQ260" s="35"/>
      <c r="UR260" s="35"/>
      <c r="US260" s="35"/>
      <c r="UT260" s="35"/>
      <c r="UU260" s="35"/>
      <c r="UV260" s="35"/>
      <c r="UW260" s="35"/>
      <c r="UX260" s="35"/>
      <c r="UY260" s="35"/>
      <c r="UZ260" s="35"/>
      <c r="VA260" s="35"/>
      <c r="VB260" s="35"/>
      <c r="VC260" s="35"/>
      <c r="VD260" s="35"/>
      <c r="VE260" s="35"/>
      <c r="VF260" s="35"/>
      <c r="VG260" s="35"/>
      <c r="VH260" s="35"/>
      <c r="VI260" s="35"/>
      <c r="VJ260" s="35"/>
      <c r="VK260" s="35"/>
      <c r="VL260" s="35"/>
      <c r="VM260" s="35"/>
      <c r="VN260" s="35"/>
      <c r="VO260" s="35"/>
      <c r="VP260" s="35"/>
      <c r="VQ260" s="35"/>
      <c r="VR260" s="35"/>
      <c r="VS260" s="35"/>
      <c r="VT260" s="35"/>
      <c r="VU260" s="35"/>
      <c r="VV260" s="35"/>
      <c r="VW260" s="35"/>
      <c r="VX260" s="35"/>
      <c r="VY260" s="35"/>
      <c r="VZ260" s="35"/>
      <c r="WA260" s="35"/>
      <c r="WB260" s="35"/>
      <c r="WC260" s="35"/>
      <c r="WD260" s="35"/>
      <c r="WE260" s="35"/>
      <c r="WF260" s="35"/>
      <c r="WG260" s="35"/>
      <c r="WH260" s="35"/>
      <c r="WI260" s="35"/>
      <c r="WJ260" s="35"/>
      <c r="WK260" s="35"/>
      <c r="WL260" s="35"/>
      <c r="WM260" s="35"/>
      <c r="WN260" s="35"/>
      <c r="WO260" s="35"/>
      <c r="WP260" s="35"/>
      <c r="WQ260" s="35"/>
      <c r="WR260" s="35"/>
      <c r="WS260" s="35"/>
      <c r="WT260" s="35"/>
      <c r="WU260" s="35"/>
      <c r="WV260" s="35"/>
      <c r="WW260" s="35"/>
      <c r="WX260" s="35"/>
      <c r="WY260" s="35"/>
      <c r="WZ260" s="35"/>
      <c r="XA260" s="35"/>
      <c r="XB260" s="35"/>
      <c r="XC260" s="35"/>
      <c r="XD260" s="35"/>
      <c r="XE260" s="35"/>
      <c r="XF260" s="35"/>
      <c r="XG260" s="35"/>
      <c r="XH260" s="35"/>
      <c r="XI260" s="35"/>
      <c r="XJ260" s="35"/>
      <c r="XK260" s="35"/>
      <c r="XL260" s="35"/>
      <c r="XM260" s="35"/>
      <c r="XN260" s="35"/>
      <c r="XO260" s="35"/>
      <c r="XP260" s="35"/>
      <c r="XQ260" s="35"/>
      <c r="XR260" s="35"/>
      <c r="XS260" s="35"/>
      <c r="XT260" s="35"/>
      <c r="XU260" s="35"/>
      <c r="XV260" s="35"/>
      <c r="XW260" s="35"/>
      <c r="XX260" s="35"/>
      <c r="XY260" s="35"/>
      <c r="XZ260" s="35"/>
      <c r="YA260" s="35"/>
      <c r="YB260" s="35"/>
      <c r="YC260" s="35"/>
      <c r="YD260" s="35"/>
      <c r="YE260" s="35"/>
      <c r="YF260" s="35"/>
      <c r="YG260" s="35"/>
      <c r="YH260" s="35"/>
      <c r="YI260" s="35"/>
      <c r="YJ260" s="35"/>
      <c r="YK260" s="35"/>
      <c r="YL260" s="35"/>
      <c r="YM260" s="35"/>
      <c r="YN260" s="35"/>
      <c r="YO260" s="35"/>
      <c r="YP260" s="35"/>
      <c r="YQ260" s="35"/>
      <c r="YR260" s="35"/>
      <c r="YS260" s="35"/>
      <c r="YT260" s="35"/>
      <c r="YU260" s="35"/>
      <c r="YV260" s="35"/>
      <c r="YW260" s="35"/>
      <c r="YX260" s="35"/>
      <c r="YY260" s="35"/>
      <c r="YZ260" s="35"/>
      <c r="ZA260" s="35"/>
      <c r="ZB260" s="35"/>
      <c r="ZC260" s="35"/>
      <c r="ZD260" s="35"/>
      <c r="ZE260" s="35"/>
      <c r="ZF260" s="35"/>
      <c r="ZG260" s="35"/>
      <c r="ZH260" s="35"/>
      <c r="ZI260" s="35"/>
      <c r="ZJ260" s="35"/>
      <c r="ZK260" s="35"/>
      <c r="ZL260" s="35"/>
      <c r="ZM260" s="35"/>
      <c r="ZN260" s="35"/>
      <c r="ZO260" s="35"/>
      <c r="ZP260" s="35"/>
      <c r="ZQ260" s="35"/>
      <c r="ZR260" s="35"/>
      <c r="ZS260" s="35"/>
      <c r="ZT260" s="35"/>
      <c r="ZU260" s="35"/>
      <c r="ZV260" s="35"/>
      <c r="ZW260" s="35"/>
      <c r="ZX260" s="35"/>
      <c r="ZY260" s="35"/>
      <c r="ZZ260" s="35"/>
      <c r="AAA260" s="35"/>
      <c r="AAB260" s="35"/>
      <c r="AAC260" s="35"/>
      <c r="AAD260" s="35"/>
      <c r="AAE260" s="35"/>
      <c r="AAF260" s="35"/>
      <c r="AAG260" s="35"/>
      <c r="AAH260" s="35"/>
      <c r="AAI260" s="35"/>
      <c r="AAJ260" s="35"/>
      <c r="AAK260" s="35"/>
      <c r="AAL260" s="35"/>
      <c r="AAM260" s="35"/>
      <c r="AAN260" s="35"/>
      <c r="AAO260" s="35"/>
      <c r="AAP260" s="35"/>
      <c r="AAQ260" s="35"/>
      <c r="AAR260" s="35"/>
      <c r="AAS260" s="35"/>
      <c r="AAT260" s="35"/>
      <c r="AAU260" s="35"/>
      <c r="AAV260" s="35"/>
      <c r="AAW260" s="35"/>
      <c r="AAX260" s="35"/>
      <c r="AAY260" s="35"/>
      <c r="AAZ260" s="35"/>
      <c r="ABA260" s="35"/>
      <c r="ABB260" s="35"/>
      <c r="ABC260" s="35"/>
      <c r="ABD260" s="35"/>
      <c r="ABE260" s="35"/>
      <c r="ABF260" s="35"/>
      <c r="ABG260" s="35"/>
      <c r="ABH260" s="35"/>
      <c r="ABI260" s="35"/>
      <c r="ABJ260" s="35"/>
      <c r="ABK260" s="35"/>
      <c r="ABL260" s="35"/>
      <c r="ABM260" s="35"/>
      <c r="ABN260" s="35"/>
      <c r="ABO260" s="35"/>
      <c r="ABP260" s="35"/>
      <c r="ABQ260" s="35"/>
      <c r="ABR260" s="35"/>
      <c r="ABS260" s="35"/>
      <c r="ABT260" s="35"/>
      <c r="ABU260" s="35"/>
      <c r="ABV260" s="35"/>
      <c r="ABW260" s="35"/>
      <c r="ABX260" s="35"/>
      <c r="ABY260" s="35"/>
      <c r="ABZ260" s="35"/>
      <c r="ACA260" s="35"/>
      <c r="ACB260" s="35"/>
      <c r="ACC260" s="35"/>
      <c r="ACD260" s="35"/>
      <c r="ACE260" s="35"/>
      <c r="ACF260" s="35"/>
      <c r="ACG260" s="35"/>
      <c r="ACH260" s="35"/>
      <c r="ACI260" s="35"/>
      <c r="ACJ260" s="35"/>
      <c r="ACK260" s="35"/>
      <c r="ACL260" s="35"/>
      <c r="ACM260" s="35"/>
      <c r="ACN260" s="35"/>
      <c r="ACO260" s="35"/>
      <c r="ACP260" s="35"/>
      <c r="ACQ260" s="35"/>
      <c r="ACR260" s="35"/>
      <c r="ACS260" s="35"/>
      <c r="ACT260" s="35"/>
      <c r="ACU260" s="35"/>
      <c r="ACV260" s="35"/>
      <c r="ACW260" s="35"/>
      <c r="ACX260" s="35"/>
      <c r="ACY260" s="35"/>
      <c r="ACZ260" s="35"/>
      <c r="ADA260" s="35"/>
      <c r="ADB260" s="35"/>
      <c r="ADC260" s="35"/>
      <c r="ADD260" s="35"/>
      <c r="ADE260" s="35"/>
      <c r="ADF260" s="35"/>
      <c r="ADG260" s="35"/>
      <c r="ADH260" s="35"/>
      <c r="ADI260" s="35"/>
      <c r="ADJ260" s="35"/>
      <c r="ADK260" s="35"/>
      <c r="ADL260" s="35"/>
      <c r="ADM260" s="35"/>
      <c r="ADN260" s="35"/>
      <c r="ADO260" s="35"/>
      <c r="ADP260" s="35"/>
      <c r="ADQ260" s="35"/>
      <c r="ADR260" s="35"/>
      <c r="ADS260" s="35"/>
      <c r="ADT260" s="35"/>
      <c r="ADU260" s="35"/>
      <c r="ADV260" s="35"/>
      <c r="ADW260" s="35"/>
      <c r="ADX260" s="35"/>
      <c r="ADY260" s="35"/>
      <c r="ADZ260" s="35"/>
      <c r="AEA260" s="35"/>
      <c r="AEB260" s="35"/>
      <c r="AEC260" s="35"/>
      <c r="AED260" s="35"/>
      <c r="AEE260" s="35"/>
      <c r="AEF260" s="35"/>
      <c r="AEG260" s="35"/>
      <c r="AEH260" s="35"/>
      <c r="AEI260" s="35"/>
      <c r="AEJ260" s="35"/>
      <c r="AEK260" s="35"/>
      <c r="AEL260" s="35"/>
      <c r="AEM260" s="35"/>
      <c r="AEN260" s="35"/>
      <c r="AEO260" s="35"/>
      <c r="AEP260" s="35"/>
      <c r="AEQ260" s="35"/>
      <c r="AER260" s="35"/>
      <c r="AES260" s="35"/>
      <c r="AET260" s="35"/>
      <c r="AEU260" s="35"/>
      <c r="AEV260" s="35"/>
      <c r="AEW260" s="35"/>
      <c r="AEX260" s="35"/>
      <c r="AEY260" s="35"/>
      <c r="AEZ260" s="35"/>
      <c r="AFA260" s="35"/>
      <c r="AFB260" s="35"/>
      <c r="AFC260" s="35"/>
      <c r="AFD260" s="35"/>
      <c r="AFE260" s="35"/>
      <c r="AFF260" s="35"/>
      <c r="AFG260" s="35"/>
      <c r="AFH260" s="35"/>
      <c r="AFI260" s="35"/>
      <c r="AFJ260" s="35"/>
      <c r="AFK260" s="35"/>
      <c r="AFL260" s="35"/>
      <c r="AFM260" s="35"/>
      <c r="AFN260" s="35"/>
      <c r="AFO260" s="35"/>
      <c r="AFP260" s="35"/>
      <c r="AFQ260" s="35"/>
      <c r="AFR260" s="35"/>
      <c r="AFS260" s="35"/>
      <c r="AFT260" s="35"/>
      <c r="AFU260" s="35"/>
      <c r="AFV260" s="35"/>
      <c r="AFW260" s="35"/>
      <c r="AFX260" s="35"/>
      <c r="AFY260" s="35"/>
      <c r="AFZ260" s="35"/>
      <c r="AGA260" s="35"/>
      <c r="AGB260" s="35"/>
      <c r="AGC260" s="35"/>
      <c r="AGD260" s="35"/>
      <c r="AGE260" s="35"/>
      <c r="AGF260" s="35"/>
      <c r="AGG260" s="35"/>
      <c r="AGH260" s="35"/>
      <c r="AGI260" s="35"/>
      <c r="AGJ260" s="35"/>
      <c r="AGK260" s="35"/>
      <c r="AGL260" s="35"/>
      <c r="AGM260" s="35"/>
      <c r="AGN260" s="35"/>
      <c r="AGO260" s="35"/>
      <c r="AGP260" s="35"/>
      <c r="AGQ260" s="35"/>
      <c r="AGR260" s="35"/>
      <c r="AGS260" s="35"/>
      <c r="AGT260" s="35"/>
      <c r="AGU260" s="35"/>
      <c r="AGV260" s="35"/>
      <c r="AGW260" s="35"/>
      <c r="AGX260" s="35"/>
      <c r="AGY260" s="35"/>
      <c r="AGZ260" s="35"/>
      <c r="AHA260" s="35"/>
      <c r="AHB260" s="35"/>
      <c r="AHC260" s="35"/>
      <c r="AHD260" s="35"/>
      <c r="AHE260" s="35"/>
      <c r="AHF260" s="35"/>
      <c r="AHG260" s="35"/>
      <c r="AHH260" s="35"/>
      <c r="AHI260" s="35"/>
      <c r="AHJ260" s="35"/>
      <c r="AHK260" s="35"/>
      <c r="AHL260" s="35"/>
      <c r="AHM260" s="35"/>
      <c r="AHN260" s="35"/>
      <c r="AHO260" s="35"/>
      <c r="AHP260" s="35"/>
      <c r="AHQ260" s="35"/>
      <c r="AHR260" s="35"/>
      <c r="AHS260" s="35"/>
      <c r="AHT260" s="35"/>
      <c r="AHU260" s="35"/>
      <c r="AHV260" s="35"/>
      <c r="AHW260" s="35"/>
      <c r="AHX260" s="35"/>
      <c r="AHY260" s="35"/>
      <c r="AHZ260" s="35"/>
      <c r="AIA260" s="35"/>
      <c r="AIB260" s="35"/>
      <c r="AIC260" s="35"/>
      <c r="AID260" s="35"/>
      <c r="AIE260" s="35"/>
      <c r="AIF260" s="35"/>
      <c r="AIG260" s="35"/>
      <c r="AIH260" s="35"/>
      <c r="AII260" s="35"/>
      <c r="AIJ260" s="35"/>
      <c r="AIK260" s="35"/>
      <c r="AIL260" s="35"/>
      <c r="AIM260" s="35"/>
      <c r="AIN260" s="35"/>
      <c r="AIO260" s="35"/>
      <c r="AIP260" s="35"/>
      <c r="AIQ260" s="35"/>
      <c r="AIR260" s="35"/>
      <c r="AIS260" s="35"/>
      <c r="AIT260" s="35"/>
      <c r="AIU260" s="35"/>
      <c r="AIV260" s="35"/>
      <c r="AIW260" s="35"/>
      <c r="AIX260" s="35"/>
      <c r="AIY260" s="35"/>
      <c r="AIZ260" s="35"/>
      <c r="AJA260" s="35"/>
      <c r="AJB260" s="35"/>
      <c r="AJC260" s="35"/>
      <c r="AJD260" s="35"/>
      <c r="AJE260" s="35"/>
      <c r="AJF260" s="35"/>
      <c r="AJG260" s="35"/>
      <c r="AJH260" s="35"/>
      <c r="AJI260" s="35"/>
      <c r="AJJ260" s="35"/>
      <c r="AJK260" s="35"/>
      <c r="AJL260" s="35"/>
      <c r="AJM260" s="35"/>
      <c r="AJN260" s="35"/>
      <c r="AJO260" s="35"/>
      <c r="AJP260" s="35"/>
      <c r="AJQ260" s="35"/>
      <c r="AJR260" s="35"/>
      <c r="AJS260" s="35"/>
      <c r="AJT260" s="35"/>
      <c r="AJU260" s="35"/>
      <c r="AJV260" s="35"/>
      <c r="AJW260" s="35"/>
      <c r="AJX260" s="35"/>
      <c r="AJY260" s="35"/>
      <c r="AJZ260" s="35"/>
      <c r="AKA260" s="35"/>
      <c r="AKB260" s="35"/>
      <c r="AKC260" s="35"/>
      <c r="AKD260" s="35"/>
      <c r="AKE260" s="35"/>
      <c r="AKF260" s="35"/>
      <c r="AKG260" s="35"/>
      <c r="AKH260" s="35"/>
      <c r="AKI260" s="35"/>
      <c r="AKJ260" s="35"/>
      <c r="AKK260" s="35"/>
      <c r="AKL260" s="35"/>
      <c r="AKM260" s="35"/>
      <c r="AKN260" s="35"/>
      <c r="AKO260" s="35"/>
      <c r="AKP260" s="35"/>
      <c r="AKQ260" s="35"/>
      <c r="AKR260" s="35"/>
      <c r="AKS260" s="35"/>
      <c r="AKT260" s="35"/>
      <c r="AKU260" s="35"/>
      <c r="AKV260" s="35"/>
      <c r="AKW260" s="35"/>
      <c r="AKX260" s="35"/>
      <c r="AKY260" s="35"/>
      <c r="AKZ260" s="35"/>
      <c r="ALA260" s="35"/>
      <c r="ALB260" s="35"/>
      <c r="ALC260" s="35"/>
      <c r="ALD260" s="35"/>
      <c r="ALE260" s="35"/>
      <c r="ALF260" s="35"/>
      <c r="ALG260" s="35"/>
      <c r="ALH260" s="35"/>
      <c r="ALI260" s="35"/>
      <c r="ALJ260" s="35"/>
      <c r="ALK260" s="35"/>
      <c r="ALL260" s="35"/>
      <c r="ALM260" s="35"/>
      <c r="ALN260" s="35"/>
      <c r="ALO260" s="35"/>
      <c r="ALP260" s="35"/>
      <c r="ALQ260" s="35"/>
      <c r="ALR260" s="35"/>
      <c r="ALS260" s="35"/>
      <c r="ALT260" s="35"/>
      <c r="ALU260" s="35"/>
      <c r="ALV260" s="35"/>
      <c r="ALW260" s="35"/>
      <c r="ALX260" s="35"/>
      <c r="ALY260" s="35"/>
    </row>
    <row r="261" spans="1:1013" ht="18.75" customHeight="1" thickBot="1" x14ac:dyDescent="0.25">
      <c r="A261" s="744"/>
      <c r="B261" s="654"/>
      <c r="C261" s="747"/>
      <c r="D261" s="800"/>
      <c r="E261" s="952"/>
      <c r="F261" s="649"/>
      <c r="G261" s="924"/>
      <c r="H261" s="599"/>
      <c r="I261" s="755"/>
      <c r="J261" s="580"/>
      <c r="K261" s="238" t="s">
        <v>181</v>
      </c>
      <c r="L261" s="406">
        <f>+M261+O261</f>
        <v>0</v>
      </c>
      <c r="M261" s="407">
        <v>0</v>
      </c>
      <c r="N261" s="407">
        <v>0</v>
      </c>
      <c r="O261" s="411">
        <v>0</v>
      </c>
      <c r="P261" s="406">
        <f>+Q261+S261</f>
        <v>0</v>
      </c>
      <c r="Q261" s="407">
        <v>0</v>
      </c>
      <c r="R261" s="407">
        <v>0</v>
      </c>
      <c r="S261" s="411">
        <v>0</v>
      </c>
      <c r="T261" s="406">
        <f>+U261+W261</f>
        <v>0</v>
      </c>
      <c r="U261" s="407">
        <v>0</v>
      </c>
      <c r="V261" s="407">
        <v>0</v>
      </c>
      <c r="W261" s="411">
        <v>0</v>
      </c>
      <c r="X261" s="412">
        <f>+Y261+AA261</f>
        <v>0</v>
      </c>
      <c r="Y261" s="407">
        <v>0</v>
      </c>
      <c r="Z261" s="407">
        <v>0</v>
      </c>
      <c r="AA261" s="411">
        <v>0</v>
      </c>
      <c r="AB261" s="35"/>
      <c r="AC261" s="35"/>
      <c r="AD261" s="35"/>
      <c r="AE261" s="35"/>
      <c r="AF261" s="35"/>
      <c r="AG261" s="35"/>
      <c r="AH261" s="35"/>
      <c r="AI261" s="48"/>
      <c r="AJ261" s="48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4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  <c r="CH261" s="35"/>
      <c r="CI261" s="35"/>
      <c r="CJ261" s="35"/>
      <c r="CK261" s="35"/>
      <c r="CL261" s="35"/>
      <c r="CM261" s="35"/>
      <c r="CN261" s="35"/>
      <c r="CO261" s="35"/>
      <c r="CP261" s="35"/>
      <c r="CQ261" s="35"/>
      <c r="CR261" s="35"/>
      <c r="CS261" s="35"/>
      <c r="CT261" s="35"/>
      <c r="CU261" s="35"/>
      <c r="CV261" s="35"/>
      <c r="CW261" s="35"/>
      <c r="CX261" s="35"/>
      <c r="CY261" s="35"/>
      <c r="CZ261" s="35"/>
      <c r="DA261" s="35"/>
      <c r="DB261" s="35"/>
      <c r="DC261" s="35"/>
      <c r="DD261" s="35"/>
      <c r="DE261" s="35"/>
      <c r="DF261" s="35"/>
      <c r="DG261" s="35"/>
      <c r="DH261" s="35"/>
      <c r="DI261" s="35"/>
      <c r="DJ261" s="35"/>
      <c r="DK261" s="35"/>
      <c r="DL261" s="35"/>
      <c r="DM261" s="35"/>
      <c r="DN261" s="35"/>
      <c r="DO261" s="35"/>
      <c r="DP261" s="35"/>
      <c r="DQ261" s="35"/>
      <c r="DR261" s="35"/>
      <c r="DS261" s="35"/>
      <c r="DT261" s="35"/>
      <c r="DU261" s="35"/>
      <c r="DV261" s="35"/>
      <c r="DW261" s="35"/>
      <c r="DX261" s="35"/>
      <c r="DY261" s="35"/>
      <c r="DZ261" s="35"/>
      <c r="EA261" s="35"/>
      <c r="EB261" s="35"/>
      <c r="EC261" s="35"/>
      <c r="ED261" s="35"/>
      <c r="EE261" s="35"/>
      <c r="EF261" s="35"/>
      <c r="EG261" s="35"/>
      <c r="EH261" s="35"/>
      <c r="EI261" s="35"/>
      <c r="EJ261" s="35"/>
      <c r="EK261" s="35"/>
      <c r="EL261" s="35"/>
      <c r="EM261" s="35"/>
      <c r="EN261" s="35"/>
      <c r="EO261" s="35"/>
      <c r="EP261" s="35"/>
      <c r="EQ261" s="35"/>
      <c r="ER261" s="35"/>
      <c r="ES261" s="35"/>
      <c r="ET261" s="35"/>
      <c r="EU261" s="35"/>
      <c r="EV261" s="35"/>
      <c r="EW261" s="35"/>
      <c r="EX261" s="35"/>
      <c r="EY261" s="35"/>
      <c r="EZ261" s="35"/>
      <c r="FA261" s="35"/>
      <c r="FB261" s="35"/>
      <c r="FC261" s="35"/>
      <c r="FD261" s="35"/>
      <c r="FE261" s="35"/>
      <c r="FF261" s="35"/>
      <c r="FG261" s="35"/>
      <c r="FH261" s="35"/>
      <c r="FI261" s="35"/>
      <c r="FJ261" s="35"/>
      <c r="FK261" s="35"/>
      <c r="FL261" s="35"/>
      <c r="FM261" s="35"/>
      <c r="FN261" s="35"/>
      <c r="FO261" s="35"/>
      <c r="FP261" s="35"/>
      <c r="FQ261" s="35"/>
      <c r="FR261" s="35"/>
      <c r="FS261" s="35"/>
      <c r="FT261" s="35"/>
      <c r="FU261" s="35"/>
      <c r="FV261" s="35"/>
      <c r="FW261" s="35"/>
      <c r="FX261" s="35"/>
      <c r="FY261" s="35"/>
      <c r="FZ261" s="35"/>
      <c r="GA261" s="35"/>
      <c r="GB261" s="35"/>
      <c r="GC261" s="35"/>
      <c r="GD261" s="35"/>
      <c r="GE261" s="35"/>
      <c r="GF261" s="35"/>
      <c r="GG261" s="35"/>
      <c r="GH261" s="35"/>
      <c r="GI261" s="35"/>
      <c r="GJ261" s="35"/>
      <c r="GK261" s="35"/>
      <c r="GL261" s="35"/>
      <c r="GM261" s="35"/>
      <c r="GN261" s="35"/>
      <c r="GO261" s="35"/>
      <c r="GP261" s="35"/>
      <c r="GQ261" s="35"/>
      <c r="GR261" s="35"/>
      <c r="GS261" s="35"/>
      <c r="GT261" s="35"/>
      <c r="GU261" s="35"/>
      <c r="GV261" s="35"/>
      <c r="GW261" s="35"/>
      <c r="GX261" s="35"/>
      <c r="GY261" s="35"/>
      <c r="GZ261" s="35"/>
      <c r="HA261" s="35"/>
      <c r="HB261" s="35"/>
      <c r="HC261" s="35"/>
      <c r="HD261" s="35"/>
      <c r="HE261" s="35"/>
      <c r="HF261" s="35"/>
      <c r="HG261" s="35"/>
      <c r="HH261" s="35"/>
      <c r="HI261" s="35"/>
      <c r="HJ261" s="35"/>
      <c r="HK261" s="35"/>
      <c r="HL261" s="35"/>
      <c r="HM261" s="35"/>
      <c r="HN261" s="35"/>
      <c r="HO261" s="35"/>
      <c r="HP261" s="35"/>
      <c r="HQ261" s="35"/>
      <c r="HR261" s="35"/>
      <c r="HS261" s="35"/>
      <c r="HT261" s="35"/>
      <c r="HU261" s="35"/>
      <c r="HV261" s="35"/>
      <c r="HW261" s="35"/>
      <c r="HX261" s="35"/>
      <c r="HY261" s="35"/>
      <c r="HZ261" s="35"/>
      <c r="IA261" s="35"/>
      <c r="IB261" s="35"/>
      <c r="IC261" s="35"/>
      <c r="ID261" s="35"/>
      <c r="IE261" s="35"/>
      <c r="IF261" s="35"/>
      <c r="IG261" s="35"/>
      <c r="IH261" s="35"/>
      <c r="II261" s="35"/>
      <c r="IJ261" s="35"/>
      <c r="IK261" s="35"/>
      <c r="IL261" s="35"/>
      <c r="IM261" s="35"/>
      <c r="IN261" s="35"/>
      <c r="IO261" s="35"/>
      <c r="IP261" s="35"/>
      <c r="IQ261" s="35"/>
      <c r="IR261" s="35"/>
      <c r="IS261" s="35"/>
      <c r="IT261" s="35"/>
      <c r="IU261" s="35"/>
      <c r="IV261" s="35"/>
      <c r="IW261" s="35"/>
      <c r="IX261" s="35"/>
      <c r="IY261" s="35"/>
      <c r="IZ261" s="35"/>
      <c r="JA261" s="35"/>
      <c r="JB261" s="35"/>
      <c r="JC261" s="35"/>
      <c r="JD261" s="35"/>
      <c r="JE261" s="35"/>
      <c r="JF261" s="35"/>
      <c r="JG261" s="35"/>
      <c r="JH261" s="35"/>
      <c r="JI261" s="35"/>
      <c r="JJ261" s="35"/>
      <c r="JK261" s="35"/>
      <c r="JL261" s="35"/>
      <c r="JM261" s="35"/>
      <c r="JN261" s="35"/>
      <c r="JO261" s="35"/>
      <c r="JP261" s="35"/>
      <c r="JQ261" s="35"/>
      <c r="JR261" s="35"/>
      <c r="JS261" s="35"/>
      <c r="JT261" s="35"/>
      <c r="JU261" s="35"/>
      <c r="JV261" s="35"/>
      <c r="JW261" s="35"/>
      <c r="JX261" s="35"/>
      <c r="JY261" s="35"/>
      <c r="JZ261" s="35"/>
      <c r="KA261" s="35"/>
      <c r="KB261" s="35"/>
      <c r="KC261" s="35"/>
      <c r="KD261" s="35"/>
      <c r="KE261" s="35"/>
      <c r="KF261" s="35"/>
      <c r="KG261" s="35"/>
      <c r="KH261" s="35"/>
      <c r="KI261" s="35"/>
      <c r="KJ261" s="35"/>
      <c r="KK261" s="35"/>
      <c r="KL261" s="35"/>
      <c r="KM261" s="35"/>
      <c r="KN261" s="35"/>
      <c r="KO261" s="35"/>
      <c r="KP261" s="35"/>
      <c r="KQ261" s="35"/>
      <c r="KR261" s="35"/>
      <c r="KS261" s="35"/>
      <c r="KT261" s="35"/>
      <c r="KU261" s="35"/>
      <c r="KV261" s="35"/>
      <c r="KW261" s="35"/>
      <c r="KX261" s="35"/>
      <c r="KY261" s="35"/>
      <c r="KZ261" s="35"/>
      <c r="LA261" s="35"/>
      <c r="LB261" s="35"/>
      <c r="LC261" s="35"/>
      <c r="LD261" s="35"/>
      <c r="LE261" s="35"/>
      <c r="LF261" s="35"/>
      <c r="LG261" s="35"/>
      <c r="LH261" s="35"/>
      <c r="LI261" s="35"/>
      <c r="LJ261" s="35"/>
      <c r="LK261" s="35"/>
      <c r="LL261" s="35"/>
      <c r="LM261" s="35"/>
      <c r="LN261" s="35"/>
      <c r="LO261" s="35"/>
      <c r="LP261" s="35"/>
      <c r="LQ261" s="35"/>
      <c r="LR261" s="35"/>
      <c r="LS261" s="35"/>
      <c r="LT261" s="35"/>
      <c r="LU261" s="35"/>
      <c r="LV261" s="35"/>
      <c r="LW261" s="35"/>
      <c r="LX261" s="35"/>
      <c r="LY261" s="35"/>
      <c r="LZ261" s="35"/>
      <c r="MA261" s="35"/>
      <c r="MB261" s="35"/>
      <c r="MC261" s="35"/>
      <c r="MD261" s="35"/>
      <c r="ME261" s="35"/>
      <c r="MF261" s="35"/>
      <c r="MG261" s="35"/>
      <c r="MH261" s="35"/>
      <c r="MI261" s="35"/>
      <c r="MJ261" s="35"/>
      <c r="MK261" s="35"/>
      <c r="ML261" s="35"/>
      <c r="MM261" s="35"/>
      <c r="MN261" s="35"/>
      <c r="MO261" s="35"/>
      <c r="MP261" s="35"/>
      <c r="MQ261" s="35"/>
      <c r="MR261" s="35"/>
      <c r="MS261" s="35"/>
      <c r="MT261" s="35"/>
      <c r="MU261" s="35"/>
      <c r="MV261" s="35"/>
      <c r="MW261" s="35"/>
      <c r="MX261" s="35"/>
      <c r="MY261" s="35"/>
      <c r="MZ261" s="35"/>
      <c r="NA261" s="35"/>
      <c r="NB261" s="35"/>
      <c r="NC261" s="35"/>
      <c r="ND261" s="35"/>
      <c r="NE261" s="35"/>
      <c r="NF261" s="35"/>
      <c r="NG261" s="35"/>
      <c r="NH261" s="35"/>
      <c r="NI261" s="35"/>
      <c r="NJ261" s="35"/>
      <c r="NK261" s="35"/>
      <c r="NL261" s="35"/>
      <c r="NM261" s="35"/>
      <c r="NN261" s="35"/>
      <c r="NO261" s="35"/>
      <c r="NP261" s="35"/>
      <c r="NQ261" s="35"/>
      <c r="NR261" s="35"/>
      <c r="NS261" s="35"/>
      <c r="NT261" s="35"/>
      <c r="NU261" s="35"/>
      <c r="NV261" s="35"/>
      <c r="NW261" s="35"/>
      <c r="NX261" s="35"/>
      <c r="NY261" s="35"/>
      <c r="NZ261" s="35"/>
      <c r="OA261" s="35"/>
      <c r="OB261" s="35"/>
      <c r="OC261" s="35"/>
      <c r="OD261" s="35"/>
      <c r="OE261" s="35"/>
      <c r="OF261" s="35"/>
      <c r="OG261" s="35"/>
      <c r="OH261" s="35"/>
      <c r="OI261" s="35"/>
      <c r="OJ261" s="35"/>
      <c r="OK261" s="35"/>
      <c r="OL261" s="35"/>
      <c r="OM261" s="35"/>
      <c r="ON261" s="35"/>
      <c r="OO261" s="35"/>
      <c r="OP261" s="35"/>
      <c r="OQ261" s="35"/>
      <c r="OR261" s="35"/>
      <c r="OS261" s="35"/>
      <c r="OT261" s="35"/>
      <c r="OU261" s="35"/>
      <c r="OV261" s="35"/>
      <c r="OW261" s="35"/>
      <c r="OX261" s="35"/>
      <c r="OY261" s="35"/>
      <c r="OZ261" s="35"/>
      <c r="PA261" s="35"/>
      <c r="PB261" s="35"/>
      <c r="PC261" s="35"/>
      <c r="PD261" s="35"/>
      <c r="PE261" s="35"/>
      <c r="PF261" s="35"/>
      <c r="PG261" s="35"/>
      <c r="PH261" s="35"/>
      <c r="PI261" s="35"/>
      <c r="PJ261" s="35"/>
      <c r="PK261" s="35"/>
      <c r="PL261" s="35"/>
      <c r="PM261" s="35"/>
      <c r="PN261" s="35"/>
      <c r="PO261" s="35"/>
      <c r="PP261" s="35"/>
      <c r="PQ261" s="35"/>
      <c r="PR261" s="35"/>
      <c r="PS261" s="35"/>
      <c r="PT261" s="35"/>
      <c r="PU261" s="35"/>
      <c r="PV261" s="35"/>
      <c r="PW261" s="35"/>
      <c r="PX261" s="35"/>
      <c r="PY261" s="35"/>
      <c r="PZ261" s="35"/>
      <c r="QA261" s="35"/>
      <c r="QB261" s="35"/>
      <c r="QC261" s="35"/>
      <c r="QD261" s="35"/>
      <c r="QE261" s="35"/>
      <c r="QF261" s="35"/>
      <c r="QG261" s="35"/>
      <c r="QH261" s="35"/>
      <c r="QI261" s="35"/>
      <c r="QJ261" s="35"/>
      <c r="QK261" s="35"/>
      <c r="QL261" s="35"/>
      <c r="QM261" s="35"/>
      <c r="QN261" s="35"/>
      <c r="QO261" s="35"/>
      <c r="QP261" s="35"/>
      <c r="QQ261" s="35"/>
      <c r="QR261" s="35"/>
      <c r="QS261" s="35"/>
      <c r="QT261" s="35"/>
      <c r="QU261" s="35"/>
      <c r="QV261" s="35"/>
      <c r="QW261" s="35"/>
      <c r="QX261" s="35"/>
      <c r="QY261" s="35"/>
      <c r="QZ261" s="35"/>
      <c r="RA261" s="35"/>
      <c r="RB261" s="35"/>
      <c r="RC261" s="35"/>
      <c r="RD261" s="35"/>
      <c r="RE261" s="35"/>
      <c r="RF261" s="35"/>
      <c r="RG261" s="35"/>
      <c r="RH261" s="35"/>
      <c r="RI261" s="35"/>
      <c r="RJ261" s="35"/>
      <c r="RK261" s="35"/>
      <c r="RL261" s="35"/>
      <c r="RM261" s="35"/>
      <c r="RN261" s="35"/>
      <c r="RO261" s="35"/>
      <c r="RP261" s="35"/>
      <c r="RQ261" s="35"/>
      <c r="RR261" s="35"/>
      <c r="RS261" s="35"/>
      <c r="RT261" s="35"/>
      <c r="RU261" s="35"/>
      <c r="RV261" s="35"/>
      <c r="RW261" s="35"/>
      <c r="RX261" s="35"/>
      <c r="RY261" s="35"/>
      <c r="RZ261" s="35"/>
      <c r="SA261" s="35"/>
      <c r="SB261" s="35"/>
      <c r="SC261" s="35"/>
      <c r="SD261" s="35"/>
      <c r="SE261" s="35"/>
      <c r="SF261" s="35"/>
      <c r="SG261" s="35"/>
      <c r="SH261" s="35"/>
      <c r="SI261" s="35"/>
      <c r="SJ261" s="35"/>
      <c r="SK261" s="35"/>
      <c r="SL261" s="35"/>
      <c r="SM261" s="35"/>
      <c r="SN261" s="35"/>
      <c r="SO261" s="35"/>
      <c r="SP261" s="35"/>
      <c r="SQ261" s="35"/>
      <c r="SR261" s="35"/>
      <c r="SS261" s="35"/>
      <c r="ST261" s="35"/>
      <c r="SU261" s="35"/>
      <c r="SV261" s="35"/>
      <c r="SW261" s="35"/>
      <c r="SX261" s="35"/>
      <c r="SY261" s="35"/>
      <c r="SZ261" s="35"/>
      <c r="TA261" s="35"/>
      <c r="TB261" s="35"/>
      <c r="TC261" s="35"/>
      <c r="TD261" s="35"/>
      <c r="TE261" s="35"/>
      <c r="TF261" s="35"/>
      <c r="TG261" s="35"/>
      <c r="TH261" s="35"/>
      <c r="TI261" s="35"/>
      <c r="TJ261" s="35"/>
      <c r="TK261" s="35"/>
      <c r="TL261" s="35"/>
      <c r="TM261" s="35"/>
      <c r="TN261" s="35"/>
      <c r="TO261" s="35"/>
      <c r="TP261" s="35"/>
      <c r="TQ261" s="35"/>
      <c r="TR261" s="35"/>
      <c r="TS261" s="35"/>
      <c r="TT261" s="35"/>
      <c r="TU261" s="35"/>
      <c r="TV261" s="35"/>
      <c r="TW261" s="35"/>
      <c r="TX261" s="35"/>
      <c r="TY261" s="35"/>
      <c r="TZ261" s="35"/>
      <c r="UA261" s="35"/>
      <c r="UB261" s="35"/>
      <c r="UC261" s="35"/>
      <c r="UD261" s="35"/>
      <c r="UE261" s="35"/>
      <c r="UF261" s="35"/>
      <c r="UG261" s="35"/>
      <c r="UH261" s="35"/>
      <c r="UI261" s="35"/>
      <c r="UJ261" s="35"/>
      <c r="UK261" s="35"/>
      <c r="UL261" s="35"/>
      <c r="UM261" s="35"/>
      <c r="UN261" s="35"/>
      <c r="UO261" s="35"/>
      <c r="UP261" s="35"/>
      <c r="UQ261" s="35"/>
      <c r="UR261" s="35"/>
      <c r="US261" s="35"/>
      <c r="UT261" s="35"/>
      <c r="UU261" s="35"/>
      <c r="UV261" s="35"/>
      <c r="UW261" s="35"/>
      <c r="UX261" s="35"/>
      <c r="UY261" s="35"/>
      <c r="UZ261" s="35"/>
      <c r="VA261" s="35"/>
      <c r="VB261" s="35"/>
      <c r="VC261" s="35"/>
      <c r="VD261" s="35"/>
      <c r="VE261" s="35"/>
      <c r="VF261" s="35"/>
      <c r="VG261" s="35"/>
      <c r="VH261" s="35"/>
      <c r="VI261" s="35"/>
      <c r="VJ261" s="35"/>
      <c r="VK261" s="35"/>
      <c r="VL261" s="35"/>
      <c r="VM261" s="35"/>
      <c r="VN261" s="35"/>
      <c r="VO261" s="35"/>
      <c r="VP261" s="35"/>
      <c r="VQ261" s="35"/>
      <c r="VR261" s="35"/>
      <c r="VS261" s="35"/>
      <c r="VT261" s="35"/>
      <c r="VU261" s="35"/>
      <c r="VV261" s="35"/>
      <c r="VW261" s="35"/>
      <c r="VX261" s="35"/>
      <c r="VY261" s="35"/>
      <c r="VZ261" s="35"/>
      <c r="WA261" s="35"/>
      <c r="WB261" s="35"/>
      <c r="WC261" s="35"/>
      <c r="WD261" s="35"/>
      <c r="WE261" s="35"/>
      <c r="WF261" s="35"/>
      <c r="WG261" s="35"/>
      <c r="WH261" s="35"/>
      <c r="WI261" s="35"/>
      <c r="WJ261" s="35"/>
      <c r="WK261" s="35"/>
      <c r="WL261" s="35"/>
      <c r="WM261" s="35"/>
      <c r="WN261" s="35"/>
      <c r="WO261" s="35"/>
      <c r="WP261" s="35"/>
      <c r="WQ261" s="35"/>
      <c r="WR261" s="35"/>
      <c r="WS261" s="35"/>
      <c r="WT261" s="35"/>
      <c r="WU261" s="35"/>
      <c r="WV261" s="35"/>
      <c r="WW261" s="35"/>
      <c r="WX261" s="35"/>
      <c r="WY261" s="35"/>
      <c r="WZ261" s="35"/>
      <c r="XA261" s="35"/>
      <c r="XB261" s="35"/>
      <c r="XC261" s="35"/>
      <c r="XD261" s="35"/>
      <c r="XE261" s="35"/>
      <c r="XF261" s="35"/>
      <c r="XG261" s="35"/>
      <c r="XH261" s="35"/>
      <c r="XI261" s="35"/>
      <c r="XJ261" s="35"/>
      <c r="XK261" s="35"/>
      <c r="XL261" s="35"/>
      <c r="XM261" s="35"/>
      <c r="XN261" s="35"/>
      <c r="XO261" s="35"/>
      <c r="XP261" s="35"/>
      <c r="XQ261" s="35"/>
      <c r="XR261" s="35"/>
      <c r="XS261" s="35"/>
      <c r="XT261" s="35"/>
      <c r="XU261" s="35"/>
      <c r="XV261" s="35"/>
      <c r="XW261" s="35"/>
      <c r="XX261" s="35"/>
      <c r="XY261" s="35"/>
      <c r="XZ261" s="35"/>
      <c r="YA261" s="35"/>
      <c r="YB261" s="35"/>
      <c r="YC261" s="35"/>
      <c r="YD261" s="35"/>
      <c r="YE261" s="35"/>
      <c r="YF261" s="35"/>
      <c r="YG261" s="35"/>
      <c r="YH261" s="35"/>
      <c r="YI261" s="35"/>
      <c r="YJ261" s="35"/>
      <c r="YK261" s="35"/>
      <c r="YL261" s="35"/>
      <c r="YM261" s="35"/>
      <c r="YN261" s="35"/>
      <c r="YO261" s="35"/>
      <c r="YP261" s="35"/>
      <c r="YQ261" s="35"/>
      <c r="YR261" s="35"/>
      <c r="YS261" s="35"/>
      <c r="YT261" s="35"/>
      <c r="YU261" s="35"/>
      <c r="YV261" s="35"/>
      <c r="YW261" s="35"/>
      <c r="YX261" s="35"/>
      <c r="YY261" s="35"/>
      <c r="YZ261" s="35"/>
      <c r="ZA261" s="35"/>
      <c r="ZB261" s="35"/>
      <c r="ZC261" s="35"/>
      <c r="ZD261" s="35"/>
      <c r="ZE261" s="35"/>
      <c r="ZF261" s="35"/>
      <c r="ZG261" s="35"/>
      <c r="ZH261" s="35"/>
      <c r="ZI261" s="35"/>
      <c r="ZJ261" s="35"/>
      <c r="ZK261" s="35"/>
      <c r="ZL261" s="35"/>
      <c r="ZM261" s="35"/>
      <c r="ZN261" s="35"/>
      <c r="ZO261" s="35"/>
      <c r="ZP261" s="35"/>
      <c r="ZQ261" s="35"/>
      <c r="ZR261" s="35"/>
      <c r="ZS261" s="35"/>
      <c r="ZT261" s="35"/>
      <c r="ZU261" s="35"/>
      <c r="ZV261" s="35"/>
      <c r="ZW261" s="35"/>
      <c r="ZX261" s="35"/>
      <c r="ZY261" s="35"/>
      <c r="ZZ261" s="35"/>
      <c r="AAA261" s="35"/>
      <c r="AAB261" s="35"/>
      <c r="AAC261" s="35"/>
      <c r="AAD261" s="35"/>
      <c r="AAE261" s="35"/>
      <c r="AAF261" s="35"/>
      <c r="AAG261" s="35"/>
      <c r="AAH261" s="35"/>
      <c r="AAI261" s="35"/>
      <c r="AAJ261" s="35"/>
      <c r="AAK261" s="35"/>
      <c r="AAL261" s="35"/>
      <c r="AAM261" s="35"/>
      <c r="AAN261" s="35"/>
      <c r="AAO261" s="35"/>
      <c r="AAP261" s="35"/>
      <c r="AAQ261" s="35"/>
      <c r="AAR261" s="35"/>
      <c r="AAS261" s="35"/>
      <c r="AAT261" s="35"/>
      <c r="AAU261" s="35"/>
      <c r="AAV261" s="35"/>
      <c r="AAW261" s="35"/>
      <c r="AAX261" s="35"/>
      <c r="AAY261" s="35"/>
      <c r="AAZ261" s="35"/>
      <c r="ABA261" s="35"/>
      <c r="ABB261" s="35"/>
      <c r="ABC261" s="35"/>
      <c r="ABD261" s="35"/>
      <c r="ABE261" s="35"/>
      <c r="ABF261" s="35"/>
      <c r="ABG261" s="35"/>
      <c r="ABH261" s="35"/>
      <c r="ABI261" s="35"/>
      <c r="ABJ261" s="35"/>
      <c r="ABK261" s="35"/>
      <c r="ABL261" s="35"/>
      <c r="ABM261" s="35"/>
      <c r="ABN261" s="35"/>
      <c r="ABO261" s="35"/>
      <c r="ABP261" s="35"/>
      <c r="ABQ261" s="35"/>
      <c r="ABR261" s="35"/>
      <c r="ABS261" s="35"/>
      <c r="ABT261" s="35"/>
      <c r="ABU261" s="35"/>
      <c r="ABV261" s="35"/>
      <c r="ABW261" s="35"/>
      <c r="ABX261" s="35"/>
      <c r="ABY261" s="35"/>
      <c r="ABZ261" s="35"/>
      <c r="ACA261" s="35"/>
      <c r="ACB261" s="35"/>
      <c r="ACC261" s="35"/>
      <c r="ACD261" s="35"/>
      <c r="ACE261" s="35"/>
      <c r="ACF261" s="35"/>
      <c r="ACG261" s="35"/>
      <c r="ACH261" s="35"/>
      <c r="ACI261" s="35"/>
      <c r="ACJ261" s="35"/>
      <c r="ACK261" s="35"/>
      <c r="ACL261" s="35"/>
      <c r="ACM261" s="35"/>
      <c r="ACN261" s="35"/>
      <c r="ACO261" s="35"/>
      <c r="ACP261" s="35"/>
      <c r="ACQ261" s="35"/>
      <c r="ACR261" s="35"/>
      <c r="ACS261" s="35"/>
      <c r="ACT261" s="35"/>
      <c r="ACU261" s="35"/>
      <c r="ACV261" s="35"/>
      <c r="ACW261" s="35"/>
      <c r="ACX261" s="35"/>
      <c r="ACY261" s="35"/>
      <c r="ACZ261" s="35"/>
      <c r="ADA261" s="35"/>
      <c r="ADB261" s="35"/>
      <c r="ADC261" s="35"/>
      <c r="ADD261" s="35"/>
      <c r="ADE261" s="35"/>
      <c r="ADF261" s="35"/>
      <c r="ADG261" s="35"/>
      <c r="ADH261" s="35"/>
      <c r="ADI261" s="35"/>
      <c r="ADJ261" s="35"/>
      <c r="ADK261" s="35"/>
      <c r="ADL261" s="35"/>
      <c r="ADM261" s="35"/>
      <c r="ADN261" s="35"/>
      <c r="ADO261" s="35"/>
      <c r="ADP261" s="35"/>
      <c r="ADQ261" s="35"/>
      <c r="ADR261" s="35"/>
      <c r="ADS261" s="35"/>
      <c r="ADT261" s="35"/>
      <c r="ADU261" s="35"/>
      <c r="ADV261" s="35"/>
      <c r="ADW261" s="35"/>
      <c r="ADX261" s="35"/>
      <c r="ADY261" s="35"/>
      <c r="ADZ261" s="35"/>
      <c r="AEA261" s="35"/>
      <c r="AEB261" s="35"/>
      <c r="AEC261" s="35"/>
      <c r="AED261" s="35"/>
      <c r="AEE261" s="35"/>
      <c r="AEF261" s="35"/>
      <c r="AEG261" s="35"/>
      <c r="AEH261" s="35"/>
      <c r="AEI261" s="35"/>
      <c r="AEJ261" s="35"/>
      <c r="AEK261" s="35"/>
      <c r="AEL261" s="35"/>
      <c r="AEM261" s="35"/>
      <c r="AEN261" s="35"/>
      <c r="AEO261" s="35"/>
      <c r="AEP261" s="35"/>
      <c r="AEQ261" s="35"/>
      <c r="AER261" s="35"/>
      <c r="AES261" s="35"/>
      <c r="AET261" s="35"/>
      <c r="AEU261" s="35"/>
      <c r="AEV261" s="35"/>
      <c r="AEW261" s="35"/>
      <c r="AEX261" s="35"/>
      <c r="AEY261" s="35"/>
      <c r="AEZ261" s="35"/>
      <c r="AFA261" s="35"/>
      <c r="AFB261" s="35"/>
      <c r="AFC261" s="35"/>
      <c r="AFD261" s="35"/>
      <c r="AFE261" s="35"/>
      <c r="AFF261" s="35"/>
      <c r="AFG261" s="35"/>
      <c r="AFH261" s="35"/>
      <c r="AFI261" s="35"/>
      <c r="AFJ261" s="35"/>
      <c r="AFK261" s="35"/>
      <c r="AFL261" s="35"/>
      <c r="AFM261" s="35"/>
      <c r="AFN261" s="35"/>
      <c r="AFO261" s="35"/>
      <c r="AFP261" s="35"/>
      <c r="AFQ261" s="35"/>
      <c r="AFR261" s="35"/>
      <c r="AFS261" s="35"/>
      <c r="AFT261" s="35"/>
      <c r="AFU261" s="35"/>
      <c r="AFV261" s="35"/>
      <c r="AFW261" s="35"/>
      <c r="AFX261" s="35"/>
      <c r="AFY261" s="35"/>
      <c r="AFZ261" s="35"/>
      <c r="AGA261" s="35"/>
      <c r="AGB261" s="35"/>
      <c r="AGC261" s="35"/>
      <c r="AGD261" s="35"/>
      <c r="AGE261" s="35"/>
      <c r="AGF261" s="35"/>
      <c r="AGG261" s="35"/>
      <c r="AGH261" s="35"/>
      <c r="AGI261" s="35"/>
      <c r="AGJ261" s="35"/>
      <c r="AGK261" s="35"/>
      <c r="AGL261" s="35"/>
      <c r="AGM261" s="35"/>
      <c r="AGN261" s="35"/>
      <c r="AGO261" s="35"/>
      <c r="AGP261" s="35"/>
      <c r="AGQ261" s="35"/>
      <c r="AGR261" s="35"/>
      <c r="AGS261" s="35"/>
      <c r="AGT261" s="35"/>
      <c r="AGU261" s="35"/>
      <c r="AGV261" s="35"/>
      <c r="AGW261" s="35"/>
      <c r="AGX261" s="35"/>
      <c r="AGY261" s="35"/>
      <c r="AGZ261" s="35"/>
      <c r="AHA261" s="35"/>
      <c r="AHB261" s="35"/>
      <c r="AHC261" s="35"/>
      <c r="AHD261" s="35"/>
      <c r="AHE261" s="35"/>
      <c r="AHF261" s="35"/>
      <c r="AHG261" s="35"/>
      <c r="AHH261" s="35"/>
      <c r="AHI261" s="35"/>
      <c r="AHJ261" s="35"/>
      <c r="AHK261" s="35"/>
      <c r="AHL261" s="35"/>
      <c r="AHM261" s="35"/>
      <c r="AHN261" s="35"/>
      <c r="AHO261" s="35"/>
      <c r="AHP261" s="35"/>
      <c r="AHQ261" s="35"/>
      <c r="AHR261" s="35"/>
      <c r="AHS261" s="35"/>
      <c r="AHT261" s="35"/>
      <c r="AHU261" s="35"/>
      <c r="AHV261" s="35"/>
      <c r="AHW261" s="35"/>
      <c r="AHX261" s="35"/>
      <c r="AHY261" s="35"/>
      <c r="AHZ261" s="35"/>
      <c r="AIA261" s="35"/>
      <c r="AIB261" s="35"/>
      <c r="AIC261" s="35"/>
      <c r="AID261" s="35"/>
      <c r="AIE261" s="35"/>
      <c r="AIF261" s="35"/>
      <c r="AIG261" s="35"/>
      <c r="AIH261" s="35"/>
      <c r="AII261" s="35"/>
      <c r="AIJ261" s="35"/>
      <c r="AIK261" s="35"/>
      <c r="AIL261" s="35"/>
      <c r="AIM261" s="35"/>
      <c r="AIN261" s="35"/>
      <c r="AIO261" s="35"/>
      <c r="AIP261" s="35"/>
      <c r="AIQ261" s="35"/>
      <c r="AIR261" s="35"/>
      <c r="AIS261" s="35"/>
      <c r="AIT261" s="35"/>
      <c r="AIU261" s="35"/>
      <c r="AIV261" s="35"/>
      <c r="AIW261" s="35"/>
      <c r="AIX261" s="35"/>
      <c r="AIY261" s="35"/>
      <c r="AIZ261" s="35"/>
      <c r="AJA261" s="35"/>
      <c r="AJB261" s="35"/>
      <c r="AJC261" s="35"/>
      <c r="AJD261" s="35"/>
      <c r="AJE261" s="35"/>
      <c r="AJF261" s="35"/>
      <c r="AJG261" s="35"/>
      <c r="AJH261" s="35"/>
      <c r="AJI261" s="35"/>
      <c r="AJJ261" s="35"/>
      <c r="AJK261" s="35"/>
      <c r="AJL261" s="35"/>
      <c r="AJM261" s="35"/>
      <c r="AJN261" s="35"/>
      <c r="AJO261" s="35"/>
      <c r="AJP261" s="35"/>
      <c r="AJQ261" s="35"/>
      <c r="AJR261" s="35"/>
      <c r="AJS261" s="35"/>
      <c r="AJT261" s="35"/>
      <c r="AJU261" s="35"/>
      <c r="AJV261" s="35"/>
      <c r="AJW261" s="35"/>
      <c r="AJX261" s="35"/>
      <c r="AJY261" s="35"/>
      <c r="AJZ261" s="35"/>
      <c r="AKA261" s="35"/>
      <c r="AKB261" s="35"/>
      <c r="AKC261" s="35"/>
      <c r="AKD261" s="35"/>
      <c r="AKE261" s="35"/>
      <c r="AKF261" s="35"/>
      <c r="AKG261" s="35"/>
      <c r="AKH261" s="35"/>
      <c r="AKI261" s="35"/>
      <c r="AKJ261" s="35"/>
      <c r="AKK261" s="35"/>
      <c r="AKL261" s="35"/>
      <c r="AKM261" s="35"/>
      <c r="AKN261" s="35"/>
      <c r="AKO261" s="35"/>
      <c r="AKP261" s="35"/>
      <c r="AKQ261" s="35"/>
      <c r="AKR261" s="35"/>
      <c r="AKS261" s="35"/>
      <c r="AKT261" s="35"/>
      <c r="AKU261" s="35"/>
      <c r="AKV261" s="35"/>
      <c r="AKW261" s="35"/>
      <c r="AKX261" s="35"/>
      <c r="AKY261" s="35"/>
      <c r="AKZ261" s="35"/>
      <c r="ALA261" s="35"/>
      <c r="ALB261" s="35"/>
      <c r="ALC261" s="35"/>
      <c r="ALD261" s="35"/>
      <c r="ALE261" s="35"/>
      <c r="ALF261" s="35"/>
      <c r="ALG261" s="35"/>
      <c r="ALH261" s="35"/>
      <c r="ALI261" s="35"/>
      <c r="ALJ261" s="35"/>
      <c r="ALK261" s="35"/>
      <c r="ALL261" s="35"/>
      <c r="ALM261" s="35"/>
      <c r="ALN261" s="35"/>
      <c r="ALO261" s="35"/>
      <c r="ALP261" s="35"/>
      <c r="ALQ261" s="35"/>
      <c r="ALR261" s="35"/>
      <c r="ALS261" s="35"/>
      <c r="ALT261" s="35"/>
      <c r="ALU261" s="35"/>
      <c r="ALV261" s="35"/>
      <c r="ALW261" s="35"/>
      <c r="ALX261" s="35"/>
      <c r="ALY261" s="35"/>
    </row>
    <row r="262" spans="1:1013" ht="20.25" customHeight="1" thickBot="1" x14ac:dyDescent="0.25">
      <c r="A262" s="674"/>
      <c r="B262" s="655"/>
      <c r="C262" s="748"/>
      <c r="D262" s="801"/>
      <c r="E262" s="953"/>
      <c r="F262" s="650"/>
      <c r="G262" s="962"/>
      <c r="H262" s="647"/>
      <c r="I262" s="581"/>
      <c r="J262" s="581"/>
      <c r="K262" s="91" t="s">
        <v>11</v>
      </c>
      <c r="L262" s="473">
        <f t="shared" ref="L262:O262" si="78">SUM(L259:L261)</f>
        <v>0</v>
      </c>
      <c r="M262" s="474">
        <f t="shared" si="78"/>
        <v>0</v>
      </c>
      <c r="N262" s="474">
        <f t="shared" si="78"/>
        <v>0</v>
      </c>
      <c r="O262" s="475">
        <f t="shared" si="78"/>
        <v>0</v>
      </c>
      <c r="P262" s="476">
        <f t="shared" ref="P262:Q262" si="79">SUM(P259:P261)</f>
        <v>0</v>
      </c>
      <c r="Q262" s="477">
        <f t="shared" si="79"/>
        <v>0</v>
      </c>
      <c r="R262" s="477">
        <f>SUM(R259)</f>
        <v>0</v>
      </c>
      <c r="S262" s="478">
        <f t="shared" ref="S262:AA262" si="80">SUM(S259:S261)</f>
        <v>0</v>
      </c>
      <c r="T262" s="473">
        <f t="shared" si="80"/>
        <v>50</v>
      </c>
      <c r="U262" s="474">
        <f t="shared" si="80"/>
        <v>0</v>
      </c>
      <c r="V262" s="474">
        <f t="shared" si="80"/>
        <v>0</v>
      </c>
      <c r="W262" s="475">
        <f t="shared" si="80"/>
        <v>50</v>
      </c>
      <c r="X262" s="473">
        <f t="shared" si="80"/>
        <v>0</v>
      </c>
      <c r="Y262" s="474">
        <f t="shared" si="80"/>
        <v>0</v>
      </c>
      <c r="Z262" s="474">
        <f t="shared" si="80"/>
        <v>0</v>
      </c>
      <c r="AA262" s="475">
        <f t="shared" si="80"/>
        <v>0</v>
      </c>
      <c r="AB262" s="35"/>
      <c r="AC262" s="35"/>
      <c r="AD262" s="35"/>
      <c r="AE262" s="35"/>
      <c r="AF262" s="35"/>
      <c r="AG262" s="35"/>
      <c r="AH262" s="35"/>
      <c r="AI262" s="48"/>
      <c r="AJ262" s="48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4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  <c r="CH262" s="35"/>
      <c r="CI262" s="35"/>
      <c r="CJ262" s="35"/>
      <c r="CK262" s="35"/>
      <c r="CL262" s="35"/>
      <c r="CM262" s="35"/>
      <c r="CN262" s="35"/>
      <c r="CO262" s="35"/>
      <c r="CP262" s="35"/>
      <c r="CQ262" s="35"/>
      <c r="CR262" s="35"/>
      <c r="CS262" s="35"/>
      <c r="CT262" s="35"/>
      <c r="CU262" s="35"/>
      <c r="CV262" s="35"/>
      <c r="CW262" s="35"/>
      <c r="CX262" s="35"/>
      <c r="CY262" s="35"/>
      <c r="CZ262" s="35"/>
      <c r="DA262" s="35"/>
      <c r="DB262" s="35"/>
      <c r="DC262" s="35"/>
      <c r="DD262" s="35"/>
      <c r="DE262" s="35"/>
      <c r="DF262" s="35"/>
      <c r="DG262" s="35"/>
      <c r="DH262" s="35"/>
      <c r="DI262" s="35"/>
      <c r="DJ262" s="35"/>
      <c r="DK262" s="35"/>
      <c r="DL262" s="35"/>
      <c r="DM262" s="35"/>
      <c r="DN262" s="35"/>
      <c r="DO262" s="35"/>
      <c r="DP262" s="35"/>
      <c r="DQ262" s="35"/>
      <c r="DR262" s="35"/>
      <c r="DS262" s="35"/>
      <c r="DT262" s="35"/>
      <c r="DU262" s="35"/>
      <c r="DV262" s="35"/>
      <c r="DW262" s="35"/>
      <c r="DX262" s="35"/>
      <c r="DY262" s="35"/>
      <c r="DZ262" s="35"/>
      <c r="EA262" s="35"/>
      <c r="EB262" s="35"/>
      <c r="EC262" s="35"/>
      <c r="ED262" s="35"/>
      <c r="EE262" s="35"/>
      <c r="EF262" s="35"/>
      <c r="EG262" s="35"/>
      <c r="EH262" s="35"/>
      <c r="EI262" s="35"/>
      <c r="EJ262" s="35"/>
      <c r="EK262" s="35"/>
      <c r="EL262" s="35"/>
      <c r="EM262" s="35"/>
      <c r="EN262" s="35"/>
      <c r="EO262" s="35"/>
      <c r="EP262" s="35"/>
      <c r="EQ262" s="35"/>
      <c r="ER262" s="35"/>
      <c r="ES262" s="35"/>
      <c r="ET262" s="35"/>
      <c r="EU262" s="35"/>
      <c r="EV262" s="35"/>
      <c r="EW262" s="35"/>
      <c r="EX262" s="35"/>
      <c r="EY262" s="35"/>
      <c r="EZ262" s="35"/>
      <c r="FA262" s="35"/>
      <c r="FB262" s="35"/>
      <c r="FC262" s="35"/>
      <c r="FD262" s="35"/>
      <c r="FE262" s="35"/>
      <c r="FF262" s="35"/>
      <c r="FG262" s="35"/>
      <c r="FH262" s="35"/>
      <c r="FI262" s="35"/>
      <c r="FJ262" s="35"/>
      <c r="FK262" s="35"/>
      <c r="FL262" s="35"/>
      <c r="FM262" s="35"/>
      <c r="FN262" s="35"/>
      <c r="FO262" s="35"/>
      <c r="FP262" s="35"/>
      <c r="FQ262" s="35"/>
      <c r="FR262" s="35"/>
      <c r="FS262" s="35"/>
      <c r="FT262" s="35"/>
      <c r="FU262" s="35"/>
      <c r="FV262" s="35"/>
      <c r="FW262" s="35"/>
      <c r="FX262" s="35"/>
      <c r="FY262" s="35"/>
      <c r="FZ262" s="35"/>
      <c r="GA262" s="35"/>
      <c r="GB262" s="35"/>
      <c r="GC262" s="35"/>
      <c r="GD262" s="35"/>
      <c r="GE262" s="35"/>
      <c r="GF262" s="35"/>
      <c r="GG262" s="35"/>
      <c r="GH262" s="35"/>
      <c r="GI262" s="35"/>
      <c r="GJ262" s="35"/>
      <c r="GK262" s="35"/>
      <c r="GL262" s="35"/>
      <c r="GM262" s="35"/>
      <c r="GN262" s="35"/>
      <c r="GO262" s="35"/>
      <c r="GP262" s="35"/>
      <c r="GQ262" s="35"/>
      <c r="GR262" s="35"/>
      <c r="GS262" s="35"/>
      <c r="GT262" s="35"/>
      <c r="GU262" s="35"/>
      <c r="GV262" s="35"/>
      <c r="GW262" s="35"/>
      <c r="GX262" s="35"/>
      <c r="GY262" s="35"/>
      <c r="GZ262" s="35"/>
      <c r="HA262" s="35"/>
      <c r="HB262" s="35"/>
      <c r="HC262" s="35"/>
      <c r="HD262" s="35"/>
      <c r="HE262" s="35"/>
      <c r="HF262" s="35"/>
      <c r="HG262" s="35"/>
      <c r="HH262" s="35"/>
      <c r="HI262" s="35"/>
      <c r="HJ262" s="35"/>
      <c r="HK262" s="35"/>
      <c r="HL262" s="35"/>
      <c r="HM262" s="35"/>
      <c r="HN262" s="35"/>
      <c r="HO262" s="35"/>
      <c r="HP262" s="35"/>
      <c r="HQ262" s="35"/>
      <c r="HR262" s="35"/>
      <c r="HS262" s="35"/>
      <c r="HT262" s="35"/>
      <c r="HU262" s="35"/>
      <c r="HV262" s="35"/>
      <c r="HW262" s="35"/>
      <c r="HX262" s="35"/>
      <c r="HY262" s="35"/>
      <c r="HZ262" s="35"/>
      <c r="IA262" s="35"/>
      <c r="IB262" s="35"/>
      <c r="IC262" s="35"/>
      <c r="ID262" s="35"/>
      <c r="IE262" s="35"/>
      <c r="IF262" s="35"/>
      <c r="IG262" s="35"/>
      <c r="IH262" s="35"/>
      <c r="II262" s="35"/>
      <c r="IJ262" s="35"/>
      <c r="IK262" s="35"/>
      <c r="IL262" s="35"/>
      <c r="IM262" s="35"/>
      <c r="IN262" s="35"/>
      <c r="IO262" s="35"/>
      <c r="IP262" s="35"/>
      <c r="IQ262" s="35"/>
      <c r="IR262" s="35"/>
      <c r="IS262" s="35"/>
      <c r="IT262" s="35"/>
      <c r="IU262" s="35"/>
      <c r="IV262" s="35"/>
      <c r="IW262" s="35"/>
      <c r="IX262" s="35"/>
      <c r="IY262" s="35"/>
      <c r="IZ262" s="35"/>
      <c r="JA262" s="35"/>
      <c r="JB262" s="35"/>
      <c r="JC262" s="35"/>
      <c r="JD262" s="35"/>
      <c r="JE262" s="35"/>
      <c r="JF262" s="35"/>
      <c r="JG262" s="35"/>
      <c r="JH262" s="35"/>
      <c r="JI262" s="35"/>
      <c r="JJ262" s="35"/>
      <c r="JK262" s="35"/>
      <c r="JL262" s="35"/>
      <c r="JM262" s="35"/>
      <c r="JN262" s="35"/>
      <c r="JO262" s="35"/>
      <c r="JP262" s="35"/>
      <c r="JQ262" s="35"/>
      <c r="JR262" s="35"/>
      <c r="JS262" s="35"/>
      <c r="JT262" s="35"/>
      <c r="JU262" s="35"/>
      <c r="JV262" s="35"/>
      <c r="JW262" s="35"/>
      <c r="JX262" s="35"/>
      <c r="JY262" s="35"/>
      <c r="JZ262" s="35"/>
      <c r="KA262" s="35"/>
      <c r="KB262" s="35"/>
      <c r="KC262" s="35"/>
      <c r="KD262" s="35"/>
      <c r="KE262" s="35"/>
      <c r="KF262" s="35"/>
      <c r="KG262" s="35"/>
      <c r="KH262" s="35"/>
      <c r="KI262" s="35"/>
      <c r="KJ262" s="35"/>
      <c r="KK262" s="35"/>
      <c r="KL262" s="35"/>
      <c r="KM262" s="35"/>
      <c r="KN262" s="35"/>
      <c r="KO262" s="35"/>
      <c r="KP262" s="35"/>
      <c r="KQ262" s="35"/>
      <c r="KR262" s="35"/>
      <c r="KS262" s="35"/>
      <c r="KT262" s="35"/>
      <c r="KU262" s="35"/>
      <c r="KV262" s="35"/>
      <c r="KW262" s="35"/>
      <c r="KX262" s="35"/>
      <c r="KY262" s="35"/>
      <c r="KZ262" s="35"/>
      <c r="LA262" s="35"/>
      <c r="LB262" s="35"/>
      <c r="LC262" s="35"/>
      <c r="LD262" s="35"/>
      <c r="LE262" s="35"/>
      <c r="LF262" s="35"/>
      <c r="LG262" s="35"/>
      <c r="LH262" s="35"/>
      <c r="LI262" s="35"/>
      <c r="LJ262" s="35"/>
      <c r="LK262" s="35"/>
      <c r="LL262" s="35"/>
      <c r="LM262" s="35"/>
      <c r="LN262" s="35"/>
      <c r="LO262" s="35"/>
      <c r="LP262" s="35"/>
      <c r="LQ262" s="35"/>
      <c r="LR262" s="35"/>
      <c r="LS262" s="35"/>
      <c r="LT262" s="35"/>
      <c r="LU262" s="35"/>
      <c r="LV262" s="35"/>
      <c r="LW262" s="35"/>
      <c r="LX262" s="35"/>
      <c r="LY262" s="35"/>
      <c r="LZ262" s="35"/>
      <c r="MA262" s="35"/>
      <c r="MB262" s="35"/>
      <c r="MC262" s="35"/>
      <c r="MD262" s="35"/>
      <c r="ME262" s="35"/>
      <c r="MF262" s="35"/>
      <c r="MG262" s="35"/>
      <c r="MH262" s="35"/>
      <c r="MI262" s="35"/>
      <c r="MJ262" s="35"/>
      <c r="MK262" s="35"/>
      <c r="ML262" s="35"/>
      <c r="MM262" s="35"/>
      <c r="MN262" s="35"/>
      <c r="MO262" s="35"/>
      <c r="MP262" s="35"/>
      <c r="MQ262" s="35"/>
      <c r="MR262" s="35"/>
      <c r="MS262" s="35"/>
      <c r="MT262" s="35"/>
      <c r="MU262" s="35"/>
      <c r="MV262" s="35"/>
      <c r="MW262" s="35"/>
      <c r="MX262" s="35"/>
      <c r="MY262" s="35"/>
      <c r="MZ262" s="35"/>
      <c r="NA262" s="35"/>
      <c r="NB262" s="35"/>
      <c r="NC262" s="35"/>
      <c r="ND262" s="35"/>
      <c r="NE262" s="35"/>
      <c r="NF262" s="35"/>
      <c r="NG262" s="35"/>
      <c r="NH262" s="35"/>
      <c r="NI262" s="35"/>
      <c r="NJ262" s="35"/>
      <c r="NK262" s="35"/>
      <c r="NL262" s="35"/>
      <c r="NM262" s="35"/>
      <c r="NN262" s="35"/>
      <c r="NO262" s="35"/>
      <c r="NP262" s="35"/>
      <c r="NQ262" s="35"/>
      <c r="NR262" s="35"/>
      <c r="NS262" s="35"/>
      <c r="NT262" s="35"/>
      <c r="NU262" s="35"/>
      <c r="NV262" s="35"/>
      <c r="NW262" s="35"/>
      <c r="NX262" s="35"/>
      <c r="NY262" s="35"/>
      <c r="NZ262" s="35"/>
      <c r="OA262" s="35"/>
      <c r="OB262" s="35"/>
      <c r="OC262" s="35"/>
      <c r="OD262" s="35"/>
      <c r="OE262" s="35"/>
      <c r="OF262" s="35"/>
      <c r="OG262" s="35"/>
      <c r="OH262" s="35"/>
      <c r="OI262" s="35"/>
      <c r="OJ262" s="35"/>
      <c r="OK262" s="35"/>
      <c r="OL262" s="35"/>
      <c r="OM262" s="35"/>
      <c r="ON262" s="35"/>
      <c r="OO262" s="35"/>
      <c r="OP262" s="35"/>
      <c r="OQ262" s="35"/>
      <c r="OR262" s="35"/>
      <c r="OS262" s="35"/>
      <c r="OT262" s="35"/>
      <c r="OU262" s="35"/>
      <c r="OV262" s="35"/>
      <c r="OW262" s="35"/>
      <c r="OX262" s="35"/>
      <c r="OY262" s="35"/>
      <c r="OZ262" s="35"/>
      <c r="PA262" s="35"/>
      <c r="PB262" s="35"/>
      <c r="PC262" s="35"/>
      <c r="PD262" s="35"/>
      <c r="PE262" s="35"/>
      <c r="PF262" s="35"/>
      <c r="PG262" s="35"/>
      <c r="PH262" s="35"/>
      <c r="PI262" s="35"/>
      <c r="PJ262" s="35"/>
      <c r="PK262" s="35"/>
      <c r="PL262" s="35"/>
      <c r="PM262" s="35"/>
      <c r="PN262" s="35"/>
      <c r="PO262" s="35"/>
      <c r="PP262" s="35"/>
      <c r="PQ262" s="35"/>
      <c r="PR262" s="35"/>
      <c r="PS262" s="35"/>
      <c r="PT262" s="35"/>
      <c r="PU262" s="35"/>
      <c r="PV262" s="35"/>
      <c r="PW262" s="35"/>
      <c r="PX262" s="35"/>
      <c r="PY262" s="35"/>
      <c r="PZ262" s="35"/>
      <c r="QA262" s="35"/>
      <c r="QB262" s="35"/>
      <c r="QC262" s="35"/>
      <c r="QD262" s="35"/>
      <c r="QE262" s="35"/>
      <c r="QF262" s="35"/>
      <c r="QG262" s="35"/>
      <c r="QH262" s="35"/>
      <c r="QI262" s="35"/>
      <c r="QJ262" s="35"/>
      <c r="QK262" s="35"/>
      <c r="QL262" s="35"/>
      <c r="QM262" s="35"/>
      <c r="QN262" s="35"/>
      <c r="QO262" s="35"/>
      <c r="QP262" s="35"/>
      <c r="QQ262" s="35"/>
      <c r="QR262" s="35"/>
      <c r="QS262" s="35"/>
      <c r="QT262" s="35"/>
      <c r="QU262" s="35"/>
      <c r="QV262" s="35"/>
      <c r="QW262" s="35"/>
      <c r="QX262" s="35"/>
      <c r="QY262" s="35"/>
      <c r="QZ262" s="35"/>
      <c r="RA262" s="35"/>
      <c r="RB262" s="35"/>
      <c r="RC262" s="35"/>
      <c r="RD262" s="35"/>
      <c r="RE262" s="35"/>
      <c r="RF262" s="35"/>
      <c r="RG262" s="35"/>
      <c r="RH262" s="35"/>
      <c r="RI262" s="35"/>
      <c r="RJ262" s="35"/>
      <c r="RK262" s="35"/>
      <c r="RL262" s="35"/>
      <c r="RM262" s="35"/>
      <c r="RN262" s="35"/>
      <c r="RO262" s="35"/>
      <c r="RP262" s="35"/>
      <c r="RQ262" s="35"/>
      <c r="RR262" s="35"/>
      <c r="RS262" s="35"/>
      <c r="RT262" s="35"/>
      <c r="RU262" s="35"/>
      <c r="RV262" s="35"/>
      <c r="RW262" s="35"/>
      <c r="RX262" s="35"/>
      <c r="RY262" s="35"/>
      <c r="RZ262" s="35"/>
      <c r="SA262" s="35"/>
      <c r="SB262" s="35"/>
      <c r="SC262" s="35"/>
      <c r="SD262" s="35"/>
      <c r="SE262" s="35"/>
      <c r="SF262" s="35"/>
      <c r="SG262" s="35"/>
      <c r="SH262" s="35"/>
      <c r="SI262" s="35"/>
      <c r="SJ262" s="35"/>
      <c r="SK262" s="35"/>
      <c r="SL262" s="35"/>
      <c r="SM262" s="35"/>
      <c r="SN262" s="35"/>
      <c r="SO262" s="35"/>
      <c r="SP262" s="35"/>
      <c r="SQ262" s="35"/>
      <c r="SR262" s="35"/>
      <c r="SS262" s="35"/>
      <c r="ST262" s="35"/>
      <c r="SU262" s="35"/>
      <c r="SV262" s="35"/>
      <c r="SW262" s="35"/>
      <c r="SX262" s="35"/>
      <c r="SY262" s="35"/>
      <c r="SZ262" s="35"/>
      <c r="TA262" s="35"/>
      <c r="TB262" s="35"/>
      <c r="TC262" s="35"/>
      <c r="TD262" s="35"/>
      <c r="TE262" s="35"/>
      <c r="TF262" s="35"/>
      <c r="TG262" s="35"/>
      <c r="TH262" s="35"/>
      <c r="TI262" s="35"/>
      <c r="TJ262" s="35"/>
      <c r="TK262" s="35"/>
      <c r="TL262" s="35"/>
      <c r="TM262" s="35"/>
      <c r="TN262" s="35"/>
      <c r="TO262" s="35"/>
      <c r="TP262" s="35"/>
      <c r="TQ262" s="35"/>
      <c r="TR262" s="35"/>
      <c r="TS262" s="35"/>
      <c r="TT262" s="35"/>
      <c r="TU262" s="35"/>
      <c r="TV262" s="35"/>
      <c r="TW262" s="35"/>
      <c r="TX262" s="35"/>
      <c r="TY262" s="35"/>
      <c r="TZ262" s="35"/>
      <c r="UA262" s="35"/>
      <c r="UB262" s="35"/>
      <c r="UC262" s="35"/>
      <c r="UD262" s="35"/>
      <c r="UE262" s="35"/>
      <c r="UF262" s="35"/>
      <c r="UG262" s="35"/>
      <c r="UH262" s="35"/>
      <c r="UI262" s="35"/>
      <c r="UJ262" s="35"/>
      <c r="UK262" s="35"/>
      <c r="UL262" s="35"/>
      <c r="UM262" s="35"/>
      <c r="UN262" s="35"/>
      <c r="UO262" s="35"/>
      <c r="UP262" s="35"/>
      <c r="UQ262" s="35"/>
      <c r="UR262" s="35"/>
      <c r="US262" s="35"/>
      <c r="UT262" s="35"/>
      <c r="UU262" s="35"/>
      <c r="UV262" s="35"/>
      <c r="UW262" s="35"/>
      <c r="UX262" s="35"/>
      <c r="UY262" s="35"/>
      <c r="UZ262" s="35"/>
      <c r="VA262" s="35"/>
      <c r="VB262" s="35"/>
      <c r="VC262" s="35"/>
      <c r="VD262" s="35"/>
      <c r="VE262" s="35"/>
      <c r="VF262" s="35"/>
      <c r="VG262" s="35"/>
      <c r="VH262" s="35"/>
      <c r="VI262" s="35"/>
      <c r="VJ262" s="35"/>
      <c r="VK262" s="35"/>
      <c r="VL262" s="35"/>
      <c r="VM262" s="35"/>
      <c r="VN262" s="35"/>
      <c r="VO262" s="35"/>
      <c r="VP262" s="35"/>
      <c r="VQ262" s="35"/>
      <c r="VR262" s="35"/>
      <c r="VS262" s="35"/>
      <c r="VT262" s="35"/>
      <c r="VU262" s="35"/>
      <c r="VV262" s="35"/>
      <c r="VW262" s="35"/>
      <c r="VX262" s="35"/>
      <c r="VY262" s="35"/>
      <c r="VZ262" s="35"/>
      <c r="WA262" s="35"/>
      <c r="WB262" s="35"/>
      <c r="WC262" s="35"/>
      <c r="WD262" s="35"/>
      <c r="WE262" s="35"/>
      <c r="WF262" s="35"/>
      <c r="WG262" s="35"/>
      <c r="WH262" s="35"/>
      <c r="WI262" s="35"/>
      <c r="WJ262" s="35"/>
      <c r="WK262" s="35"/>
      <c r="WL262" s="35"/>
      <c r="WM262" s="35"/>
      <c r="WN262" s="35"/>
      <c r="WO262" s="35"/>
      <c r="WP262" s="35"/>
      <c r="WQ262" s="35"/>
      <c r="WR262" s="35"/>
      <c r="WS262" s="35"/>
      <c r="WT262" s="35"/>
      <c r="WU262" s="35"/>
      <c r="WV262" s="35"/>
      <c r="WW262" s="35"/>
      <c r="WX262" s="35"/>
      <c r="WY262" s="35"/>
      <c r="WZ262" s="35"/>
      <c r="XA262" s="35"/>
      <c r="XB262" s="35"/>
      <c r="XC262" s="35"/>
      <c r="XD262" s="35"/>
      <c r="XE262" s="35"/>
      <c r="XF262" s="35"/>
      <c r="XG262" s="35"/>
      <c r="XH262" s="35"/>
      <c r="XI262" s="35"/>
      <c r="XJ262" s="35"/>
      <c r="XK262" s="35"/>
      <c r="XL262" s="35"/>
      <c r="XM262" s="35"/>
      <c r="XN262" s="35"/>
      <c r="XO262" s="35"/>
      <c r="XP262" s="35"/>
      <c r="XQ262" s="35"/>
      <c r="XR262" s="35"/>
      <c r="XS262" s="35"/>
      <c r="XT262" s="35"/>
      <c r="XU262" s="35"/>
      <c r="XV262" s="35"/>
      <c r="XW262" s="35"/>
      <c r="XX262" s="35"/>
      <c r="XY262" s="35"/>
      <c r="XZ262" s="35"/>
      <c r="YA262" s="35"/>
      <c r="YB262" s="35"/>
      <c r="YC262" s="35"/>
      <c r="YD262" s="35"/>
      <c r="YE262" s="35"/>
      <c r="YF262" s="35"/>
      <c r="YG262" s="35"/>
      <c r="YH262" s="35"/>
      <c r="YI262" s="35"/>
      <c r="YJ262" s="35"/>
      <c r="YK262" s="35"/>
      <c r="YL262" s="35"/>
      <c r="YM262" s="35"/>
      <c r="YN262" s="35"/>
      <c r="YO262" s="35"/>
      <c r="YP262" s="35"/>
      <c r="YQ262" s="35"/>
      <c r="YR262" s="35"/>
      <c r="YS262" s="35"/>
      <c r="YT262" s="35"/>
      <c r="YU262" s="35"/>
      <c r="YV262" s="35"/>
      <c r="YW262" s="35"/>
      <c r="YX262" s="35"/>
      <c r="YY262" s="35"/>
      <c r="YZ262" s="35"/>
      <c r="ZA262" s="35"/>
      <c r="ZB262" s="35"/>
      <c r="ZC262" s="35"/>
      <c r="ZD262" s="35"/>
      <c r="ZE262" s="35"/>
      <c r="ZF262" s="35"/>
      <c r="ZG262" s="35"/>
      <c r="ZH262" s="35"/>
      <c r="ZI262" s="35"/>
      <c r="ZJ262" s="35"/>
      <c r="ZK262" s="35"/>
      <c r="ZL262" s="35"/>
      <c r="ZM262" s="35"/>
      <c r="ZN262" s="35"/>
      <c r="ZO262" s="35"/>
      <c r="ZP262" s="35"/>
      <c r="ZQ262" s="35"/>
      <c r="ZR262" s="35"/>
      <c r="ZS262" s="35"/>
      <c r="ZT262" s="35"/>
      <c r="ZU262" s="35"/>
      <c r="ZV262" s="35"/>
      <c r="ZW262" s="35"/>
      <c r="ZX262" s="35"/>
      <c r="ZY262" s="35"/>
      <c r="ZZ262" s="35"/>
      <c r="AAA262" s="35"/>
      <c r="AAB262" s="35"/>
      <c r="AAC262" s="35"/>
      <c r="AAD262" s="35"/>
      <c r="AAE262" s="35"/>
      <c r="AAF262" s="35"/>
      <c r="AAG262" s="35"/>
      <c r="AAH262" s="35"/>
      <c r="AAI262" s="35"/>
      <c r="AAJ262" s="35"/>
      <c r="AAK262" s="35"/>
      <c r="AAL262" s="35"/>
      <c r="AAM262" s="35"/>
      <c r="AAN262" s="35"/>
      <c r="AAO262" s="35"/>
      <c r="AAP262" s="35"/>
      <c r="AAQ262" s="35"/>
      <c r="AAR262" s="35"/>
      <c r="AAS262" s="35"/>
      <c r="AAT262" s="35"/>
      <c r="AAU262" s="35"/>
      <c r="AAV262" s="35"/>
      <c r="AAW262" s="35"/>
      <c r="AAX262" s="35"/>
      <c r="AAY262" s="35"/>
      <c r="AAZ262" s="35"/>
      <c r="ABA262" s="35"/>
      <c r="ABB262" s="35"/>
      <c r="ABC262" s="35"/>
      <c r="ABD262" s="35"/>
      <c r="ABE262" s="35"/>
      <c r="ABF262" s="35"/>
      <c r="ABG262" s="35"/>
      <c r="ABH262" s="35"/>
      <c r="ABI262" s="35"/>
      <c r="ABJ262" s="35"/>
      <c r="ABK262" s="35"/>
      <c r="ABL262" s="35"/>
      <c r="ABM262" s="35"/>
      <c r="ABN262" s="35"/>
      <c r="ABO262" s="35"/>
      <c r="ABP262" s="35"/>
      <c r="ABQ262" s="35"/>
      <c r="ABR262" s="35"/>
      <c r="ABS262" s="35"/>
      <c r="ABT262" s="35"/>
      <c r="ABU262" s="35"/>
      <c r="ABV262" s="35"/>
      <c r="ABW262" s="35"/>
      <c r="ABX262" s="35"/>
      <c r="ABY262" s="35"/>
      <c r="ABZ262" s="35"/>
      <c r="ACA262" s="35"/>
      <c r="ACB262" s="35"/>
      <c r="ACC262" s="35"/>
      <c r="ACD262" s="35"/>
      <c r="ACE262" s="35"/>
      <c r="ACF262" s="35"/>
      <c r="ACG262" s="35"/>
      <c r="ACH262" s="35"/>
      <c r="ACI262" s="35"/>
      <c r="ACJ262" s="35"/>
      <c r="ACK262" s="35"/>
      <c r="ACL262" s="35"/>
      <c r="ACM262" s="35"/>
      <c r="ACN262" s="35"/>
      <c r="ACO262" s="35"/>
      <c r="ACP262" s="35"/>
      <c r="ACQ262" s="35"/>
      <c r="ACR262" s="35"/>
      <c r="ACS262" s="35"/>
      <c r="ACT262" s="35"/>
      <c r="ACU262" s="35"/>
      <c r="ACV262" s="35"/>
      <c r="ACW262" s="35"/>
      <c r="ACX262" s="35"/>
      <c r="ACY262" s="35"/>
      <c r="ACZ262" s="35"/>
      <c r="ADA262" s="35"/>
      <c r="ADB262" s="35"/>
      <c r="ADC262" s="35"/>
      <c r="ADD262" s="35"/>
      <c r="ADE262" s="35"/>
      <c r="ADF262" s="35"/>
      <c r="ADG262" s="35"/>
      <c r="ADH262" s="35"/>
      <c r="ADI262" s="35"/>
      <c r="ADJ262" s="35"/>
      <c r="ADK262" s="35"/>
      <c r="ADL262" s="35"/>
      <c r="ADM262" s="35"/>
      <c r="ADN262" s="35"/>
      <c r="ADO262" s="35"/>
      <c r="ADP262" s="35"/>
      <c r="ADQ262" s="35"/>
      <c r="ADR262" s="35"/>
      <c r="ADS262" s="35"/>
      <c r="ADT262" s="35"/>
      <c r="ADU262" s="35"/>
      <c r="ADV262" s="35"/>
      <c r="ADW262" s="35"/>
      <c r="ADX262" s="35"/>
      <c r="ADY262" s="35"/>
      <c r="ADZ262" s="35"/>
      <c r="AEA262" s="35"/>
      <c r="AEB262" s="35"/>
      <c r="AEC262" s="35"/>
      <c r="AED262" s="35"/>
      <c r="AEE262" s="35"/>
      <c r="AEF262" s="35"/>
      <c r="AEG262" s="35"/>
      <c r="AEH262" s="35"/>
      <c r="AEI262" s="35"/>
      <c r="AEJ262" s="35"/>
      <c r="AEK262" s="35"/>
      <c r="AEL262" s="35"/>
      <c r="AEM262" s="35"/>
      <c r="AEN262" s="35"/>
      <c r="AEO262" s="35"/>
      <c r="AEP262" s="35"/>
      <c r="AEQ262" s="35"/>
      <c r="AER262" s="35"/>
      <c r="AES262" s="35"/>
      <c r="AET262" s="35"/>
      <c r="AEU262" s="35"/>
      <c r="AEV262" s="35"/>
      <c r="AEW262" s="35"/>
      <c r="AEX262" s="35"/>
      <c r="AEY262" s="35"/>
      <c r="AEZ262" s="35"/>
      <c r="AFA262" s="35"/>
      <c r="AFB262" s="35"/>
      <c r="AFC262" s="35"/>
      <c r="AFD262" s="35"/>
      <c r="AFE262" s="35"/>
      <c r="AFF262" s="35"/>
      <c r="AFG262" s="35"/>
      <c r="AFH262" s="35"/>
      <c r="AFI262" s="35"/>
      <c r="AFJ262" s="35"/>
      <c r="AFK262" s="35"/>
      <c r="AFL262" s="35"/>
      <c r="AFM262" s="35"/>
      <c r="AFN262" s="35"/>
      <c r="AFO262" s="35"/>
      <c r="AFP262" s="35"/>
      <c r="AFQ262" s="35"/>
      <c r="AFR262" s="35"/>
      <c r="AFS262" s="35"/>
      <c r="AFT262" s="35"/>
      <c r="AFU262" s="35"/>
      <c r="AFV262" s="35"/>
      <c r="AFW262" s="35"/>
      <c r="AFX262" s="35"/>
      <c r="AFY262" s="35"/>
      <c r="AFZ262" s="35"/>
      <c r="AGA262" s="35"/>
      <c r="AGB262" s="35"/>
      <c r="AGC262" s="35"/>
      <c r="AGD262" s="35"/>
      <c r="AGE262" s="35"/>
      <c r="AGF262" s="35"/>
      <c r="AGG262" s="35"/>
      <c r="AGH262" s="35"/>
      <c r="AGI262" s="35"/>
      <c r="AGJ262" s="35"/>
      <c r="AGK262" s="35"/>
      <c r="AGL262" s="35"/>
      <c r="AGM262" s="35"/>
      <c r="AGN262" s="35"/>
      <c r="AGO262" s="35"/>
      <c r="AGP262" s="35"/>
      <c r="AGQ262" s="35"/>
      <c r="AGR262" s="35"/>
      <c r="AGS262" s="35"/>
      <c r="AGT262" s="35"/>
      <c r="AGU262" s="35"/>
      <c r="AGV262" s="35"/>
      <c r="AGW262" s="35"/>
      <c r="AGX262" s="35"/>
      <c r="AGY262" s="35"/>
      <c r="AGZ262" s="35"/>
      <c r="AHA262" s="35"/>
      <c r="AHB262" s="35"/>
      <c r="AHC262" s="35"/>
      <c r="AHD262" s="35"/>
      <c r="AHE262" s="35"/>
      <c r="AHF262" s="35"/>
      <c r="AHG262" s="35"/>
      <c r="AHH262" s="35"/>
      <c r="AHI262" s="35"/>
      <c r="AHJ262" s="35"/>
      <c r="AHK262" s="35"/>
      <c r="AHL262" s="35"/>
      <c r="AHM262" s="35"/>
      <c r="AHN262" s="35"/>
      <c r="AHO262" s="35"/>
      <c r="AHP262" s="35"/>
      <c r="AHQ262" s="35"/>
      <c r="AHR262" s="35"/>
      <c r="AHS262" s="35"/>
      <c r="AHT262" s="35"/>
      <c r="AHU262" s="35"/>
      <c r="AHV262" s="35"/>
      <c r="AHW262" s="35"/>
      <c r="AHX262" s="35"/>
      <c r="AHY262" s="35"/>
      <c r="AHZ262" s="35"/>
      <c r="AIA262" s="35"/>
      <c r="AIB262" s="35"/>
      <c r="AIC262" s="35"/>
      <c r="AID262" s="35"/>
      <c r="AIE262" s="35"/>
      <c r="AIF262" s="35"/>
      <c r="AIG262" s="35"/>
      <c r="AIH262" s="35"/>
      <c r="AII262" s="35"/>
      <c r="AIJ262" s="35"/>
      <c r="AIK262" s="35"/>
      <c r="AIL262" s="35"/>
      <c r="AIM262" s="35"/>
      <c r="AIN262" s="35"/>
      <c r="AIO262" s="35"/>
      <c r="AIP262" s="35"/>
      <c r="AIQ262" s="35"/>
      <c r="AIR262" s="35"/>
      <c r="AIS262" s="35"/>
      <c r="AIT262" s="35"/>
      <c r="AIU262" s="35"/>
      <c r="AIV262" s="35"/>
      <c r="AIW262" s="35"/>
      <c r="AIX262" s="35"/>
      <c r="AIY262" s="35"/>
      <c r="AIZ262" s="35"/>
      <c r="AJA262" s="35"/>
      <c r="AJB262" s="35"/>
      <c r="AJC262" s="35"/>
      <c r="AJD262" s="35"/>
      <c r="AJE262" s="35"/>
      <c r="AJF262" s="35"/>
      <c r="AJG262" s="35"/>
      <c r="AJH262" s="35"/>
      <c r="AJI262" s="35"/>
      <c r="AJJ262" s="35"/>
      <c r="AJK262" s="35"/>
      <c r="AJL262" s="35"/>
      <c r="AJM262" s="35"/>
      <c r="AJN262" s="35"/>
      <c r="AJO262" s="35"/>
      <c r="AJP262" s="35"/>
      <c r="AJQ262" s="35"/>
      <c r="AJR262" s="35"/>
      <c r="AJS262" s="35"/>
      <c r="AJT262" s="35"/>
      <c r="AJU262" s="35"/>
      <c r="AJV262" s="35"/>
      <c r="AJW262" s="35"/>
      <c r="AJX262" s="35"/>
      <c r="AJY262" s="35"/>
      <c r="AJZ262" s="35"/>
      <c r="AKA262" s="35"/>
      <c r="AKB262" s="35"/>
      <c r="AKC262" s="35"/>
      <c r="AKD262" s="35"/>
      <c r="AKE262" s="35"/>
      <c r="AKF262" s="35"/>
      <c r="AKG262" s="35"/>
      <c r="AKH262" s="35"/>
      <c r="AKI262" s="35"/>
      <c r="AKJ262" s="35"/>
      <c r="AKK262" s="35"/>
      <c r="AKL262" s="35"/>
      <c r="AKM262" s="35"/>
      <c r="AKN262" s="35"/>
      <c r="AKO262" s="35"/>
      <c r="AKP262" s="35"/>
      <c r="AKQ262" s="35"/>
      <c r="AKR262" s="35"/>
      <c r="AKS262" s="35"/>
      <c r="AKT262" s="35"/>
      <c r="AKU262" s="35"/>
      <c r="AKV262" s="35"/>
      <c r="AKW262" s="35"/>
      <c r="AKX262" s="35"/>
      <c r="AKY262" s="35"/>
      <c r="AKZ262" s="35"/>
      <c r="ALA262" s="35"/>
      <c r="ALB262" s="35"/>
      <c r="ALC262" s="35"/>
      <c r="ALD262" s="35"/>
      <c r="ALE262" s="35"/>
      <c r="ALF262" s="35"/>
      <c r="ALG262" s="35"/>
      <c r="ALH262" s="35"/>
      <c r="ALI262" s="35"/>
      <c r="ALJ262" s="35"/>
      <c r="ALK262" s="35"/>
      <c r="ALL262" s="35"/>
      <c r="ALM262" s="35"/>
      <c r="ALN262" s="35"/>
      <c r="ALO262" s="35"/>
      <c r="ALP262" s="35"/>
      <c r="ALQ262" s="35"/>
      <c r="ALR262" s="35"/>
      <c r="ALS262" s="35"/>
      <c r="ALT262" s="35"/>
      <c r="ALU262" s="35"/>
      <c r="ALV262" s="35"/>
      <c r="ALW262" s="35"/>
      <c r="ALX262" s="35"/>
      <c r="ALY262" s="35"/>
    </row>
    <row r="263" spans="1:1013" ht="17.25" customHeight="1" x14ac:dyDescent="0.2">
      <c r="A263" s="651" t="s">
        <v>15</v>
      </c>
      <c r="B263" s="675" t="s">
        <v>16</v>
      </c>
      <c r="C263" s="675" t="s">
        <v>25</v>
      </c>
      <c r="D263" s="948" t="s">
        <v>27</v>
      </c>
      <c r="E263" s="988" t="s">
        <v>225</v>
      </c>
      <c r="F263" s="911" t="s">
        <v>262</v>
      </c>
      <c r="G263" s="790" t="s">
        <v>173</v>
      </c>
      <c r="H263" s="963" t="s">
        <v>70</v>
      </c>
      <c r="I263" s="955" t="s">
        <v>31</v>
      </c>
      <c r="J263" s="585" t="s">
        <v>288</v>
      </c>
      <c r="K263" s="180" t="s">
        <v>22</v>
      </c>
      <c r="L263" s="494">
        <f>+M263+O263</f>
        <v>168</v>
      </c>
      <c r="M263" s="495">
        <v>0</v>
      </c>
      <c r="N263" s="495">
        <v>0</v>
      </c>
      <c r="O263" s="496">
        <v>168</v>
      </c>
      <c r="P263" s="479">
        <f>+Q263+S263</f>
        <v>168</v>
      </c>
      <c r="Q263" s="429">
        <v>0</v>
      </c>
      <c r="R263" s="429">
        <v>0</v>
      </c>
      <c r="S263" s="431">
        <v>168</v>
      </c>
      <c r="T263" s="494">
        <f>+U263+W263</f>
        <v>0</v>
      </c>
      <c r="U263" s="495">
        <v>0</v>
      </c>
      <c r="V263" s="495">
        <v>0</v>
      </c>
      <c r="W263" s="496">
        <v>0</v>
      </c>
      <c r="X263" s="459">
        <f>+Y263+AA263</f>
        <v>0</v>
      </c>
      <c r="Y263" s="438">
        <v>0</v>
      </c>
      <c r="Z263" s="438">
        <v>0</v>
      </c>
      <c r="AA263" s="440">
        <v>0</v>
      </c>
      <c r="AB263" s="35"/>
      <c r="AC263" s="35"/>
      <c r="AD263" s="35"/>
      <c r="AE263" s="35"/>
      <c r="AF263" s="35"/>
      <c r="AG263" s="35"/>
      <c r="AH263" s="35"/>
      <c r="AI263" s="48"/>
      <c r="AJ263" s="48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4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  <c r="CH263" s="35"/>
      <c r="CI263" s="35"/>
      <c r="CJ263" s="35"/>
      <c r="CK263" s="35"/>
      <c r="CL263" s="35"/>
      <c r="CM263" s="35"/>
      <c r="CN263" s="35"/>
      <c r="CO263" s="35"/>
      <c r="CP263" s="35"/>
      <c r="CQ263" s="35"/>
      <c r="CR263" s="35"/>
      <c r="CS263" s="35"/>
      <c r="CT263" s="35"/>
      <c r="CU263" s="35"/>
      <c r="CV263" s="35"/>
      <c r="CW263" s="35"/>
      <c r="CX263" s="35"/>
      <c r="CY263" s="35"/>
      <c r="CZ263" s="35"/>
      <c r="DA263" s="35"/>
      <c r="DB263" s="35"/>
      <c r="DC263" s="35"/>
      <c r="DD263" s="35"/>
      <c r="DE263" s="35"/>
      <c r="DF263" s="35"/>
      <c r="DG263" s="35"/>
      <c r="DH263" s="35"/>
      <c r="DI263" s="35"/>
      <c r="DJ263" s="35"/>
      <c r="DK263" s="35"/>
      <c r="DL263" s="35"/>
      <c r="DM263" s="35"/>
      <c r="DN263" s="35"/>
      <c r="DO263" s="35"/>
      <c r="DP263" s="35"/>
      <c r="DQ263" s="35"/>
      <c r="DR263" s="35"/>
      <c r="DS263" s="35"/>
      <c r="DT263" s="35"/>
      <c r="DU263" s="35"/>
      <c r="DV263" s="35"/>
      <c r="DW263" s="35"/>
      <c r="DX263" s="35"/>
      <c r="DY263" s="35"/>
      <c r="DZ263" s="35"/>
      <c r="EA263" s="35"/>
      <c r="EB263" s="35"/>
      <c r="EC263" s="35"/>
      <c r="ED263" s="35"/>
      <c r="EE263" s="35"/>
      <c r="EF263" s="35"/>
      <c r="EG263" s="35"/>
      <c r="EH263" s="35"/>
      <c r="EI263" s="35"/>
      <c r="EJ263" s="35"/>
      <c r="EK263" s="35"/>
      <c r="EL263" s="35"/>
      <c r="EM263" s="35"/>
      <c r="EN263" s="35"/>
      <c r="EO263" s="35"/>
      <c r="EP263" s="35"/>
      <c r="EQ263" s="35"/>
      <c r="ER263" s="35"/>
      <c r="ES263" s="35"/>
      <c r="ET263" s="35"/>
      <c r="EU263" s="35"/>
      <c r="EV263" s="35"/>
      <c r="EW263" s="35"/>
      <c r="EX263" s="35"/>
      <c r="EY263" s="35"/>
      <c r="EZ263" s="35"/>
      <c r="FA263" s="35"/>
      <c r="FB263" s="35"/>
      <c r="FC263" s="35"/>
      <c r="FD263" s="35"/>
      <c r="FE263" s="35"/>
      <c r="FF263" s="35"/>
      <c r="FG263" s="35"/>
      <c r="FH263" s="35"/>
      <c r="FI263" s="35"/>
      <c r="FJ263" s="35"/>
      <c r="FK263" s="35"/>
      <c r="FL263" s="35"/>
      <c r="FM263" s="35"/>
      <c r="FN263" s="35"/>
      <c r="FO263" s="35"/>
      <c r="FP263" s="35"/>
      <c r="FQ263" s="35"/>
      <c r="FR263" s="35"/>
      <c r="FS263" s="35"/>
      <c r="FT263" s="35"/>
      <c r="FU263" s="35"/>
      <c r="FV263" s="35"/>
      <c r="FW263" s="35"/>
      <c r="FX263" s="35"/>
      <c r="FY263" s="35"/>
      <c r="FZ263" s="35"/>
      <c r="GA263" s="35"/>
      <c r="GB263" s="35"/>
      <c r="GC263" s="35"/>
      <c r="GD263" s="35"/>
      <c r="GE263" s="35"/>
      <c r="GF263" s="35"/>
      <c r="GG263" s="35"/>
      <c r="GH263" s="35"/>
      <c r="GI263" s="35"/>
      <c r="GJ263" s="35"/>
      <c r="GK263" s="35"/>
      <c r="GL263" s="35"/>
      <c r="GM263" s="35"/>
      <c r="GN263" s="35"/>
      <c r="GO263" s="35"/>
      <c r="GP263" s="35"/>
      <c r="GQ263" s="35"/>
      <c r="GR263" s="35"/>
      <c r="GS263" s="35"/>
      <c r="GT263" s="35"/>
      <c r="GU263" s="35"/>
      <c r="GV263" s="35"/>
      <c r="GW263" s="35"/>
      <c r="GX263" s="35"/>
      <c r="GY263" s="35"/>
      <c r="GZ263" s="35"/>
      <c r="HA263" s="35"/>
      <c r="HB263" s="35"/>
      <c r="HC263" s="35"/>
      <c r="HD263" s="35"/>
      <c r="HE263" s="35"/>
      <c r="HF263" s="35"/>
      <c r="HG263" s="35"/>
      <c r="HH263" s="35"/>
      <c r="HI263" s="35"/>
      <c r="HJ263" s="35"/>
      <c r="HK263" s="35"/>
      <c r="HL263" s="35"/>
      <c r="HM263" s="35"/>
      <c r="HN263" s="35"/>
      <c r="HO263" s="35"/>
      <c r="HP263" s="35"/>
      <c r="HQ263" s="35"/>
      <c r="HR263" s="35"/>
      <c r="HS263" s="35"/>
      <c r="HT263" s="35"/>
      <c r="HU263" s="35"/>
      <c r="HV263" s="35"/>
      <c r="HW263" s="35"/>
      <c r="HX263" s="35"/>
      <c r="HY263" s="35"/>
      <c r="HZ263" s="35"/>
      <c r="IA263" s="35"/>
      <c r="IB263" s="35"/>
      <c r="IC263" s="35"/>
      <c r="ID263" s="35"/>
      <c r="IE263" s="35"/>
      <c r="IF263" s="35"/>
      <c r="IG263" s="35"/>
      <c r="IH263" s="35"/>
      <c r="II263" s="35"/>
      <c r="IJ263" s="35"/>
      <c r="IK263" s="35"/>
      <c r="IL263" s="35"/>
      <c r="IM263" s="35"/>
      <c r="IN263" s="35"/>
      <c r="IO263" s="35"/>
      <c r="IP263" s="35"/>
      <c r="IQ263" s="35"/>
      <c r="IR263" s="35"/>
      <c r="IS263" s="35"/>
      <c r="IT263" s="35"/>
      <c r="IU263" s="35"/>
      <c r="IV263" s="35"/>
      <c r="IW263" s="35"/>
      <c r="IX263" s="35"/>
      <c r="IY263" s="35"/>
      <c r="IZ263" s="35"/>
      <c r="JA263" s="35"/>
      <c r="JB263" s="35"/>
      <c r="JC263" s="35"/>
      <c r="JD263" s="35"/>
      <c r="JE263" s="35"/>
      <c r="JF263" s="35"/>
      <c r="JG263" s="35"/>
      <c r="JH263" s="35"/>
      <c r="JI263" s="35"/>
      <c r="JJ263" s="35"/>
      <c r="JK263" s="35"/>
      <c r="JL263" s="35"/>
      <c r="JM263" s="35"/>
      <c r="JN263" s="35"/>
      <c r="JO263" s="35"/>
      <c r="JP263" s="35"/>
      <c r="JQ263" s="35"/>
      <c r="JR263" s="35"/>
      <c r="JS263" s="35"/>
      <c r="JT263" s="35"/>
      <c r="JU263" s="35"/>
      <c r="JV263" s="35"/>
      <c r="JW263" s="35"/>
      <c r="JX263" s="35"/>
      <c r="JY263" s="35"/>
      <c r="JZ263" s="35"/>
      <c r="KA263" s="35"/>
      <c r="KB263" s="35"/>
      <c r="KC263" s="35"/>
      <c r="KD263" s="35"/>
      <c r="KE263" s="35"/>
      <c r="KF263" s="35"/>
      <c r="KG263" s="35"/>
      <c r="KH263" s="35"/>
      <c r="KI263" s="35"/>
      <c r="KJ263" s="35"/>
      <c r="KK263" s="35"/>
      <c r="KL263" s="35"/>
      <c r="KM263" s="35"/>
      <c r="KN263" s="35"/>
      <c r="KO263" s="35"/>
      <c r="KP263" s="35"/>
      <c r="KQ263" s="35"/>
      <c r="KR263" s="35"/>
      <c r="KS263" s="35"/>
      <c r="KT263" s="35"/>
      <c r="KU263" s="35"/>
      <c r="KV263" s="35"/>
      <c r="KW263" s="35"/>
      <c r="KX263" s="35"/>
      <c r="KY263" s="35"/>
      <c r="KZ263" s="35"/>
      <c r="LA263" s="35"/>
      <c r="LB263" s="35"/>
      <c r="LC263" s="35"/>
      <c r="LD263" s="35"/>
      <c r="LE263" s="35"/>
      <c r="LF263" s="35"/>
      <c r="LG263" s="35"/>
      <c r="LH263" s="35"/>
      <c r="LI263" s="35"/>
      <c r="LJ263" s="35"/>
      <c r="LK263" s="35"/>
      <c r="LL263" s="35"/>
      <c r="LM263" s="35"/>
      <c r="LN263" s="35"/>
      <c r="LO263" s="35"/>
      <c r="LP263" s="35"/>
      <c r="LQ263" s="35"/>
      <c r="LR263" s="35"/>
      <c r="LS263" s="35"/>
      <c r="LT263" s="35"/>
      <c r="LU263" s="35"/>
      <c r="LV263" s="35"/>
      <c r="LW263" s="35"/>
      <c r="LX263" s="35"/>
      <c r="LY263" s="35"/>
      <c r="LZ263" s="35"/>
      <c r="MA263" s="35"/>
      <c r="MB263" s="35"/>
      <c r="MC263" s="35"/>
      <c r="MD263" s="35"/>
      <c r="ME263" s="35"/>
      <c r="MF263" s="35"/>
      <c r="MG263" s="35"/>
      <c r="MH263" s="35"/>
      <c r="MI263" s="35"/>
      <c r="MJ263" s="35"/>
      <c r="MK263" s="35"/>
      <c r="ML263" s="35"/>
      <c r="MM263" s="35"/>
      <c r="MN263" s="35"/>
      <c r="MO263" s="35"/>
      <c r="MP263" s="35"/>
      <c r="MQ263" s="35"/>
      <c r="MR263" s="35"/>
      <c r="MS263" s="35"/>
      <c r="MT263" s="35"/>
      <c r="MU263" s="35"/>
      <c r="MV263" s="35"/>
      <c r="MW263" s="35"/>
      <c r="MX263" s="35"/>
      <c r="MY263" s="35"/>
      <c r="MZ263" s="35"/>
      <c r="NA263" s="35"/>
      <c r="NB263" s="35"/>
      <c r="NC263" s="35"/>
      <c r="ND263" s="35"/>
      <c r="NE263" s="35"/>
      <c r="NF263" s="35"/>
      <c r="NG263" s="35"/>
      <c r="NH263" s="35"/>
      <c r="NI263" s="35"/>
      <c r="NJ263" s="35"/>
      <c r="NK263" s="35"/>
      <c r="NL263" s="35"/>
      <c r="NM263" s="35"/>
      <c r="NN263" s="35"/>
      <c r="NO263" s="35"/>
      <c r="NP263" s="35"/>
      <c r="NQ263" s="35"/>
      <c r="NR263" s="35"/>
      <c r="NS263" s="35"/>
      <c r="NT263" s="35"/>
      <c r="NU263" s="35"/>
      <c r="NV263" s="35"/>
      <c r="NW263" s="35"/>
      <c r="NX263" s="35"/>
      <c r="NY263" s="35"/>
      <c r="NZ263" s="35"/>
      <c r="OA263" s="35"/>
      <c r="OB263" s="35"/>
      <c r="OC263" s="35"/>
      <c r="OD263" s="35"/>
      <c r="OE263" s="35"/>
      <c r="OF263" s="35"/>
      <c r="OG263" s="35"/>
      <c r="OH263" s="35"/>
      <c r="OI263" s="35"/>
      <c r="OJ263" s="35"/>
      <c r="OK263" s="35"/>
      <c r="OL263" s="35"/>
      <c r="OM263" s="35"/>
      <c r="ON263" s="35"/>
      <c r="OO263" s="35"/>
      <c r="OP263" s="35"/>
      <c r="OQ263" s="35"/>
      <c r="OR263" s="35"/>
      <c r="OS263" s="35"/>
      <c r="OT263" s="35"/>
      <c r="OU263" s="35"/>
      <c r="OV263" s="35"/>
      <c r="OW263" s="35"/>
      <c r="OX263" s="35"/>
      <c r="OY263" s="35"/>
      <c r="OZ263" s="35"/>
      <c r="PA263" s="35"/>
      <c r="PB263" s="35"/>
      <c r="PC263" s="35"/>
      <c r="PD263" s="35"/>
      <c r="PE263" s="35"/>
      <c r="PF263" s="35"/>
      <c r="PG263" s="35"/>
      <c r="PH263" s="35"/>
      <c r="PI263" s="35"/>
      <c r="PJ263" s="35"/>
      <c r="PK263" s="35"/>
      <c r="PL263" s="35"/>
      <c r="PM263" s="35"/>
      <c r="PN263" s="35"/>
      <c r="PO263" s="35"/>
      <c r="PP263" s="35"/>
      <c r="PQ263" s="35"/>
      <c r="PR263" s="35"/>
      <c r="PS263" s="35"/>
      <c r="PT263" s="35"/>
      <c r="PU263" s="35"/>
      <c r="PV263" s="35"/>
      <c r="PW263" s="35"/>
      <c r="PX263" s="35"/>
      <c r="PY263" s="35"/>
      <c r="PZ263" s="35"/>
      <c r="QA263" s="35"/>
      <c r="QB263" s="35"/>
      <c r="QC263" s="35"/>
      <c r="QD263" s="35"/>
      <c r="QE263" s="35"/>
      <c r="QF263" s="35"/>
      <c r="QG263" s="35"/>
      <c r="QH263" s="35"/>
      <c r="QI263" s="35"/>
      <c r="QJ263" s="35"/>
      <c r="QK263" s="35"/>
      <c r="QL263" s="35"/>
      <c r="QM263" s="35"/>
      <c r="QN263" s="35"/>
      <c r="QO263" s="35"/>
      <c r="QP263" s="35"/>
      <c r="QQ263" s="35"/>
      <c r="QR263" s="35"/>
      <c r="QS263" s="35"/>
      <c r="QT263" s="35"/>
      <c r="QU263" s="35"/>
      <c r="QV263" s="35"/>
      <c r="QW263" s="35"/>
      <c r="QX263" s="35"/>
      <c r="QY263" s="35"/>
      <c r="QZ263" s="35"/>
      <c r="RA263" s="35"/>
      <c r="RB263" s="35"/>
      <c r="RC263" s="35"/>
      <c r="RD263" s="35"/>
      <c r="RE263" s="35"/>
      <c r="RF263" s="35"/>
      <c r="RG263" s="35"/>
      <c r="RH263" s="35"/>
      <c r="RI263" s="35"/>
      <c r="RJ263" s="35"/>
      <c r="RK263" s="35"/>
      <c r="RL263" s="35"/>
      <c r="RM263" s="35"/>
      <c r="RN263" s="35"/>
      <c r="RO263" s="35"/>
      <c r="RP263" s="35"/>
      <c r="RQ263" s="35"/>
      <c r="RR263" s="35"/>
      <c r="RS263" s="35"/>
      <c r="RT263" s="35"/>
      <c r="RU263" s="35"/>
      <c r="RV263" s="35"/>
      <c r="RW263" s="35"/>
      <c r="RX263" s="35"/>
      <c r="RY263" s="35"/>
      <c r="RZ263" s="35"/>
      <c r="SA263" s="35"/>
      <c r="SB263" s="35"/>
      <c r="SC263" s="35"/>
      <c r="SD263" s="35"/>
      <c r="SE263" s="35"/>
      <c r="SF263" s="35"/>
      <c r="SG263" s="35"/>
      <c r="SH263" s="35"/>
      <c r="SI263" s="35"/>
      <c r="SJ263" s="35"/>
      <c r="SK263" s="35"/>
      <c r="SL263" s="35"/>
      <c r="SM263" s="35"/>
      <c r="SN263" s="35"/>
      <c r="SO263" s="35"/>
      <c r="SP263" s="35"/>
      <c r="SQ263" s="35"/>
      <c r="SR263" s="35"/>
      <c r="SS263" s="35"/>
      <c r="ST263" s="35"/>
      <c r="SU263" s="35"/>
      <c r="SV263" s="35"/>
      <c r="SW263" s="35"/>
      <c r="SX263" s="35"/>
      <c r="SY263" s="35"/>
      <c r="SZ263" s="35"/>
      <c r="TA263" s="35"/>
      <c r="TB263" s="35"/>
      <c r="TC263" s="35"/>
      <c r="TD263" s="35"/>
      <c r="TE263" s="35"/>
      <c r="TF263" s="35"/>
      <c r="TG263" s="35"/>
      <c r="TH263" s="35"/>
      <c r="TI263" s="35"/>
      <c r="TJ263" s="35"/>
      <c r="TK263" s="35"/>
      <c r="TL263" s="35"/>
      <c r="TM263" s="35"/>
      <c r="TN263" s="35"/>
      <c r="TO263" s="35"/>
      <c r="TP263" s="35"/>
      <c r="TQ263" s="35"/>
      <c r="TR263" s="35"/>
      <c r="TS263" s="35"/>
      <c r="TT263" s="35"/>
      <c r="TU263" s="35"/>
      <c r="TV263" s="35"/>
      <c r="TW263" s="35"/>
      <c r="TX263" s="35"/>
      <c r="TY263" s="35"/>
      <c r="TZ263" s="35"/>
      <c r="UA263" s="35"/>
      <c r="UB263" s="35"/>
      <c r="UC263" s="35"/>
      <c r="UD263" s="35"/>
      <c r="UE263" s="35"/>
      <c r="UF263" s="35"/>
      <c r="UG263" s="35"/>
      <c r="UH263" s="35"/>
      <c r="UI263" s="35"/>
      <c r="UJ263" s="35"/>
      <c r="UK263" s="35"/>
      <c r="UL263" s="35"/>
      <c r="UM263" s="35"/>
      <c r="UN263" s="35"/>
      <c r="UO263" s="35"/>
      <c r="UP263" s="35"/>
      <c r="UQ263" s="35"/>
      <c r="UR263" s="35"/>
      <c r="US263" s="35"/>
      <c r="UT263" s="35"/>
      <c r="UU263" s="35"/>
      <c r="UV263" s="35"/>
      <c r="UW263" s="35"/>
      <c r="UX263" s="35"/>
      <c r="UY263" s="35"/>
      <c r="UZ263" s="35"/>
      <c r="VA263" s="35"/>
      <c r="VB263" s="35"/>
      <c r="VC263" s="35"/>
      <c r="VD263" s="35"/>
      <c r="VE263" s="35"/>
      <c r="VF263" s="35"/>
      <c r="VG263" s="35"/>
      <c r="VH263" s="35"/>
      <c r="VI263" s="35"/>
      <c r="VJ263" s="35"/>
      <c r="VK263" s="35"/>
      <c r="VL263" s="35"/>
      <c r="VM263" s="35"/>
      <c r="VN263" s="35"/>
      <c r="VO263" s="35"/>
      <c r="VP263" s="35"/>
      <c r="VQ263" s="35"/>
      <c r="VR263" s="35"/>
      <c r="VS263" s="35"/>
      <c r="VT263" s="35"/>
      <c r="VU263" s="35"/>
      <c r="VV263" s="35"/>
      <c r="VW263" s="35"/>
      <c r="VX263" s="35"/>
      <c r="VY263" s="35"/>
      <c r="VZ263" s="35"/>
      <c r="WA263" s="35"/>
      <c r="WB263" s="35"/>
      <c r="WC263" s="35"/>
      <c r="WD263" s="35"/>
      <c r="WE263" s="35"/>
      <c r="WF263" s="35"/>
      <c r="WG263" s="35"/>
      <c r="WH263" s="35"/>
      <c r="WI263" s="35"/>
      <c r="WJ263" s="35"/>
      <c r="WK263" s="35"/>
      <c r="WL263" s="35"/>
      <c r="WM263" s="35"/>
      <c r="WN263" s="35"/>
      <c r="WO263" s="35"/>
      <c r="WP263" s="35"/>
      <c r="WQ263" s="35"/>
      <c r="WR263" s="35"/>
      <c r="WS263" s="35"/>
      <c r="WT263" s="35"/>
      <c r="WU263" s="35"/>
      <c r="WV263" s="35"/>
      <c r="WW263" s="35"/>
      <c r="WX263" s="35"/>
      <c r="WY263" s="35"/>
      <c r="WZ263" s="35"/>
      <c r="XA263" s="35"/>
      <c r="XB263" s="35"/>
      <c r="XC263" s="35"/>
      <c r="XD263" s="35"/>
      <c r="XE263" s="35"/>
      <c r="XF263" s="35"/>
      <c r="XG263" s="35"/>
      <c r="XH263" s="35"/>
      <c r="XI263" s="35"/>
      <c r="XJ263" s="35"/>
      <c r="XK263" s="35"/>
      <c r="XL263" s="35"/>
      <c r="XM263" s="35"/>
      <c r="XN263" s="35"/>
      <c r="XO263" s="35"/>
      <c r="XP263" s="35"/>
      <c r="XQ263" s="35"/>
      <c r="XR263" s="35"/>
      <c r="XS263" s="35"/>
      <c r="XT263" s="35"/>
      <c r="XU263" s="35"/>
      <c r="XV263" s="35"/>
      <c r="XW263" s="35"/>
      <c r="XX263" s="35"/>
      <c r="XY263" s="35"/>
      <c r="XZ263" s="35"/>
      <c r="YA263" s="35"/>
      <c r="YB263" s="35"/>
      <c r="YC263" s="35"/>
      <c r="YD263" s="35"/>
      <c r="YE263" s="35"/>
      <c r="YF263" s="35"/>
      <c r="YG263" s="35"/>
      <c r="YH263" s="35"/>
      <c r="YI263" s="35"/>
      <c r="YJ263" s="35"/>
      <c r="YK263" s="35"/>
      <c r="YL263" s="35"/>
      <c r="YM263" s="35"/>
      <c r="YN263" s="35"/>
      <c r="YO263" s="35"/>
      <c r="YP263" s="35"/>
      <c r="YQ263" s="35"/>
      <c r="YR263" s="35"/>
      <c r="YS263" s="35"/>
      <c r="YT263" s="35"/>
      <c r="YU263" s="35"/>
      <c r="YV263" s="35"/>
      <c r="YW263" s="35"/>
      <c r="YX263" s="35"/>
      <c r="YY263" s="35"/>
      <c r="YZ263" s="35"/>
      <c r="ZA263" s="35"/>
      <c r="ZB263" s="35"/>
      <c r="ZC263" s="35"/>
      <c r="ZD263" s="35"/>
      <c r="ZE263" s="35"/>
      <c r="ZF263" s="35"/>
      <c r="ZG263" s="35"/>
      <c r="ZH263" s="35"/>
      <c r="ZI263" s="35"/>
      <c r="ZJ263" s="35"/>
      <c r="ZK263" s="35"/>
      <c r="ZL263" s="35"/>
      <c r="ZM263" s="35"/>
      <c r="ZN263" s="35"/>
      <c r="ZO263" s="35"/>
      <c r="ZP263" s="35"/>
      <c r="ZQ263" s="35"/>
      <c r="ZR263" s="35"/>
      <c r="ZS263" s="35"/>
      <c r="ZT263" s="35"/>
      <c r="ZU263" s="35"/>
      <c r="ZV263" s="35"/>
      <c r="ZW263" s="35"/>
      <c r="ZX263" s="35"/>
      <c r="ZY263" s="35"/>
      <c r="ZZ263" s="35"/>
      <c r="AAA263" s="35"/>
      <c r="AAB263" s="35"/>
      <c r="AAC263" s="35"/>
      <c r="AAD263" s="35"/>
      <c r="AAE263" s="35"/>
      <c r="AAF263" s="35"/>
      <c r="AAG263" s="35"/>
      <c r="AAH263" s="35"/>
      <c r="AAI263" s="35"/>
      <c r="AAJ263" s="35"/>
      <c r="AAK263" s="35"/>
      <c r="AAL263" s="35"/>
      <c r="AAM263" s="35"/>
      <c r="AAN263" s="35"/>
      <c r="AAO263" s="35"/>
      <c r="AAP263" s="35"/>
      <c r="AAQ263" s="35"/>
      <c r="AAR263" s="35"/>
      <c r="AAS263" s="35"/>
      <c r="AAT263" s="35"/>
      <c r="AAU263" s="35"/>
      <c r="AAV263" s="35"/>
      <c r="AAW263" s="35"/>
      <c r="AAX263" s="35"/>
      <c r="AAY263" s="35"/>
      <c r="AAZ263" s="35"/>
      <c r="ABA263" s="35"/>
      <c r="ABB263" s="35"/>
      <c r="ABC263" s="35"/>
      <c r="ABD263" s="35"/>
      <c r="ABE263" s="35"/>
      <c r="ABF263" s="35"/>
      <c r="ABG263" s="35"/>
      <c r="ABH263" s="35"/>
      <c r="ABI263" s="35"/>
      <c r="ABJ263" s="35"/>
      <c r="ABK263" s="35"/>
      <c r="ABL263" s="35"/>
      <c r="ABM263" s="35"/>
      <c r="ABN263" s="35"/>
      <c r="ABO263" s="35"/>
      <c r="ABP263" s="35"/>
      <c r="ABQ263" s="35"/>
      <c r="ABR263" s="35"/>
      <c r="ABS263" s="35"/>
      <c r="ABT263" s="35"/>
      <c r="ABU263" s="35"/>
      <c r="ABV263" s="35"/>
      <c r="ABW263" s="35"/>
      <c r="ABX263" s="35"/>
      <c r="ABY263" s="35"/>
      <c r="ABZ263" s="35"/>
      <c r="ACA263" s="35"/>
      <c r="ACB263" s="35"/>
      <c r="ACC263" s="35"/>
      <c r="ACD263" s="35"/>
      <c r="ACE263" s="35"/>
      <c r="ACF263" s="35"/>
      <c r="ACG263" s="35"/>
      <c r="ACH263" s="35"/>
      <c r="ACI263" s="35"/>
      <c r="ACJ263" s="35"/>
      <c r="ACK263" s="35"/>
      <c r="ACL263" s="35"/>
      <c r="ACM263" s="35"/>
      <c r="ACN263" s="35"/>
      <c r="ACO263" s="35"/>
      <c r="ACP263" s="35"/>
      <c r="ACQ263" s="35"/>
      <c r="ACR263" s="35"/>
      <c r="ACS263" s="35"/>
      <c r="ACT263" s="35"/>
      <c r="ACU263" s="35"/>
      <c r="ACV263" s="35"/>
      <c r="ACW263" s="35"/>
      <c r="ACX263" s="35"/>
      <c r="ACY263" s="35"/>
      <c r="ACZ263" s="35"/>
      <c r="ADA263" s="35"/>
      <c r="ADB263" s="35"/>
      <c r="ADC263" s="35"/>
      <c r="ADD263" s="35"/>
      <c r="ADE263" s="35"/>
      <c r="ADF263" s="35"/>
      <c r="ADG263" s="35"/>
      <c r="ADH263" s="35"/>
      <c r="ADI263" s="35"/>
      <c r="ADJ263" s="35"/>
      <c r="ADK263" s="35"/>
      <c r="ADL263" s="35"/>
      <c r="ADM263" s="35"/>
      <c r="ADN263" s="35"/>
      <c r="ADO263" s="35"/>
      <c r="ADP263" s="35"/>
      <c r="ADQ263" s="35"/>
      <c r="ADR263" s="35"/>
      <c r="ADS263" s="35"/>
      <c r="ADT263" s="35"/>
      <c r="ADU263" s="35"/>
      <c r="ADV263" s="35"/>
      <c r="ADW263" s="35"/>
      <c r="ADX263" s="35"/>
      <c r="ADY263" s="35"/>
      <c r="ADZ263" s="35"/>
      <c r="AEA263" s="35"/>
      <c r="AEB263" s="35"/>
      <c r="AEC263" s="35"/>
      <c r="AED263" s="35"/>
      <c r="AEE263" s="35"/>
      <c r="AEF263" s="35"/>
      <c r="AEG263" s="35"/>
      <c r="AEH263" s="35"/>
      <c r="AEI263" s="35"/>
      <c r="AEJ263" s="35"/>
      <c r="AEK263" s="35"/>
      <c r="AEL263" s="35"/>
      <c r="AEM263" s="35"/>
      <c r="AEN263" s="35"/>
      <c r="AEO263" s="35"/>
      <c r="AEP263" s="35"/>
      <c r="AEQ263" s="35"/>
      <c r="AER263" s="35"/>
      <c r="AES263" s="35"/>
      <c r="AET263" s="35"/>
      <c r="AEU263" s="35"/>
      <c r="AEV263" s="35"/>
      <c r="AEW263" s="35"/>
      <c r="AEX263" s="35"/>
      <c r="AEY263" s="35"/>
      <c r="AEZ263" s="35"/>
      <c r="AFA263" s="35"/>
      <c r="AFB263" s="35"/>
      <c r="AFC263" s="35"/>
      <c r="AFD263" s="35"/>
      <c r="AFE263" s="35"/>
      <c r="AFF263" s="35"/>
      <c r="AFG263" s="35"/>
      <c r="AFH263" s="35"/>
      <c r="AFI263" s="35"/>
      <c r="AFJ263" s="35"/>
      <c r="AFK263" s="35"/>
      <c r="AFL263" s="35"/>
      <c r="AFM263" s="35"/>
      <c r="AFN263" s="35"/>
      <c r="AFO263" s="35"/>
      <c r="AFP263" s="35"/>
      <c r="AFQ263" s="35"/>
      <c r="AFR263" s="35"/>
      <c r="AFS263" s="35"/>
      <c r="AFT263" s="35"/>
      <c r="AFU263" s="35"/>
      <c r="AFV263" s="35"/>
      <c r="AFW263" s="35"/>
      <c r="AFX263" s="35"/>
      <c r="AFY263" s="35"/>
      <c r="AFZ263" s="35"/>
      <c r="AGA263" s="35"/>
      <c r="AGB263" s="35"/>
      <c r="AGC263" s="35"/>
      <c r="AGD263" s="35"/>
      <c r="AGE263" s="35"/>
      <c r="AGF263" s="35"/>
      <c r="AGG263" s="35"/>
      <c r="AGH263" s="35"/>
      <c r="AGI263" s="35"/>
      <c r="AGJ263" s="35"/>
      <c r="AGK263" s="35"/>
      <c r="AGL263" s="35"/>
      <c r="AGM263" s="35"/>
      <c r="AGN263" s="35"/>
      <c r="AGO263" s="35"/>
      <c r="AGP263" s="35"/>
      <c r="AGQ263" s="35"/>
      <c r="AGR263" s="35"/>
      <c r="AGS263" s="35"/>
      <c r="AGT263" s="35"/>
      <c r="AGU263" s="35"/>
      <c r="AGV263" s="35"/>
      <c r="AGW263" s="35"/>
      <c r="AGX263" s="35"/>
      <c r="AGY263" s="35"/>
      <c r="AGZ263" s="35"/>
      <c r="AHA263" s="35"/>
      <c r="AHB263" s="35"/>
      <c r="AHC263" s="35"/>
      <c r="AHD263" s="35"/>
      <c r="AHE263" s="35"/>
      <c r="AHF263" s="35"/>
      <c r="AHG263" s="35"/>
      <c r="AHH263" s="35"/>
      <c r="AHI263" s="35"/>
      <c r="AHJ263" s="35"/>
      <c r="AHK263" s="35"/>
      <c r="AHL263" s="35"/>
      <c r="AHM263" s="35"/>
      <c r="AHN263" s="35"/>
      <c r="AHO263" s="35"/>
      <c r="AHP263" s="35"/>
      <c r="AHQ263" s="35"/>
      <c r="AHR263" s="35"/>
      <c r="AHS263" s="35"/>
      <c r="AHT263" s="35"/>
      <c r="AHU263" s="35"/>
      <c r="AHV263" s="35"/>
      <c r="AHW263" s="35"/>
      <c r="AHX263" s="35"/>
      <c r="AHY263" s="35"/>
      <c r="AHZ263" s="35"/>
      <c r="AIA263" s="35"/>
      <c r="AIB263" s="35"/>
      <c r="AIC263" s="35"/>
      <c r="AID263" s="35"/>
      <c r="AIE263" s="35"/>
      <c r="AIF263" s="35"/>
      <c r="AIG263" s="35"/>
      <c r="AIH263" s="35"/>
      <c r="AII263" s="35"/>
      <c r="AIJ263" s="35"/>
      <c r="AIK263" s="35"/>
      <c r="AIL263" s="35"/>
      <c r="AIM263" s="35"/>
      <c r="AIN263" s="35"/>
      <c r="AIO263" s="35"/>
      <c r="AIP263" s="35"/>
      <c r="AIQ263" s="35"/>
      <c r="AIR263" s="35"/>
      <c r="AIS263" s="35"/>
      <c r="AIT263" s="35"/>
      <c r="AIU263" s="35"/>
      <c r="AIV263" s="35"/>
      <c r="AIW263" s="35"/>
      <c r="AIX263" s="35"/>
      <c r="AIY263" s="35"/>
      <c r="AIZ263" s="35"/>
      <c r="AJA263" s="35"/>
      <c r="AJB263" s="35"/>
      <c r="AJC263" s="35"/>
      <c r="AJD263" s="35"/>
      <c r="AJE263" s="35"/>
      <c r="AJF263" s="35"/>
      <c r="AJG263" s="35"/>
      <c r="AJH263" s="35"/>
      <c r="AJI263" s="35"/>
      <c r="AJJ263" s="35"/>
      <c r="AJK263" s="35"/>
      <c r="AJL263" s="35"/>
      <c r="AJM263" s="35"/>
      <c r="AJN263" s="35"/>
      <c r="AJO263" s="35"/>
      <c r="AJP263" s="35"/>
      <c r="AJQ263" s="35"/>
      <c r="AJR263" s="35"/>
      <c r="AJS263" s="35"/>
      <c r="AJT263" s="35"/>
      <c r="AJU263" s="35"/>
      <c r="AJV263" s="35"/>
      <c r="AJW263" s="35"/>
      <c r="AJX263" s="35"/>
      <c r="AJY263" s="35"/>
      <c r="AJZ263" s="35"/>
      <c r="AKA263" s="35"/>
      <c r="AKB263" s="35"/>
      <c r="AKC263" s="35"/>
      <c r="AKD263" s="35"/>
      <c r="AKE263" s="35"/>
      <c r="AKF263" s="35"/>
      <c r="AKG263" s="35"/>
      <c r="AKH263" s="35"/>
      <c r="AKI263" s="35"/>
      <c r="AKJ263" s="35"/>
      <c r="AKK263" s="35"/>
      <c r="AKL263" s="35"/>
      <c r="AKM263" s="35"/>
      <c r="AKN263" s="35"/>
      <c r="AKO263" s="35"/>
      <c r="AKP263" s="35"/>
      <c r="AKQ263" s="35"/>
      <c r="AKR263" s="35"/>
      <c r="AKS263" s="35"/>
      <c r="AKT263" s="35"/>
      <c r="AKU263" s="35"/>
      <c r="AKV263" s="35"/>
      <c r="AKW263" s="35"/>
      <c r="AKX263" s="35"/>
      <c r="AKY263" s="35"/>
      <c r="AKZ263" s="35"/>
      <c r="ALA263" s="35"/>
      <c r="ALB263" s="35"/>
      <c r="ALC263" s="35"/>
      <c r="ALD263" s="35"/>
      <c r="ALE263" s="35"/>
      <c r="ALF263" s="35"/>
      <c r="ALG263" s="35"/>
      <c r="ALH263" s="35"/>
      <c r="ALI263" s="35"/>
      <c r="ALJ263" s="35"/>
      <c r="ALK263" s="35"/>
      <c r="ALL263" s="35"/>
      <c r="ALM263" s="35"/>
      <c r="ALN263" s="35"/>
      <c r="ALO263" s="35"/>
      <c r="ALP263" s="35"/>
      <c r="ALQ263" s="35"/>
      <c r="ALR263" s="35"/>
      <c r="ALS263" s="35"/>
      <c r="ALT263" s="35"/>
      <c r="ALU263" s="35"/>
      <c r="ALV263" s="35"/>
      <c r="ALW263" s="35"/>
      <c r="ALX263" s="35"/>
      <c r="ALY263" s="35"/>
    </row>
    <row r="264" spans="1:1013" ht="18" customHeight="1" x14ac:dyDescent="0.2">
      <c r="A264" s="652"/>
      <c r="B264" s="747"/>
      <c r="C264" s="747"/>
      <c r="D264" s="949"/>
      <c r="E264" s="989"/>
      <c r="F264" s="946"/>
      <c r="G264" s="791"/>
      <c r="H264" s="964"/>
      <c r="I264" s="956"/>
      <c r="J264" s="586"/>
      <c r="K264" s="201" t="s">
        <v>26</v>
      </c>
      <c r="L264" s="480">
        <f>+M264+O264</f>
        <v>0</v>
      </c>
      <c r="M264" s="482">
        <v>0</v>
      </c>
      <c r="N264" s="482">
        <v>0</v>
      </c>
      <c r="O264" s="497">
        <v>0</v>
      </c>
      <c r="P264" s="480">
        <f>+Q264+S264</f>
        <v>0</v>
      </c>
      <c r="Q264" s="482">
        <v>0</v>
      </c>
      <c r="R264" s="482">
        <v>0</v>
      </c>
      <c r="S264" s="497">
        <v>0</v>
      </c>
      <c r="T264" s="480">
        <f>+U264+W264</f>
        <v>18</v>
      </c>
      <c r="U264" s="482">
        <v>0</v>
      </c>
      <c r="V264" s="482">
        <v>0</v>
      </c>
      <c r="W264" s="497">
        <v>18</v>
      </c>
      <c r="X264" s="498">
        <f>+Y264+AA264</f>
        <v>0</v>
      </c>
      <c r="Y264" s="482">
        <v>0</v>
      </c>
      <c r="Z264" s="482">
        <v>0</v>
      </c>
      <c r="AA264" s="499">
        <v>0</v>
      </c>
      <c r="AB264" s="35"/>
      <c r="AC264" s="35"/>
      <c r="AD264" s="35"/>
      <c r="AE264" s="35"/>
      <c r="AF264" s="35"/>
      <c r="AG264" s="35"/>
      <c r="AH264" s="35"/>
      <c r="AI264" s="48"/>
      <c r="AJ264" s="48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4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  <c r="CH264" s="35"/>
      <c r="CI264" s="35"/>
      <c r="CJ264" s="35"/>
      <c r="CK264" s="35"/>
      <c r="CL264" s="35"/>
      <c r="CM264" s="35"/>
      <c r="CN264" s="35"/>
      <c r="CO264" s="35"/>
      <c r="CP264" s="35"/>
      <c r="CQ264" s="35"/>
      <c r="CR264" s="35"/>
      <c r="CS264" s="35"/>
      <c r="CT264" s="35"/>
      <c r="CU264" s="35"/>
      <c r="CV264" s="35"/>
      <c r="CW264" s="35"/>
      <c r="CX264" s="35"/>
      <c r="CY264" s="35"/>
      <c r="CZ264" s="35"/>
      <c r="DA264" s="35"/>
      <c r="DB264" s="35"/>
      <c r="DC264" s="35"/>
      <c r="DD264" s="35"/>
      <c r="DE264" s="35"/>
      <c r="DF264" s="35"/>
      <c r="DG264" s="35"/>
      <c r="DH264" s="35"/>
      <c r="DI264" s="35"/>
      <c r="DJ264" s="35"/>
      <c r="DK264" s="35"/>
      <c r="DL264" s="35"/>
      <c r="DM264" s="35"/>
      <c r="DN264" s="35"/>
      <c r="DO264" s="35"/>
      <c r="DP264" s="35"/>
      <c r="DQ264" s="35"/>
      <c r="DR264" s="35"/>
      <c r="DS264" s="35"/>
      <c r="DT264" s="35"/>
      <c r="DU264" s="35"/>
      <c r="DV264" s="35"/>
      <c r="DW264" s="35"/>
      <c r="DX264" s="35"/>
      <c r="DY264" s="35"/>
      <c r="DZ264" s="35"/>
      <c r="EA264" s="35"/>
      <c r="EB264" s="35"/>
      <c r="EC264" s="35"/>
      <c r="ED264" s="35"/>
      <c r="EE264" s="35"/>
      <c r="EF264" s="35"/>
      <c r="EG264" s="35"/>
      <c r="EH264" s="35"/>
      <c r="EI264" s="35"/>
      <c r="EJ264" s="35"/>
      <c r="EK264" s="35"/>
      <c r="EL264" s="35"/>
      <c r="EM264" s="35"/>
      <c r="EN264" s="35"/>
      <c r="EO264" s="35"/>
      <c r="EP264" s="35"/>
      <c r="EQ264" s="35"/>
      <c r="ER264" s="35"/>
      <c r="ES264" s="35"/>
      <c r="ET264" s="35"/>
      <c r="EU264" s="35"/>
      <c r="EV264" s="35"/>
      <c r="EW264" s="35"/>
      <c r="EX264" s="35"/>
      <c r="EY264" s="35"/>
      <c r="EZ264" s="35"/>
      <c r="FA264" s="35"/>
      <c r="FB264" s="35"/>
      <c r="FC264" s="35"/>
      <c r="FD264" s="35"/>
      <c r="FE264" s="35"/>
      <c r="FF264" s="35"/>
      <c r="FG264" s="35"/>
      <c r="FH264" s="35"/>
      <c r="FI264" s="35"/>
      <c r="FJ264" s="35"/>
      <c r="FK264" s="35"/>
      <c r="FL264" s="35"/>
      <c r="FM264" s="35"/>
      <c r="FN264" s="35"/>
      <c r="FO264" s="35"/>
      <c r="FP264" s="35"/>
      <c r="FQ264" s="35"/>
      <c r="FR264" s="35"/>
      <c r="FS264" s="35"/>
      <c r="FT264" s="35"/>
      <c r="FU264" s="35"/>
      <c r="FV264" s="35"/>
      <c r="FW264" s="35"/>
      <c r="FX264" s="35"/>
      <c r="FY264" s="35"/>
      <c r="FZ264" s="35"/>
      <c r="GA264" s="35"/>
      <c r="GB264" s="35"/>
      <c r="GC264" s="35"/>
      <c r="GD264" s="35"/>
      <c r="GE264" s="35"/>
      <c r="GF264" s="35"/>
      <c r="GG264" s="35"/>
      <c r="GH264" s="35"/>
      <c r="GI264" s="35"/>
      <c r="GJ264" s="35"/>
      <c r="GK264" s="35"/>
      <c r="GL264" s="35"/>
      <c r="GM264" s="35"/>
      <c r="GN264" s="35"/>
      <c r="GO264" s="35"/>
      <c r="GP264" s="35"/>
      <c r="GQ264" s="35"/>
      <c r="GR264" s="35"/>
      <c r="GS264" s="35"/>
      <c r="GT264" s="35"/>
      <c r="GU264" s="35"/>
      <c r="GV264" s="35"/>
      <c r="GW264" s="35"/>
      <c r="GX264" s="35"/>
      <c r="GY264" s="35"/>
      <c r="GZ264" s="35"/>
      <c r="HA264" s="35"/>
      <c r="HB264" s="35"/>
      <c r="HC264" s="35"/>
      <c r="HD264" s="35"/>
      <c r="HE264" s="35"/>
      <c r="HF264" s="35"/>
      <c r="HG264" s="35"/>
      <c r="HH264" s="35"/>
      <c r="HI264" s="35"/>
      <c r="HJ264" s="35"/>
      <c r="HK264" s="35"/>
      <c r="HL264" s="35"/>
      <c r="HM264" s="35"/>
      <c r="HN264" s="35"/>
      <c r="HO264" s="35"/>
      <c r="HP264" s="35"/>
      <c r="HQ264" s="35"/>
      <c r="HR264" s="35"/>
      <c r="HS264" s="35"/>
      <c r="HT264" s="35"/>
      <c r="HU264" s="35"/>
      <c r="HV264" s="35"/>
      <c r="HW264" s="35"/>
      <c r="HX264" s="35"/>
      <c r="HY264" s="35"/>
      <c r="HZ264" s="35"/>
      <c r="IA264" s="35"/>
      <c r="IB264" s="35"/>
      <c r="IC264" s="35"/>
      <c r="ID264" s="35"/>
      <c r="IE264" s="35"/>
      <c r="IF264" s="35"/>
      <c r="IG264" s="35"/>
      <c r="IH264" s="35"/>
      <c r="II264" s="35"/>
      <c r="IJ264" s="35"/>
      <c r="IK264" s="35"/>
      <c r="IL264" s="35"/>
      <c r="IM264" s="35"/>
      <c r="IN264" s="35"/>
      <c r="IO264" s="35"/>
      <c r="IP264" s="35"/>
      <c r="IQ264" s="35"/>
      <c r="IR264" s="35"/>
      <c r="IS264" s="35"/>
      <c r="IT264" s="35"/>
      <c r="IU264" s="35"/>
      <c r="IV264" s="35"/>
      <c r="IW264" s="35"/>
      <c r="IX264" s="35"/>
      <c r="IY264" s="35"/>
      <c r="IZ264" s="35"/>
      <c r="JA264" s="35"/>
      <c r="JB264" s="35"/>
      <c r="JC264" s="35"/>
      <c r="JD264" s="35"/>
      <c r="JE264" s="35"/>
      <c r="JF264" s="35"/>
      <c r="JG264" s="35"/>
      <c r="JH264" s="35"/>
      <c r="JI264" s="35"/>
      <c r="JJ264" s="35"/>
      <c r="JK264" s="35"/>
      <c r="JL264" s="35"/>
      <c r="JM264" s="35"/>
      <c r="JN264" s="35"/>
      <c r="JO264" s="35"/>
      <c r="JP264" s="35"/>
      <c r="JQ264" s="35"/>
      <c r="JR264" s="35"/>
      <c r="JS264" s="35"/>
      <c r="JT264" s="35"/>
      <c r="JU264" s="35"/>
      <c r="JV264" s="35"/>
      <c r="JW264" s="35"/>
      <c r="JX264" s="35"/>
      <c r="JY264" s="35"/>
      <c r="JZ264" s="35"/>
      <c r="KA264" s="35"/>
      <c r="KB264" s="35"/>
      <c r="KC264" s="35"/>
      <c r="KD264" s="35"/>
      <c r="KE264" s="35"/>
      <c r="KF264" s="35"/>
      <c r="KG264" s="35"/>
      <c r="KH264" s="35"/>
      <c r="KI264" s="35"/>
      <c r="KJ264" s="35"/>
      <c r="KK264" s="35"/>
      <c r="KL264" s="35"/>
      <c r="KM264" s="35"/>
      <c r="KN264" s="35"/>
      <c r="KO264" s="35"/>
      <c r="KP264" s="35"/>
      <c r="KQ264" s="35"/>
      <c r="KR264" s="35"/>
      <c r="KS264" s="35"/>
      <c r="KT264" s="35"/>
      <c r="KU264" s="35"/>
      <c r="KV264" s="35"/>
      <c r="KW264" s="35"/>
      <c r="KX264" s="35"/>
      <c r="KY264" s="35"/>
      <c r="KZ264" s="35"/>
      <c r="LA264" s="35"/>
      <c r="LB264" s="35"/>
      <c r="LC264" s="35"/>
      <c r="LD264" s="35"/>
      <c r="LE264" s="35"/>
      <c r="LF264" s="35"/>
      <c r="LG264" s="35"/>
      <c r="LH264" s="35"/>
      <c r="LI264" s="35"/>
      <c r="LJ264" s="35"/>
      <c r="LK264" s="35"/>
      <c r="LL264" s="35"/>
      <c r="LM264" s="35"/>
      <c r="LN264" s="35"/>
      <c r="LO264" s="35"/>
      <c r="LP264" s="35"/>
      <c r="LQ264" s="35"/>
      <c r="LR264" s="35"/>
      <c r="LS264" s="35"/>
      <c r="LT264" s="35"/>
      <c r="LU264" s="35"/>
      <c r="LV264" s="35"/>
      <c r="LW264" s="35"/>
      <c r="LX264" s="35"/>
      <c r="LY264" s="35"/>
      <c r="LZ264" s="35"/>
      <c r="MA264" s="35"/>
      <c r="MB264" s="35"/>
      <c r="MC264" s="35"/>
      <c r="MD264" s="35"/>
      <c r="ME264" s="35"/>
      <c r="MF264" s="35"/>
      <c r="MG264" s="35"/>
      <c r="MH264" s="35"/>
      <c r="MI264" s="35"/>
      <c r="MJ264" s="35"/>
      <c r="MK264" s="35"/>
      <c r="ML264" s="35"/>
      <c r="MM264" s="35"/>
      <c r="MN264" s="35"/>
      <c r="MO264" s="35"/>
      <c r="MP264" s="35"/>
      <c r="MQ264" s="35"/>
      <c r="MR264" s="35"/>
      <c r="MS264" s="35"/>
      <c r="MT264" s="35"/>
      <c r="MU264" s="35"/>
      <c r="MV264" s="35"/>
      <c r="MW264" s="35"/>
      <c r="MX264" s="35"/>
      <c r="MY264" s="35"/>
      <c r="MZ264" s="35"/>
      <c r="NA264" s="35"/>
      <c r="NB264" s="35"/>
      <c r="NC264" s="35"/>
      <c r="ND264" s="35"/>
      <c r="NE264" s="35"/>
      <c r="NF264" s="35"/>
      <c r="NG264" s="35"/>
      <c r="NH264" s="35"/>
      <c r="NI264" s="35"/>
      <c r="NJ264" s="35"/>
      <c r="NK264" s="35"/>
      <c r="NL264" s="35"/>
      <c r="NM264" s="35"/>
      <c r="NN264" s="35"/>
      <c r="NO264" s="35"/>
      <c r="NP264" s="35"/>
      <c r="NQ264" s="35"/>
      <c r="NR264" s="35"/>
      <c r="NS264" s="35"/>
      <c r="NT264" s="35"/>
      <c r="NU264" s="35"/>
      <c r="NV264" s="35"/>
      <c r="NW264" s="35"/>
      <c r="NX264" s="35"/>
      <c r="NY264" s="35"/>
      <c r="NZ264" s="35"/>
      <c r="OA264" s="35"/>
      <c r="OB264" s="35"/>
      <c r="OC264" s="35"/>
      <c r="OD264" s="35"/>
      <c r="OE264" s="35"/>
      <c r="OF264" s="35"/>
      <c r="OG264" s="35"/>
      <c r="OH264" s="35"/>
      <c r="OI264" s="35"/>
      <c r="OJ264" s="35"/>
      <c r="OK264" s="35"/>
      <c r="OL264" s="35"/>
      <c r="OM264" s="35"/>
      <c r="ON264" s="35"/>
      <c r="OO264" s="35"/>
      <c r="OP264" s="35"/>
      <c r="OQ264" s="35"/>
      <c r="OR264" s="35"/>
      <c r="OS264" s="35"/>
      <c r="OT264" s="35"/>
      <c r="OU264" s="35"/>
      <c r="OV264" s="35"/>
      <c r="OW264" s="35"/>
      <c r="OX264" s="35"/>
      <c r="OY264" s="35"/>
      <c r="OZ264" s="35"/>
      <c r="PA264" s="35"/>
      <c r="PB264" s="35"/>
      <c r="PC264" s="35"/>
      <c r="PD264" s="35"/>
      <c r="PE264" s="35"/>
      <c r="PF264" s="35"/>
      <c r="PG264" s="35"/>
      <c r="PH264" s="35"/>
      <c r="PI264" s="35"/>
      <c r="PJ264" s="35"/>
      <c r="PK264" s="35"/>
      <c r="PL264" s="35"/>
      <c r="PM264" s="35"/>
      <c r="PN264" s="35"/>
      <c r="PO264" s="35"/>
      <c r="PP264" s="35"/>
      <c r="PQ264" s="35"/>
      <c r="PR264" s="35"/>
      <c r="PS264" s="35"/>
      <c r="PT264" s="35"/>
      <c r="PU264" s="35"/>
      <c r="PV264" s="35"/>
      <c r="PW264" s="35"/>
      <c r="PX264" s="35"/>
      <c r="PY264" s="35"/>
      <c r="PZ264" s="35"/>
      <c r="QA264" s="35"/>
      <c r="QB264" s="35"/>
      <c r="QC264" s="35"/>
      <c r="QD264" s="35"/>
      <c r="QE264" s="35"/>
      <c r="QF264" s="35"/>
      <c r="QG264" s="35"/>
      <c r="QH264" s="35"/>
      <c r="QI264" s="35"/>
      <c r="QJ264" s="35"/>
      <c r="QK264" s="35"/>
      <c r="QL264" s="35"/>
      <c r="QM264" s="35"/>
      <c r="QN264" s="35"/>
      <c r="QO264" s="35"/>
      <c r="QP264" s="35"/>
      <c r="QQ264" s="35"/>
      <c r="QR264" s="35"/>
      <c r="QS264" s="35"/>
      <c r="QT264" s="35"/>
      <c r="QU264" s="35"/>
      <c r="QV264" s="35"/>
      <c r="QW264" s="35"/>
      <c r="QX264" s="35"/>
      <c r="QY264" s="35"/>
      <c r="QZ264" s="35"/>
      <c r="RA264" s="35"/>
      <c r="RB264" s="35"/>
      <c r="RC264" s="35"/>
      <c r="RD264" s="35"/>
      <c r="RE264" s="35"/>
      <c r="RF264" s="35"/>
      <c r="RG264" s="35"/>
      <c r="RH264" s="35"/>
      <c r="RI264" s="35"/>
      <c r="RJ264" s="35"/>
      <c r="RK264" s="35"/>
      <c r="RL264" s="35"/>
      <c r="RM264" s="35"/>
      <c r="RN264" s="35"/>
      <c r="RO264" s="35"/>
      <c r="RP264" s="35"/>
      <c r="RQ264" s="35"/>
      <c r="RR264" s="35"/>
      <c r="RS264" s="35"/>
      <c r="RT264" s="35"/>
      <c r="RU264" s="35"/>
      <c r="RV264" s="35"/>
      <c r="RW264" s="35"/>
      <c r="RX264" s="35"/>
      <c r="RY264" s="35"/>
      <c r="RZ264" s="35"/>
      <c r="SA264" s="35"/>
      <c r="SB264" s="35"/>
      <c r="SC264" s="35"/>
      <c r="SD264" s="35"/>
      <c r="SE264" s="35"/>
      <c r="SF264" s="35"/>
      <c r="SG264" s="35"/>
      <c r="SH264" s="35"/>
      <c r="SI264" s="35"/>
      <c r="SJ264" s="35"/>
      <c r="SK264" s="35"/>
      <c r="SL264" s="35"/>
      <c r="SM264" s="35"/>
      <c r="SN264" s="35"/>
      <c r="SO264" s="35"/>
      <c r="SP264" s="35"/>
      <c r="SQ264" s="35"/>
      <c r="SR264" s="35"/>
      <c r="SS264" s="35"/>
      <c r="ST264" s="35"/>
      <c r="SU264" s="35"/>
      <c r="SV264" s="35"/>
      <c r="SW264" s="35"/>
      <c r="SX264" s="35"/>
      <c r="SY264" s="35"/>
      <c r="SZ264" s="35"/>
      <c r="TA264" s="35"/>
      <c r="TB264" s="35"/>
      <c r="TC264" s="35"/>
      <c r="TD264" s="35"/>
      <c r="TE264" s="35"/>
      <c r="TF264" s="35"/>
      <c r="TG264" s="35"/>
      <c r="TH264" s="35"/>
      <c r="TI264" s="35"/>
      <c r="TJ264" s="35"/>
      <c r="TK264" s="35"/>
      <c r="TL264" s="35"/>
      <c r="TM264" s="35"/>
      <c r="TN264" s="35"/>
      <c r="TO264" s="35"/>
      <c r="TP264" s="35"/>
      <c r="TQ264" s="35"/>
      <c r="TR264" s="35"/>
      <c r="TS264" s="35"/>
      <c r="TT264" s="35"/>
      <c r="TU264" s="35"/>
      <c r="TV264" s="35"/>
      <c r="TW264" s="35"/>
      <c r="TX264" s="35"/>
      <c r="TY264" s="35"/>
      <c r="TZ264" s="35"/>
      <c r="UA264" s="35"/>
      <c r="UB264" s="35"/>
      <c r="UC264" s="35"/>
      <c r="UD264" s="35"/>
      <c r="UE264" s="35"/>
      <c r="UF264" s="35"/>
      <c r="UG264" s="35"/>
      <c r="UH264" s="35"/>
      <c r="UI264" s="35"/>
      <c r="UJ264" s="35"/>
      <c r="UK264" s="35"/>
      <c r="UL264" s="35"/>
      <c r="UM264" s="35"/>
      <c r="UN264" s="35"/>
      <c r="UO264" s="35"/>
      <c r="UP264" s="35"/>
      <c r="UQ264" s="35"/>
      <c r="UR264" s="35"/>
      <c r="US264" s="35"/>
      <c r="UT264" s="35"/>
      <c r="UU264" s="35"/>
      <c r="UV264" s="35"/>
      <c r="UW264" s="35"/>
      <c r="UX264" s="35"/>
      <c r="UY264" s="35"/>
      <c r="UZ264" s="35"/>
      <c r="VA264" s="35"/>
      <c r="VB264" s="35"/>
      <c r="VC264" s="35"/>
      <c r="VD264" s="35"/>
      <c r="VE264" s="35"/>
      <c r="VF264" s="35"/>
      <c r="VG264" s="35"/>
      <c r="VH264" s="35"/>
      <c r="VI264" s="35"/>
      <c r="VJ264" s="35"/>
      <c r="VK264" s="35"/>
      <c r="VL264" s="35"/>
      <c r="VM264" s="35"/>
      <c r="VN264" s="35"/>
      <c r="VO264" s="35"/>
      <c r="VP264" s="35"/>
      <c r="VQ264" s="35"/>
      <c r="VR264" s="35"/>
      <c r="VS264" s="35"/>
      <c r="VT264" s="35"/>
      <c r="VU264" s="35"/>
      <c r="VV264" s="35"/>
      <c r="VW264" s="35"/>
      <c r="VX264" s="35"/>
      <c r="VY264" s="35"/>
      <c r="VZ264" s="35"/>
      <c r="WA264" s="35"/>
      <c r="WB264" s="35"/>
      <c r="WC264" s="35"/>
      <c r="WD264" s="35"/>
      <c r="WE264" s="35"/>
      <c r="WF264" s="35"/>
      <c r="WG264" s="35"/>
      <c r="WH264" s="35"/>
      <c r="WI264" s="35"/>
      <c r="WJ264" s="35"/>
      <c r="WK264" s="35"/>
      <c r="WL264" s="35"/>
      <c r="WM264" s="35"/>
      <c r="WN264" s="35"/>
      <c r="WO264" s="35"/>
      <c r="WP264" s="35"/>
      <c r="WQ264" s="35"/>
      <c r="WR264" s="35"/>
      <c r="WS264" s="35"/>
      <c r="WT264" s="35"/>
      <c r="WU264" s="35"/>
      <c r="WV264" s="35"/>
      <c r="WW264" s="35"/>
      <c r="WX264" s="35"/>
      <c r="WY264" s="35"/>
      <c r="WZ264" s="35"/>
      <c r="XA264" s="35"/>
      <c r="XB264" s="35"/>
      <c r="XC264" s="35"/>
      <c r="XD264" s="35"/>
      <c r="XE264" s="35"/>
      <c r="XF264" s="35"/>
      <c r="XG264" s="35"/>
      <c r="XH264" s="35"/>
      <c r="XI264" s="35"/>
      <c r="XJ264" s="35"/>
      <c r="XK264" s="35"/>
      <c r="XL264" s="35"/>
      <c r="XM264" s="35"/>
      <c r="XN264" s="35"/>
      <c r="XO264" s="35"/>
      <c r="XP264" s="35"/>
      <c r="XQ264" s="35"/>
      <c r="XR264" s="35"/>
      <c r="XS264" s="35"/>
      <c r="XT264" s="35"/>
      <c r="XU264" s="35"/>
      <c r="XV264" s="35"/>
      <c r="XW264" s="35"/>
      <c r="XX264" s="35"/>
      <c r="XY264" s="35"/>
      <c r="XZ264" s="35"/>
      <c r="YA264" s="35"/>
      <c r="YB264" s="35"/>
      <c r="YC264" s="35"/>
      <c r="YD264" s="35"/>
      <c r="YE264" s="35"/>
      <c r="YF264" s="35"/>
      <c r="YG264" s="35"/>
      <c r="YH264" s="35"/>
      <c r="YI264" s="35"/>
      <c r="YJ264" s="35"/>
      <c r="YK264" s="35"/>
      <c r="YL264" s="35"/>
      <c r="YM264" s="35"/>
      <c r="YN264" s="35"/>
      <c r="YO264" s="35"/>
      <c r="YP264" s="35"/>
      <c r="YQ264" s="35"/>
      <c r="YR264" s="35"/>
      <c r="YS264" s="35"/>
      <c r="YT264" s="35"/>
      <c r="YU264" s="35"/>
      <c r="YV264" s="35"/>
      <c r="YW264" s="35"/>
      <c r="YX264" s="35"/>
      <c r="YY264" s="35"/>
      <c r="YZ264" s="35"/>
      <c r="ZA264" s="35"/>
      <c r="ZB264" s="35"/>
      <c r="ZC264" s="35"/>
      <c r="ZD264" s="35"/>
      <c r="ZE264" s="35"/>
      <c r="ZF264" s="35"/>
      <c r="ZG264" s="35"/>
      <c r="ZH264" s="35"/>
      <c r="ZI264" s="35"/>
      <c r="ZJ264" s="35"/>
      <c r="ZK264" s="35"/>
      <c r="ZL264" s="35"/>
      <c r="ZM264" s="35"/>
      <c r="ZN264" s="35"/>
      <c r="ZO264" s="35"/>
      <c r="ZP264" s="35"/>
      <c r="ZQ264" s="35"/>
      <c r="ZR264" s="35"/>
      <c r="ZS264" s="35"/>
      <c r="ZT264" s="35"/>
      <c r="ZU264" s="35"/>
      <c r="ZV264" s="35"/>
      <c r="ZW264" s="35"/>
      <c r="ZX264" s="35"/>
      <c r="ZY264" s="35"/>
      <c r="ZZ264" s="35"/>
      <c r="AAA264" s="35"/>
      <c r="AAB264" s="35"/>
      <c r="AAC264" s="35"/>
      <c r="AAD264" s="35"/>
      <c r="AAE264" s="35"/>
      <c r="AAF264" s="35"/>
      <c r="AAG264" s="35"/>
      <c r="AAH264" s="35"/>
      <c r="AAI264" s="35"/>
      <c r="AAJ264" s="35"/>
      <c r="AAK264" s="35"/>
      <c r="AAL264" s="35"/>
      <c r="AAM264" s="35"/>
      <c r="AAN264" s="35"/>
      <c r="AAO264" s="35"/>
      <c r="AAP264" s="35"/>
      <c r="AAQ264" s="35"/>
      <c r="AAR264" s="35"/>
      <c r="AAS264" s="35"/>
      <c r="AAT264" s="35"/>
      <c r="AAU264" s="35"/>
      <c r="AAV264" s="35"/>
      <c r="AAW264" s="35"/>
      <c r="AAX264" s="35"/>
      <c r="AAY264" s="35"/>
      <c r="AAZ264" s="35"/>
      <c r="ABA264" s="35"/>
      <c r="ABB264" s="35"/>
      <c r="ABC264" s="35"/>
      <c r="ABD264" s="35"/>
      <c r="ABE264" s="35"/>
      <c r="ABF264" s="35"/>
      <c r="ABG264" s="35"/>
      <c r="ABH264" s="35"/>
      <c r="ABI264" s="35"/>
      <c r="ABJ264" s="35"/>
      <c r="ABK264" s="35"/>
      <c r="ABL264" s="35"/>
      <c r="ABM264" s="35"/>
      <c r="ABN264" s="35"/>
      <c r="ABO264" s="35"/>
      <c r="ABP264" s="35"/>
      <c r="ABQ264" s="35"/>
      <c r="ABR264" s="35"/>
      <c r="ABS264" s="35"/>
      <c r="ABT264" s="35"/>
      <c r="ABU264" s="35"/>
      <c r="ABV264" s="35"/>
      <c r="ABW264" s="35"/>
      <c r="ABX264" s="35"/>
      <c r="ABY264" s="35"/>
      <c r="ABZ264" s="35"/>
      <c r="ACA264" s="35"/>
      <c r="ACB264" s="35"/>
      <c r="ACC264" s="35"/>
      <c r="ACD264" s="35"/>
      <c r="ACE264" s="35"/>
      <c r="ACF264" s="35"/>
      <c r="ACG264" s="35"/>
      <c r="ACH264" s="35"/>
      <c r="ACI264" s="35"/>
      <c r="ACJ264" s="35"/>
      <c r="ACK264" s="35"/>
      <c r="ACL264" s="35"/>
      <c r="ACM264" s="35"/>
      <c r="ACN264" s="35"/>
      <c r="ACO264" s="35"/>
      <c r="ACP264" s="35"/>
      <c r="ACQ264" s="35"/>
      <c r="ACR264" s="35"/>
      <c r="ACS264" s="35"/>
      <c r="ACT264" s="35"/>
      <c r="ACU264" s="35"/>
      <c r="ACV264" s="35"/>
      <c r="ACW264" s="35"/>
      <c r="ACX264" s="35"/>
      <c r="ACY264" s="35"/>
      <c r="ACZ264" s="35"/>
      <c r="ADA264" s="35"/>
      <c r="ADB264" s="35"/>
      <c r="ADC264" s="35"/>
      <c r="ADD264" s="35"/>
      <c r="ADE264" s="35"/>
      <c r="ADF264" s="35"/>
      <c r="ADG264" s="35"/>
      <c r="ADH264" s="35"/>
      <c r="ADI264" s="35"/>
      <c r="ADJ264" s="35"/>
      <c r="ADK264" s="35"/>
      <c r="ADL264" s="35"/>
      <c r="ADM264" s="35"/>
      <c r="ADN264" s="35"/>
      <c r="ADO264" s="35"/>
      <c r="ADP264" s="35"/>
      <c r="ADQ264" s="35"/>
      <c r="ADR264" s="35"/>
      <c r="ADS264" s="35"/>
      <c r="ADT264" s="35"/>
      <c r="ADU264" s="35"/>
      <c r="ADV264" s="35"/>
      <c r="ADW264" s="35"/>
      <c r="ADX264" s="35"/>
      <c r="ADY264" s="35"/>
      <c r="ADZ264" s="35"/>
      <c r="AEA264" s="35"/>
      <c r="AEB264" s="35"/>
      <c r="AEC264" s="35"/>
      <c r="AED264" s="35"/>
      <c r="AEE264" s="35"/>
      <c r="AEF264" s="35"/>
      <c r="AEG264" s="35"/>
      <c r="AEH264" s="35"/>
      <c r="AEI264" s="35"/>
      <c r="AEJ264" s="35"/>
      <c r="AEK264" s="35"/>
      <c r="AEL264" s="35"/>
      <c r="AEM264" s="35"/>
      <c r="AEN264" s="35"/>
      <c r="AEO264" s="35"/>
      <c r="AEP264" s="35"/>
      <c r="AEQ264" s="35"/>
      <c r="AER264" s="35"/>
      <c r="AES264" s="35"/>
      <c r="AET264" s="35"/>
      <c r="AEU264" s="35"/>
      <c r="AEV264" s="35"/>
      <c r="AEW264" s="35"/>
      <c r="AEX264" s="35"/>
      <c r="AEY264" s="35"/>
      <c r="AEZ264" s="35"/>
      <c r="AFA264" s="35"/>
      <c r="AFB264" s="35"/>
      <c r="AFC264" s="35"/>
      <c r="AFD264" s="35"/>
      <c r="AFE264" s="35"/>
      <c r="AFF264" s="35"/>
      <c r="AFG264" s="35"/>
      <c r="AFH264" s="35"/>
      <c r="AFI264" s="35"/>
      <c r="AFJ264" s="35"/>
      <c r="AFK264" s="35"/>
      <c r="AFL264" s="35"/>
      <c r="AFM264" s="35"/>
      <c r="AFN264" s="35"/>
      <c r="AFO264" s="35"/>
      <c r="AFP264" s="35"/>
      <c r="AFQ264" s="35"/>
      <c r="AFR264" s="35"/>
      <c r="AFS264" s="35"/>
      <c r="AFT264" s="35"/>
      <c r="AFU264" s="35"/>
      <c r="AFV264" s="35"/>
      <c r="AFW264" s="35"/>
      <c r="AFX264" s="35"/>
      <c r="AFY264" s="35"/>
      <c r="AFZ264" s="35"/>
      <c r="AGA264" s="35"/>
      <c r="AGB264" s="35"/>
      <c r="AGC264" s="35"/>
      <c r="AGD264" s="35"/>
      <c r="AGE264" s="35"/>
      <c r="AGF264" s="35"/>
      <c r="AGG264" s="35"/>
      <c r="AGH264" s="35"/>
      <c r="AGI264" s="35"/>
      <c r="AGJ264" s="35"/>
      <c r="AGK264" s="35"/>
      <c r="AGL264" s="35"/>
      <c r="AGM264" s="35"/>
      <c r="AGN264" s="35"/>
      <c r="AGO264" s="35"/>
      <c r="AGP264" s="35"/>
      <c r="AGQ264" s="35"/>
      <c r="AGR264" s="35"/>
      <c r="AGS264" s="35"/>
      <c r="AGT264" s="35"/>
      <c r="AGU264" s="35"/>
      <c r="AGV264" s="35"/>
      <c r="AGW264" s="35"/>
      <c r="AGX264" s="35"/>
      <c r="AGY264" s="35"/>
      <c r="AGZ264" s="35"/>
      <c r="AHA264" s="35"/>
      <c r="AHB264" s="35"/>
      <c r="AHC264" s="35"/>
      <c r="AHD264" s="35"/>
      <c r="AHE264" s="35"/>
      <c r="AHF264" s="35"/>
      <c r="AHG264" s="35"/>
      <c r="AHH264" s="35"/>
      <c r="AHI264" s="35"/>
      <c r="AHJ264" s="35"/>
      <c r="AHK264" s="35"/>
      <c r="AHL264" s="35"/>
      <c r="AHM264" s="35"/>
      <c r="AHN264" s="35"/>
      <c r="AHO264" s="35"/>
      <c r="AHP264" s="35"/>
      <c r="AHQ264" s="35"/>
      <c r="AHR264" s="35"/>
      <c r="AHS264" s="35"/>
      <c r="AHT264" s="35"/>
      <c r="AHU264" s="35"/>
      <c r="AHV264" s="35"/>
      <c r="AHW264" s="35"/>
      <c r="AHX264" s="35"/>
      <c r="AHY264" s="35"/>
      <c r="AHZ264" s="35"/>
      <c r="AIA264" s="35"/>
      <c r="AIB264" s="35"/>
      <c r="AIC264" s="35"/>
      <c r="AID264" s="35"/>
      <c r="AIE264" s="35"/>
      <c r="AIF264" s="35"/>
      <c r="AIG264" s="35"/>
      <c r="AIH264" s="35"/>
      <c r="AII264" s="35"/>
      <c r="AIJ264" s="35"/>
      <c r="AIK264" s="35"/>
      <c r="AIL264" s="35"/>
      <c r="AIM264" s="35"/>
      <c r="AIN264" s="35"/>
      <c r="AIO264" s="35"/>
      <c r="AIP264" s="35"/>
      <c r="AIQ264" s="35"/>
      <c r="AIR264" s="35"/>
      <c r="AIS264" s="35"/>
      <c r="AIT264" s="35"/>
      <c r="AIU264" s="35"/>
      <c r="AIV264" s="35"/>
      <c r="AIW264" s="35"/>
      <c r="AIX264" s="35"/>
      <c r="AIY264" s="35"/>
      <c r="AIZ264" s="35"/>
      <c r="AJA264" s="35"/>
      <c r="AJB264" s="35"/>
      <c r="AJC264" s="35"/>
      <c r="AJD264" s="35"/>
      <c r="AJE264" s="35"/>
      <c r="AJF264" s="35"/>
      <c r="AJG264" s="35"/>
      <c r="AJH264" s="35"/>
      <c r="AJI264" s="35"/>
      <c r="AJJ264" s="35"/>
      <c r="AJK264" s="35"/>
      <c r="AJL264" s="35"/>
      <c r="AJM264" s="35"/>
      <c r="AJN264" s="35"/>
      <c r="AJO264" s="35"/>
      <c r="AJP264" s="35"/>
      <c r="AJQ264" s="35"/>
      <c r="AJR264" s="35"/>
      <c r="AJS264" s="35"/>
      <c r="AJT264" s="35"/>
      <c r="AJU264" s="35"/>
      <c r="AJV264" s="35"/>
      <c r="AJW264" s="35"/>
      <c r="AJX264" s="35"/>
      <c r="AJY264" s="35"/>
      <c r="AJZ264" s="35"/>
      <c r="AKA264" s="35"/>
      <c r="AKB264" s="35"/>
      <c r="AKC264" s="35"/>
      <c r="AKD264" s="35"/>
      <c r="AKE264" s="35"/>
      <c r="AKF264" s="35"/>
      <c r="AKG264" s="35"/>
      <c r="AKH264" s="35"/>
      <c r="AKI264" s="35"/>
      <c r="AKJ264" s="35"/>
      <c r="AKK264" s="35"/>
      <c r="AKL264" s="35"/>
      <c r="AKM264" s="35"/>
      <c r="AKN264" s="35"/>
      <c r="AKO264" s="35"/>
      <c r="AKP264" s="35"/>
      <c r="AKQ264" s="35"/>
      <c r="AKR264" s="35"/>
      <c r="AKS264" s="35"/>
      <c r="AKT264" s="35"/>
      <c r="AKU264" s="35"/>
      <c r="AKV264" s="35"/>
      <c r="AKW264" s="35"/>
      <c r="AKX264" s="35"/>
      <c r="AKY264" s="35"/>
      <c r="AKZ264" s="35"/>
      <c r="ALA264" s="35"/>
      <c r="ALB264" s="35"/>
      <c r="ALC264" s="35"/>
      <c r="ALD264" s="35"/>
      <c r="ALE264" s="35"/>
      <c r="ALF264" s="35"/>
      <c r="ALG264" s="35"/>
      <c r="ALH264" s="35"/>
      <c r="ALI264" s="35"/>
      <c r="ALJ264" s="35"/>
      <c r="ALK264" s="35"/>
      <c r="ALL264" s="35"/>
      <c r="ALM264" s="35"/>
      <c r="ALN264" s="35"/>
      <c r="ALO264" s="35"/>
      <c r="ALP264" s="35"/>
      <c r="ALQ264" s="35"/>
      <c r="ALR264" s="35"/>
      <c r="ALS264" s="35"/>
      <c r="ALT264" s="35"/>
      <c r="ALU264" s="35"/>
      <c r="ALV264" s="35"/>
      <c r="ALW264" s="35"/>
      <c r="ALX264" s="35"/>
      <c r="ALY264" s="35"/>
    </row>
    <row r="265" spans="1:1013" ht="18" customHeight="1" thickBot="1" x14ac:dyDescent="0.25">
      <c r="A265" s="652"/>
      <c r="B265" s="747"/>
      <c r="C265" s="747"/>
      <c r="D265" s="949"/>
      <c r="E265" s="989"/>
      <c r="F265" s="946"/>
      <c r="G265" s="791"/>
      <c r="H265" s="964"/>
      <c r="I265" s="956"/>
      <c r="J265" s="586"/>
      <c r="K265" s="261" t="s">
        <v>72</v>
      </c>
      <c r="L265" s="443">
        <f>M265+O265</f>
        <v>232</v>
      </c>
      <c r="M265" s="500">
        <v>0</v>
      </c>
      <c r="N265" s="500">
        <v>0</v>
      </c>
      <c r="O265" s="501">
        <v>232</v>
      </c>
      <c r="P265" s="443">
        <f>+Q265+S265</f>
        <v>232</v>
      </c>
      <c r="Q265" s="500">
        <v>0</v>
      </c>
      <c r="R265" s="500">
        <v>0</v>
      </c>
      <c r="S265" s="501">
        <v>232</v>
      </c>
      <c r="T265" s="443">
        <f>U265+W265</f>
        <v>0</v>
      </c>
      <c r="U265" s="500">
        <v>0</v>
      </c>
      <c r="V265" s="500">
        <v>0</v>
      </c>
      <c r="W265" s="501">
        <v>0</v>
      </c>
      <c r="X265" s="502">
        <f>+Y265+AA265</f>
        <v>0</v>
      </c>
      <c r="Y265" s="500">
        <v>0</v>
      </c>
      <c r="Z265" s="500">
        <v>0</v>
      </c>
      <c r="AA265" s="503">
        <v>0</v>
      </c>
      <c r="AB265" s="35"/>
      <c r="AC265" s="35"/>
      <c r="AD265" s="35"/>
      <c r="AE265" s="35"/>
      <c r="AF265" s="35"/>
      <c r="AG265" s="35"/>
      <c r="AH265" s="35"/>
      <c r="AI265" s="48"/>
      <c r="AJ265" s="48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4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  <c r="CB265" s="35"/>
      <c r="CC265" s="35"/>
      <c r="CD265" s="35"/>
      <c r="CE265" s="35"/>
      <c r="CF265" s="35"/>
      <c r="CG265" s="35"/>
      <c r="CH265" s="35"/>
      <c r="CI265" s="35"/>
      <c r="CJ265" s="35"/>
      <c r="CK265" s="35"/>
      <c r="CL265" s="35"/>
      <c r="CM265" s="35"/>
      <c r="CN265" s="35"/>
      <c r="CO265" s="35"/>
      <c r="CP265" s="35"/>
      <c r="CQ265" s="35"/>
      <c r="CR265" s="35"/>
      <c r="CS265" s="35"/>
      <c r="CT265" s="35"/>
      <c r="CU265" s="35"/>
      <c r="CV265" s="35"/>
      <c r="CW265" s="35"/>
      <c r="CX265" s="35"/>
      <c r="CY265" s="35"/>
      <c r="CZ265" s="35"/>
      <c r="DA265" s="35"/>
      <c r="DB265" s="35"/>
      <c r="DC265" s="35"/>
      <c r="DD265" s="35"/>
      <c r="DE265" s="35"/>
      <c r="DF265" s="35"/>
      <c r="DG265" s="35"/>
      <c r="DH265" s="35"/>
      <c r="DI265" s="35"/>
      <c r="DJ265" s="35"/>
      <c r="DK265" s="35"/>
      <c r="DL265" s="35"/>
      <c r="DM265" s="35"/>
      <c r="DN265" s="35"/>
      <c r="DO265" s="35"/>
      <c r="DP265" s="35"/>
      <c r="DQ265" s="35"/>
      <c r="DR265" s="35"/>
      <c r="DS265" s="35"/>
      <c r="DT265" s="35"/>
      <c r="DU265" s="35"/>
      <c r="DV265" s="35"/>
      <c r="DW265" s="35"/>
      <c r="DX265" s="35"/>
      <c r="DY265" s="35"/>
      <c r="DZ265" s="35"/>
      <c r="EA265" s="35"/>
      <c r="EB265" s="35"/>
      <c r="EC265" s="35"/>
      <c r="ED265" s="35"/>
      <c r="EE265" s="35"/>
      <c r="EF265" s="35"/>
      <c r="EG265" s="35"/>
      <c r="EH265" s="35"/>
      <c r="EI265" s="35"/>
      <c r="EJ265" s="35"/>
      <c r="EK265" s="35"/>
      <c r="EL265" s="35"/>
      <c r="EM265" s="35"/>
      <c r="EN265" s="35"/>
      <c r="EO265" s="35"/>
      <c r="EP265" s="35"/>
      <c r="EQ265" s="35"/>
      <c r="ER265" s="35"/>
      <c r="ES265" s="35"/>
      <c r="ET265" s="35"/>
      <c r="EU265" s="35"/>
      <c r="EV265" s="35"/>
      <c r="EW265" s="35"/>
      <c r="EX265" s="35"/>
      <c r="EY265" s="35"/>
      <c r="EZ265" s="35"/>
      <c r="FA265" s="35"/>
      <c r="FB265" s="35"/>
      <c r="FC265" s="35"/>
      <c r="FD265" s="35"/>
      <c r="FE265" s="35"/>
      <c r="FF265" s="35"/>
      <c r="FG265" s="35"/>
      <c r="FH265" s="35"/>
      <c r="FI265" s="35"/>
      <c r="FJ265" s="35"/>
      <c r="FK265" s="35"/>
      <c r="FL265" s="35"/>
      <c r="FM265" s="35"/>
      <c r="FN265" s="35"/>
      <c r="FO265" s="35"/>
      <c r="FP265" s="35"/>
      <c r="FQ265" s="35"/>
      <c r="FR265" s="35"/>
      <c r="FS265" s="35"/>
      <c r="FT265" s="35"/>
      <c r="FU265" s="35"/>
      <c r="FV265" s="35"/>
      <c r="FW265" s="35"/>
      <c r="FX265" s="35"/>
      <c r="FY265" s="35"/>
      <c r="FZ265" s="35"/>
      <c r="GA265" s="35"/>
      <c r="GB265" s="35"/>
      <c r="GC265" s="35"/>
      <c r="GD265" s="35"/>
      <c r="GE265" s="35"/>
      <c r="GF265" s="35"/>
      <c r="GG265" s="35"/>
      <c r="GH265" s="35"/>
      <c r="GI265" s="35"/>
      <c r="GJ265" s="35"/>
      <c r="GK265" s="35"/>
      <c r="GL265" s="35"/>
      <c r="GM265" s="35"/>
      <c r="GN265" s="35"/>
      <c r="GO265" s="35"/>
      <c r="GP265" s="35"/>
      <c r="GQ265" s="35"/>
      <c r="GR265" s="35"/>
      <c r="GS265" s="35"/>
      <c r="GT265" s="35"/>
      <c r="GU265" s="35"/>
      <c r="GV265" s="35"/>
      <c r="GW265" s="35"/>
      <c r="GX265" s="35"/>
      <c r="GY265" s="35"/>
      <c r="GZ265" s="35"/>
      <c r="HA265" s="35"/>
      <c r="HB265" s="35"/>
      <c r="HC265" s="35"/>
      <c r="HD265" s="35"/>
      <c r="HE265" s="35"/>
      <c r="HF265" s="35"/>
      <c r="HG265" s="35"/>
      <c r="HH265" s="35"/>
      <c r="HI265" s="35"/>
      <c r="HJ265" s="35"/>
      <c r="HK265" s="35"/>
      <c r="HL265" s="35"/>
      <c r="HM265" s="35"/>
      <c r="HN265" s="35"/>
      <c r="HO265" s="35"/>
      <c r="HP265" s="35"/>
      <c r="HQ265" s="35"/>
      <c r="HR265" s="35"/>
      <c r="HS265" s="35"/>
      <c r="HT265" s="35"/>
      <c r="HU265" s="35"/>
      <c r="HV265" s="35"/>
      <c r="HW265" s="35"/>
      <c r="HX265" s="35"/>
      <c r="HY265" s="35"/>
      <c r="HZ265" s="35"/>
      <c r="IA265" s="35"/>
      <c r="IB265" s="35"/>
      <c r="IC265" s="35"/>
      <c r="ID265" s="35"/>
      <c r="IE265" s="35"/>
      <c r="IF265" s="35"/>
      <c r="IG265" s="35"/>
      <c r="IH265" s="35"/>
      <c r="II265" s="35"/>
      <c r="IJ265" s="35"/>
      <c r="IK265" s="35"/>
      <c r="IL265" s="35"/>
      <c r="IM265" s="35"/>
      <c r="IN265" s="35"/>
      <c r="IO265" s="35"/>
      <c r="IP265" s="35"/>
      <c r="IQ265" s="35"/>
      <c r="IR265" s="35"/>
      <c r="IS265" s="35"/>
      <c r="IT265" s="35"/>
      <c r="IU265" s="35"/>
      <c r="IV265" s="35"/>
      <c r="IW265" s="35"/>
      <c r="IX265" s="35"/>
      <c r="IY265" s="35"/>
      <c r="IZ265" s="35"/>
      <c r="JA265" s="35"/>
      <c r="JB265" s="35"/>
      <c r="JC265" s="35"/>
      <c r="JD265" s="35"/>
      <c r="JE265" s="35"/>
      <c r="JF265" s="35"/>
      <c r="JG265" s="35"/>
      <c r="JH265" s="35"/>
      <c r="JI265" s="35"/>
      <c r="JJ265" s="35"/>
      <c r="JK265" s="35"/>
      <c r="JL265" s="35"/>
      <c r="JM265" s="35"/>
      <c r="JN265" s="35"/>
      <c r="JO265" s="35"/>
      <c r="JP265" s="35"/>
      <c r="JQ265" s="35"/>
      <c r="JR265" s="35"/>
      <c r="JS265" s="35"/>
      <c r="JT265" s="35"/>
      <c r="JU265" s="35"/>
      <c r="JV265" s="35"/>
      <c r="JW265" s="35"/>
      <c r="JX265" s="35"/>
      <c r="JY265" s="35"/>
      <c r="JZ265" s="35"/>
      <c r="KA265" s="35"/>
      <c r="KB265" s="35"/>
      <c r="KC265" s="35"/>
      <c r="KD265" s="35"/>
      <c r="KE265" s="35"/>
      <c r="KF265" s="35"/>
      <c r="KG265" s="35"/>
      <c r="KH265" s="35"/>
      <c r="KI265" s="35"/>
      <c r="KJ265" s="35"/>
      <c r="KK265" s="35"/>
      <c r="KL265" s="35"/>
      <c r="KM265" s="35"/>
      <c r="KN265" s="35"/>
      <c r="KO265" s="35"/>
      <c r="KP265" s="35"/>
      <c r="KQ265" s="35"/>
      <c r="KR265" s="35"/>
      <c r="KS265" s="35"/>
      <c r="KT265" s="35"/>
      <c r="KU265" s="35"/>
      <c r="KV265" s="35"/>
      <c r="KW265" s="35"/>
      <c r="KX265" s="35"/>
      <c r="KY265" s="35"/>
      <c r="KZ265" s="35"/>
      <c r="LA265" s="35"/>
      <c r="LB265" s="35"/>
      <c r="LC265" s="35"/>
      <c r="LD265" s="35"/>
      <c r="LE265" s="35"/>
      <c r="LF265" s="35"/>
      <c r="LG265" s="35"/>
      <c r="LH265" s="35"/>
      <c r="LI265" s="35"/>
      <c r="LJ265" s="35"/>
      <c r="LK265" s="35"/>
      <c r="LL265" s="35"/>
      <c r="LM265" s="35"/>
      <c r="LN265" s="35"/>
      <c r="LO265" s="35"/>
      <c r="LP265" s="35"/>
      <c r="LQ265" s="35"/>
      <c r="LR265" s="35"/>
      <c r="LS265" s="35"/>
      <c r="LT265" s="35"/>
      <c r="LU265" s="35"/>
      <c r="LV265" s="35"/>
      <c r="LW265" s="35"/>
      <c r="LX265" s="35"/>
      <c r="LY265" s="35"/>
      <c r="LZ265" s="35"/>
      <c r="MA265" s="35"/>
      <c r="MB265" s="35"/>
      <c r="MC265" s="35"/>
      <c r="MD265" s="35"/>
      <c r="ME265" s="35"/>
      <c r="MF265" s="35"/>
      <c r="MG265" s="35"/>
      <c r="MH265" s="35"/>
      <c r="MI265" s="35"/>
      <c r="MJ265" s="35"/>
      <c r="MK265" s="35"/>
      <c r="ML265" s="35"/>
      <c r="MM265" s="35"/>
      <c r="MN265" s="35"/>
      <c r="MO265" s="35"/>
      <c r="MP265" s="35"/>
      <c r="MQ265" s="35"/>
      <c r="MR265" s="35"/>
      <c r="MS265" s="35"/>
      <c r="MT265" s="35"/>
      <c r="MU265" s="35"/>
      <c r="MV265" s="35"/>
      <c r="MW265" s="35"/>
      <c r="MX265" s="35"/>
      <c r="MY265" s="35"/>
      <c r="MZ265" s="35"/>
      <c r="NA265" s="35"/>
      <c r="NB265" s="35"/>
      <c r="NC265" s="35"/>
      <c r="ND265" s="35"/>
      <c r="NE265" s="35"/>
      <c r="NF265" s="35"/>
      <c r="NG265" s="35"/>
      <c r="NH265" s="35"/>
      <c r="NI265" s="35"/>
      <c r="NJ265" s="35"/>
      <c r="NK265" s="35"/>
      <c r="NL265" s="35"/>
      <c r="NM265" s="35"/>
      <c r="NN265" s="35"/>
      <c r="NO265" s="35"/>
      <c r="NP265" s="35"/>
      <c r="NQ265" s="35"/>
      <c r="NR265" s="35"/>
      <c r="NS265" s="35"/>
      <c r="NT265" s="35"/>
      <c r="NU265" s="35"/>
      <c r="NV265" s="35"/>
      <c r="NW265" s="35"/>
      <c r="NX265" s="35"/>
      <c r="NY265" s="35"/>
      <c r="NZ265" s="35"/>
      <c r="OA265" s="35"/>
      <c r="OB265" s="35"/>
      <c r="OC265" s="35"/>
      <c r="OD265" s="35"/>
      <c r="OE265" s="35"/>
      <c r="OF265" s="35"/>
      <c r="OG265" s="35"/>
      <c r="OH265" s="35"/>
      <c r="OI265" s="35"/>
      <c r="OJ265" s="35"/>
      <c r="OK265" s="35"/>
      <c r="OL265" s="35"/>
      <c r="OM265" s="35"/>
      <c r="ON265" s="35"/>
      <c r="OO265" s="35"/>
      <c r="OP265" s="35"/>
      <c r="OQ265" s="35"/>
      <c r="OR265" s="35"/>
      <c r="OS265" s="35"/>
      <c r="OT265" s="35"/>
      <c r="OU265" s="35"/>
      <c r="OV265" s="35"/>
      <c r="OW265" s="35"/>
      <c r="OX265" s="35"/>
      <c r="OY265" s="35"/>
      <c r="OZ265" s="35"/>
      <c r="PA265" s="35"/>
      <c r="PB265" s="35"/>
      <c r="PC265" s="35"/>
      <c r="PD265" s="35"/>
      <c r="PE265" s="35"/>
      <c r="PF265" s="35"/>
      <c r="PG265" s="35"/>
      <c r="PH265" s="35"/>
      <c r="PI265" s="35"/>
      <c r="PJ265" s="35"/>
      <c r="PK265" s="35"/>
      <c r="PL265" s="35"/>
      <c r="PM265" s="35"/>
      <c r="PN265" s="35"/>
      <c r="PO265" s="35"/>
      <c r="PP265" s="35"/>
      <c r="PQ265" s="35"/>
      <c r="PR265" s="35"/>
      <c r="PS265" s="35"/>
      <c r="PT265" s="35"/>
      <c r="PU265" s="35"/>
      <c r="PV265" s="35"/>
      <c r="PW265" s="35"/>
      <c r="PX265" s="35"/>
      <c r="PY265" s="35"/>
      <c r="PZ265" s="35"/>
      <c r="QA265" s="35"/>
      <c r="QB265" s="35"/>
      <c r="QC265" s="35"/>
      <c r="QD265" s="35"/>
      <c r="QE265" s="35"/>
      <c r="QF265" s="35"/>
      <c r="QG265" s="35"/>
      <c r="QH265" s="35"/>
      <c r="QI265" s="35"/>
      <c r="QJ265" s="35"/>
      <c r="QK265" s="35"/>
      <c r="QL265" s="35"/>
      <c r="QM265" s="35"/>
      <c r="QN265" s="35"/>
      <c r="QO265" s="35"/>
      <c r="QP265" s="35"/>
      <c r="QQ265" s="35"/>
      <c r="QR265" s="35"/>
      <c r="QS265" s="35"/>
      <c r="QT265" s="35"/>
      <c r="QU265" s="35"/>
      <c r="QV265" s="35"/>
      <c r="QW265" s="35"/>
      <c r="QX265" s="35"/>
      <c r="QY265" s="35"/>
      <c r="QZ265" s="35"/>
      <c r="RA265" s="35"/>
      <c r="RB265" s="35"/>
      <c r="RC265" s="35"/>
      <c r="RD265" s="35"/>
      <c r="RE265" s="35"/>
      <c r="RF265" s="35"/>
      <c r="RG265" s="35"/>
      <c r="RH265" s="35"/>
      <c r="RI265" s="35"/>
      <c r="RJ265" s="35"/>
      <c r="RK265" s="35"/>
      <c r="RL265" s="35"/>
      <c r="RM265" s="35"/>
      <c r="RN265" s="35"/>
      <c r="RO265" s="35"/>
      <c r="RP265" s="35"/>
      <c r="RQ265" s="35"/>
      <c r="RR265" s="35"/>
      <c r="RS265" s="35"/>
      <c r="RT265" s="35"/>
      <c r="RU265" s="35"/>
      <c r="RV265" s="35"/>
      <c r="RW265" s="35"/>
      <c r="RX265" s="35"/>
      <c r="RY265" s="35"/>
      <c r="RZ265" s="35"/>
      <c r="SA265" s="35"/>
      <c r="SB265" s="35"/>
      <c r="SC265" s="35"/>
      <c r="SD265" s="35"/>
      <c r="SE265" s="35"/>
      <c r="SF265" s="35"/>
      <c r="SG265" s="35"/>
      <c r="SH265" s="35"/>
      <c r="SI265" s="35"/>
      <c r="SJ265" s="35"/>
      <c r="SK265" s="35"/>
      <c r="SL265" s="35"/>
      <c r="SM265" s="35"/>
      <c r="SN265" s="35"/>
      <c r="SO265" s="35"/>
      <c r="SP265" s="35"/>
      <c r="SQ265" s="35"/>
      <c r="SR265" s="35"/>
      <c r="SS265" s="35"/>
      <c r="ST265" s="35"/>
      <c r="SU265" s="35"/>
      <c r="SV265" s="35"/>
      <c r="SW265" s="35"/>
      <c r="SX265" s="35"/>
      <c r="SY265" s="35"/>
      <c r="SZ265" s="35"/>
      <c r="TA265" s="35"/>
      <c r="TB265" s="35"/>
      <c r="TC265" s="35"/>
      <c r="TD265" s="35"/>
      <c r="TE265" s="35"/>
      <c r="TF265" s="35"/>
      <c r="TG265" s="35"/>
      <c r="TH265" s="35"/>
      <c r="TI265" s="35"/>
      <c r="TJ265" s="35"/>
      <c r="TK265" s="35"/>
      <c r="TL265" s="35"/>
      <c r="TM265" s="35"/>
      <c r="TN265" s="35"/>
      <c r="TO265" s="35"/>
      <c r="TP265" s="35"/>
      <c r="TQ265" s="35"/>
      <c r="TR265" s="35"/>
      <c r="TS265" s="35"/>
      <c r="TT265" s="35"/>
      <c r="TU265" s="35"/>
      <c r="TV265" s="35"/>
      <c r="TW265" s="35"/>
      <c r="TX265" s="35"/>
      <c r="TY265" s="35"/>
      <c r="TZ265" s="35"/>
      <c r="UA265" s="35"/>
      <c r="UB265" s="35"/>
      <c r="UC265" s="35"/>
      <c r="UD265" s="35"/>
      <c r="UE265" s="35"/>
      <c r="UF265" s="35"/>
      <c r="UG265" s="35"/>
      <c r="UH265" s="35"/>
      <c r="UI265" s="35"/>
      <c r="UJ265" s="35"/>
      <c r="UK265" s="35"/>
      <c r="UL265" s="35"/>
      <c r="UM265" s="35"/>
      <c r="UN265" s="35"/>
      <c r="UO265" s="35"/>
      <c r="UP265" s="35"/>
      <c r="UQ265" s="35"/>
      <c r="UR265" s="35"/>
      <c r="US265" s="35"/>
      <c r="UT265" s="35"/>
      <c r="UU265" s="35"/>
      <c r="UV265" s="35"/>
      <c r="UW265" s="35"/>
      <c r="UX265" s="35"/>
      <c r="UY265" s="35"/>
      <c r="UZ265" s="35"/>
      <c r="VA265" s="35"/>
      <c r="VB265" s="35"/>
      <c r="VC265" s="35"/>
      <c r="VD265" s="35"/>
      <c r="VE265" s="35"/>
      <c r="VF265" s="35"/>
      <c r="VG265" s="35"/>
      <c r="VH265" s="35"/>
      <c r="VI265" s="35"/>
      <c r="VJ265" s="35"/>
      <c r="VK265" s="35"/>
      <c r="VL265" s="35"/>
      <c r="VM265" s="35"/>
      <c r="VN265" s="35"/>
      <c r="VO265" s="35"/>
      <c r="VP265" s="35"/>
      <c r="VQ265" s="35"/>
      <c r="VR265" s="35"/>
      <c r="VS265" s="35"/>
      <c r="VT265" s="35"/>
      <c r="VU265" s="35"/>
      <c r="VV265" s="35"/>
      <c r="VW265" s="35"/>
      <c r="VX265" s="35"/>
      <c r="VY265" s="35"/>
      <c r="VZ265" s="35"/>
      <c r="WA265" s="35"/>
      <c r="WB265" s="35"/>
      <c r="WC265" s="35"/>
      <c r="WD265" s="35"/>
      <c r="WE265" s="35"/>
      <c r="WF265" s="35"/>
      <c r="WG265" s="35"/>
      <c r="WH265" s="35"/>
      <c r="WI265" s="35"/>
      <c r="WJ265" s="35"/>
      <c r="WK265" s="35"/>
      <c r="WL265" s="35"/>
      <c r="WM265" s="35"/>
      <c r="WN265" s="35"/>
      <c r="WO265" s="35"/>
      <c r="WP265" s="35"/>
      <c r="WQ265" s="35"/>
      <c r="WR265" s="35"/>
      <c r="WS265" s="35"/>
      <c r="WT265" s="35"/>
      <c r="WU265" s="35"/>
      <c r="WV265" s="35"/>
      <c r="WW265" s="35"/>
      <c r="WX265" s="35"/>
      <c r="WY265" s="35"/>
      <c r="WZ265" s="35"/>
      <c r="XA265" s="35"/>
      <c r="XB265" s="35"/>
      <c r="XC265" s="35"/>
      <c r="XD265" s="35"/>
      <c r="XE265" s="35"/>
      <c r="XF265" s="35"/>
      <c r="XG265" s="35"/>
      <c r="XH265" s="35"/>
      <c r="XI265" s="35"/>
      <c r="XJ265" s="35"/>
      <c r="XK265" s="35"/>
      <c r="XL265" s="35"/>
      <c r="XM265" s="35"/>
      <c r="XN265" s="35"/>
      <c r="XO265" s="35"/>
      <c r="XP265" s="35"/>
      <c r="XQ265" s="35"/>
      <c r="XR265" s="35"/>
      <c r="XS265" s="35"/>
      <c r="XT265" s="35"/>
      <c r="XU265" s="35"/>
      <c r="XV265" s="35"/>
      <c r="XW265" s="35"/>
      <c r="XX265" s="35"/>
      <c r="XY265" s="35"/>
      <c r="XZ265" s="35"/>
      <c r="YA265" s="35"/>
      <c r="YB265" s="35"/>
      <c r="YC265" s="35"/>
      <c r="YD265" s="35"/>
      <c r="YE265" s="35"/>
      <c r="YF265" s="35"/>
      <c r="YG265" s="35"/>
      <c r="YH265" s="35"/>
      <c r="YI265" s="35"/>
      <c r="YJ265" s="35"/>
      <c r="YK265" s="35"/>
      <c r="YL265" s="35"/>
      <c r="YM265" s="35"/>
      <c r="YN265" s="35"/>
      <c r="YO265" s="35"/>
      <c r="YP265" s="35"/>
      <c r="YQ265" s="35"/>
      <c r="YR265" s="35"/>
      <c r="YS265" s="35"/>
      <c r="YT265" s="35"/>
      <c r="YU265" s="35"/>
      <c r="YV265" s="35"/>
      <c r="YW265" s="35"/>
      <c r="YX265" s="35"/>
      <c r="YY265" s="35"/>
      <c r="YZ265" s="35"/>
      <c r="ZA265" s="35"/>
      <c r="ZB265" s="35"/>
      <c r="ZC265" s="35"/>
      <c r="ZD265" s="35"/>
      <c r="ZE265" s="35"/>
      <c r="ZF265" s="35"/>
      <c r="ZG265" s="35"/>
      <c r="ZH265" s="35"/>
      <c r="ZI265" s="35"/>
      <c r="ZJ265" s="35"/>
      <c r="ZK265" s="35"/>
      <c r="ZL265" s="35"/>
      <c r="ZM265" s="35"/>
      <c r="ZN265" s="35"/>
      <c r="ZO265" s="35"/>
      <c r="ZP265" s="35"/>
      <c r="ZQ265" s="35"/>
      <c r="ZR265" s="35"/>
      <c r="ZS265" s="35"/>
      <c r="ZT265" s="35"/>
      <c r="ZU265" s="35"/>
      <c r="ZV265" s="35"/>
      <c r="ZW265" s="35"/>
      <c r="ZX265" s="35"/>
      <c r="ZY265" s="35"/>
      <c r="ZZ265" s="35"/>
      <c r="AAA265" s="35"/>
      <c r="AAB265" s="35"/>
      <c r="AAC265" s="35"/>
      <c r="AAD265" s="35"/>
      <c r="AAE265" s="35"/>
      <c r="AAF265" s="35"/>
      <c r="AAG265" s="35"/>
      <c r="AAH265" s="35"/>
      <c r="AAI265" s="35"/>
      <c r="AAJ265" s="35"/>
      <c r="AAK265" s="35"/>
      <c r="AAL265" s="35"/>
      <c r="AAM265" s="35"/>
      <c r="AAN265" s="35"/>
      <c r="AAO265" s="35"/>
      <c r="AAP265" s="35"/>
      <c r="AAQ265" s="35"/>
      <c r="AAR265" s="35"/>
      <c r="AAS265" s="35"/>
      <c r="AAT265" s="35"/>
      <c r="AAU265" s="35"/>
      <c r="AAV265" s="35"/>
      <c r="AAW265" s="35"/>
      <c r="AAX265" s="35"/>
      <c r="AAY265" s="35"/>
      <c r="AAZ265" s="35"/>
      <c r="ABA265" s="35"/>
      <c r="ABB265" s="35"/>
      <c r="ABC265" s="35"/>
      <c r="ABD265" s="35"/>
      <c r="ABE265" s="35"/>
      <c r="ABF265" s="35"/>
      <c r="ABG265" s="35"/>
      <c r="ABH265" s="35"/>
      <c r="ABI265" s="35"/>
      <c r="ABJ265" s="35"/>
      <c r="ABK265" s="35"/>
      <c r="ABL265" s="35"/>
      <c r="ABM265" s="35"/>
      <c r="ABN265" s="35"/>
      <c r="ABO265" s="35"/>
      <c r="ABP265" s="35"/>
      <c r="ABQ265" s="35"/>
      <c r="ABR265" s="35"/>
      <c r="ABS265" s="35"/>
      <c r="ABT265" s="35"/>
      <c r="ABU265" s="35"/>
      <c r="ABV265" s="35"/>
      <c r="ABW265" s="35"/>
      <c r="ABX265" s="35"/>
      <c r="ABY265" s="35"/>
      <c r="ABZ265" s="35"/>
      <c r="ACA265" s="35"/>
      <c r="ACB265" s="35"/>
      <c r="ACC265" s="35"/>
      <c r="ACD265" s="35"/>
      <c r="ACE265" s="35"/>
      <c r="ACF265" s="35"/>
      <c r="ACG265" s="35"/>
      <c r="ACH265" s="35"/>
      <c r="ACI265" s="35"/>
      <c r="ACJ265" s="35"/>
      <c r="ACK265" s="35"/>
      <c r="ACL265" s="35"/>
      <c r="ACM265" s="35"/>
      <c r="ACN265" s="35"/>
      <c r="ACO265" s="35"/>
      <c r="ACP265" s="35"/>
      <c r="ACQ265" s="35"/>
      <c r="ACR265" s="35"/>
      <c r="ACS265" s="35"/>
      <c r="ACT265" s="35"/>
      <c r="ACU265" s="35"/>
      <c r="ACV265" s="35"/>
      <c r="ACW265" s="35"/>
      <c r="ACX265" s="35"/>
      <c r="ACY265" s="35"/>
      <c r="ACZ265" s="35"/>
      <c r="ADA265" s="35"/>
      <c r="ADB265" s="35"/>
      <c r="ADC265" s="35"/>
      <c r="ADD265" s="35"/>
      <c r="ADE265" s="35"/>
      <c r="ADF265" s="35"/>
      <c r="ADG265" s="35"/>
      <c r="ADH265" s="35"/>
      <c r="ADI265" s="35"/>
      <c r="ADJ265" s="35"/>
      <c r="ADK265" s="35"/>
      <c r="ADL265" s="35"/>
      <c r="ADM265" s="35"/>
      <c r="ADN265" s="35"/>
      <c r="ADO265" s="35"/>
      <c r="ADP265" s="35"/>
      <c r="ADQ265" s="35"/>
      <c r="ADR265" s="35"/>
      <c r="ADS265" s="35"/>
      <c r="ADT265" s="35"/>
      <c r="ADU265" s="35"/>
      <c r="ADV265" s="35"/>
      <c r="ADW265" s="35"/>
      <c r="ADX265" s="35"/>
      <c r="ADY265" s="35"/>
      <c r="ADZ265" s="35"/>
      <c r="AEA265" s="35"/>
      <c r="AEB265" s="35"/>
      <c r="AEC265" s="35"/>
      <c r="AED265" s="35"/>
      <c r="AEE265" s="35"/>
      <c r="AEF265" s="35"/>
      <c r="AEG265" s="35"/>
      <c r="AEH265" s="35"/>
      <c r="AEI265" s="35"/>
      <c r="AEJ265" s="35"/>
      <c r="AEK265" s="35"/>
      <c r="AEL265" s="35"/>
      <c r="AEM265" s="35"/>
      <c r="AEN265" s="35"/>
      <c r="AEO265" s="35"/>
      <c r="AEP265" s="35"/>
      <c r="AEQ265" s="35"/>
      <c r="AER265" s="35"/>
      <c r="AES265" s="35"/>
      <c r="AET265" s="35"/>
      <c r="AEU265" s="35"/>
      <c r="AEV265" s="35"/>
      <c r="AEW265" s="35"/>
      <c r="AEX265" s="35"/>
      <c r="AEY265" s="35"/>
      <c r="AEZ265" s="35"/>
      <c r="AFA265" s="35"/>
      <c r="AFB265" s="35"/>
      <c r="AFC265" s="35"/>
      <c r="AFD265" s="35"/>
      <c r="AFE265" s="35"/>
      <c r="AFF265" s="35"/>
      <c r="AFG265" s="35"/>
      <c r="AFH265" s="35"/>
      <c r="AFI265" s="35"/>
      <c r="AFJ265" s="35"/>
      <c r="AFK265" s="35"/>
      <c r="AFL265" s="35"/>
      <c r="AFM265" s="35"/>
      <c r="AFN265" s="35"/>
      <c r="AFO265" s="35"/>
      <c r="AFP265" s="35"/>
      <c r="AFQ265" s="35"/>
      <c r="AFR265" s="35"/>
      <c r="AFS265" s="35"/>
      <c r="AFT265" s="35"/>
      <c r="AFU265" s="35"/>
      <c r="AFV265" s="35"/>
      <c r="AFW265" s="35"/>
      <c r="AFX265" s="35"/>
      <c r="AFY265" s="35"/>
      <c r="AFZ265" s="35"/>
      <c r="AGA265" s="35"/>
      <c r="AGB265" s="35"/>
      <c r="AGC265" s="35"/>
      <c r="AGD265" s="35"/>
      <c r="AGE265" s="35"/>
      <c r="AGF265" s="35"/>
      <c r="AGG265" s="35"/>
      <c r="AGH265" s="35"/>
      <c r="AGI265" s="35"/>
      <c r="AGJ265" s="35"/>
      <c r="AGK265" s="35"/>
      <c r="AGL265" s="35"/>
      <c r="AGM265" s="35"/>
      <c r="AGN265" s="35"/>
      <c r="AGO265" s="35"/>
      <c r="AGP265" s="35"/>
      <c r="AGQ265" s="35"/>
      <c r="AGR265" s="35"/>
      <c r="AGS265" s="35"/>
      <c r="AGT265" s="35"/>
      <c r="AGU265" s="35"/>
      <c r="AGV265" s="35"/>
      <c r="AGW265" s="35"/>
      <c r="AGX265" s="35"/>
      <c r="AGY265" s="35"/>
      <c r="AGZ265" s="35"/>
      <c r="AHA265" s="35"/>
      <c r="AHB265" s="35"/>
      <c r="AHC265" s="35"/>
      <c r="AHD265" s="35"/>
      <c r="AHE265" s="35"/>
      <c r="AHF265" s="35"/>
      <c r="AHG265" s="35"/>
      <c r="AHH265" s="35"/>
      <c r="AHI265" s="35"/>
      <c r="AHJ265" s="35"/>
      <c r="AHK265" s="35"/>
      <c r="AHL265" s="35"/>
      <c r="AHM265" s="35"/>
      <c r="AHN265" s="35"/>
      <c r="AHO265" s="35"/>
      <c r="AHP265" s="35"/>
      <c r="AHQ265" s="35"/>
      <c r="AHR265" s="35"/>
      <c r="AHS265" s="35"/>
      <c r="AHT265" s="35"/>
      <c r="AHU265" s="35"/>
      <c r="AHV265" s="35"/>
      <c r="AHW265" s="35"/>
      <c r="AHX265" s="35"/>
      <c r="AHY265" s="35"/>
      <c r="AHZ265" s="35"/>
      <c r="AIA265" s="35"/>
      <c r="AIB265" s="35"/>
      <c r="AIC265" s="35"/>
      <c r="AID265" s="35"/>
      <c r="AIE265" s="35"/>
      <c r="AIF265" s="35"/>
      <c r="AIG265" s="35"/>
      <c r="AIH265" s="35"/>
      <c r="AII265" s="35"/>
      <c r="AIJ265" s="35"/>
      <c r="AIK265" s="35"/>
      <c r="AIL265" s="35"/>
      <c r="AIM265" s="35"/>
      <c r="AIN265" s="35"/>
      <c r="AIO265" s="35"/>
      <c r="AIP265" s="35"/>
      <c r="AIQ265" s="35"/>
      <c r="AIR265" s="35"/>
      <c r="AIS265" s="35"/>
      <c r="AIT265" s="35"/>
      <c r="AIU265" s="35"/>
      <c r="AIV265" s="35"/>
      <c r="AIW265" s="35"/>
      <c r="AIX265" s="35"/>
      <c r="AIY265" s="35"/>
      <c r="AIZ265" s="35"/>
      <c r="AJA265" s="35"/>
      <c r="AJB265" s="35"/>
      <c r="AJC265" s="35"/>
      <c r="AJD265" s="35"/>
      <c r="AJE265" s="35"/>
      <c r="AJF265" s="35"/>
      <c r="AJG265" s="35"/>
      <c r="AJH265" s="35"/>
      <c r="AJI265" s="35"/>
      <c r="AJJ265" s="35"/>
      <c r="AJK265" s="35"/>
      <c r="AJL265" s="35"/>
      <c r="AJM265" s="35"/>
      <c r="AJN265" s="35"/>
      <c r="AJO265" s="35"/>
      <c r="AJP265" s="35"/>
      <c r="AJQ265" s="35"/>
      <c r="AJR265" s="35"/>
      <c r="AJS265" s="35"/>
      <c r="AJT265" s="35"/>
      <c r="AJU265" s="35"/>
      <c r="AJV265" s="35"/>
      <c r="AJW265" s="35"/>
      <c r="AJX265" s="35"/>
      <c r="AJY265" s="35"/>
      <c r="AJZ265" s="35"/>
      <c r="AKA265" s="35"/>
      <c r="AKB265" s="35"/>
      <c r="AKC265" s="35"/>
      <c r="AKD265" s="35"/>
      <c r="AKE265" s="35"/>
      <c r="AKF265" s="35"/>
      <c r="AKG265" s="35"/>
      <c r="AKH265" s="35"/>
      <c r="AKI265" s="35"/>
      <c r="AKJ265" s="35"/>
      <c r="AKK265" s="35"/>
      <c r="AKL265" s="35"/>
      <c r="AKM265" s="35"/>
      <c r="AKN265" s="35"/>
      <c r="AKO265" s="35"/>
      <c r="AKP265" s="35"/>
      <c r="AKQ265" s="35"/>
      <c r="AKR265" s="35"/>
      <c r="AKS265" s="35"/>
      <c r="AKT265" s="35"/>
      <c r="AKU265" s="35"/>
      <c r="AKV265" s="35"/>
      <c r="AKW265" s="35"/>
      <c r="AKX265" s="35"/>
      <c r="AKY265" s="35"/>
      <c r="AKZ265" s="35"/>
      <c r="ALA265" s="35"/>
      <c r="ALB265" s="35"/>
      <c r="ALC265" s="35"/>
      <c r="ALD265" s="35"/>
      <c r="ALE265" s="35"/>
      <c r="ALF265" s="35"/>
      <c r="ALG265" s="35"/>
      <c r="ALH265" s="35"/>
      <c r="ALI265" s="35"/>
      <c r="ALJ265" s="35"/>
      <c r="ALK265" s="35"/>
      <c r="ALL265" s="35"/>
      <c r="ALM265" s="35"/>
      <c r="ALN265" s="35"/>
      <c r="ALO265" s="35"/>
      <c r="ALP265" s="35"/>
      <c r="ALQ265" s="35"/>
      <c r="ALR265" s="35"/>
      <c r="ALS265" s="35"/>
      <c r="ALT265" s="35"/>
      <c r="ALU265" s="35"/>
      <c r="ALV265" s="35"/>
      <c r="ALW265" s="35"/>
      <c r="ALX265" s="35"/>
      <c r="ALY265" s="35"/>
    </row>
    <row r="266" spans="1:1013" ht="21.75" customHeight="1" thickBot="1" x14ac:dyDescent="0.25">
      <c r="A266" s="642"/>
      <c r="B266" s="748"/>
      <c r="C266" s="748"/>
      <c r="D266" s="950"/>
      <c r="E266" s="809"/>
      <c r="F266" s="912"/>
      <c r="G266" s="792"/>
      <c r="H266" s="965"/>
      <c r="I266" s="587"/>
      <c r="J266" s="587"/>
      <c r="K266" s="91" t="s">
        <v>11</v>
      </c>
      <c r="L266" s="8">
        <f>SUM(L263:L265)</f>
        <v>400</v>
      </c>
      <c r="M266" s="1">
        <f t="shared" ref="M266:O266" si="81">SUM(M263:M265)</f>
        <v>0</v>
      </c>
      <c r="N266" s="1">
        <f t="shared" si="81"/>
        <v>0</v>
      </c>
      <c r="O266" s="10">
        <f t="shared" si="81"/>
        <v>400</v>
      </c>
      <c r="P266" s="18">
        <f t="shared" ref="P266:X266" si="82">SUM(P263:P264)</f>
        <v>168</v>
      </c>
      <c r="Q266" s="20">
        <f>SUM(Q263:Q265)</f>
        <v>0</v>
      </c>
      <c r="R266" s="20">
        <f>SUM(R263:R265)</f>
        <v>0</v>
      </c>
      <c r="S266" s="19">
        <f>SUM(S263:S265)</f>
        <v>400</v>
      </c>
      <c r="T266" s="8">
        <f>SUM(T263:T265)</f>
        <v>18</v>
      </c>
      <c r="U266" s="1">
        <f t="shared" ref="U266:W266" si="83">SUM(U263:U265)</f>
        <v>0</v>
      </c>
      <c r="V266" s="1">
        <f t="shared" si="83"/>
        <v>0</v>
      </c>
      <c r="W266" s="10">
        <f t="shared" si="83"/>
        <v>18</v>
      </c>
      <c r="X266" s="8">
        <f t="shared" si="82"/>
        <v>0</v>
      </c>
      <c r="Y266" s="1">
        <f>SUM(Y263:Y265)</f>
        <v>0</v>
      </c>
      <c r="Z266" s="1">
        <f>SUM(Z263:Z265)</f>
        <v>0</v>
      </c>
      <c r="AA266" s="7">
        <f>SUM(AA263:AA265)</f>
        <v>0</v>
      </c>
      <c r="AB266" s="35"/>
      <c r="AC266" s="35"/>
      <c r="AD266" s="35"/>
      <c r="AE266" s="35"/>
      <c r="AF266" s="35"/>
      <c r="AG266" s="35"/>
      <c r="AH266" s="35"/>
      <c r="AI266" s="48"/>
      <c r="AJ266" s="48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4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  <c r="CB266" s="35"/>
      <c r="CC266" s="35"/>
      <c r="CD266" s="35"/>
      <c r="CE266" s="35"/>
      <c r="CF266" s="35"/>
      <c r="CG266" s="35"/>
      <c r="CH266" s="35"/>
      <c r="CI266" s="35"/>
      <c r="CJ266" s="35"/>
      <c r="CK266" s="35"/>
      <c r="CL266" s="35"/>
      <c r="CM266" s="35"/>
      <c r="CN266" s="35"/>
      <c r="CO266" s="35"/>
      <c r="CP266" s="35"/>
      <c r="CQ266" s="35"/>
      <c r="CR266" s="35"/>
      <c r="CS266" s="35"/>
      <c r="CT266" s="35"/>
      <c r="CU266" s="35"/>
      <c r="CV266" s="35"/>
      <c r="CW266" s="35"/>
      <c r="CX266" s="35"/>
      <c r="CY266" s="35"/>
      <c r="CZ266" s="35"/>
      <c r="DA266" s="35"/>
      <c r="DB266" s="35"/>
      <c r="DC266" s="35"/>
      <c r="DD266" s="35"/>
      <c r="DE266" s="35"/>
      <c r="DF266" s="35"/>
      <c r="DG266" s="35"/>
      <c r="DH266" s="35"/>
      <c r="DI266" s="35"/>
      <c r="DJ266" s="35"/>
      <c r="DK266" s="35"/>
      <c r="DL266" s="35"/>
      <c r="DM266" s="35"/>
      <c r="DN266" s="35"/>
      <c r="DO266" s="35"/>
      <c r="DP266" s="35"/>
      <c r="DQ266" s="35"/>
      <c r="DR266" s="35"/>
      <c r="DS266" s="35"/>
      <c r="DT266" s="35"/>
      <c r="DU266" s="35"/>
      <c r="DV266" s="35"/>
      <c r="DW266" s="35"/>
      <c r="DX266" s="35"/>
      <c r="DY266" s="35"/>
      <c r="DZ266" s="35"/>
      <c r="EA266" s="35"/>
      <c r="EB266" s="35"/>
      <c r="EC266" s="35"/>
      <c r="ED266" s="35"/>
      <c r="EE266" s="35"/>
      <c r="EF266" s="35"/>
      <c r="EG266" s="35"/>
      <c r="EH266" s="35"/>
      <c r="EI266" s="35"/>
      <c r="EJ266" s="35"/>
      <c r="EK266" s="35"/>
      <c r="EL266" s="35"/>
      <c r="EM266" s="35"/>
      <c r="EN266" s="35"/>
      <c r="EO266" s="35"/>
      <c r="EP266" s="35"/>
      <c r="EQ266" s="35"/>
      <c r="ER266" s="35"/>
      <c r="ES266" s="35"/>
      <c r="ET266" s="35"/>
      <c r="EU266" s="35"/>
      <c r="EV266" s="35"/>
      <c r="EW266" s="35"/>
      <c r="EX266" s="35"/>
      <c r="EY266" s="35"/>
      <c r="EZ266" s="35"/>
      <c r="FA266" s="35"/>
      <c r="FB266" s="35"/>
      <c r="FC266" s="35"/>
      <c r="FD266" s="35"/>
      <c r="FE266" s="35"/>
      <c r="FF266" s="35"/>
      <c r="FG266" s="35"/>
      <c r="FH266" s="35"/>
      <c r="FI266" s="35"/>
      <c r="FJ266" s="35"/>
      <c r="FK266" s="35"/>
      <c r="FL266" s="35"/>
      <c r="FM266" s="35"/>
      <c r="FN266" s="35"/>
      <c r="FO266" s="35"/>
      <c r="FP266" s="35"/>
      <c r="FQ266" s="35"/>
      <c r="FR266" s="35"/>
      <c r="FS266" s="35"/>
      <c r="FT266" s="35"/>
      <c r="FU266" s="35"/>
      <c r="FV266" s="35"/>
      <c r="FW266" s="35"/>
      <c r="FX266" s="35"/>
      <c r="FY266" s="35"/>
      <c r="FZ266" s="35"/>
      <c r="GA266" s="35"/>
      <c r="GB266" s="35"/>
      <c r="GC266" s="35"/>
      <c r="GD266" s="35"/>
      <c r="GE266" s="35"/>
      <c r="GF266" s="35"/>
      <c r="GG266" s="35"/>
      <c r="GH266" s="35"/>
      <c r="GI266" s="35"/>
      <c r="GJ266" s="35"/>
      <c r="GK266" s="35"/>
      <c r="GL266" s="35"/>
      <c r="GM266" s="35"/>
      <c r="GN266" s="35"/>
      <c r="GO266" s="35"/>
      <c r="GP266" s="35"/>
      <c r="GQ266" s="35"/>
      <c r="GR266" s="35"/>
      <c r="GS266" s="35"/>
      <c r="GT266" s="35"/>
      <c r="GU266" s="35"/>
      <c r="GV266" s="35"/>
      <c r="GW266" s="35"/>
      <c r="GX266" s="35"/>
      <c r="GY266" s="35"/>
      <c r="GZ266" s="35"/>
      <c r="HA266" s="35"/>
      <c r="HB266" s="35"/>
      <c r="HC266" s="35"/>
      <c r="HD266" s="35"/>
      <c r="HE266" s="35"/>
      <c r="HF266" s="35"/>
      <c r="HG266" s="35"/>
      <c r="HH266" s="35"/>
      <c r="HI266" s="35"/>
      <c r="HJ266" s="35"/>
      <c r="HK266" s="35"/>
      <c r="HL266" s="35"/>
      <c r="HM266" s="35"/>
      <c r="HN266" s="35"/>
      <c r="HO266" s="35"/>
      <c r="HP266" s="35"/>
      <c r="HQ266" s="35"/>
      <c r="HR266" s="35"/>
      <c r="HS266" s="35"/>
      <c r="HT266" s="35"/>
      <c r="HU266" s="35"/>
      <c r="HV266" s="35"/>
      <c r="HW266" s="35"/>
      <c r="HX266" s="35"/>
      <c r="HY266" s="35"/>
      <c r="HZ266" s="35"/>
      <c r="IA266" s="35"/>
      <c r="IB266" s="35"/>
      <c r="IC266" s="35"/>
      <c r="ID266" s="35"/>
      <c r="IE266" s="35"/>
      <c r="IF266" s="35"/>
      <c r="IG266" s="35"/>
      <c r="IH266" s="35"/>
      <c r="II266" s="35"/>
      <c r="IJ266" s="35"/>
      <c r="IK266" s="35"/>
      <c r="IL266" s="35"/>
      <c r="IM266" s="35"/>
      <c r="IN266" s="35"/>
      <c r="IO266" s="35"/>
      <c r="IP266" s="35"/>
      <c r="IQ266" s="35"/>
      <c r="IR266" s="35"/>
      <c r="IS266" s="35"/>
      <c r="IT266" s="35"/>
      <c r="IU266" s="35"/>
      <c r="IV266" s="35"/>
      <c r="IW266" s="35"/>
      <c r="IX266" s="35"/>
      <c r="IY266" s="35"/>
      <c r="IZ266" s="35"/>
      <c r="JA266" s="35"/>
      <c r="JB266" s="35"/>
      <c r="JC266" s="35"/>
      <c r="JD266" s="35"/>
      <c r="JE266" s="35"/>
      <c r="JF266" s="35"/>
      <c r="JG266" s="35"/>
      <c r="JH266" s="35"/>
      <c r="JI266" s="35"/>
      <c r="JJ266" s="35"/>
      <c r="JK266" s="35"/>
      <c r="JL266" s="35"/>
      <c r="JM266" s="35"/>
      <c r="JN266" s="35"/>
      <c r="JO266" s="35"/>
      <c r="JP266" s="35"/>
      <c r="JQ266" s="35"/>
      <c r="JR266" s="35"/>
      <c r="JS266" s="35"/>
      <c r="JT266" s="35"/>
      <c r="JU266" s="35"/>
      <c r="JV266" s="35"/>
      <c r="JW266" s="35"/>
      <c r="JX266" s="35"/>
      <c r="JY266" s="35"/>
      <c r="JZ266" s="35"/>
      <c r="KA266" s="35"/>
      <c r="KB266" s="35"/>
      <c r="KC266" s="35"/>
      <c r="KD266" s="35"/>
      <c r="KE266" s="35"/>
      <c r="KF266" s="35"/>
      <c r="KG266" s="35"/>
      <c r="KH266" s="35"/>
      <c r="KI266" s="35"/>
      <c r="KJ266" s="35"/>
      <c r="KK266" s="35"/>
      <c r="KL266" s="35"/>
      <c r="KM266" s="35"/>
      <c r="KN266" s="35"/>
      <c r="KO266" s="35"/>
      <c r="KP266" s="35"/>
      <c r="KQ266" s="35"/>
      <c r="KR266" s="35"/>
      <c r="KS266" s="35"/>
      <c r="KT266" s="35"/>
      <c r="KU266" s="35"/>
      <c r="KV266" s="35"/>
      <c r="KW266" s="35"/>
      <c r="KX266" s="35"/>
      <c r="KY266" s="35"/>
      <c r="KZ266" s="35"/>
      <c r="LA266" s="35"/>
      <c r="LB266" s="35"/>
      <c r="LC266" s="35"/>
      <c r="LD266" s="35"/>
      <c r="LE266" s="35"/>
      <c r="LF266" s="35"/>
      <c r="LG266" s="35"/>
      <c r="LH266" s="35"/>
      <c r="LI266" s="35"/>
      <c r="LJ266" s="35"/>
      <c r="LK266" s="35"/>
      <c r="LL266" s="35"/>
      <c r="LM266" s="35"/>
      <c r="LN266" s="35"/>
      <c r="LO266" s="35"/>
      <c r="LP266" s="35"/>
      <c r="LQ266" s="35"/>
      <c r="LR266" s="35"/>
      <c r="LS266" s="35"/>
      <c r="LT266" s="35"/>
      <c r="LU266" s="35"/>
      <c r="LV266" s="35"/>
      <c r="LW266" s="35"/>
      <c r="LX266" s="35"/>
      <c r="LY266" s="35"/>
      <c r="LZ266" s="35"/>
      <c r="MA266" s="35"/>
      <c r="MB266" s="35"/>
      <c r="MC266" s="35"/>
      <c r="MD266" s="35"/>
      <c r="ME266" s="35"/>
      <c r="MF266" s="35"/>
      <c r="MG266" s="35"/>
      <c r="MH266" s="35"/>
      <c r="MI266" s="35"/>
      <c r="MJ266" s="35"/>
      <c r="MK266" s="35"/>
      <c r="ML266" s="35"/>
      <c r="MM266" s="35"/>
      <c r="MN266" s="35"/>
      <c r="MO266" s="35"/>
      <c r="MP266" s="35"/>
      <c r="MQ266" s="35"/>
      <c r="MR266" s="35"/>
      <c r="MS266" s="35"/>
      <c r="MT266" s="35"/>
      <c r="MU266" s="35"/>
      <c r="MV266" s="35"/>
      <c r="MW266" s="35"/>
      <c r="MX266" s="35"/>
      <c r="MY266" s="35"/>
      <c r="MZ266" s="35"/>
      <c r="NA266" s="35"/>
      <c r="NB266" s="35"/>
      <c r="NC266" s="35"/>
      <c r="ND266" s="35"/>
      <c r="NE266" s="35"/>
      <c r="NF266" s="35"/>
      <c r="NG266" s="35"/>
      <c r="NH266" s="35"/>
      <c r="NI266" s="35"/>
      <c r="NJ266" s="35"/>
      <c r="NK266" s="35"/>
      <c r="NL266" s="35"/>
      <c r="NM266" s="35"/>
      <c r="NN266" s="35"/>
      <c r="NO266" s="35"/>
      <c r="NP266" s="35"/>
      <c r="NQ266" s="35"/>
      <c r="NR266" s="35"/>
      <c r="NS266" s="35"/>
      <c r="NT266" s="35"/>
      <c r="NU266" s="35"/>
      <c r="NV266" s="35"/>
      <c r="NW266" s="35"/>
      <c r="NX266" s="35"/>
      <c r="NY266" s="35"/>
      <c r="NZ266" s="35"/>
      <c r="OA266" s="35"/>
      <c r="OB266" s="35"/>
      <c r="OC266" s="35"/>
      <c r="OD266" s="35"/>
      <c r="OE266" s="35"/>
      <c r="OF266" s="35"/>
      <c r="OG266" s="35"/>
      <c r="OH266" s="35"/>
      <c r="OI266" s="35"/>
      <c r="OJ266" s="35"/>
      <c r="OK266" s="35"/>
      <c r="OL266" s="35"/>
      <c r="OM266" s="35"/>
      <c r="ON266" s="35"/>
      <c r="OO266" s="35"/>
      <c r="OP266" s="35"/>
      <c r="OQ266" s="35"/>
      <c r="OR266" s="35"/>
      <c r="OS266" s="35"/>
      <c r="OT266" s="35"/>
      <c r="OU266" s="35"/>
      <c r="OV266" s="35"/>
      <c r="OW266" s="35"/>
      <c r="OX266" s="35"/>
      <c r="OY266" s="35"/>
      <c r="OZ266" s="35"/>
      <c r="PA266" s="35"/>
      <c r="PB266" s="35"/>
      <c r="PC266" s="35"/>
      <c r="PD266" s="35"/>
      <c r="PE266" s="35"/>
      <c r="PF266" s="35"/>
      <c r="PG266" s="35"/>
      <c r="PH266" s="35"/>
      <c r="PI266" s="35"/>
      <c r="PJ266" s="35"/>
      <c r="PK266" s="35"/>
      <c r="PL266" s="35"/>
      <c r="PM266" s="35"/>
      <c r="PN266" s="35"/>
      <c r="PO266" s="35"/>
      <c r="PP266" s="35"/>
      <c r="PQ266" s="35"/>
      <c r="PR266" s="35"/>
      <c r="PS266" s="35"/>
      <c r="PT266" s="35"/>
      <c r="PU266" s="35"/>
      <c r="PV266" s="35"/>
      <c r="PW266" s="35"/>
      <c r="PX266" s="35"/>
      <c r="PY266" s="35"/>
      <c r="PZ266" s="35"/>
      <c r="QA266" s="35"/>
      <c r="QB266" s="35"/>
      <c r="QC266" s="35"/>
      <c r="QD266" s="35"/>
      <c r="QE266" s="35"/>
      <c r="QF266" s="35"/>
      <c r="QG266" s="35"/>
      <c r="QH266" s="35"/>
      <c r="QI266" s="35"/>
      <c r="QJ266" s="35"/>
      <c r="QK266" s="35"/>
      <c r="QL266" s="35"/>
      <c r="QM266" s="35"/>
      <c r="QN266" s="35"/>
      <c r="QO266" s="35"/>
      <c r="QP266" s="35"/>
      <c r="QQ266" s="35"/>
      <c r="QR266" s="35"/>
      <c r="QS266" s="35"/>
      <c r="QT266" s="35"/>
      <c r="QU266" s="35"/>
      <c r="QV266" s="35"/>
      <c r="QW266" s="35"/>
      <c r="QX266" s="35"/>
      <c r="QY266" s="35"/>
      <c r="QZ266" s="35"/>
      <c r="RA266" s="35"/>
      <c r="RB266" s="35"/>
      <c r="RC266" s="35"/>
      <c r="RD266" s="35"/>
      <c r="RE266" s="35"/>
      <c r="RF266" s="35"/>
      <c r="RG266" s="35"/>
      <c r="RH266" s="35"/>
      <c r="RI266" s="35"/>
      <c r="RJ266" s="35"/>
      <c r="RK266" s="35"/>
      <c r="RL266" s="35"/>
      <c r="RM266" s="35"/>
      <c r="RN266" s="35"/>
      <c r="RO266" s="35"/>
      <c r="RP266" s="35"/>
      <c r="RQ266" s="35"/>
      <c r="RR266" s="35"/>
      <c r="RS266" s="35"/>
      <c r="RT266" s="35"/>
      <c r="RU266" s="35"/>
      <c r="RV266" s="35"/>
      <c r="RW266" s="35"/>
      <c r="RX266" s="35"/>
      <c r="RY266" s="35"/>
      <c r="RZ266" s="35"/>
      <c r="SA266" s="35"/>
      <c r="SB266" s="35"/>
      <c r="SC266" s="35"/>
      <c r="SD266" s="35"/>
      <c r="SE266" s="35"/>
      <c r="SF266" s="35"/>
      <c r="SG266" s="35"/>
      <c r="SH266" s="35"/>
      <c r="SI266" s="35"/>
      <c r="SJ266" s="35"/>
      <c r="SK266" s="35"/>
      <c r="SL266" s="35"/>
      <c r="SM266" s="35"/>
      <c r="SN266" s="35"/>
      <c r="SO266" s="35"/>
      <c r="SP266" s="35"/>
      <c r="SQ266" s="35"/>
      <c r="SR266" s="35"/>
      <c r="SS266" s="35"/>
      <c r="ST266" s="35"/>
      <c r="SU266" s="35"/>
      <c r="SV266" s="35"/>
      <c r="SW266" s="35"/>
      <c r="SX266" s="35"/>
      <c r="SY266" s="35"/>
      <c r="SZ266" s="35"/>
      <c r="TA266" s="35"/>
      <c r="TB266" s="35"/>
      <c r="TC266" s="35"/>
      <c r="TD266" s="35"/>
      <c r="TE266" s="35"/>
      <c r="TF266" s="35"/>
      <c r="TG266" s="35"/>
      <c r="TH266" s="35"/>
      <c r="TI266" s="35"/>
      <c r="TJ266" s="35"/>
      <c r="TK266" s="35"/>
      <c r="TL266" s="35"/>
      <c r="TM266" s="35"/>
      <c r="TN266" s="35"/>
      <c r="TO266" s="35"/>
      <c r="TP266" s="35"/>
      <c r="TQ266" s="35"/>
      <c r="TR266" s="35"/>
      <c r="TS266" s="35"/>
      <c r="TT266" s="35"/>
      <c r="TU266" s="35"/>
      <c r="TV266" s="35"/>
      <c r="TW266" s="35"/>
      <c r="TX266" s="35"/>
      <c r="TY266" s="35"/>
      <c r="TZ266" s="35"/>
      <c r="UA266" s="35"/>
      <c r="UB266" s="35"/>
      <c r="UC266" s="35"/>
      <c r="UD266" s="35"/>
      <c r="UE266" s="35"/>
      <c r="UF266" s="35"/>
      <c r="UG266" s="35"/>
      <c r="UH266" s="35"/>
      <c r="UI266" s="35"/>
      <c r="UJ266" s="35"/>
      <c r="UK266" s="35"/>
      <c r="UL266" s="35"/>
      <c r="UM266" s="35"/>
      <c r="UN266" s="35"/>
      <c r="UO266" s="35"/>
      <c r="UP266" s="35"/>
      <c r="UQ266" s="35"/>
      <c r="UR266" s="35"/>
      <c r="US266" s="35"/>
      <c r="UT266" s="35"/>
      <c r="UU266" s="35"/>
      <c r="UV266" s="35"/>
      <c r="UW266" s="35"/>
      <c r="UX266" s="35"/>
      <c r="UY266" s="35"/>
      <c r="UZ266" s="35"/>
      <c r="VA266" s="35"/>
      <c r="VB266" s="35"/>
      <c r="VC266" s="35"/>
      <c r="VD266" s="35"/>
      <c r="VE266" s="35"/>
      <c r="VF266" s="35"/>
      <c r="VG266" s="35"/>
      <c r="VH266" s="35"/>
      <c r="VI266" s="35"/>
      <c r="VJ266" s="35"/>
      <c r="VK266" s="35"/>
      <c r="VL266" s="35"/>
      <c r="VM266" s="35"/>
      <c r="VN266" s="35"/>
      <c r="VO266" s="35"/>
      <c r="VP266" s="35"/>
      <c r="VQ266" s="35"/>
      <c r="VR266" s="35"/>
      <c r="VS266" s="35"/>
      <c r="VT266" s="35"/>
      <c r="VU266" s="35"/>
      <c r="VV266" s="35"/>
      <c r="VW266" s="35"/>
      <c r="VX266" s="35"/>
      <c r="VY266" s="35"/>
      <c r="VZ266" s="35"/>
      <c r="WA266" s="35"/>
      <c r="WB266" s="35"/>
      <c r="WC266" s="35"/>
      <c r="WD266" s="35"/>
      <c r="WE266" s="35"/>
      <c r="WF266" s="35"/>
      <c r="WG266" s="35"/>
      <c r="WH266" s="35"/>
      <c r="WI266" s="35"/>
      <c r="WJ266" s="35"/>
      <c r="WK266" s="35"/>
      <c r="WL266" s="35"/>
      <c r="WM266" s="35"/>
      <c r="WN266" s="35"/>
      <c r="WO266" s="35"/>
      <c r="WP266" s="35"/>
      <c r="WQ266" s="35"/>
      <c r="WR266" s="35"/>
      <c r="WS266" s="35"/>
      <c r="WT266" s="35"/>
      <c r="WU266" s="35"/>
      <c r="WV266" s="35"/>
      <c r="WW266" s="35"/>
      <c r="WX266" s="35"/>
      <c r="WY266" s="35"/>
      <c r="WZ266" s="35"/>
      <c r="XA266" s="35"/>
      <c r="XB266" s="35"/>
      <c r="XC266" s="35"/>
      <c r="XD266" s="35"/>
      <c r="XE266" s="35"/>
      <c r="XF266" s="35"/>
      <c r="XG266" s="35"/>
      <c r="XH266" s="35"/>
      <c r="XI266" s="35"/>
      <c r="XJ266" s="35"/>
      <c r="XK266" s="35"/>
      <c r="XL266" s="35"/>
      <c r="XM266" s="35"/>
      <c r="XN266" s="35"/>
      <c r="XO266" s="35"/>
      <c r="XP266" s="35"/>
      <c r="XQ266" s="35"/>
      <c r="XR266" s="35"/>
      <c r="XS266" s="35"/>
      <c r="XT266" s="35"/>
      <c r="XU266" s="35"/>
      <c r="XV266" s="35"/>
      <c r="XW266" s="35"/>
      <c r="XX266" s="35"/>
      <c r="XY266" s="35"/>
      <c r="XZ266" s="35"/>
      <c r="YA266" s="35"/>
      <c r="YB266" s="35"/>
      <c r="YC266" s="35"/>
      <c r="YD266" s="35"/>
      <c r="YE266" s="35"/>
      <c r="YF266" s="35"/>
      <c r="YG266" s="35"/>
      <c r="YH266" s="35"/>
      <c r="YI266" s="35"/>
      <c r="YJ266" s="35"/>
      <c r="YK266" s="35"/>
      <c r="YL266" s="35"/>
      <c r="YM266" s="35"/>
      <c r="YN266" s="35"/>
      <c r="YO266" s="35"/>
      <c r="YP266" s="35"/>
      <c r="YQ266" s="35"/>
      <c r="YR266" s="35"/>
      <c r="YS266" s="35"/>
      <c r="YT266" s="35"/>
      <c r="YU266" s="35"/>
      <c r="YV266" s="35"/>
      <c r="YW266" s="35"/>
      <c r="YX266" s="35"/>
      <c r="YY266" s="35"/>
      <c r="YZ266" s="35"/>
      <c r="ZA266" s="35"/>
      <c r="ZB266" s="35"/>
      <c r="ZC266" s="35"/>
      <c r="ZD266" s="35"/>
      <c r="ZE266" s="35"/>
      <c r="ZF266" s="35"/>
      <c r="ZG266" s="35"/>
      <c r="ZH266" s="35"/>
      <c r="ZI266" s="35"/>
      <c r="ZJ266" s="35"/>
      <c r="ZK266" s="35"/>
      <c r="ZL266" s="35"/>
      <c r="ZM266" s="35"/>
      <c r="ZN266" s="35"/>
      <c r="ZO266" s="35"/>
      <c r="ZP266" s="35"/>
      <c r="ZQ266" s="35"/>
      <c r="ZR266" s="35"/>
      <c r="ZS266" s="35"/>
      <c r="ZT266" s="35"/>
      <c r="ZU266" s="35"/>
      <c r="ZV266" s="35"/>
      <c r="ZW266" s="35"/>
      <c r="ZX266" s="35"/>
      <c r="ZY266" s="35"/>
      <c r="ZZ266" s="35"/>
      <c r="AAA266" s="35"/>
      <c r="AAB266" s="35"/>
      <c r="AAC266" s="35"/>
      <c r="AAD266" s="35"/>
      <c r="AAE266" s="35"/>
      <c r="AAF266" s="35"/>
      <c r="AAG266" s="35"/>
      <c r="AAH266" s="35"/>
      <c r="AAI266" s="35"/>
      <c r="AAJ266" s="35"/>
      <c r="AAK266" s="35"/>
      <c r="AAL266" s="35"/>
      <c r="AAM266" s="35"/>
      <c r="AAN266" s="35"/>
      <c r="AAO266" s="35"/>
      <c r="AAP266" s="35"/>
      <c r="AAQ266" s="35"/>
      <c r="AAR266" s="35"/>
      <c r="AAS266" s="35"/>
      <c r="AAT266" s="35"/>
      <c r="AAU266" s="35"/>
      <c r="AAV266" s="35"/>
      <c r="AAW266" s="35"/>
      <c r="AAX266" s="35"/>
      <c r="AAY266" s="35"/>
      <c r="AAZ266" s="35"/>
      <c r="ABA266" s="35"/>
      <c r="ABB266" s="35"/>
      <c r="ABC266" s="35"/>
      <c r="ABD266" s="35"/>
      <c r="ABE266" s="35"/>
      <c r="ABF266" s="35"/>
      <c r="ABG266" s="35"/>
      <c r="ABH266" s="35"/>
      <c r="ABI266" s="35"/>
      <c r="ABJ266" s="35"/>
      <c r="ABK266" s="35"/>
      <c r="ABL266" s="35"/>
      <c r="ABM266" s="35"/>
      <c r="ABN266" s="35"/>
      <c r="ABO266" s="35"/>
      <c r="ABP266" s="35"/>
      <c r="ABQ266" s="35"/>
      <c r="ABR266" s="35"/>
      <c r="ABS266" s="35"/>
      <c r="ABT266" s="35"/>
      <c r="ABU266" s="35"/>
      <c r="ABV266" s="35"/>
      <c r="ABW266" s="35"/>
      <c r="ABX266" s="35"/>
      <c r="ABY266" s="35"/>
      <c r="ABZ266" s="35"/>
      <c r="ACA266" s="35"/>
      <c r="ACB266" s="35"/>
      <c r="ACC266" s="35"/>
      <c r="ACD266" s="35"/>
      <c r="ACE266" s="35"/>
      <c r="ACF266" s="35"/>
      <c r="ACG266" s="35"/>
      <c r="ACH266" s="35"/>
      <c r="ACI266" s="35"/>
      <c r="ACJ266" s="35"/>
      <c r="ACK266" s="35"/>
      <c r="ACL266" s="35"/>
      <c r="ACM266" s="35"/>
      <c r="ACN266" s="35"/>
      <c r="ACO266" s="35"/>
      <c r="ACP266" s="35"/>
      <c r="ACQ266" s="35"/>
      <c r="ACR266" s="35"/>
      <c r="ACS266" s="35"/>
      <c r="ACT266" s="35"/>
      <c r="ACU266" s="35"/>
      <c r="ACV266" s="35"/>
      <c r="ACW266" s="35"/>
      <c r="ACX266" s="35"/>
      <c r="ACY266" s="35"/>
      <c r="ACZ266" s="35"/>
      <c r="ADA266" s="35"/>
      <c r="ADB266" s="35"/>
      <c r="ADC266" s="35"/>
      <c r="ADD266" s="35"/>
      <c r="ADE266" s="35"/>
      <c r="ADF266" s="35"/>
      <c r="ADG266" s="35"/>
      <c r="ADH266" s="35"/>
      <c r="ADI266" s="35"/>
      <c r="ADJ266" s="35"/>
      <c r="ADK266" s="35"/>
      <c r="ADL266" s="35"/>
      <c r="ADM266" s="35"/>
      <c r="ADN266" s="35"/>
      <c r="ADO266" s="35"/>
      <c r="ADP266" s="35"/>
      <c r="ADQ266" s="35"/>
      <c r="ADR266" s="35"/>
      <c r="ADS266" s="35"/>
      <c r="ADT266" s="35"/>
      <c r="ADU266" s="35"/>
      <c r="ADV266" s="35"/>
      <c r="ADW266" s="35"/>
      <c r="ADX266" s="35"/>
      <c r="ADY266" s="35"/>
      <c r="ADZ266" s="35"/>
      <c r="AEA266" s="35"/>
      <c r="AEB266" s="35"/>
      <c r="AEC266" s="35"/>
      <c r="AED266" s="35"/>
      <c r="AEE266" s="35"/>
      <c r="AEF266" s="35"/>
      <c r="AEG266" s="35"/>
      <c r="AEH266" s="35"/>
      <c r="AEI266" s="35"/>
      <c r="AEJ266" s="35"/>
      <c r="AEK266" s="35"/>
      <c r="AEL266" s="35"/>
      <c r="AEM266" s="35"/>
      <c r="AEN266" s="35"/>
      <c r="AEO266" s="35"/>
      <c r="AEP266" s="35"/>
      <c r="AEQ266" s="35"/>
      <c r="AER266" s="35"/>
      <c r="AES266" s="35"/>
      <c r="AET266" s="35"/>
      <c r="AEU266" s="35"/>
      <c r="AEV266" s="35"/>
      <c r="AEW266" s="35"/>
      <c r="AEX266" s="35"/>
      <c r="AEY266" s="35"/>
      <c r="AEZ266" s="35"/>
      <c r="AFA266" s="35"/>
      <c r="AFB266" s="35"/>
      <c r="AFC266" s="35"/>
      <c r="AFD266" s="35"/>
      <c r="AFE266" s="35"/>
      <c r="AFF266" s="35"/>
      <c r="AFG266" s="35"/>
      <c r="AFH266" s="35"/>
      <c r="AFI266" s="35"/>
      <c r="AFJ266" s="35"/>
      <c r="AFK266" s="35"/>
      <c r="AFL266" s="35"/>
      <c r="AFM266" s="35"/>
      <c r="AFN266" s="35"/>
      <c r="AFO266" s="35"/>
      <c r="AFP266" s="35"/>
      <c r="AFQ266" s="35"/>
      <c r="AFR266" s="35"/>
      <c r="AFS266" s="35"/>
      <c r="AFT266" s="35"/>
      <c r="AFU266" s="35"/>
      <c r="AFV266" s="35"/>
      <c r="AFW266" s="35"/>
      <c r="AFX266" s="35"/>
      <c r="AFY266" s="35"/>
      <c r="AFZ266" s="35"/>
      <c r="AGA266" s="35"/>
      <c r="AGB266" s="35"/>
      <c r="AGC266" s="35"/>
      <c r="AGD266" s="35"/>
      <c r="AGE266" s="35"/>
      <c r="AGF266" s="35"/>
      <c r="AGG266" s="35"/>
      <c r="AGH266" s="35"/>
      <c r="AGI266" s="35"/>
      <c r="AGJ266" s="35"/>
      <c r="AGK266" s="35"/>
      <c r="AGL266" s="35"/>
      <c r="AGM266" s="35"/>
      <c r="AGN266" s="35"/>
      <c r="AGO266" s="35"/>
      <c r="AGP266" s="35"/>
      <c r="AGQ266" s="35"/>
      <c r="AGR266" s="35"/>
      <c r="AGS266" s="35"/>
      <c r="AGT266" s="35"/>
      <c r="AGU266" s="35"/>
      <c r="AGV266" s="35"/>
      <c r="AGW266" s="35"/>
      <c r="AGX266" s="35"/>
      <c r="AGY266" s="35"/>
      <c r="AGZ266" s="35"/>
      <c r="AHA266" s="35"/>
      <c r="AHB266" s="35"/>
      <c r="AHC266" s="35"/>
      <c r="AHD266" s="35"/>
      <c r="AHE266" s="35"/>
      <c r="AHF266" s="35"/>
      <c r="AHG266" s="35"/>
      <c r="AHH266" s="35"/>
      <c r="AHI266" s="35"/>
      <c r="AHJ266" s="35"/>
      <c r="AHK266" s="35"/>
      <c r="AHL266" s="35"/>
      <c r="AHM266" s="35"/>
      <c r="AHN266" s="35"/>
      <c r="AHO266" s="35"/>
      <c r="AHP266" s="35"/>
      <c r="AHQ266" s="35"/>
      <c r="AHR266" s="35"/>
      <c r="AHS266" s="35"/>
      <c r="AHT266" s="35"/>
      <c r="AHU266" s="35"/>
      <c r="AHV266" s="35"/>
      <c r="AHW266" s="35"/>
      <c r="AHX266" s="35"/>
      <c r="AHY266" s="35"/>
      <c r="AHZ266" s="35"/>
      <c r="AIA266" s="35"/>
      <c r="AIB266" s="35"/>
      <c r="AIC266" s="35"/>
      <c r="AID266" s="35"/>
      <c r="AIE266" s="35"/>
      <c r="AIF266" s="35"/>
      <c r="AIG266" s="35"/>
      <c r="AIH266" s="35"/>
      <c r="AII266" s="35"/>
      <c r="AIJ266" s="35"/>
      <c r="AIK266" s="35"/>
      <c r="AIL266" s="35"/>
      <c r="AIM266" s="35"/>
      <c r="AIN266" s="35"/>
      <c r="AIO266" s="35"/>
      <c r="AIP266" s="35"/>
      <c r="AIQ266" s="35"/>
      <c r="AIR266" s="35"/>
      <c r="AIS266" s="35"/>
      <c r="AIT266" s="35"/>
      <c r="AIU266" s="35"/>
      <c r="AIV266" s="35"/>
      <c r="AIW266" s="35"/>
      <c r="AIX266" s="35"/>
      <c r="AIY266" s="35"/>
      <c r="AIZ266" s="35"/>
      <c r="AJA266" s="35"/>
      <c r="AJB266" s="35"/>
      <c r="AJC266" s="35"/>
      <c r="AJD266" s="35"/>
      <c r="AJE266" s="35"/>
      <c r="AJF266" s="35"/>
      <c r="AJG266" s="35"/>
      <c r="AJH266" s="35"/>
      <c r="AJI266" s="35"/>
      <c r="AJJ266" s="35"/>
      <c r="AJK266" s="35"/>
      <c r="AJL266" s="35"/>
      <c r="AJM266" s="35"/>
      <c r="AJN266" s="35"/>
      <c r="AJO266" s="35"/>
      <c r="AJP266" s="35"/>
      <c r="AJQ266" s="35"/>
      <c r="AJR266" s="35"/>
      <c r="AJS266" s="35"/>
      <c r="AJT266" s="35"/>
      <c r="AJU266" s="35"/>
      <c r="AJV266" s="35"/>
      <c r="AJW266" s="35"/>
      <c r="AJX266" s="35"/>
      <c r="AJY266" s="35"/>
      <c r="AJZ266" s="35"/>
      <c r="AKA266" s="35"/>
      <c r="AKB266" s="35"/>
      <c r="AKC266" s="35"/>
      <c r="AKD266" s="35"/>
      <c r="AKE266" s="35"/>
      <c r="AKF266" s="35"/>
      <c r="AKG266" s="35"/>
      <c r="AKH266" s="35"/>
      <c r="AKI266" s="35"/>
      <c r="AKJ266" s="35"/>
      <c r="AKK266" s="35"/>
      <c r="AKL266" s="35"/>
      <c r="AKM266" s="35"/>
      <c r="AKN266" s="35"/>
      <c r="AKO266" s="35"/>
      <c r="AKP266" s="35"/>
      <c r="AKQ266" s="35"/>
      <c r="AKR266" s="35"/>
      <c r="AKS266" s="35"/>
      <c r="AKT266" s="35"/>
      <c r="AKU266" s="35"/>
      <c r="AKV266" s="35"/>
      <c r="AKW266" s="35"/>
      <c r="AKX266" s="35"/>
      <c r="AKY266" s="35"/>
      <c r="AKZ266" s="35"/>
      <c r="ALA266" s="35"/>
      <c r="ALB266" s="35"/>
      <c r="ALC266" s="35"/>
      <c r="ALD266" s="35"/>
      <c r="ALE266" s="35"/>
      <c r="ALF266" s="35"/>
      <c r="ALG266" s="35"/>
      <c r="ALH266" s="35"/>
      <c r="ALI266" s="35"/>
      <c r="ALJ266" s="35"/>
      <c r="ALK266" s="35"/>
      <c r="ALL266" s="35"/>
      <c r="ALM266" s="35"/>
      <c r="ALN266" s="35"/>
      <c r="ALO266" s="35"/>
      <c r="ALP266" s="35"/>
      <c r="ALQ266" s="35"/>
      <c r="ALR266" s="35"/>
      <c r="ALS266" s="35"/>
      <c r="ALT266" s="35"/>
      <c r="ALU266" s="35"/>
      <c r="ALV266" s="35"/>
      <c r="ALW266" s="35"/>
      <c r="ALX266" s="35"/>
      <c r="ALY266" s="35"/>
    </row>
    <row r="267" spans="1:1013" ht="30.75" customHeight="1" thickBot="1" x14ac:dyDescent="0.25">
      <c r="A267" s="680" t="s">
        <v>15</v>
      </c>
      <c r="B267" s="653" t="s">
        <v>16</v>
      </c>
      <c r="C267" s="675" t="s">
        <v>25</v>
      </c>
      <c r="D267" s="812" t="s">
        <v>15</v>
      </c>
      <c r="E267" s="661" t="s">
        <v>222</v>
      </c>
      <c r="F267" s="648" t="s">
        <v>262</v>
      </c>
      <c r="G267" s="594" t="s">
        <v>122</v>
      </c>
      <c r="H267" s="759" t="s">
        <v>70</v>
      </c>
      <c r="I267" s="582" t="s">
        <v>31</v>
      </c>
      <c r="J267" s="579" t="s">
        <v>301</v>
      </c>
      <c r="K267" s="167" t="s">
        <v>71</v>
      </c>
      <c r="L267" s="421">
        <f>+M267+O267</f>
        <v>11.8</v>
      </c>
      <c r="M267" s="420">
        <v>11.8</v>
      </c>
      <c r="N267" s="420">
        <v>0</v>
      </c>
      <c r="O267" s="409">
        <v>0</v>
      </c>
      <c r="P267" s="421">
        <f>+Q267+S267</f>
        <v>11.8</v>
      </c>
      <c r="Q267" s="420">
        <v>11.8</v>
      </c>
      <c r="R267" s="420">
        <v>0</v>
      </c>
      <c r="S267" s="409">
        <v>0</v>
      </c>
      <c r="T267" s="421">
        <f>+U267+W267</f>
        <v>12.2</v>
      </c>
      <c r="U267" s="420">
        <v>12.2</v>
      </c>
      <c r="V267" s="420">
        <v>0</v>
      </c>
      <c r="W267" s="409">
        <v>0</v>
      </c>
      <c r="X267" s="421">
        <f>+Y267+AA267</f>
        <v>10</v>
      </c>
      <c r="Y267" s="420">
        <v>10</v>
      </c>
      <c r="Z267" s="420">
        <v>0</v>
      </c>
      <c r="AA267" s="409">
        <v>0</v>
      </c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4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  <c r="CB267" s="35"/>
      <c r="CC267" s="35"/>
      <c r="CD267" s="35"/>
      <c r="CE267" s="35"/>
      <c r="CF267" s="35"/>
      <c r="CG267" s="35"/>
      <c r="CH267" s="35"/>
      <c r="CI267" s="35"/>
      <c r="CJ267" s="35"/>
      <c r="CK267" s="35"/>
      <c r="CL267" s="35"/>
      <c r="CM267" s="35"/>
      <c r="CN267" s="35"/>
      <c r="CO267" s="35"/>
      <c r="CP267" s="35"/>
      <c r="CQ267" s="35"/>
      <c r="CR267" s="35"/>
      <c r="CS267" s="35"/>
      <c r="CT267" s="35"/>
      <c r="CU267" s="35"/>
      <c r="CV267" s="35"/>
      <c r="CW267" s="35"/>
      <c r="CX267" s="35"/>
      <c r="CY267" s="35"/>
      <c r="CZ267" s="35"/>
      <c r="DA267" s="35"/>
      <c r="DB267" s="35"/>
      <c r="DC267" s="35"/>
      <c r="DD267" s="35"/>
      <c r="DE267" s="35"/>
      <c r="DF267" s="35"/>
      <c r="DG267" s="35"/>
      <c r="DH267" s="35"/>
      <c r="DI267" s="35"/>
      <c r="DJ267" s="35"/>
      <c r="DK267" s="35"/>
      <c r="DL267" s="35"/>
      <c r="DM267" s="35"/>
      <c r="DN267" s="35"/>
      <c r="DO267" s="35"/>
      <c r="DP267" s="35"/>
      <c r="DQ267" s="35"/>
      <c r="DR267" s="35"/>
      <c r="DS267" s="35"/>
      <c r="DT267" s="35"/>
      <c r="DU267" s="35"/>
      <c r="DV267" s="35"/>
      <c r="DW267" s="35"/>
      <c r="DX267" s="35"/>
      <c r="DY267" s="35"/>
      <c r="DZ267" s="35"/>
      <c r="EA267" s="35"/>
      <c r="EB267" s="35"/>
      <c r="EC267" s="35"/>
      <c r="ED267" s="35"/>
      <c r="EE267" s="35"/>
      <c r="EF267" s="35"/>
      <c r="EG267" s="35"/>
      <c r="EH267" s="35"/>
      <c r="EI267" s="35"/>
      <c r="EJ267" s="35"/>
      <c r="EK267" s="35"/>
      <c r="EL267" s="35"/>
      <c r="EM267" s="35"/>
      <c r="EN267" s="35"/>
      <c r="EO267" s="35"/>
      <c r="EP267" s="35"/>
      <c r="EQ267" s="35"/>
      <c r="ER267" s="35"/>
      <c r="ES267" s="35"/>
      <c r="ET267" s="35"/>
      <c r="EU267" s="35"/>
      <c r="EV267" s="35"/>
      <c r="EW267" s="35"/>
      <c r="EX267" s="35"/>
      <c r="EY267" s="35"/>
      <c r="EZ267" s="35"/>
      <c r="FA267" s="35"/>
      <c r="FB267" s="35"/>
      <c r="FC267" s="35"/>
      <c r="FD267" s="35"/>
      <c r="FE267" s="35"/>
      <c r="FF267" s="35"/>
      <c r="FG267" s="35"/>
      <c r="FH267" s="35"/>
      <c r="FI267" s="35"/>
      <c r="FJ267" s="35"/>
      <c r="FK267" s="35"/>
      <c r="FL267" s="35"/>
      <c r="FM267" s="35"/>
      <c r="FN267" s="35"/>
      <c r="FO267" s="35"/>
      <c r="FP267" s="35"/>
      <c r="FQ267" s="35"/>
      <c r="FR267" s="35"/>
      <c r="FS267" s="35"/>
      <c r="FT267" s="35"/>
      <c r="FU267" s="35"/>
      <c r="FV267" s="35"/>
      <c r="FW267" s="35"/>
      <c r="FX267" s="35"/>
      <c r="FY267" s="35"/>
      <c r="FZ267" s="35"/>
      <c r="GA267" s="35"/>
      <c r="GB267" s="35"/>
      <c r="GC267" s="35"/>
      <c r="GD267" s="35"/>
      <c r="GE267" s="35"/>
      <c r="GF267" s="35"/>
      <c r="GG267" s="35"/>
      <c r="GH267" s="35"/>
      <c r="GI267" s="35"/>
      <c r="GJ267" s="35"/>
      <c r="GK267" s="35"/>
      <c r="GL267" s="35"/>
      <c r="GM267" s="35"/>
      <c r="GN267" s="35"/>
      <c r="GO267" s="35"/>
      <c r="GP267" s="35"/>
      <c r="GQ267" s="35"/>
      <c r="GR267" s="35"/>
      <c r="GS267" s="35"/>
      <c r="GT267" s="35"/>
      <c r="GU267" s="35"/>
      <c r="GV267" s="35"/>
      <c r="GW267" s="35"/>
      <c r="GX267" s="35"/>
      <c r="GY267" s="35"/>
      <c r="GZ267" s="35"/>
      <c r="HA267" s="35"/>
      <c r="HB267" s="35"/>
      <c r="HC267" s="35"/>
      <c r="HD267" s="35"/>
      <c r="HE267" s="35"/>
      <c r="HF267" s="35"/>
      <c r="HG267" s="35"/>
      <c r="HH267" s="35"/>
      <c r="HI267" s="35"/>
      <c r="HJ267" s="35"/>
      <c r="HK267" s="35"/>
      <c r="HL267" s="35"/>
      <c r="HM267" s="35"/>
      <c r="HN267" s="35"/>
      <c r="HO267" s="35"/>
      <c r="HP267" s="35"/>
      <c r="HQ267" s="35"/>
      <c r="HR267" s="35"/>
      <c r="HS267" s="35"/>
      <c r="HT267" s="35"/>
      <c r="HU267" s="35"/>
      <c r="HV267" s="35"/>
      <c r="HW267" s="35"/>
      <c r="HX267" s="35"/>
      <c r="HY267" s="35"/>
      <c r="HZ267" s="35"/>
      <c r="IA267" s="35"/>
      <c r="IB267" s="35"/>
      <c r="IC267" s="35"/>
      <c r="ID267" s="35"/>
      <c r="IE267" s="35"/>
      <c r="IF267" s="35"/>
      <c r="IG267" s="35"/>
      <c r="IH267" s="35"/>
      <c r="II267" s="35"/>
      <c r="IJ267" s="35"/>
      <c r="IK267" s="35"/>
      <c r="IL267" s="35"/>
      <c r="IM267" s="35"/>
      <c r="IN267" s="35"/>
      <c r="IO267" s="35"/>
      <c r="IP267" s="35"/>
      <c r="IQ267" s="35"/>
      <c r="IR267" s="35"/>
      <c r="IS267" s="35"/>
      <c r="IT267" s="35"/>
      <c r="IU267" s="35"/>
      <c r="IV267" s="35"/>
      <c r="IW267" s="35"/>
      <c r="IX267" s="35"/>
      <c r="IY267" s="35"/>
      <c r="IZ267" s="35"/>
      <c r="JA267" s="35"/>
      <c r="JB267" s="35"/>
      <c r="JC267" s="35"/>
      <c r="JD267" s="35"/>
      <c r="JE267" s="35"/>
      <c r="JF267" s="35"/>
      <c r="JG267" s="35"/>
      <c r="JH267" s="35"/>
      <c r="JI267" s="35"/>
      <c r="JJ267" s="35"/>
      <c r="JK267" s="35"/>
      <c r="JL267" s="35"/>
      <c r="JM267" s="35"/>
      <c r="JN267" s="35"/>
      <c r="JO267" s="35"/>
      <c r="JP267" s="35"/>
      <c r="JQ267" s="35"/>
      <c r="JR267" s="35"/>
      <c r="JS267" s="35"/>
      <c r="JT267" s="35"/>
      <c r="JU267" s="35"/>
      <c r="JV267" s="35"/>
      <c r="JW267" s="35"/>
      <c r="JX267" s="35"/>
      <c r="JY267" s="35"/>
      <c r="JZ267" s="35"/>
      <c r="KA267" s="35"/>
      <c r="KB267" s="35"/>
      <c r="KC267" s="35"/>
      <c r="KD267" s="35"/>
      <c r="KE267" s="35"/>
      <c r="KF267" s="35"/>
      <c r="KG267" s="35"/>
      <c r="KH267" s="35"/>
      <c r="KI267" s="35"/>
      <c r="KJ267" s="35"/>
      <c r="KK267" s="35"/>
      <c r="KL267" s="35"/>
      <c r="KM267" s="35"/>
      <c r="KN267" s="35"/>
      <c r="KO267" s="35"/>
      <c r="KP267" s="35"/>
      <c r="KQ267" s="35"/>
      <c r="KR267" s="35"/>
      <c r="KS267" s="35"/>
      <c r="KT267" s="35"/>
      <c r="KU267" s="35"/>
      <c r="KV267" s="35"/>
      <c r="KW267" s="35"/>
      <c r="KX267" s="35"/>
      <c r="KY267" s="35"/>
      <c r="KZ267" s="35"/>
      <c r="LA267" s="35"/>
      <c r="LB267" s="35"/>
      <c r="LC267" s="35"/>
      <c r="LD267" s="35"/>
      <c r="LE267" s="35"/>
      <c r="LF267" s="35"/>
      <c r="LG267" s="35"/>
      <c r="LH267" s="35"/>
      <c r="LI267" s="35"/>
      <c r="LJ267" s="35"/>
      <c r="LK267" s="35"/>
      <c r="LL267" s="35"/>
      <c r="LM267" s="35"/>
      <c r="LN267" s="35"/>
      <c r="LO267" s="35"/>
      <c r="LP267" s="35"/>
      <c r="LQ267" s="35"/>
      <c r="LR267" s="35"/>
      <c r="LS267" s="35"/>
      <c r="LT267" s="35"/>
      <c r="LU267" s="35"/>
      <c r="LV267" s="35"/>
      <c r="LW267" s="35"/>
      <c r="LX267" s="35"/>
      <c r="LY267" s="35"/>
      <c r="LZ267" s="35"/>
      <c r="MA267" s="35"/>
      <c r="MB267" s="35"/>
      <c r="MC267" s="35"/>
      <c r="MD267" s="35"/>
      <c r="ME267" s="35"/>
      <c r="MF267" s="35"/>
      <c r="MG267" s="35"/>
      <c r="MH267" s="35"/>
      <c r="MI267" s="35"/>
      <c r="MJ267" s="35"/>
      <c r="MK267" s="35"/>
      <c r="ML267" s="35"/>
      <c r="MM267" s="35"/>
      <c r="MN267" s="35"/>
      <c r="MO267" s="35"/>
      <c r="MP267" s="35"/>
      <c r="MQ267" s="35"/>
      <c r="MR267" s="35"/>
      <c r="MS267" s="35"/>
      <c r="MT267" s="35"/>
      <c r="MU267" s="35"/>
      <c r="MV267" s="35"/>
      <c r="MW267" s="35"/>
      <c r="MX267" s="35"/>
      <c r="MY267" s="35"/>
      <c r="MZ267" s="35"/>
      <c r="NA267" s="35"/>
      <c r="NB267" s="35"/>
      <c r="NC267" s="35"/>
      <c r="ND267" s="35"/>
      <c r="NE267" s="35"/>
      <c r="NF267" s="35"/>
      <c r="NG267" s="35"/>
      <c r="NH267" s="35"/>
      <c r="NI267" s="35"/>
      <c r="NJ267" s="35"/>
      <c r="NK267" s="35"/>
      <c r="NL267" s="35"/>
      <c r="NM267" s="35"/>
      <c r="NN267" s="35"/>
      <c r="NO267" s="35"/>
      <c r="NP267" s="35"/>
      <c r="NQ267" s="35"/>
      <c r="NR267" s="35"/>
      <c r="NS267" s="35"/>
      <c r="NT267" s="35"/>
      <c r="NU267" s="35"/>
      <c r="NV267" s="35"/>
      <c r="NW267" s="35"/>
      <c r="NX267" s="35"/>
      <c r="NY267" s="35"/>
      <c r="NZ267" s="35"/>
      <c r="OA267" s="35"/>
      <c r="OB267" s="35"/>
      <c r="OC267" s="35"/>
      <c r="OD267" s="35"/>
      <c r="OE267" s="35"/>
      <c r="OF267" s="35"/>
      <c r="OG267" s="35"/>
      <c r="OH267" s="35"/>
      <c r="OI267" s="35"/>
      <c r="OJ267" s="35"/>
      <c r="OK267" s="35"/>
      <c r="OL267" s="35"/>
      <c r="OM267" s="35"/>
      <c r="ON267" s="35"/>
      <c r="OO267" s="35"/>
      <c r="OP267" s="35"/>
      <c r="OQ267" s="35"/>
      <c r="OR267" s="35"/>
      <c r="OS267" s="35"/>
      <c r="OT267" s="35"/>
      <c r="OU267" s="35"/>
      <c r="OV267" s="35"/>
      <c r="OW267" s="35"/>
      <c r="OX267" s="35"/>
      <c r="OY267" s="35"/>
      <c r="OZ267" s="35"/>
      <c r="PA267" s="35"/>
      <c r="PB267" s="35"/>
      <c r="PC267" s="35"/>
      <c r="PD267" s="35"/>
      <c r="PE267" s="35"/>
      <c r="PF267" s="35"/>
      <c r="PG267" s="35"/>
      <c r="PH267" s="35"/>
      <c r="PI267" s="35"/>
      <c r="PJ267" s="35"/>
      <c r="PK267" s="35"/>
      <c r="PL267" s="35"/>
      <c r="PM267" s="35"/>
      <c r="PN267" s="35"/>
      <c r="PO267" s="35"/>
      <c r="PP267" s="35"/>
      <c r="PQ267" s="35"/>
      <c r="PR267" s="35"/>
      <c r="PS267" s="35"/>
      <c r="PT267" s="35"/>
      <c r="PU267" s="35"/>
      <c r="PV267" s="35"/>
      <c r="PW267" s="35"/>
      <c r="PX267" s="35"/>
      <c r="PY267" s="35"/>
      <c r="PZ267" s="35"/>
      <c r="QA267" s="35"/>
      <c r="QB267" s="35"/>
      <c r="QC267" s="35"/>
      <c r="QD267" s="35"/>
      <c r="QE267" s="35"/>
      <c r="QF267" s="35"/>
      <c r="QG267" s="35"/>
      <c r="QH267" s="35"/>
      <c r="QI267" s="35"/>
      <c r="QJ267" s="35"/>
      <c r="QK267" s="35"/>
      <c r="QL267" s="35"/>
      <c r="QM267" s="35"/>
      <c r="QN267" s="35"/>
      <c r="QO267" s="35"/>
      <c r="QP267" s="35"/>
      <c r="QQ267" s="35"/>
      <c r="QR267" s="35"/>
      <c r="QS267" s="35"/>
      <c r="QT267" s="35"/>
      <c r="QU267" s="35"/>
      <c r="QV267" s="35"/>
      <c r="QW267" s="35"/>
      <c r="QX267" s="35"/>
      <c r="QY267" s="35"/>
      <c r="QZ267" s="35"/>
      <c r="RA267" s="35"/>
      <c r="RB267" s="35"/>
      <c r="RC267" s="35"/>
      <c r="RD267" s="35"/>
      <c r="RE267" s="35"/>
      <c r="RF267" s="35"/>
      <c r="RG267" s="35"/>
      <c r="RH267" s="35"/>
      <c r="RI267" s="35"/>
      <c r="RJ267" s="35"/>
      <c r="RK267" s="35"/>
      <c r="RL267" s="35"/>
      <c r="RM267" s="35"/>
      <c r="RN267" s="35"/>
      <c r="RO267" s="35"/>
      <c r="RP267" s="35"/>
      <c r="RQ267" s="35"/>
      <c r="RR267" s="35"/>
      <c r="RS267" s="35"/>
      <c r="RT267" s="35"/>
      <c r="RU267" s="35"/>
      <c r="RV267" s="35"/>
      <c r="RW267" s="35"/>
      <c r="RX267" s="35"/>
      <c r="RY267" s="35"/>
      <c r="RZ267" s="35"/>
      <c r="SA267" s="35"/>
      <c r="SB267" s="35"/>
      <c r="SC267" s="35"/>
      <c r="SD267" s="35"/>
      <c r="SE267" s="35"/>
      <c r="SF267" s="35"/>
      <c r="SG267" s="35"/>
      <c r="SH267" s="35"/>
      <c r="SI267" s="35"/>
      <c r="SJ267" s="35"/>
      <c r="SK267" s="35"/>
      <c r="SL267" s="35"/>
      <c r="SM267" s="35"/>
      <c r="SN267" s="35"/>
      <c r="SO267" s="35"/>
      <c r="SP267" s="35"/>
      <c r="SQ267" s="35"/>
      <c r="SR267" s="35"/>
      <c r="SS267" s="35"/>
      <c r="ST267" s="35"/>
      <c r="SU267" s="35"/>
      <c r="SV267" s="35"/>
      <c r="SW267" s="35"/>
      <c r="SX267" s="35"/>
      <c r="SY267" s="35"/>
      <c r="SZ267" s="35"/>
      <c r="TA267" s="35"/>
      <c r="TB267" s="35"/>
      <c r="TC267" s="35"/>
      <c r="TD267" s="35"/>
      <c r="TE267" s="35"/>
      <c r="TF267" s="35"/>
      <c r="TG267" s="35"/>
      <c r="TH267" s="35"/>
      <c r="TI267" s="35"/>
      <c r="TJ267" s="35"/>
      <c r="TK267" s="35"/>
      <c r="TL267" s="35"/>
      <c r="TM267" s="35"/>
      <c r="TN267" s="35"/>
      <c r="TO267" s="35"/>
      <c r="TP267" s="35"/>
      <c r="TQ267" s="35"/>
      <c r="TR267" s="35"/>
      <c r="TS267" s="35"/>
      <c r="TT267" s="35"/>
      <c r="TU267" s="35"/>
      <c r="TV267" s="35"/>
      <c r="TW267" s="35"/>
      <c r="TX267" s="35"/>
      <c r="TY267" s="35"/>
      <c r="TZ267" s="35"/>
      <c r="UA267" s="35"/>
      <c r="UB267" s="35"/>
      <c r="UC267" s="35"/>
      <c r="UD267" s="35"/>
      <c r="UE267" s="35"/>
      <c r="UF267" s="35"/>
      <c r="UG267" s="35"/>
      <c r="UH267" s="35"/>
      <c r="UI267" s="35"/>
      <c r="UJ267" s="35"/>
      <c r="UK267" s="35"/>
      <c r="UL267" s="35"/>
      <c r="UM267" s="35"/>
      <c r="UN267" s="35"/>
      <c r="UO267" s="35"/>
      <c r="UP267" s="35"/>
      <c r="UQ267" s="35"/>
      <c r="UR267" s="35"/>
      <c r="US267" s="35"/>
      <c r="UT267" s="35"/>
      <c r="UU267" s="35"/>
      <c r="UV267" s="35"/>
      <c r="UW267" s="35"/>
      <c r="UX267" s="35"/>
      <c r="UY267" s="35"/>
      <c r="UZ267" s="35"/>
      <c r="VA267" s="35"/>
      <c r="VB267" s="35"/>
      <c r="VC267" s="35"/>
      <c r="VD267" s="35"/>
      <c r="VE267" s="35"/>
      <c r="VF267" s="35"/>
      <c r="VG267" s="35"/>
      <c r="VH267" s="35"/>
      <c r="VI267" s="35"/>
      <c r="VJ267" s="35"/>
      <c r="VK267" s="35"/>
      <c r="VL267" s="35"/>
      <c r="VM267" s="35"/>
      <c r="VN267" s="35"/>
      <c r="VO267" s="35"/>
      <c r="VP267" s="35"/>
      <c r="VQ267" s="35"/>
      <c r="VR267" s="35"/>
      <c r="VS267" s="35"/>
      <c r="VT267" s="35"/>
      <c r="VU267" s="35"/>
      <c r="VV267" s="35"/>
      <c r="VW267" s="35"/>
      <c r="VX267" s="35"/>
      <c r="VY267" s="35"/>
      <c r="VZ267" s="35"/>
      <c r="WA267" s="35"/>
      <c r="WB267" s="35"/>
      <c r="WC267" s="35"/>
      <c r="WD267" s="35"/>
      <c r="WE267" s="35"/>
      <c r="WF267" s="35"/>
      <c r="WG267" s="35"/>
      <c r="WH267" s="35"/>
      <c r="WI267" s="35"/>
      <c r="WJ267" s="35"/>
      <c r="WK267" s="35"/>
      <c r="WL267" s="35"/>
      <c r="WM267" s="35"/>
      <c r="WN267" s="35"/>
      <c r="WO267" s="35"/>
      <c r="WP267" s="35"/>
      <c r="WQ267" s="35"/>
      <c r="WR267" s="35"/>
      <c r="WS267" s="35"/>
      <c r="WT267" s="35"/>
      <c r="WU267" s="35"/>
      <c r="WV267" s="35"/>
      <c r="WW267" s="35"/>
      <c r="WX267" s="35"/>
      <c r="WY267" s="35"/>
      <c r="WZ267" s="35"/>
      <c r="XA267" s="35"/>
      <c r="XB267" s="35"/>
      <c r="XC267" s="35"/>
      <c r="XD267" s="35"/>
      <c r="XE267" s="35"/>
      <c r="XF267" s="35"/>
      <c r="XG267" s="35"/>
      <c r="XH267" s="35"/>
      <c r="XI267" s="35"/>
      <c r="XJ267" s="35"/>
      <c r="XK267" s="35"/>
      <c r="XL267" s="35"/>
      <c r="XM267" s="35"/>
      <c r="XN267" s="35"/>
      <c r="XO267" s="35"/>
      <c r="XP267" s="35"/>
      <c r="XQ267" s="35"/>
      <c r="XR267" s="35"/>
      <c r="XS267" s="35"/>
      <c r="XT267" s="35"/>
      <c r="XU267" s="35"/>
      <c r="XV267" s="35"/>
      <c r="XW267" s="35"/>
      <c r="XX267" s="35"/>
      <c r="XY267" s="35"/>
      <c r="XZ267" s="35"/>
      <c r="YA267" s="35"/>
      <c r="YB267" s="35"/>
      <c r="YC267" s="35"/>
      <c r="YD267" s="35"/>
      <c r="YE267" s="35"/>
      <c r="YF267" s="35"/>
      <c r="YG267" s="35"/>
      <c r="YH267" s="35"/>
      <c r="YI267" s="35"/>
      <c r="YJ267" s="35"/>
      <c r="YK267" s="35"/>
      <c r="YL267" s="35"/>
      <c r="YM267" s="35"/>
      <c r="YN267" s="35"/>
      <c r="YO267" s="35"/>
      <c r="YP267" s="35"/>
      <c r="YQ267" s="35"/>
      <c r="YR267" s="35"/>
      <c r="YS267" s="35"/>
      <c r="YT267" s="35"/>
      <c r="YU267" s="35"/>
      <c r="YV267" s="35"/>
      <c r="YW267" s="35"/>
      <c r="YX267" s="35"/>
      <c r="YY267" s="35"/>
      <c r="YZ267" s="35"/>
      <c r="ZA267" s="35"/>
      <c r="ZB267" s="35"/>
      <c r="ZC267" s="35"/>
      <c r="ZD267" s="35"/>
      <c r="ZE267" s="35"/>
      <c r="ZF267" s="35"/>
      <c r="ZG267" s="35"/>
      <c r="ZH267" s="35"/>
      <c r="ZI267" s="35"/>
      <c r="ZJ267" s="35"/>
      <c r="ZK267" s="35"/>
      <c r="ZL267" s="35"/>
      <c r="ZM267" s="35"/>
      <c r="ZN267" s="35"/>
      <c r="ZO267" s="35"/>
      <c r="ZP267" s="35"/>
      <c r="ZQ267" s="35"/>
      <c r="ZR267" s="35"/>
      <c r="ZS267" s="35"/>
      <c r="ZT267" s="35"/>
      <c r="ZU267" s="35"/>
      <c r="ZV267" s="35"/>
      <c r="ZW267" s="35"/>
      <c r="ZX267" s="35"/>
      <c r="ZY267" s="35"/>
      <c r="ZZ267" s="35"/>
      <c r="AAA267" s="35"/>
      <c r="AAB267" s="35"/>
      <c r="AAC267" s="35"/>
      <c r="AAD267" s="35"/>
      <c r="AAE267" s="35"/>
      <c r="AAF267" s="35"/>
      <c r="AAG267" s="35"/>
      <c r="AAH267" s="35"/>
      <c r="AAI267" s="35"/>
      <c r="AAJ267" s="35"/>
      <c r="AAK267" s="35"/>
      <c r="AAL267" s="35"/>
      <c r="AAM267" s="35"/>
      <c r="AAN267" s="35"/>
      <c r="AAO267" s="35"/>
      <c r="AAP267" s="35"/>
      <c r="AAQ267" s="35"/>
      <c r="AAR267" s="35"/>
      <c r="AAS267" s="35"/>
      <c r="AAT267" s="35"/>
      <c r="AAU267" s="35"/>
      <c r="AAV267" s="35"/>
      <c r="AAW267" s="35"/>
      <c r="AAX267" s="35"/>
      <c r="AAY267" s="35"/>
      <c r="AAZ267" s="35"/>
      <c r="ABA267" s="35"/>
      <c r="ABB267" s="35"/>
      <c r="ABC267" s="35"/>
      <c r="ABD267" s="35"/>
      <c r="ABE267" s="35"/>
      <c r="ABF267" s="35"/>
      <c r="ABG267" s="35"/>
      <c r="ABH267" s="35"/>
      <c r="ABI267" s="35"/>
      <c r="ABJ267" s="35"/>
      <c r="ABK267" s="35"/>
      <c r="ABL267" s="35"/>
      <c r="ABM267" s="35"/>
      <c r="ABN267" s="35"/>
      <c r="ABO267" s="35"/>
      <c r="ABP267" s="35"/>
      <c r="ABQ267" s="35"/>
      <c r="ABR267" s="35"/>
      <c r="ABS267" s="35"/>
      <c r="ABT267" s="35"/>
      <c r="ABU267" s="35"/>
      <c r="ABV267" s="35"/>
      <c r="ABW267" s="35"/>
      <c r="ABX267" s="35"/>
      <c r="ABY267" s="35"/>
      <c r="ABZ267" s="35"/>
      <c r="ACA267" s="35"/>
      <c r="ACB267" s="35"/>
      <c r="ACC267" s="35"/>
      <c r="ACD267" s="35"/>
      <c r="ACE267" s="35"/>
      <c r="ACF267" s="35"/>
      <c r="ACG267" s="35"/>
      <c r="ACH267" s="35"/>
      <c r="ACI267" s="35"/>
      <c r="ACJ267" s="35"/>
      <c r="ACK267" s="35"/>
      <c r="ACL267" s="35"/>
      <c r="ACM267" s="35"/>
      <c r="ACN267" s="35"/>
      <c r="ACO267" s="35"/>
      <c r="ACP267" s="35"/>
      <c r="ACQ267" s="35"/>
      <c r="ACR267" s="35"/>
      <c r="ACS267" s="35"/>
      <c r="ACT267" s="35"/>
      <c r="ACU267" s="35"/>
      <c r="ACV267" s="35"/>
      <c r="ACW267" s="35"/>
      <c r="ACX267" s="35"/>
      <c r="ACY267" s="35"/>
      <c r="ACZ267" s="35"/>
      <c r="ADA267" s="35"/>
      <c r="ADB267" s="35"/>
      <c r="ADC267" s="35"/>
      <c r="ADD267" s="35"/>
      <c r="ADE267" s="35"/>
      <c r="ADF267" s="35"/>
      <c r="ADG267" s="35"/>
      <c r="ADH267" s="35"/>
      <c r="ADI267" s="35"/>
      <c r="ADJ267" s="35"/>
      <c r="ADK267" s="35"/>
      <c r="ADL267" s="35"/>
      <c r="ADM267" s="35"/>
      <c r="ADN267" s="35"/>
      <c r="ADO267" s="35"/>
      <c r="ADP267" s="35"/>
      <c r="ADQ267" s="35"/>
      <c r="ADR267" s="35"/>
      <c r="ADS267" s="35"/>
      <c r="ADT267" s="35"/>
      <c r="ADU267" s="35"/>
      <c r="ADV267" s="35"/>
      <c r="ADW267" s="35"/>
      <c r="ADX267" s="35"/>
      <c r="ADY267" s="35"/>
      <c r="ADZ267" s="35"/>
      <c r="AEA267" s="35"/>
      <c r="AEB267" s="35"/>
      <c r="AEC267" s="35"/>
      <c r="AED267" s="35"/>
      <c r="AEE267" s="35"/>
      <c r="AEF267" s="35"/>
      <c r="AEG267" s="35"/>
      <c r="AEH267" s="35"/>
      <c r="AEI267" s="35"/>
      <c r="AEJ267" s="35"/>
      <c r="AEK267" s="35"/>
      <c r="AEL267" s="35"/>
      <c r="AEM267" s="35"/>
      <c r="AEN267" s="35"/>
      <c r="AEO267" s="35"/>
      <c r="AEP267" s="35"/>
      <c r="AEQ267" s="35"/>
      <c r="AER267" s="35"/>
      <c r="AES267" s="35"/>
      <c r="AET267" s="35"/>
      <c r="AEU267" s="35"/>
      <c r="AEV267" s="35"/>
      <c r="AEW267" s="35"/>
      <c r="AEX267" s="35"/>
      <c r="AEY267" s="35"/>
      <c r="AEZ267" s="35"/>
      <c r="AFA267" s="35"/>
      <c r="AFB267" s="35"/>
      <c r="AFC267" s="35"/>
      <c r="AFD267" s="35"/>
      <c r="AFE267" s="35"/>
      <c r="AFF267" s="35"/>
      <c r="AFG267" s="35"/>
      <c r="AFH267" s="35"/>
      <c r="AFI267" s="35"/>
      <c r="AFJ267" s="35"/>
      <c r="AFK267" s="35"/>
      <c r="AFL267" s="35"/>
      <c r="AFM267" s="35"/>
      <c r="AFN267" s="35"/>
      <c r="AFO267" s="35"/>
      <c r="AFP267" s="35"/>
      <c r="AFQ267" s="35"/>
      <c r="AFR267" s="35"/>
      <c r="AFS267" s="35"/>
      <c r="AFT267" s="35"/>
      <c r="AFU267" s="35"/>
      <c r="AFV267" s="35"/>
      <c r="AFW267" s="35"/>
      <c r="AFX267" s="35"/>
      <c r="AFY267" s="35"/>
      <c r="AFZ267" s="35"/>
      <c r="AGA267" s="35"/>
      <c r="AGB267" s="35"/>
      <c r="AGC267" s="35"/>
      <c r="AGD267" s="35"/>
      <c r="AGE267" s="35"/>
      <c r="AGF267" s="35"/>
      <c r="AGG267" s="35"/>
      <c r="AGH267" s="35"/>
      <c r="AGI267" s="35"/>
      <c r="AGJ267" s="35"/>
      <c r="AGK267" s="35"/>
      <c r="AGL267" s="35"/>
      <c r="AGM267" s="35"/>
      <c r="AGN267" s="35"/>
      <c r="AGO267" s="35"/>
      <c r="AGP267" s="35"/>
      <c r="AGQ267" s="35"/>
      <c r="AGR267" s="35"/>
      <c r="AGS267" s="35"/>
      <c r="AGT267" s="35"/>
      <c r="AGU267" s="35"/>
      <c r="AGV267" s="35"/>
      <c r="AGW267" s="35"/>
      <c r="AGX267" s="35"/>
      <c r="AGY267" s="35"/>
      <c r="AGZ267" s="35"/>
      <c r="AHA267" s="35"/>
      <c r="AHB267" s="35"/>
      <c r="AHC267" s="35"/>
      <c r="AHD267" s="35"/>
      <c r="AHE267" s="35"/>
      <c r="AHF267" s="35"/>
      <c r="AHG267" s="35"/>
      <c r="AHH267" s="35"/>
      <c r="AHI267" s="35"/>
      <c r="AHJ267" s="35"/>
      <c r="AHK267" s="35"/>
      <c r="AHL267" s="35"/>
      <c r="AHM267" s="35"/>
      <c r="AHN267" s="35"/>
      <c r="AHO267" s="35"/>
      <c r="AHP267" s="35"/>
      <c r="AHQ267" s="35"/>
      <c r="AHR267" s="35"/>
      <c r="AHS267" s="35"/>
      <c r="AHT267" s="35"/>
      <c r="AHU267" s="35"/>
      <c r="AHV267" s="35"/>
      <c r="AHW267" s="35"/>
      <c r="AHX267" s="35"/>
      <c r="AHY267" s="35"/>
      <c r="AHZ267" s="35"/>
      <c r="AIA267" s="35"/>
      <c r="AIB267" s="35"/>
      <c r="AIC267" s="35"/>
      <c r="AID267" s="35"/>
      <c r="AIE267" s="35"/>
      <c r="AIF267" s="35"/>
      <c r="AIG267" s="35"/>
      <c r="AIH267" s="35"/>
      <c r="AII267" s="35"/>
      <c r="AIJ267" s="35"/>
      <c r="AIK267" s="35"/>
      <c r="AIL267" s="35"/>
      <c r="AIM267" s="35"/>
      <c r="AIN267" s="35"/>
      <c r="AIO267" s="35"/>
      <c r="AIP267" s="35"/>
      <c r="AIQ267" s="35"/>
      <c r="AIR267" s="35"/>
      <c r="AIS267" s="35"/>
      <c r="AIT267" s="35"/>
      <c r="AIU267" s="35"/>
      <c r="AIV267" s="35"/>
      <c r="AIW267" s="35"/>
      <c r="AIX267" s="35"/>
      <c r="AIY267" s="35"/>
      <c r="AIZ267" s="35"/>
      <c r="AJA267" s="35"/>
      <c r="AJB267" s="35"/>
      <c r="AJC267" s="35"/>
      <c r="AJD267" s="35"/>
      <c r="AJE267" s="35"/>
      <c r="AJF267" s="35"/>
      <c r="AJG267" s="35"/>
      <c r="AJH267" s="35"/>
      <c r="AJI267" s="35"/>
      <c r="AJJ267" s="35"/>
      <c r="AJK267" s="35"/>
      <c r="AJL267" s="35"/>
      <c r="AJM267" s="35"/>
      <c r="AJN267" s="35"/>
      <c r="AJO267" s="35"/>
      <c r="AJP267" s="35"/>
      <c r="AJQ267" s="35"/>
      <c r="AJR267" s="35"/>
      <c r="AJS267" s="35"/>
      <c r="AJT267" s="35"/>
      <c r="AJU267" s="35"/>
      <c r="AJV267" s="35"/>
      <c r="AJW267" s="35"/>
      <c r="AJX267" s="35"/>
      <c r="AJY267" s="35"/>
      <c r="AJZ267" s="35"/>
      <c r="AKA267" s="35"/>
      <c r="AKB267" s="35"/>
      <c r="AKC267" s="35"/>
      <c r="AKD267" s="35"/>
      <c r="AKE267" s="35"/>
      <c r="AKF267" s="35"/>
      <c r="AKG267" s="35"/>
      <c r="AKH267" s="35"/>
      <c r="AKI267" s="35"/>
      <c r="AKJ267" s="35"/>
      <c r="AKK267" s="35"/>
      <c r="AKL267" s="35"/>
      <c r="AKM267" s="35"/>
      <c r="AKN267" s="35"/>
      <c r="AKO267" s="35"/>
      <c r="AKP267" s="35"/>
      <c r="AKQ267" s="35"/>
      <c r="AKR267" s="35"/>
      <c r="AKS267" s="35"/>
      <c r="AKT267" s="35"/>
      <c r="AKU267" s="35"/>
      <c r="AKV267" s="35"/>
      <c r="AKW267" s="35"/>
      <c r="AKX267" s="35"/>
      <c r="AKY267" s="35"/>
      <c r="AKZ267" s="35"/>
      <c r="ALA267" s="35"/>
      <c r="ALB267" s="35"/>
      <c r="ALC267" s="35"/>
      <c r="ALD267" s="35"/>
      <c r="ALE267" s="35"/>
      <c r="ALF267" s="35"/>
      <c r="ALG267" s="35"/>
      <c r="ALH267" s="35"/>
      <c r="ALI267" s="35"/>
      <c r="ALJ267" s="35"/>
      <c r="ALK267" s="35"/>
      <c r="ALL267" s="35"/>
      <c r="ALM267" s="35"/>
      <c r="ALN267" s="35"/>
      <c r="ALO267" s="35"/>
      <c r="ALP267" s="35"/>
      <c r="ALQ267" s="35"/>
      <c r="ALR267" s="35"/>
      <c r="ALS267" s="35"/>
      <c r="ALT267" s="35"/>
      <c r="ALU267" s="35"/>
      <c r="ALV267" s="35"/>
      <c r="ALW267" s="35"/>
      <c r="ALX267" s="35"/>
      <c r="ALY267" s="35"/>
    </row>
    <row r="268" spans="1:1013" ht="28.5" customHeight="1" thickBot="1" x14ac:dyDescent="0.25">
      <c r="A268" s="681"/>
      <c r="B268" s="655"/>
      <c r="C268" s="748"/>
      <c r="D268" s="813"/>
      <c r="E268" s="663"/>
      <c r="F268" s="650"/>
      <c r="G268" s="597"/>
      <c r="H268" s="761"/>
      <c r="I268" s="584"/>
      <c r="J268" s="581"/>
      <c r="K268" s="93" t="s">
        <v>11</v>
      </c>
      <c r="L268" s="18">
        <f>SUM(L267)</f>
        <v>11.8</v>
      </c>
      <c r="M268" s="3">
        <f>SUM(M267)</f>
        <v>11.8</v>
      </c>
      <c r="N268" s="3">
        <f>SUM(N267)</f>
        <v>0</v>
      </c>
      <c r="O268" s="21">
        <f>SUM(O267)</f>
        <v>0</v>
      </c>
      <c r="P268" s="18">
        <f>SUM(P267)</f>
        <v>11.8</v>
      </c>
      <c r="Q268" s="3">
        <f>+Q267</f>
        <v>11.8</v>
      </c>
      <c r="R268" s="3">
        <v>0</v>
      </c>
      <c r="S268" s="19">
        <f t="shared" ref="S268:AA268" si="84">SUM(S267)</f>
        <v>0</v>
      </c>
      <c r="T268" s="18">
        <f t="shared" si="84"/>
        <v>12.2</v>
      </c>
      <c r="U268" s="3">
        <f t="shared" si="84"/>
        <v>12.2</v>
      </c>
      <c r="V268" s="3">
        <f t="shared" si="84"/>
        <v>0</v>
      </c>
      <c r="W268" s="21">
        <f t="shared" si="84"/>
        <v>0</v>
      </c>
      <c r="X268" s="18">
        <f t="shared" si="84"/>
        <v>10</v>
      </c>
      <c r="Y268" s="3">
        <f t="shared" si="84"/>
        <v>10</v>
      </c>
      <c r="Z268" s="3">
        <f t="shared" si="84"/>
        <v>0</v>
      </c>
      <c r="AA268" s="21">
        <f t="shared" si="84"/>
        <v>0</v>
      </c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45"/>
    </row>
    <row r="269" spans="1:1013" ht="20.25" customHeight="1" x14ac:dyDescent="0.2">
      <c r="A269" s="672" t="s">
        <v>15</v>
      </c>
      <c r="B269" s="653" t="s">
        <v>16</v>
      </c>
      <c r="C269" s="675" t="s">
        <v>25</v>
      </c>
      <c r="D269" s="749" t="s">
        <v>31</v>
      </c>
      <c r="E269" s="780" t="s">
        <v>372</v>
      </c>
      <c r="F269" s="632" t="s">
        <v>261</v>
      </c>
      <c r="G269" s="594" t="s">
        <v>220</v>
      </c>
      <c r="H269" s="598" t="s">
        <v>19</v>
      </c>
      <c r="I269" s="754" t="s">
        <v>31</v>
      </c>
      <c r="J269" s="579" t="s">
        <v>300</v>
      </c>
      <c r="K269" s="144" t="s">
        <v>26</v>
      </c>
      <c r="L269" s="399">
        <f>+M269+O269</f>
        <v>155.6</v>
      </c>
      <c r="M269" s="375">
        <v>0</v>
      </c>
      <c r="N269" s="403">
        <v>0</v>
      </c>
      <c r="O269" s="376">
        <v>155.6</v>
      </c>
      <c r="P269" s="374">
        <f>+Q269+S269</f>
        <v>155.6</v>
      </c>
      <c r="Q269" s="375">
        <v>0</v>
      </c>
      <c r="R269" s="403">
        <v>0</v>
      </c>
      <c r="S269" s="376">
        <v>155.6</v>
      </c>
      <c r="T269" s="399">
        <f>+U269+W269</f>
        <v>0</v>
      </c>
      <c r="U269" s="375">
        <v>0</v>
      </c>
      <c r="V269" s="403">
        <v>0</v>
      </c>
      <c r="W269" s="376">
        <v>0</v>
      </c>
      <c r="X269" s="399">
        <f>+Y269+AA269</f>
        <v>0</v>
      </c>
      <c r="Y269" s="378">
        <v>0</v>
      </c>
      <c r="Z269" s="378">
        <v>0</v>
      </c>
      <c r="AA269" s="376">
        <v>0</v>
      </c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45"/>
    </row>
    <row r="270" spans="1:1013" ht="20.25" customHeight="1" thickBot="1" x14ac:dyDescent="0.25">
      <c r="A270" s="673"/>
      <c r="B270" s="654"/>
      <c r="C270" s="676"/>
      <c r="D270" s="750"/>
      <c r="E270" s="781"/>
      <c r="F270" s="633"/>
      <c r="G270" s="596"/>
      <c r="H270" s="600"/>
      <c r="I270" s="755"/>
      <c r="J270" s="580"/>
      <c r="K270" s="176" t="s">
        <v>22</v>
      </c>
      <c r="L270" s="419">
        <f>+M270+O270</f>
        <v>0</v>
      </c>
      <c r="M270" s="404">
        <v>0</v>
      </c>
      <c r="N270" s="404">
        <v>0</v>
      </c>
      <c r="O270" s="504">
        <v>0</v>
      </c>
      <c r="P270" s="382">
        <f>+Q270+S270</f>
        <v>0</v>
      </c>
      <c r="Q270" s="393">
        <v>0</v>
      </c>
      <c r="R270" s="405">
        <v>0</v>
      </c>
      <c r="S270" s="394">
        <v>0</v>
      </c>
      <c r="T270" s="419">
        <f>+U270+W270</f>
        <v>0</v>
      </c>
      <c r="U270" s="404">
        <v>0</v>
      </c>
      <c r="V270" s="404">
        <v>0</v>
      </c>
      <c r="W270" s="504">
        <v>0</v>
      </c>
      <c r="X270" s="419">
        <f>+Y270+AA270</f>
        <v>0</v>
      </c>
      <c r="Y270" s="396">
        <v>0</v>
      </c>
      <c r="Z270" s="396">
        <v>0</v>
      </c>
      <c r="AA270" s="394">
        <v>0</v>
      </c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45"/>
    </row>
    <row r="271" spans="1:1013" ht="24.75" customHeight="1" thickBot="1" x14ac:dyDescent="0.25">
      <c r="A271" s="674"/>
      <c r="B271" s="655"/>
      <c r="C271" s="640"/>
      <c r="D271" s="660"/>
      <c r="E271" s="782"/>
      <c r="F271" s="610"/>
      <c r="G271" s="597"/>
      <c r="H271" s="601"/>
      <c r="I271" s="581"/>
      <c r="J271" s="581"/>
      <c r="K271" s="91" t="s">
        <v>11</v>
      </c>
      <c r="L271" s="6">
        <f t="shared" ref="L271:AA271" si="85">SUM(L269:L270)</f>
        <v>155.6</v>
      </c>
      <c r="M271" s="5">
        <f t="shared" si="85"/>
        <v>0</v>
      </c>
      <c r="N271" s="5">
        <f t="shared" si="85"/>
        <v>0</v>
      </c>
      <c r="O271" s="7">
        <f t="shared" si="85"/>
        <v>155.6</v>
      </c>
      <c r="P271" s="77">
        <f t="shared" si="85"/>
        <v>155.6</v>
      </c>
      <c r="Q271" s="3">
        <f t="shared" si="85"/>
        <v>0</v>
      </c>
      <c r="R271" s="3">
        <f t="shared" si="85"/>
        <v>0</v>
      </c>
      <c r="S271" s="19">
        <f t="shared" si="85"/>
        <v>155.6</v>
      </c>
      <c r="T271" s="6">
        <f t="shared" si="85"/>
        <v>0</v>
      </c>
      <c r="U271" s="5">
        <f t="shared" si="85"/>
        <v>0</v>
      </c>
      <c r="V271" s="5">
        <f t="shared" si="85"/>
        <v>0</v>
      </c>
      <c r="W271" s="7">
        <f t="shared" si="85"/>
        <v>0</v>
      </c>
      <c r="X271" s="8">
        <f t="shared" si="85"/>
        <v>0</v>
      </c>
      <c r="Y271" s="2">
        <f t="shared" si="85"/>
        <v>0</v>
      </c>
      <c r="Z271" s="2">
        <f t="shared" si="85"/>
        <v>0</v>
      </c>
      <c r="AA271" s="7">
        <f t="shared" si="85"/>
        <v>0</v>
      </c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45"/>
    </row>
    <row r="272" spans="1:1013" ht="16.5" customHeight="1" x14ac:dyDescent="0.2">
      <c r="A272" s="672" t="s">
        <v>15</v>
      </c>
      <c r="B272" s="653" t="s">
        <v>16</v>
      </c>
      <c r="C272" s="675" t="s">
        <v>25</v>
      </c>
      <c r="D272" s="749" t="s">
        <v>39</v>
      </c>
      <c r="E272" s="780" t="s">
        <v>202</v>
      </c>
      <c r="F272" s="632" t="s">
        <v>261</v>
      </c>
      <c r="G272" s="594" t="s">
        <v>173</v>
      </c>
      <c r="H272" s="598" t="s">
        <v>19</v>
      </c>
      <c r="I272" s="754" t="s">
        <v>31</v>
      </c>
      <c r="J272" s="579" t="s">
        <v>300</v>
      </c>
      <c r="K272" s="144" t="s">
        <v>26</v>
      </c>
      <c r="L272" s="399">
        <f>+M272+O272</f>
        <v>0</v>
      </c>
      <c r="M272" s="375">
        <v>0</v>
      </c>
      <c r="N272" s="403">
        <v>0</v>
      </c>
      <c r="O272" s="376">
        <v>0</v>
      </c>
      <c r="P272" s="374">
        <f>+Q272+S272</f>
        <v>0</v>
      </c>
      <c r="Q272" s="375">
        <v>0</v>
      </c>
      <c r="R272" s="403">
        <v>0</v>
      </c>
      <c r="S272" s="376">
        <v>0</v>
      </c>
      <c r="T272" s="399">
        <f>+U272+W272</f>
        <v>850</v>
      </c>
      <c r="U272" s="375">
        <v>0</v>
      </c>
      <c r="V272" s="403">
        <v>0</v>
      </c>
      <c r="W272" s="376">
        <v>850</v>
      </c>
      <c r="X272" s="399">
        <f>+Y272+AA272</f>
        <v>2000</v>
      </c>
      <c r="Y272" s="378">
        <v>0</v>
      </c>
      <c r="Z272" s="378">
        <v>0</v>
      </c>
      <c r="AA272" s="376">
        <v>2000</v>
      </c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45"/>
    </row>
    <row r="273" spans="1:61" ht="19.5" customHeight="1" x14ac:dyDescent="0.2">
      <c r="A273" s="673"/>
      <c r="B273" s="654"/>
      <c r="C273" s="676"/>
      <c r="D273" s="750"/>
      <c r="E273" s="781"/>
      <c r="F273" s="633"/>
      <c r="G273" s="596"/>
      <c r="H273" s="600"/>
      <c r="I273" s="755"/>
      <c r="J273" s="580"/>
      <c r="K273" s="239" t="s">
        <v>181</v>
      </c>
      <c r="L273" s="505">
        <f>+M273+O273</f>
        <v>0</v>
      </c>
      <c r="M273" s="506">
        <v>0</v>
      </c>
      <c r="N273" s="492">
        <v>0</v>
      </c>
      <c r="O273" s="507">
        <v>0</v>
      </c>
      <c r="P273" s="401">
        <f>+Q273+S273</f>
        <v>0</v>
      </c>
      <c r="Q273" s="416">
        <v>0</v>
      </c>
      <c r="R273" s="414">
        <v>0</v>
      </c>
      <c r="S273" s="415">
        <v>0</v>
      </c>
      <c r="T273" s="505">
        <f>+U273+W273</f>
        <v>0</v>
      </c>
      <c r="U273" s="506">
        <v>0</v>
      </c>
      <c r="V273" s="492">
        <v>0</v>
      </c>
      <c r="W273" s="507">
        <v>0</v>
      </c>
      <c r="X273" s="505">
        <f>+Y273+AA273</f>
        <v>0</v>
      </c>
      <c r="Y273" s="417">
        <v>0</v>
      </c>
      <c r="Z273" s="417">
        <v>0</v>
      </c>
      <c r="AA273" s="415">
        <v>0</v>
      </c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45"/>
    </row>
    <row r="274" spans="1:61" ht="19.5" customHeight="1" thickBot="1" x14ac:dyDescent="0.25">
      <c r="A274" s="673"/>
      <c r="B274" s="654"/>
      <c r="C274" s="676"/>
      <c r="D274" s="750"/>
      <c r="E274" s="781"/>
      <c r="F274" s="633"/>
      <c r="G274" s="596"/>
      <c r="H274" s="600"/>
      <c r="I274" s="755"/>
      <c r="J274" s="580"/>
      <c r="K274" s="176" t="s">
        <v>22</v>
      </c>
      <c r="L274" s="419">
        <f>+M274+O274</f>
        <v>0</v>
      </c>
      <c r="M274" s="404">
        <v>0</v>
      </c>
      <c r="N274" s="404">
        <v>0</v>
      </c>
      <c r="O274" s="504">
        <v>0</v>
      </c>
      <c r="P274" s="382">
        <f>+Q274+S274</f>
        <v>0</v>
      </c>
      <c r="Q274" s="393">
        <v>0</v>
      </c>
      <c r="R274" s="405">
        <v>0</v>
      </c>
      <c r="S274" s="394">
        <v>0</v>
      </c>
      <c r="T274" s="419">
        <f>+U274+W274</f>
        <v>650</v>
      </c>
      <c r="U274" s="404">
        <v>0</v>
      </c>
      <c r="V274" s="404">
        <v>0</v>
      </c>
      <c r="W274" s="504">
        <v>650</v>
      </c>
      <c r="X274" s="419">
        <f>+Y274+AA274</f>
        <v>0</v>
      </c>
      <c r="Y274" s="396">
        <v>0</v>
      </c>
      <c r="Z274" s="396">
        <v>0</v>
      </c>
      <c r="AA274" s="394">
        <v>0</v>
      </c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45"/>
    </row>
    <row r="275" spans="1:61" ht="22.5" customHeight="1" thickBot="1" x14ac:dyDescent="0.25">
      <c r="A275" s="674"/>
      <c r="B275" s="655"/>
      <c r="C275" s="640"/>
      <c r="D275" s="660"/>
      <c r="E275" s="782"/>
      <c r="F275" s="610"/>
      <c r="G275" s="597"/>
      <c r="H275" s="601"/>
      <c r="I275" s="581"/>
      <c r="J275" s="581"/>
      <c r="K275" s="91" t="s">
        <v>11</v>
      </c>
      <c r="L275" s="508">
        <f t="shared" ref="L275:O275" si="86">SUM(L272:L274)</f>
        <v>0</v>
      </c>
      <c r="M275" s="509">
        <f t="shared" si="86"/>
        <v>0</v>
      </c>
      <c r="N275" s="509">
        <f t="shared" si="86"/>
        <v>0</v>
      </c>
      <c r="O275" s="510">
        <f t="shared" si="86"/>
        <v>0</v>
      </c>
      <c r="P275" s="511">
        <f t="shared" ref="P275:AA275" si="87">SUM(P272:P274)</f>
        <v>0</v>
      </c>
      <c r="Q275" s="477">
        <f t="shared" si="87"/>
        <v>0</v>
      </c>
      <c r="R275" s="477">
        <f t="shared" si="87"/>
        <v>0</v>
      </c>
      <c r="S275" s="478">
        <f t="shared" si="87"/>
        <v>0</v>
      </c>
      <c r="T275" s="508">
        <f t="shared" si="87"/>
        <v>1500</v>
      </c>
      <c r="U275" s="509">
        <f t="shared" si="87"/>
        <v>0</v>
      </c>
      <c r="V275" s="509">
        <f t="shared" si="87"/>
        <v>0</v>
      </c>
      <c r="W275" s="510">
        <f t="shared" si="87"/>
        <v>1500</v>
      </c>
      <c r="X275" s="473">
        <f t="shared" si="87"/>
        <v>2000</v>
      </c>
      <c r="Y275" s="474">
        <f t="shared" si="87"/>
        <v>0</v>
      </c>
      <c r="Z275" s="474">
        <f t="shared" si="87"/>
        <v>0</v>
      </c>
      <c r="AA275" s="510">
        <f t="shared" si="87"/>
        <v>2000</v>
      </c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45"/>
    </row>
    <row r="276" spans="1:61" ht="19.5" customHeight="1" x14ac:dyDescent="0.2">
      <c r="A276" s="680" t="s">
        <v>15</v>
      </c>
      <c r="B276" s="653" t="s">
        <v>16</v>
      </c>
      <c r="C276" s="675" t="s">
        <v>25</v>
      </c>
      <c r="D276" s="812" t="s">
        <v>33</v>
      </c>
      <c r="E276" s="804" t="s">
        <v>73</v>
      </c>
      <c r="F276" s="648" t="s">
        <v>262</v>
      </c>
      <c r="G276" s="594" t="s">
        <v>77</v>
      </c>
      <c r="H276" s="759" t="s">
        <v>70</v>
      </c>
      <c r="I276" s="582" t="s">
        <v>31</v>
      </c>
      <c r="J276" s="582" t="s">
        <v>263</v>
      </c>
      <c r="K276" s="144" t="s">
        <v>71</v>
      </c>
      <c r="L276" s="399">
        <f>+M276+O276</f>
        <v>97.7</v>
      </c>
      <c r="M276" s="490">
        <v>47.7</v>
      </c>
      <c r="N276" s="490">
        <v>0</v>
      </c>
      <c r="O276" s="491">
        <v>50</v>
      </c>
      <c r="P276" s="374">
        <f>+Q276+S276</f>
        <v>97.7</v>
      </c>
      <c r="Q276" s="375">
        <v>47.7</v>
      </c>
      <c r="R276" s="375">
        <v>0</v>
      </c>
      <c r="S276" s="376">
        <v>50</v>
      </c>
      <c r="T276" s="399">
        <f>+U276+W276</f>
        <v>130</v>
      </c>
      <c r="U276" s="490">
        <v>50</v>
      </c>
      <c r="V276" s="490">
        <v>0</v>
      </c>
      <c r="W276" s="491">
        <v>80</v>
      </c>
      <c r="X276" s="399">
        <f>+Y276+AA276</f>
        <v>140</v>
      </c>
      <c r="Y276" s="375">
        <v>60</v>
      </c>
      <c r="Z276" s="375">
        <v>0</v>
      </c>
      <c r="AA276" s="376">
        <v>80</v>
      </c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45"/>
    </row>
    <row r="277" spans="1:61" ht="21" customHeight="1" thickBot="1" x14ac:dyDescent="0.25">
      <c r="A277" s="951"/>
      <c r="B277" s="654"/>
      <c r="C277" s="747"/>
      <c r="D277" s="889"/>
      <c r="E277" s="860"/>
      <c r="F277" s="649"/>
      <c r="G277" s="596"/>
      <c r="H277" s="760"/>
      <c r="I277" s="583"/>
      <c r="J277" s="583"/>
      <c r="K277" s="176" t="s">
        <v>22</v>
      </c>
      <c r="L277" s="126">
        <f>+M277+O277</f>
        <v>0</v>
      </c>
      <c r="M277" s="80">
        <v>0</v>
      </c>
      <c r="N277" s="80">
        <v>0</v>
      </c>
      <c r="O277" s="81">
        <v>0</v>
      </c>
      <c r="P277" s="126">
        <f>+Q277+S277</f>
        <v>0</v>
      </c>
      <c r="Q277" s="80">
        <v>0</v>
      </c>
      <c r="R277" s="80">
        <v>0</v>
      </c>
      <c r="S277" s="81">
        <v>0</v>
      </c>
      <c r="T277" s="126">
        <f>+U277+W277</f>
        <v>0</v>
      </c>
      <c r="U277" s="80">
        <v>0</v>
      </c>
      <c r="V277" s="80">
        <v>0</v>
      </c>
      <c r="W277" s="81">
        <v>0</v>
      </c>
      <c r="X277" s="174">
        <v>0</v>
      </c>
      <c r="Y277" s="80">
        <v>0</v>
      </c>
      <c r="Z277" s="80">
        <v>0</v>
      </c>
      <c r="AA277" s="81">
        <v>0</v>
      </c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45"/>
    </row>
    <row r="278" spans="1:61" ht="26.25" customHeight="1" thickBot="1" x14ac:dyDescent="0.25">
      <c r="A278" s="681"/>
      <c r="B278" s="655"/>
      <c r="C278" s="748"/>
      <c r="D278" s="813"/>
      <c r="E278" s="782"/>
      <c r="F278" s="650"/>
      <c r="G278" s="597"/>
      <c r="H278" s="761"/>
      <c r="I278" s="584"/>
      <c r="J278" s="584"/>
      <c r="K278" s="91" t="s">
        <v>11</v>
      </c>
      <c r="L278" s="8">
        <f t="shared" ref="L278:O278" si="88">SUM(L276:L277)</f>
        <v>97.7</v>
      </c>
      <c r="M278" s="1">
        <f t="shared" si="88"/>
        <v>47.7</v>
      </c>
      <c r="N278" s="1">
        <f t="shared" si="88"/>
        <v>0</v>
      </c>
      <c r="O278" s="7">
        <f t="shared" si="88"/>
        <v>50</v>
      </c>
      <c r="P278" s="18">
        <f t="shared" ref="P278:AA278" si="89">SUM(P276:P277)</f>
        <v>97.7</v>
      </c>
      <c r="Q278" s="20">
        <f t="shared" si="89"/>
        <v>47.7</v>
      </c>
      <c r="R278" s="20">
        <f t="shared" si="89"/>
        <v>0</v>
      </c>
      <c r="S278" s="19">
        <f t="shared" si="89"/>
        <v>50</v>
      </c>
      <c r="T278" s="8">
        <f t="shared" si="89"/>
        <v>130</v>
      </c>
      <c r="U278" s="1">
        <f t="shared" si="89"/>
        <v>50</v>
      </c>
      <c r="V278" s="1">
        <f t="shared" si="89"/>
        <v>0</v>
      </c>
      <c r="W278" s="7">
        <f t="shared" si="89"/>
        <v>80</v>
      </c>
      <c r="X278" s="8">
        <f t="shared" si="89"/>
        <v>140</v>
      </c>
      <c r="Y278" s="1">
        <f t="shared" si="89"/>
        <v>60</v>
      </c>
      <c r="Z278" s="1">
        <f t="shared" si="89"/>
        <v>0</v>
      </c>
      <c r="AA278" s="7">
        <f t="shared" si="89"/>
        <v>80</v>
      </c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45"/>
    </row>
    <row r="279" spans="1:61" ht="18" customHeight="1" x14ac:dyDescent="0.2">
      <c r="A279" s="651" t="s">
        <v>15</v>
      </c>
      <c r="B279" s="653" t="s">
        <v>16</v>
      </c>
      <c r="C279" s="675" t="s">
        <v>25</v>
      </c>
      <c r="D279" s="812" t="s">
        <v>49</v>
      </c>
      <c r="E279" s="804" t="s">
        <v>74</v>
      </c>
      <c r="F279" s="648" t="s">
        <v>262</v>
      </c>
      <c r="G279" s="793" t="s">
        <v>77</v>
      </c>
      <c r="H279" s="775" t="s">
        <v>70</v>
      </c>
      <c r="I279" s="582" t="s">
        <v>31</v>
      </c>
      <c r="J279" s="582" t="s">
        <v>263</v>
      </c>
      <c r="K279" s="144" t="s">
        <v>71</v>
      </c>
      <c r="L279" s="399">
        <f>+M279+O279</f>
        <v>240</v>
      </c>
      <c r="M279" s="490">
        <v>120</v>
      </c>
      <c r="N279" s="490">
        <v>0</v>
      </c>
      <c r="O279" s="491">
        <v>120</v>
      </c>
      <c r="P279" s="374">
        <f>+Q279+S279</f>
        <v>240</v>
      </c>
      <c r="Q279" s="375">
        <v>120</v>
      </c>
      <c r="R279" s="375">
        <v>0</v>
      </c>
      <c r="S279" s="376">
        <v>120</v>
      </c>
      <c r="T279" s="399">
        <f>+U279+W279</f>
        <v>346.8</v>
      </c>
      <c r="U279" s="490">
        <v>96.8</v>
      </c>
      <c r="V279" s="490">
        <v>0</v>
      </c>
      <c r="W279" s="491">
        <v>250</v>
      </c>
      <c r="X279" s="399">
        <f>+Y279+AA279</f>
        <v>260</v>
      </c>
      <c r="Y279" s="375">
        <v>100</v>
      </c>
      <c r="Z279" s="375">
        <v>0</v>
      </c>
      <c r="AA279" s="376">
        <v>160</v>
      </c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45"/>
    </row>
    <row r="280" spans="1:61" ht="21.75" customHeight="1" thickBot="1" x14ac:dyDescent="0.25">
      <c r="A280" s="652"/>
      <c r="B280" s="654"/>
      <c r="C280" s="747"/>
      <c r="D280" s="889"/>
      <c r="E280" s="860"/>
      <c r="F280" s="649"/>
      <c r="G280" s="886"/>
      <c r="H280" s="776"/>
      <c r="I280" s="583"/>
      <c r="J280" s="583"/>
      <c r="K280" s="167" t="s">
        <v>22</v>
      </c>
      <c r="L280" s="90">
        <f>+M280+O280</f>
        <v>0</v>
      </c>
      <c r="M280" s="73">
        <v>0</v>
      </c>
      <c r="N280" s="73">
        <v>0</v>
      </c>
      <c r="O280" s="148">
        <v>0</v>
      </c>
      <c r="P280" s="90">
        <f>+Q280+S280</f>
        <v>0</v>
      </c>
      <c r="Q280" s="73">
        <v>0</v>
      </c>
      <c r="R280" s="73">
        <v>0</v>
      </c>
      <c r="S280" s="148">
        <v>0</v>
      </c>
      <c r="T280" s="90">
        <f>+U280+W280</f>
        <v>0</v>
      </c>
      <c r="U280" s="73">
        <v>0</v>
      </c>
      <c r="V280" s="73">
        <v>0</v>
      </c>
      <c r="W280" s="148">
        <v>0</v>
      </c>
      <c r="X280" s="127">
        <v>0</v>
      </c>
      <c r="Y280" s="73">
        <v>0</v>
      </c>
      <c r="Z280" s="73">
        <v>0</v>
      </c>
      <c r="AA280" s="148">
        <v>0</v>
      </c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45"/>
    </row>
    <row r="281" spans="1:61" ht="24" customHeight="1" thickBot="1" x14ac:dyDescent="0.25">
      <c r="A281" s="642"/>
      <c r="B281" s="655"/>
      <c r="C281" s="748"/>
      <c r="D281" s="813"/>
      <c r="E281" s="782"/>
      <c r="F281" s="650"/>
      <c r="G281" s="597"/>
      <c r="H281" s="761"/>
      <c r="I281" s="584"/>
      <c r="J281" s="584"/>
      <c r="K281" s="91" t="s">
        <v>11</v>
      </c>
      <c r="L281" s="8">
        <f t="shared" ref="L281:O281" si="90">SUM(L279:L280)</f>
        <v>240</v>
      </c>
      <c r="M281" s="1">
        <f t="shared" si="90"/>
        <v>120</v>
      </c>
      <c r="N281" s="1">
        <f t="shared" si="90"/>
        <v>0</v>
      </c>
      <c r="O281" s="7">
        <f t="shared" si="90"/>
        <v>120</v>
      </c>
      <c r="P281" s="18">
        <f t="shared" ref="P281:AA281" si="91">SUM(P279:P280)</f>
        <v>240</v>
      </c>
      <c r="Q281" s="20">
        <f t="shared" si="91"/>
        <v>120</v>
      </c>
      <c r="R281" s="20">
        <f t="shared" si="91"/>
        <v>0</v>
      </c>
      <c r="S281" s="19">
        <f t="shared" si="91"/>
        <v>120</v>
      </c>
      <c r="T281" s="8">
        <f t="shared" si="91"/>
        <v>346.8</v>
      </c>
      <c r="U281" s="1">
        <f t="shared" si="91"/>
        <v>96.8</v>
      </c>
      <c r="V281" s="1">
        <f t="shared" si="91"/>
        <v>0</v>
      </c>
      <c r="W281" s="7">
        <f t="shared" si="91"/>
        <v>250</v>
      </c>
      <c r="X281" s="8">
        <f t="shared" si="91"/>
        <v>260</v>
      </c>
      <c r="Y281" s="1">
        <f t="shared" si="91"/>
        <v>100</v>
      </c>
      <c r="Z281" s="1">
        <f t="shared" si="91"/>
        <v>0</v>
      </c>
      <c r="AA281" s="7">
        <f t="shared" si="91"/>
        <v>160</v>
      </c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45"/>
    </row>
    <row r="282" spans="1:61" ht="30" customHeight="1" thickBot="1" x14ac:dyDescent="0.25">
      <c r="A282" s="651" t="s">
        <v>15</v>
      </c>
      <c r="B282" s="682" t="s">
        <v>16</v>
      </c>
      <c r="C282" s="960" t="s">
        <v>25</v>
      </c>
      <c r="D282" s="830" t="s">
        <v>35</v>
      </c>
      <c r="E282" s="780" t="s">
        <v>75</v>
      </c>
      <c r="F282" s="632" t="s">
        <v>262</v>
      </c>
      <c r="G282" s="594" t="s">
        <v>86</v>
      </c>
      <c r="H282" s="777" t="s">
        <v>19</v>
      </c>
      <c r="I282" s="582" t="s">
        <v>31</v>
      </c>
      <c r="J282" s="582" t="s">
        <v>263</v>
      </c>
      <c r="K282" s="203" t="s">
        <v>26</v>
      </c>
      <c r="L282" s="512">
        <f>+M282+O282</f>
        <v>10</v>
      </c>
      <c r="M282" s="513">
        <v>10</v>
      </c>
      <c r="N282" s="513">
        <v>0</v>
      </c>
      <c r="O282" s="514">
        <v>0</v>
      </c>
      <c r="P282" s="512">
        <f>+Q282+S282</f>
        <v>50</v>
      </c>
      <c r="Q282" s="515">
        <v>10</v>
      </c>
      <c r="R282" s="515">
        <v>0</v>
      </c>
      <c r="S282" s="516">
        <v>40</v>
      </c>
      <c r="T282" s="512">
        <f>+U282+W282</f>
        <v>50</v>
      </c>
      <c r="U282" s="513">
        <v>10</v>
      </c>
      <c r="V282" s="513">
        <v>0</v>
      </c>
      <c r="W282" s="514">
        <v>40</v>
      </c>
      <c r="X282" s="517">
        <f>Y282+AA282</f>
        <v>50</v>
      </c>
      <c r="Y282" s="515">
        <v>10</v>
      </c>
      <c r="Z282" s="515">
        <v>0</v>
      </c>
      <c r="AA282" s="516">
        <v>40</v>
      </c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9"/>
      <c r="BB282" s="50"/>
      <c r="BC282" s="50"/>
      <c r="BD282" s="50"/>
      <c r="BE282" s="50"/>
      <c r="BF282" s="50"/>
      <c r="BG282" s="50"/>
      <c r="BH282" s="50"/>
      <c r="BI282" s="50"/>
    </row>
    <row r="283" spans="1:61" ht="35.25" customHeight="1" thickBot="1" x14ac:dyDescent="0.25">
      <c r="A283" s="642"/>
      <c r="B283" s="638"/>
      <c r="C283" s="758"/>
      <c r="D283" s="831"/>
      <c r="E283" s="782"/>
      <c r="F283" s="610"/>
      <c r="G283" s="597"/>
      <c r="H283" s="753"/>
      <c r="I283" s="584"/>
      <c r="J283" s="584"/>
      <c r="K283" s="91" t="s">
        <v>11</v>
      </c>
      <c r="L283" s="8">
        <f t="shared" ref="L283:O283" si="92">L282</f>
        <v>10</v>
      </c>
      <c r="M283" s="2">
        <f t="shared" si="92"/>
        <v>10</v>
      </c>
      <c r="N283" s="2">
        <f t="shared" si="92"/>
        <v>0</v>
      </c>
      <c r="O283" s="10">
        <f t="shared" si="92"/>
        <v>0</v>
      </c>
      <c r="P283" s="18">
        <f t="shared" ref="P283:AA283" si="93">P282</f>
        <v>50</v>
      </c>
      <c r="Q283" s="3">
        <f t="shared" si="93"/>
        <v>10</v>
      </c>
      <c r="R283" s="3">
        <f t="shared" si="93"/>
        <v>0</v>
      </c>
      <c r="S283" s="21">
        <f t="shared" si="93"/>
        <v>40</v>
      </c>
      <c r="T283" s="8">
        <f t="shared" si="93"/>
        <v>50</v>
      </c>
      <c r="U283" s="2">
        <f t="shared" si="93"/>
        <v>10</v>
      </c>
      <c r="V283" s="2">
        <f t="shared" si="93"/>
        <v>0</v>
      </c>
      <c r="W283" s="10">
        <f t="shared" si="93"/>
        <v>40</v>
      </c>
      <c r="X283" s="6">
        <f t="shared" si="93"/>
        <v>50</v>
      </c>
      <c r="Y283" s="2">
        <f t="shared" si="93"/>
        <v>10</v>
      </c>
      <c r="Z283" s="2">
        <f t="shared" si="93"/>
        <v>0</v>
      </c>
      <c r="AA283" s="10">
        <f t="shared" si="93"/>
        <v>40</v>
      </c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9"/>
      <c r="BB283" s="50"/>
      <c r="BC283" s="50"/>
      <c r="BD283" s="50"/>
      <c r="BE283" s="50"/>
      <c r="BF283" s="50"/>
      <c r="BG283" s="50"/>
      <c r="BH283" s="50"/>
      <c r="BI283" s="50"/>
    </row>
    <row r="284" spans="1:61" ht="19.5" customHeight="1" x14ac:dyDescent="0.2">
      <c r="A284" s="651" t="s">
        <v>15</v>
      </c>
      <c r="B284" s="682" t="s">
        <v>16</v>
      </c>
      <c r="C284" s="960" t="s">
        <v>25</v>
      </c>
      <c r="D284" s="677" t="s">
        <v>38</v>
      </c>
      <c r="E284" s="957" t="s">
        <v>76</v>
      </c>
      <c r="F284" s="632" t="s">
        <v>262</v>
      </c>
      <c r="G284" s="594" t="s">
        <v>77</v>
      </c>
      <c r="H284" s="777" t="s">
        <v>19</v>
      </c>
      <c r="I284" s="582" t="s">
        <v>31</v>
      </c>
      <c r="J284" s="582" t="s">
        <v>263</v>
      </c>
      <c r="K284" s="85" t="s">
        <v>26</v>
      </c>
      <c r="L284" s="472">
        <f>+M284+O284</f>
        <v>156.9</v>
      </c>
      <c r="M284" s="518">
        <v>0</v>
      </c>
      <c r="N284" s="519">
        <v>0</v>
      </c>
      <c r="O284" s="520">
        <v>156.9</v>
      </c>
      <c r="P284" s="472">
        <f>+Q284+S284</f>
        <v>156.9</v>
      </c>
      <c r="Q284" s="519">
        <v>0</v>
      </c>
      <c r="R284" s="519">
        <v>0</v>
      </c>
      <c r="S284" s="520">
        <v>156.9</v>
      </c>
      <c r="T284" s="472">
        <f>+U284+W284</f>
        <v>230</v>
      </c>
      <c r="U284" s="518">
        <v>0</v>
      </c>
      <c r="V284" s="519">
        <v>0</v>
      </c>
      <c r="W284" s="520">
        <v>230</v>
      </c>
      <c r="X284" s="521">
        <f>Y284+AA284</f>
        <v>140</v>
      </c>
      <c r="Y284" s="519">
        <v>0</v>
      </c>
      <c r="Z284" s="519">
        <v>0</v>
      </c>
      <c r="AA284" s="520">
        <v>140</v>
      </c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9"/>
      <c r="BB284" s="50"/>
      <c r="BC284" s="50"/>
      <c r="BD284" s="50"/>
      <c r="BE284" s="50"/>
      <c r="BF284" s="50"/>
      <c r="BG284" s="50"/>
      <c r="BH284" s="50"/>
      <c r="BI284" s="50"/>
    </row>
    <row r="285" spans="1:61" ht="21" customHeight="1" thickBot="1" x14ac:dyDescent="0.25">
      <c r="A285" s="652"/>
      <c r="B285" s="683"/>
      <c r="C285" s="961"/>
      <c r="D285" s="678"/>
      <c r="E285" s="958"/>
      <c r="F285" s="633"/>
      <c r="G285" s="596"/>
      <c r="H285" s="778"/>
      <c r="I285" s="583"/>
      <c r="J285" s="583"/>
      <c r="K285" s="166" t="s">
        <v>22</v>
      </c>
      <c r="L285" s="402">
        <f>M285+O285</f>
        <v>35.1</v>
      </c>
      <c r="M285" s="522">
        <v>0</v>
      </c>
      <c r="N285" s="523">
        <v>0</v>
      </c>
      <c r="O285" s="427">
        <v>35.1</v>
      </c>
      <c r="P285" s="402">
        <f>Q285+S285</f>
        <v>35.1</v>
      </c>
      <c r="Q285" s="523">
        <v>0</v>
      </c>
      <c r="R285" s="523">
        <v>0</v>
      </c>
      <c r="S285" s="427">
        <v>35.1</v>
      </c>
      <c r="T285" s="402">
        <f>U285+W285</f>
        <v>0</v>
      </c>
      <c r="U285" s="522">
        <v>0</v>
      </c>
      <c r="V285" s="523">
        <v>0</v>
      </c>
      <c r="W285" s="427">
        <v>0</v>
      </c>
      <c r="X285" s="379">
        <f>Y285+AA285</f>
        <v>0</v>
      </c>
      <c r="Y285" s="523">
        <v>0</v>
      </c>
      <c r="Z285" s="523">
        <v>0</v>
      </c>
      <c r="AA285" s="427">
        <v>0</v>
      </c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9"/>
      <c r="BB285" s="50"/>
      <c r="BC285" s="50"/>
      <c r="BD285" s="50"/>
      <c r="BE285" s="50"/>
      <c r="BF285" s="50"/>
      <c r="BG285" s="50"/>
      <c r="BH285" s="50"/>
      <c r="BI285" s="50"/>
    </row>
    <row r="286" spans="1:61" ht="24" customHeight="1" thickBot="1" x14ac:dyDescent="0.25">
      <c r="A286" s="642"/>
      <c r="B286" s="638"/>
      <c r="C286" s="758"/>
      <c r="D286" s="679"/>
      <c r="E286" s="959"/>
      <c r="F286" s="610"/>
      <c r="G286" s="597"/>
      <c r="H286" s="753"/>
      <c r="I286" s="584"/>
      <c r="J286" s="584"/>
      <c r="K286" s="91" t="s">
        <v>11</v>
      </c>
      <c r="L286" s="8">
        <f>SUM(L284:L285)</f>
        <v>192</v>
      </c>
      <c r="M286" s="2">
        <f>SUM(M284:M285)</f>
        <v>0</v>
      </c>
      <c r="N286" s="2">
        <f t="shared" ref="N286:AA286" si="94">N284</f>
        <v>0</v>
      </c>
      <c r="O286" s="10">
        <f>SUM(O284:O285)</f>
        <v>192</v>
      </c>
      <c r="P286" s="18">
        <f t="shared" si="94"/>
        <v>156.9</v>
      </c>
      <c r="Q286" s="3">
        <f t="shared" si="94"/>
        <v>0</v>
      </c>
      <c r="R286" s="3">
        <f t="shared" si="94"/>
        <v>0</v>
      </c>
      <c r="S286" s="21">
        <f t="shared" si="94"/>
        <v>156.9</v>
      </c>
      <c r="T286" s="8">
        <f t="shared" si="94"/>
        <v>230</v>
      </c>
      <c r="U286" s="2">
        <f t="shared" si="94"/>
        <v>0</v>
      </c>
      <c r="V286" s="2">
        <f t="shared" si="94"/>
        <v>0</v>
      </c>
      <c r="W286" s="10">
        <f t="shared" si="94"/>
        <v>230</v>
      </c>
      <c r="X286" s="6">
        <f t="shared" si="94"/>
        <v>140</v>
      </c>
      <c r="Y286" s="2">
        <f t="shared" si="94"/>
        <v>0</v>
      </c>
      <c r="Z286" s="2">
        <f t="shared" si="94"/>
        <v>0</v>
      </c>
      <c r="AA286" s="10">
        <f t="shared" si="94"/>
        <v>140</v>
      </c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9"/>
      <c r="BB286" s="50"/>
      <c r="BC286" s="50"/>
      <c r="BD286" s="50"/>
      <c r="BE286" s="50"/>
      <c r="BF286" s="50"/>
      <c r="BG286" s="50"/>
      <c r="BH286" s="50"/>
      <c r="BI286" s="50"/>
    </row>
    <row r="287" spans="1:61" ht="19.5" customHeight="1" x14ac:dyDescent="0.2">
      <c r="A287" s="672" t="s">
        <v>15</v>
      </c>
      <c r="B287" s="653" t="s">
        <v>16</v>
      </c>
      <c r="C287" s="756" t="s">
        <v>25</v>
      </c>
      <c r="D287" s="893" t="s">
        <v>42</v>
      </c>
      <c r="E287" s="890" t="s">
        <v>78</v>
      </c>
      <c r="F287" s="608" t="s">
        <v>261</v>
      </c>
      <c r="G287" s="793" t="s">
        <v>213</v>
      </c>
      <c r="H287" s="751" t="s">
        <v>19</v>
      </c>
      <c r="I287" s="582" t="s">
        <v>31</v>
      </c>
      <c r="J287" s="579" t="s">
        <v>302</v>
      </c>
      <c r="K287" s="144" t="s">
        <v>26</v>
      </c>
      <c r="L287" s="108">
        <f>+M287+O287</f>
        <v>0</v>
      </c>
      <c r="M287" s="118">
        <v>0</v>
      </c>
      <c r="N287" s="118">
        <v>0</v>
      </c>
      <c r="O287" s="109">
        <v>0</v>
      </c>
      <c r="P287" s="108">
        <f>+Q287+S287</f>
        <v>0</v>
      </c>
      <c r="Q287" s="118">
        <v>0</v>
      </c>
      <c r="R287" s="118">
        <v>0</v>
      </c>
      <c r="S287" s="240">
        <v>0</v>
      </c>
      <c r="T287" s="108">
        <f>+U287+W287</f>
        <v>0</v>
      </c>
      <c r="U287" s="118">
        <v>0</v>
      </c>
      <c r="V287" s="118">
        <v>0</v>
      </c>
      <c r="W287" s="109">
        <v>0</v>
      </c>
      <c r="X287" s="152">
        <f>Y287+AA287</f>
        <v>0</v>
      </c>
      <c r="Y287" s="118">
        <v>0</v>
      </c>
      <c r="Z287" s="118">
        <v>0</v>
      </c>
      <c r="AA287" s="240">
        <v>0</v>
      </c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7"/>
      <c r="BB287" s="50"/>
      <c r="BC287" s="50"/>
      <c r="BD287" s="50"/>
      <c r="BE287" s="50"/>
      <c r="BF287" s="50"/>
      <c r="BG287" s="50"/>
      <c r="BH287" s="50"/>
      <c r="BI287" s="50"/>
    </row>
    <row r="288" spans="1:61" ht="21" customHeight="1" thickBot="1" x14ac:dyDescent="0.25">
      <c r="A288" s="673"/>
      <c r="B288" s="654"/>
      <c r="C288" s="757"/>
      <c r="D288" s="894"/>
      <c r="E288" s="891"/>
      <c r="F288" s="895"/>
      <c r="G288" s="896"/>
      <c r="H288" s="752"/>
      <c r="I288" s="583"/>
      <c r="J288" s="580"/>
      <c r="K288" s="176" t="s">
        <v>21</v>
      </c>
      <c r="L288" s="129">
        <f>M288+O288</f>
        <v>0</v>
      </c>
      <c r="M288" s="84">
        <v>0</v>
      </c>
      <c r="N288" s="84">
        <v>0</v>
      </c>
      <c r="O288" s="241">
        <v>0</v>
      </c>
      <c r="P288" s="129">
        <f>Q288+S288</f>
        <v>0</v>
      </c>
      <c r="Q288" s="84">
        <v>0</v>
      </c>
      <c r="R288" s="84">
        <v>0</v>
      </c>
      <c r="S288" s="242">
        <v>0</v>
      </c>
      <c r="T288" s="129">
        <f>U288+W288</f>
        <v>0</v>
      </c>
      <c r="U288" s="84">
        <v>0</v>
      </c>
      <c r="V288" s="84">
        <v>0</v>
      </c>
      <c r="W288" s="241">
        <v>0</v>
      </c>
      <c r="X288" s="243">
        <f>Y288+AA288</f>
        <v>0</v>
      </c>
      <c r="Y288" s="84">
        <v>0</v>
      </c>
      <c r="Z288" s="84">
        <v>0</v>
      </c>
      <c r="AA288" s="242">
        <v>0</v>
      </c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56"/>
      <c r="AZ288" s="56"/>
      <c r="BA288" s="57"/>
      <c r="BB288" s="50"/>
      <c r="BC288" s="50"/>
      <c r="BD288" s="50"/>
      <c r="BE288" s="50"/>
      <c r="BF288" s="50"/>
      <c r="BG288" s="50"/>
      <c r="BH288" s="50"/>
      <c r="BI288" s="50"/>
    </row>
    <row r="289" spans="1:61" ht="25.5" customHeight="1" thickBot="1" x14ac:dyDescent="0.25">
      <c r="A289" s="642"/>
      <c r="B289" s="638"/>
      <c r="C289" s="758"/>
      <c r="D289" s="679"/>
      <c r="E289" s="892"/>
      <c r="F289" s="610"/>
      <c r="G289" s="597"/>
      <c r="H289" s="753"/>
      <c r="I289" s="584"/>
      <c r="J289" s="581"/>
      <c r="K289" s="234" t="s">
        <v>11</v>
      </c>
      <c r="L289" s="8">
        <f>SUM(L287:L288)</f>
        <v>0</v>
      </c>
      <c r="M289" s="2">
        <f t="shared" ref="M289:AA289" si="95">SUM(M287:M288)</f>
        <v>0</v>
      </c>
      <c r="N289" s="2">
        <f t="shared" si="95"/>
        <v>0</v>
      </c>
      <c r="O289" s="7">
        <f t="shared" si="95"/>
        <v>0</v>
      </c>
      <c r="P289" s="8">
        <f t="shared" si="95"/>
        <v>0</v>
      </c>
      <c r="Q289" s="2">
        <f t="shared" si="95"/>
        <v>0</v>
      </c>
      <c r="R289" s="2">
        <f t="shared" si="95"/>
        <v>0</v>
      </c>
      <c r="S289" s="7">
        <f t="shared" si="95"/>
        <v>0</v>
      </c>
      <c r="T289" s="8">
        <f t="shared" si="95"/>
        <v>0</v>
      </c>
      <c r="U289" s="2">
        <f t="shared" si="95"/>
        <v>0</v>
      </c>
      <c r="V289" s="2">
        <f t="shared" si="95"/>
        <v>0</v>
      </c>
      <c r="W289" s="7">
        <f t="shared" si="95"/>
        <v>0</v>
      </c>
      <c r="X289" s="8">
        <f t="shared" si="95"/>
        <v>0</v>
      </c>
      <c r="Y289" s="2">
        <f t="shared" si="95"/>
        <v>0</v>
      </c>
      <c r="Z289" s="2">
        <f t="shared" si="95"/>
        <v>0</v>
      </c>
      <c r="AA289" s="7">
        <f t="shared" si="95"/>
        <v>0</v>
      </c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  <c r="BA289" s="57"/>
      <c r="BB289" s="50"/>
      <c r="BC289" s="50"/>
      <c r="BD289" s="50"/>
      <c r="BE289" s="50"/>
      <c r="BF289" s="50"/>
      <c r="BG289" s="50"/>
      <c r="BH289" s="50"/>
      <c r="BI289" s="50"/>
    </row>
    <row r="290" spans="1:61" ht="19.5" customHeight="1" x14ac:dyDescent="0.2">
      <c r="A290" s="651" t="s">
        <v>15</v>
      </c>
      <c r="B290" s="653" t="s">
        <v>16</v>
      </c>
      <c r="C290" s="675" t="s">
        <v>25</v>
      </c>
      <c r="D290" s="812" t="s">
        <v>44</v>
      </c>
      <c r="E290" s="824" t="s">
        <v>79</v>
      </c>
      <c r="F290" s="648" t="s">
        <v>262</v>
      </c>
      <c r="G290" s="594" t="s">
        <v>173</v>
      </c>
      <c r="H290" s="759" t="s">
        <v>70</v>
      </c>
      <c r="I290" s="582" t="s">
        <v>31</v>
      </c>
      <c r="J290" s="582" t="s">
        <v>288</v>
      </c>
      <c r="K290" s="144" t="s">
        <v>26</v>
      </c>
      <c r="L290" s="374">
        <f>+M290+O290</f>
        <v>0</v>
      </c>
      <c r="M290" s="375">
        <v>0</v>
      </c>
      <c r="N290" s="375">
        <v>0</v>
      </c>
      <c r="O290" s="376">
        <v>0</v>
      </c>
      <c r="P290" s="374">
        <f>+Q290+S290</f>
        <v>0</v>
      </c>
      <c r="Q290" s="375">
        <v>0</v>
      </c>
      <c r="R290" s="375">
        <v>0</v>
      </c>
      <c r="S290" s="376">
        <v>0</v>
      </c>
      <c r="T290" s="374">
        <f>+U290+W290</f>
        <v>248.7</v>
      </c>
      <c r="U290" s="375">
        <v>0</v>
      </c>
      <c r="V290" s="375">
        <v>0</v>
      </c>
      <c r="W290" s="376">
        <v>248.7</v>
      </c>
      <c r="X290" s="399">
        <f>+Y290+AA290</f>
        <v>0</v>
      </c>
      <c r="Y290" s="375">
        <v>0</v>
      </c>
      <c r="Z290" s="375">
        <v>0</v>
      </c>
      <c r="AA290" s="376">
        <v>0</v>
      </c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56"/>
      <c r="AZ290" s="56"/>
      <c r="BA290" s="57"/>
      <c r="BB290" s="50"/>
      <c r="BC290" s="50"/>
      <c r="BD290" s="50"/>
      <c r="BE290" s="50"/>
      <c r="BF290" s="50"/>
      <c r="BG290" s="50"/>
      <c r="BH290" s="50"/>
      <c r="BI290" s="50"/>
    </row>
    <row r="291" spans="1:61" ht="23.25" customHeight="1" thickBot="1" x14ac:dyDescent="0.25">
      <c r="A291" s="652"/>
      <c r="B291" s="654"/>
      <c r="C291" s="747"/>
      <c r="D291" s="889"/>
      <c r="E291" s="825"/>
      <c r="F291" s="649"/>
      <c r="G291" s="596"/>
      <c r="H291" s="760"/>
      <c r="I291" s="583"/>
      <c r="J291" s="583"/>
      <c r="K291" s="176" t="s">
        <v>22</v>
      </c>
      <c r="L291" s="174">
        <f>+M291+O291</f>
        <v>0</v>
      </c>
      <c r="M291" s="209">
        <v>0</v>
      </c>
      <c r="N291" s="209">
        <v>0</v>
      </c>
      <c r="O291" s="175">
        <v>0</v>
      </c>
      <c r="P291" s="126">
        <f>+Q291+S291</f>
        <v>0</v>
      </c>
      <c r="Q291" s="80">
        <v>0</v>
      </c>
      <c r="R291" s="80">
        <v>0</v>
      </c>
      <c r="S291" s="81">
        <v>0</v>
      </c>
      <c r="T291" s="174">
        <f>+U291+W291</f>
        <v>0</v>
      </c>
      <c r="U291" s="209">
        <v>0</v>
      </c>
      <c r="V291" s="209">
        <v>0</v>
      </c>
      <c r="W291" s="175">
        <v>0</v>
      </c>
      <c r="X291" s="174">
        <f>+Y291+AA291</f>
        <v>0</v>
      </c>
      <c r="Y291" s="80">
        <v>0</v>
      </c>
      <c r="Z291" s="80">
        <v>0</v>
      </c>
      <c r="AA291" s="81">
        <v>0</v>
      </c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6"/>
      <c r="AZ291" s="56"/>
      <c r="BA291" s="57"/>
      <c r="BB291" s="50"/>
      <c r="BC291" s="50"/>
      <c r="BD291" s="50"/>
      <c r="BE291" s="50"/>
      <c r="BF291" s="50"/>
      <c r="BG291" s="50"/>
      <c r="BH291" s="50"/>
      <c r="BI291" s="50"/>
    </row>
    <row r="292" spans="1:61" ht="21" customHeight="1" thickBot="1" x14ac:dyDescent="0.25">
      <c r="A292" s="642"/>
      <c r="B292" s="655"/>
      <c r="C292" s="748"/>
      <c r="D292" s="813"/>
      <c r="E292" s="826"/>
      <c r="F292" s="650"/>
      <c r="G292" s="597"/>
      <c r="H292" s="761"/>
      <c r="I292" s="584"/>
      <c r="J292" s="584"/>
      <c r="K292" s="91" t="s">
        <v>11</v>
      </c>
      <c r="L292" s="8">
        <f t="shared" ref="L292:O292" si="96">SUM(L290:L291)</f>
        <v>0</v>
      </c>
      <c r="M292" s="1">
        <f t="shared" si="96"/>
        <v>0</v>
      </c>
      <c r="N292" s="1">
        <f t="shared" si="96"/>
        <v>0</v>
      </c>
      <c r="O292" s="10">
        <f t="shared" si="96"/>
        <v>0</v>
      </c>
      <c r="P292" s="18">
        <f t="shared" ref="P292:AA292" si="97">SUM(P290:P291)</f>
        <v>0</v>
      </c>
      <c r="Q292" s="20">
        <f t="shared" si="97"/>
        <v>0</v>
      </c>
      <c r="R292" s="20">
        <f t="shared" si="97"/>
        <v>0</v>
      </c>
      <c r="S292" s="21">
        <f t="shared" si="97"/>
        <v>0</v>
      </c>
      <c r="T292" s="8">
        <f t="shared" si="97"/>
        <v>248.7</v>
      </c>
      <c r="U292" s="1">
        <f t="shared" si="97"/>
        <v>0</v>
      </c>
      <c r="V292" s="1">
        <f t="shared" si="97"/>
        <v>0</v>
      </c>
      <c r="W292" s="10">
        <f t="shared" si="97"/>
        <v>248.7</v>
      </c>
      <c r="X292" s="8">
        <f t="shared" si="97"/>
        <v>0</v>
      </c>
      <c r="Y292" s="1">
        <f t="shared" si="97"/>
        <v>0</v>
      </c>
      <c r="Z292" s="1">
        <f t="shared" si="97"/>
        <v>0</v>
      </c>
      <c r="AA292" s="10">
        <f t="shared" si="97"/>
        <v>0</v>
      </c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57"/>
      <c r="BB292" s="50"/>
      <c r="BC292" s="50"/>
      <c r="BD292" s="50"/>
      <c r="BE292" s="50"/>
      <c r="BF292" s="50"/>
      <c r="BG292" s="50"/>
      <c r="BH292" s="50"/>
      <c r="BI292" s="50"/>
    </row>
    <row r="293" spans="1:61" ht="15.75" customHeight="1" x14ac:dyDescent="0.2">
      <c r="A293" s="651" t="s">
        <v>15</v>
      </c>
      <c r="B293" s="653" t="s">
        <v>16</v>
      </c>
      <c r="C293" s="675" t="s">
        <v>25</v>
      </c>
      <c r="D293" s="799" t="s">
        <v>51</v>
      </c>
      <c r="E293" s="827" t="s">
        <v>80</v>
      </c>
      <c r="F293" s="648" t="s">
        <v>262</v>
      </c>
      <c r="G293" s="796" t="s">
        <v>220</v>
      </c>
      <c r="H293" s="598" t="s">
        <v>19</v>
      </c>
      <c r="I293" s="754" t="s">
        <v>31</v>
      </c>
      <c r="J293" s="579" t="s">
        <v>288</v>
      </c>
      <c r="K293" s="144" t="s">
        <v>72</v>
      </c>
      <c r="L293" s="105">
        <f>+M293+O293</f>
        <v>0</v>
      </c>
      <c r="M293" s="11">
        <v>0</v>
      </c>
      <c r="N293" s="11">
        <v>0</v>
      </c>
      <c r="O293" s="79">
        <v>0</v>
      </c>
      <c r="P293" s="105">
        <f>+Q293+S293</f>
        <v>0</v>
      </c>
      <c r="Q293" s="11">
        <v>0</v>
      </c>
      <c r="R293" s="11">
        <v>0</v>
      </c>
      <c r="S293" s="79">
        <v>0</v>
      </c>
      <c r="T293" s="105">
        <f>+U293+W293</f>
        <v>0</v>
      </c>
      <c r="U293" s="11">
        <v>0</v>
      </c>
      <c r="V293" s="11">
        <v>0</v>
      </c>
      <c r="W293" s="79">
        <v>0</v>
      </c>
      <c r="X293" s="108">
        <f>+Y293+AA293</f>
        <v>0</v>
      </c>
      <c r="Y293" s="11">
        <v>0</v>
      </c>
      <c r="Z293" s="11">
        <v>0</v>
      </c>
      <c r="AA293" s="79">
        <v>0</v>
      </c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56"/>
      <c r="AZ293" s="56"/>
      <c r="BA293" s="57"/>
      <c r="BB293" s="50"/>
      <c r="BC293" s="50"/>
      <c r="BD293" s="50"/>
      <c r="BE293" s="50"/>
      <c r="BF293" s="50"/>
      <c r="BG293" s="50"/>
      <c r="BH293" s="50"/>
      <c r="BI293" s="50"/>
    </row>
    <row r="294" spans="1:61" ht="16.5" customHeight="1" x14ac:dyDescent="0.2">
      <c r="A294" s="652"/>
      <c r="B294" s="654"/>
      <c r="C294" s="747"/>
      <c r="D294" s="800"/>
      <c r="E294" s="828"/>
      <c r="F294" s="649"/>
      <c r="G294" s="797"/>
      <c r="H294" s="599"/>
      <c r="I294" s="755"/>
      <c r="J294" s="580"/>
      <c r="K294" s="202" t="s">
        <v>26</v>
      </c>
      <c r="L294" s="125">
        <f>+M294+O294</f>
        <v>0</v>
      </c>
      <c r="M294" s="72">
        <v>0</v>
      </c>
      <c r="N294" s="72">
        <v>0</v>
      </c>
      <c r="O294" s="168">
        <v>0</v>
      </c>
      <c r="P294" s="125">
        <f>+Q294+S294</f>
        <v>0</v>
      </c>
      <c r="Q294" s="72">
        <v>0</v>
      </c>
      <c r="R294" s="72">
        <v>0</v>
      </c>
      <c r="S294" s="168">
        <v>0</v>
      </c>
      <c r="T294" s="125">
        <f>+U294+W294</f>
        <v>0</v>
      </c>
      <c r="U294" s="72">
        <v>0</v>
      </c>
      <c r="V294" s="72">
        <v>0</v>
      </c>
      <c r="W294" s="168">
        <v>0</v>
      </c>
      <c r="X294" s="130">
        <f>+Y294+AA294</f>
        <v>0</v>
      </c>
      <c r="Y294" s="72">
        <v>0</v>
      </c>
      <c r="Z294" s="72">
        <v>0</v>
      </c>
      <c r="AA294" s="168">
        <v>0</v>
      </c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56"/>
      <c r="AZ294" s="56"/>
      <c r="BA294" s="57"/>
      <c r="BB294" s="50"/>
      <c r="BC294" s="50"/>
      <c r="BD294" s="50"/>
      <c r="BE294" s="50"/>
      <c r="BF294" s="50"/>
      <c r="BG294" s="50"/>
      <c r="BH294" s="50"/>
      <c r="BI294" s="50"/>
    </row>
    <row r="295" spans="1:61" ht="19.5" customHeight="1" thickBot="1" x14ac:dyDescent="0.25">
      <c r="A295" s="652"/>
      <c r="B295" s="654"/>
      <c r="C295" s="747"/>
      <c r="D295" s="800"/>
      <c r="E295" s="828"/>
      <c r="F295" s="649"/>
      <c r="G295" s="797"/>
      <c r="H295" s="599"/>
      <c r="I295" s="755"/>
      <c r="J295" s="580"/>
      <c r="K295" s="86" t="s">
        <v>22</v>
      </c>
      <c r="L295" s="127">
        <f>+M295+O295</f>
        <v>0</v>
      </c>
      <c r="M295" s="75">
        <v>0</v>
      </c>
      <c r="N295" s="75">
        <v>0</v>
      </c>
      <c r="O295" s="171">
        <v>0</v>
      </c>
      <c r="P295" s="90">
        <f>+Q295+S295</f>
        <v>0</v>
      </c>
      <c r="Q295" s="73">
        <v>0</v>
      </c>
      <c r="R295" s="73">
        <v>0</v>
      </c>
      <c r="S295" s="148">
        <v>0</v>
      </c>
      <c r="T295" s="127">
        <f>+U295+W295</f>
        <v>0</v>
      </c>
      <c r="U295" s="75">
        <v>0</v>
      </c>
      <c r="V295" s="75">
        <v>0</v>
      </c>
      <c r="W295" s="171">
        <v>0</v>
      </c>
      <c r="X295" s="127">
        <f>+Y295+AA295</f>
        <v>0</v>
      </c>
      <c r="Y295" s="73">
        <v>0</v>
      </c>
      <c r="Z295" s="73">
        <v>0</v>
      </c>
      <c r="AA295" s="148">
        <v>0</v>
      </c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  <c r="BA295" s="57"/>
      <c r="BB295" s="50"/>
      <c r="BC295" s="50"/>
      <c r="BD295" s="50"/>
      <c r="BE295" s="50"/>
      <c r="BF295" s="50"/>
      <c r="BG295" s="50"/>
      <c r="BH295" s="50"/>
      <c r="BI295" s="50"/>
    </row>
    <row r="296" spans="1:61" ht="20.25" customHeight="1" thickBot="1" x14ac:dyDescent="0.25">
      <c r="A296" s="642"/>
      <c r="B296" s="655"/>
      <c r="C296" s="748"/>
      <c r="D296" s="801"/>
      <c r="E296" s="829"/>
      <c r="F296" s="650"/>
      <c r="G296" s="798"/>
      <c r="H296" s="647"/>
      <c r="I296" s="581"/>
      <c r="J296" s="581"/>
      <c r="K296" s="91" t="s">
        <v>11</v>
      </c>
      <c r="L296" s="8">
        <f t="shared" ref="L296:O296" si="98">SUM(L293:L295)</f>
        <v>0</v>
      </c>
      <c r="M296" s="2">
        <f t="shared" si="98"/>
        <v>0</v>
      </c>
      <c r="N296" s="2">
        <f t="shared" si="98"/>
        <v>0</v>
      </c>
      <c r="O296" s="10">
        <f t="shared" si="98"/>
        <v>0</v>
      </c>
      <c r="P296" s="18">
        <f t="shared" ref="P296:Q296" si="99">SUM(P293:P295)</f>
        <v>0</v>
      </c>
      <c r="Q296" s="3">
        <f t="shared" si="99"/>
        <v>0</v>
      </c>
      <c r="R296" s="3">
        <f>SUM(R293)</f>
        <v>0</v>
      </c>
      <c r="S296" s="19">
        <f t="shared" ref="S296:AA296" si="100">SUM(S293:S295)</f>
        <v>0</v>
      </c>
      <c r="T296" s="8">
        <f t="shared" si="100"/>
        <v>0</v>
      </c>
      <c r="U296" s="2">
        <f t="shared" si="100"/>
        <v>0</v>
      </c>
      <c r="V296" s="2">
        <f t="shared" si="100"/>
        <v>0</v>
      </c>
      <c r="W296" s="10">
        <f t="shared" si="100"/>
        <v>0</v>
      </c>
      <c r="X296" s="8">
        <f t="shared" si="100"/>
        <v>0</v>
      </c>
      <c r="Y296" s="2">
        <f t="shared" si="100"/>
        <v>0</v>
      </c>
      <c r="Z296" s="2">
        <f t="shared" si="100"/>
        <v>0</v>
      </c>
      <c r="AA296" s="10">
        <f t="shared" si="100"/>
        <v>0</v>
      </c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  <c r="BA296" s="57"/>
      <c r="BB296" s="50"/>
      <c r="BC296" s="50"/>
      <c r="BD296" s="50"/>
      <c r="BE296" s="50"/>
      <c r="BF296" s="50"/>
      <c r="BG296" s="50"/>
      <c r="BH296" s="50"/>
      <c r="BI296" s="50"/>
    </row>
    <row r="297" spans="1:61" ht="19.5" customHeight="1" x14ac:dyDescent="0.2">
      <c r="A297" s="672" t="s">
        <v>15</v>
      </c>
      <c r="B297" s="653" t="s">
        <v>16</v>
      </c>
      <c r="C297" s="675" t="s">
        <v>25</v>
      </c>
      <c r="D297" s="749" t="s">
        <v>53</v>
      </c>
      <c r="E297" s="780" t="s">
        <v>81</v>
      </c>
      <c r="F297" s="608" t="s">
        <v>262</v>
      </c>
      <c r="G297" s="594" t="s">
        <v>122</v>
      </c>
      <c r="H297" s="598" t="s">
        <v>19</v>
      </c>
      <c r="I297" s="602" t="s">
        <v>31</v>
      </c>
      <c r="J297" s="582" t="s">
        <v>288</v>
      </c>
      <c r="K297" s="144" t="s">
        <v>26</v>
      </c>
      <c r="L297" s="399">
        <f>+M297+O297</f>
        <v>0</v>
      </c>
      <c r="M297" s="490">
        <v>0</v>
      </c>
      <c r="N297" s="524">
        <v>0</v>
      </c>
      <c r="O297" s="491">
        <v>0</v>
      </c>
      <c r="P297" s="374">
        <f>+Q297+S297</f>
        <v>0</v>
      </c>
      <c r="Q297" s="375">
        <v>0</v>
      </c>
      <c r="R297" s="403">
        <v>0</v>
      </c>
      <c r="S297" s="376">
        <v>0</v>
      </c>
      <c r="T297" s="399">
        <f>+U297+W297</f>
        <v>50</v>
      </c>
      <c r="U297" s="490">
        <v>50</v>
      </c>
      <c r="V297" s="524">
        <v>0</v>
      </c>
      <c r="W297" s="491">
        <v>0</v>
      </c>
      <c r="X297" s="399">
        <f>+Y297+AA297</f>
        <v>0</v>
      </c>
      <c r="Y297" s="378">
        <v>0</v>
      </c>
      <c r="Z297" s="378">
        <v>0</v>
      </c>
      <c r="AA297" s="376">
        <v>0</v>
      </c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56"/>
      <c r="AZ297" s="56"/>
      <c r="BA297" s="57"/>
      <c r="BB297" s="50"/>
      <c r="BC297" s="50"/>
      <c r="BD297" s="50"/>
      <c r="BE297" s="50"/>
      <c r="BF297" s="50"/>
      <c r="BG297" s="50"/>
      <c r="BH297" s="50"/>
      <c r="BI297" s="50"/>
    </row>
    <row r="298" spans="1:61" ht="21" customHeight="1" thickBot="1" x14ac:dyDescent="0.25">
      <c r="A298" s="673"/>
      <c r="B298" s="654"/>
      <c r="C298" s="676"/>
      <c r="D298" s="750"/>
      <c r="E298" s="781"/>
      <c r="F298" s="609"/>
      <c r="G298" s="596"/>
      <c r="H298" s="600"/>
      <c r="I298" s="604"/>
      <c r="J298" s="583"/>
      <c r="K298" s="176" t="s">
        <v>22</v>
      </c>
      <c r="L298" s="174">
        <f>+M298+O298</f>
        <v>0</v>
      </c>
      <c r="M298" s="177">
        <v>0</v>
      </c>
      <c r="N298" s="177">
        <v>0</v>
      </c>
      <c r="O298" s="178">
        <v>0</v>
      </c>
      <c r="P298" s="126">
        <f>+Q298+S298</f>
        <v>0</v>
      </c>
      <c r="Q298" s="122">
        <v>0</v>
      </c>
      <c r="R298" s="179">
        <v>0</v>
      </c>
      <c r="S298" s="178">
        <v>0</v>
      </c>
      <c r="T298" s="174">
        <f>+U298+W298</f>
        <v>0</v>
      </c>
      <c r="U298" s="177">
        <v>0</v>
      </c>
      <c r="V298" s="177">
        <v>0</v>
      </c>
      <c r="W298" s="178">
        <v>0</v>
      </c>
      <c r="X298" s="174">
        <f>+Y298+AA298</f>
        <v>0</v>
      </c>
      <c r="Y298" s="177">
        <v>0</v>
      </c>
      <c r="Z298" s="177">
        <v>0</v>
      </c>
      <c r="AA298" s="178">
        <v>0</v>
      </c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57"/>
      <c r="BB298" s="50"/>
      <c r="BC298" s="50"/>
      <c r="BD298" s="50"/>
      <c r="BE298" s="50"/>
      <c r="BF298" s="50"/>
      <c r="BG298" s="50"/>
      <c r="BH298" s="50"/>
      <c r="BI298" s="50"/>
    </row>
    <row r="299" spans="1:61" ht="23.25" customHeight="1" thickBot="1" x14ac:dyDescent="0.25">
      <c r="A299" s="674"/>
      <c r="B299" s="655"/>
      <c r="C299" s="640"/>
      <c r="D299" s="660"/>
      <c r="E299" s="782"/>
      <c r="F299" s="610"/>
      <c r="G299" s="597"/>
      <c r="H299" s="601"/>
      <c r="I299" s="605"/>
      <c r="J299" s="584"/>
      <c r="K299" s="91" t="s">
        <v>11</v>
      </c>
      <c r="L299" s="6">
        <f t="shared" ref="L299:O299" si="101">SUM(L297:L298)</f>
        <v>0</v>
      </c>
      <c r="M299" s="5">
        <f t="shared" si="101"/>
        <v>0</v>
      </c>
      <c r="N299" s="5">
        <f t="shared" si="101"/>
        <v>0</v>
      </c>
      <c r="O299" s="7">
        <f t="shared" si="101"/>
        <v>0</v>
      </c>
      <c r="P299" s="77">
        <f t="shared" ref="P299:AA299" si="102">SUM(P297:P298)</f>
        <v>0</v>
      </c>
      <c r="Q299" s="3">
        <f t="shared" si="102"/>
        <v>0</v>
      </c>
      <c r="R299" s="3">
        <f t="shared" si="102"/>
        <v>0</v>
      </c>
      <c r="S299" s="19">
        <f t="shared" si="102"/>
        <v>0</v>
      </c>
      <c r="T299" s="6">
        <f t="shared" si="102"/>
        <v>50</v>
      </c>
      <c r="U299" s="5">
        <f t="shared" si="102"/>
        <v>50</v>
      </c>
      <c r="V299" s="5">
        <f t="shared" si="102"/>
        <v>0</v>
      </c>
      <c r="W299" s="7">
        <f t="shared" si="102"/>
        <v>0</v>
      </c>
      <c r="X299" s="8">
        <f t="shared" si="102"/>
        <v>0</v>
      </c>
      <c r="Y299" s="2">
        <f t="shared" si="102"/>
        <v>0</v>
      </c>
      <c r="Z299" s="2">
        <f t="shared" si="102"/>
        <v>0</v>
      </c>
      <c r="AA299" s="7">
        <f t="shared" si="102"/>
        <v>0</v>
      </c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  <c r="BA299" s="57"/>
      <c r="BB299" s="50"/>
      <c r="BC299" s="50"/>
      <c r="BD299" s="50"/>
      <c r="BE299" s="50"/>
      <c r="BF299" s="50"/>
      <c r="BG299" s="50"/>
      <c r="BH299" s="50"/>
      <c r="BI299" s="50"/>
    </row>
    <row r="300" spans="1:61" ht="17.25" customHeight="1" x14ac:dyDescent="0.2">
      <c r="A300" s="672" t="s">
        <v>15</v>
      </c>
      <c r="B300" s="653" t="s">
        <v>16</v>
      </c>
      <c r="C300" s="675" t="s">
        <v>25</v>
      </c>
      <c r="D300" s="749" t="s">
        <v>55</v>
      </c>
      <c r="E300" s="807" t="s">
        <v>101</v>
      </c>
      <c r="F300" s="608" t="s">
        <v>261</v>
      </c>
      <c r="G300" s="594" t="s">
        <v>133</v>
      </c>
      <c r="H300" s="598" t="s">
        <v>19</v>
      </c>
      <c r="I300" s="754" t="s">
        <v>20</v>
      </c>
      <c r="J300" s="579" t="s">
        <v>290</v>
      </c>
      <c r="K300" s="144" t="s">
        <v>26</v>
      </c>
      <c r="L300" s="399">
        <f>+M300+O300</f>
        <v>53.9</v>
      </c>
      <c r="M300" s="490">
        <v>0</v>
      </c>
      <c r="N300" s="524">
        <v>0</v>
      </c>
      <c r="O300" s="491">
        <v>53.9</v>
      </c>
      <c r="P300" s="374">
        <f>+Q300+S300</f>
        <v>53.9</v>
      </c>
      <c r="Q300" s="375">
        <v>0</v>
      </c>
      <c r="R300" s="403">
        <v>0</v>
      </c>
      <c r="S300" s="376">
        <v>53.9</v>
      </c>
      <c r="T300" s="399">
        <f>+U300+W300</f>
        <v>0</v>
      </c>
      <c r="U300" s="490">
        <v>0</v>
      </c>
      <c r="V300" s="524">
        <v>0</v>
      </c>
      <c r="W300" s="491">
        <v>0</v>
      </c>
      <c r="X300" s="399">
        <f>+Y300+AA300</f>
        <v>0</v>
      </c>
      <c r="Y300" s="378">
        <v>0</v>
      </c>
      <c r="Z300" s="378">
        <v>0</v>
      </c>
      <c r="AA300" s="376">
        <v>0</v>
      </c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6"/>
      <c r="AZ300" s="56"/>
      <c r="BA300" s="57"/>
      <c r="BB300" s="50"/>
      <c r="BC300" s="50"/>
      <c r="BD300" s="50"/>
      <c r="BE300" s="50"/>
      <c r="BF300" s="50"/>
      <c r="BG300" s="50"/>
      <c r="BH300" s="50"/>
      <c r="BI300" s="50"/>
    </row>
    <row r="301" spans="1:61" ht="17.25" customHeight="1" x14ac:dyDescent="0.2">
      <c r="A301" s="673"/>
      <c r="B301" s="654"/>
      <c r="C301" s="676"/>
      <c r="D301" s="750"/>
      <c r="E301" s="808"/>
      <c r="F301" s="609"/>
      <c r="G301" s="596"/>
      <c r="H301" s="600"/>
      <c r="I301" s="755"/>
      <c r="J301" s="580"/>
      <c r="K301" s="202" t="s">
        <v>22</v>
      </c>
      <c r="L301" s="400">
        <f>M301+O301</f>
        <v>0</v>
      </c>
      <c r="M301" s="525">
        <v>0</v>
      </c>
      <c r="N301" s="492">
        <v>0</v>
      </c>
      <c r="O301" s="493">
        <v>0</v>
      </c>
      <c r="P301" s="391">
        <f>Q301+S301</f>
        <v>0</v>
      </c>
      <c r="Q301" s="392">
        <v>0</v>
      </c>
      <c r="R301" s="418">
        <v>0</v>
      </c>
      <c r="S301" s="390">
        <v>0</v>
      </c>
      <c r="T301" s="400">
        <f>U301+W301</f>
        <v>0</v>
      </c>
      <c r="U301" s="525">
        <v>0</v>
      </c>
      <c r="V301" s="492">
        <v>0</v>
      </c>
      <c r="W301" s="493">
        <v>0</v>
      </c>
      <c r="X301" s="400">
        <f>Y301+AA301</f>
        <v>0</v>
      </c>
      <c r="Y301" s="389">
        <v>0</v>
      </c>
      <c r="Z301" s="389">
        <v>0</v>
      </c>
      <c r="AA301" s="390">
        <v>0</v>
      </c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7"/>
      <c r="BB301" s="50"/>
      <c r="BC301" s="50"/>
      <c r="BD301" s="50"/>
      <c r="BE301" s="50"/>
      <c r="BF301" s="50"/>
      <c r="BG301" s="50"/>
      <c r="BH301" s="50"/>
      <c r="BI301" s="50"/>
    </row>
    <row r="302" spans="1:61" ht="17.25" customHeight="1" thickBot="1" x14ac:dyDescent="0.25">
      <c r="A302" s="673"/>
      <c r="B302" s="654"/>
      <c r="C302" s="676"/>
      <c r="D302" s="750"/>
      <c r="E302" s="808"/>
      <c r="F302" s="609"/>
      <c r="G302" s="596"/>
      <c r="H302" s="600"/>
      <c r="I302" s="755"/>
      <c r="J302" s="580"/>
      <c r="K302" s="176" t="s">
        <v>23</v>
      </c>
      <c r="L302" s="419">
        <f>+M302+O302</f>
        <v>0</v>
      </c>
      <c r="M302" s="396">
        <v>0</v>
      </c>
      <c r="N302" s="396">
        <v>0</v>
      </c>
      <c r="O302" s="394">
        <v>0</v>
      </c>
      <c r="P302" s="382">
        <f>+Q302+S302</f>
        <v>0</v>
      </c>
      <c r="Q302" s="393">
        <v>0</v>
      </c>
      <c r="R302" s="405">
        <v>0</v>
      </c>
      <c r="S302" s="394">
        <v>0</v>
      </c>
      <c r="T302" s="419">
        <f>+U302+W302</f>
        <v>25</v>
      </c>
      <c r="U302" s="396">
        <v>0</v>
      </c>
      <c r="V302" s="396">
        <v>0</v>
      </c>
      <c r="W302" s="394">
        <v>25</v>
      </c>
      <c r="X302" s="419">
        <f>+Y302+AA302</f>
        <v>0</v>
      </c>
      <c r="Y302" s="396">
        <v>0</v>
      </c>
      <c r="Z302" s="396">
        <v>0</v>
      </c>
      <c r="AA302" s="394">
        <v>0</v>
      </c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  <c r="BA302" s="57"/>
      <c r="BB302" s="50"/>
      <c r="BC302" s="50"/>
      <c r="BD302" s="50"/>
      <c r="BE302" s="50"/>
      <c r="BF302" s="50"/>
      <c r="BG302" s="50"/>
      <c r="BH302" s="50"/>
      <c r="BI302" s="50"/>
    </row>
    <row r="303" spans="1:61" ht="20.25" customHeight="1" thickBot="1" x14ac:dyDescent="0.25">
      <c r="A303" s="674"/>
      <c r="B303" s="655"/>
      <c r="C303" s="640"/>
      <c r="D303" s="660"/>
      <c r="E303" s="809"/>
      <c r="F303" s="610"/>
      <c r="G303" s="597"/>
      <c r="H303" s="601"/>
      <c r="I303" s="581"/>
      <c r="J303" s="581"/>
      <c r="K303" s="91" t="s">
        <v>11</v>
      </c>
      <c r="L303" s="6">
        <f t="shared" ref="L303:O303" si="103">SUM(L300:L302)</f>
        <v>53.9</v>
      </c>
      <c r="M303" s="5">
        <f t="shared" si="103"/>
        <v>0</v>
      </c>
      <c r="N303" s="5">
        <f t="shared" si="103"/>
        <v>0</v>
      </c>
      <c r="O303" s="7">
        <f t="shared" si="103"/>
        <v>53.9</v>
      </c>
      <c r="P303" s="77">
        <f t="shared" ref="P303:AA303" si="104">SUM(P300:P302)</f>
        <v>53.9</v>
      </c>
      <c r="Q303" s="3">
        <f t="shared" si="104"/>
        <v>0</v>
      </c>
      <c r="R303" s="3">
        <f t="shared" si="104"/>
        <v>0</v>
      </c>
      <c r="S303" s="19">
        <f t="shared" si="104"/>
        <v>53.9</v>
      </c>
      <c r="T303" s="6">
        <f t="shared" si="104"/>
        <v>25</v>
      </c>
      <c r="U303" s="5">
        <f t="shared" si="104"/>
        <v>0</v>
      </c>
      <c r="V303" s="5">
        <f t="shared" si="104"/>
        <v>0</v>
      </c>
      <c r="W303" s="7">
        <f t="shared" si="104"/>
        <v>25</v>
      </c>
      <c r="X303" s="8">
        <f t="shared" si="104"/>
        <v>0</v>
      </c>
      <c r="Y303" s="2">
        <f t="shared" si="104"/>
        <v>0</v>
      </c>
      <c r="Z303" s="2">
        <f t="shared" si="104"/>
        <v>0</v>
      </c>
      <c r="AA303" s="7">
        <f t="shared" si="104"/>
        <v>0</v>
      </c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56"/>
      <c r="AZ303" s="56"/>
      <c r="BA303" s="57"/>
      <c r="BB303" s="50"/>
      <c r="BC303" s="50"/>
      <c r="BD303" s="50"/>
      <c r="BE303" s="50"/>
      <c r="BF303" s="50"/>
      <c r="BG303" s="50"/>
      <c r="BH303" s="50"/>
      <c r="BI303" s="50"/>
    </row>
    <row r="304" spans="1:61" ht="17.25" customHeight="1" x14ac:dyDescent="0.2">
      <c r="A304" s="672" t="s">
        <v>15</v>
      </c>
      <c r="B304" s="653" t="s">
        <v>16</v>
      </c>
      <c r="C304" s="675" t="s">
        <v>25</v>
      </c>
      <c r="D304" s="749" t="s">
        <v>56</v>
      </c>
      <c r="E304" s="780" t="s">
        <v>339</v>
      </c>
      <c r="F304" s="608" t="s">
        <v>261</v>
      </c>
      <c r="G304" s="594" t="s">
        <v>213</v>
      </c>
      <c r="H304" s="598" t="s">
        <v>19</v>
      </c>
      <c r="I304" s="754" t="s">
        <v>31</v>
      </c>
      <c r="J304" s="579" t="s">
        <v>303</v>
      </c>
      <c r="K304" s="235" t="s">
        <v>26</v>
      </c>
      <c r="L304" s="108">
        <f>+M304+O304</f>
        <v>0</v>
      </c>
      <c r="M304" s="189">
        <v>0</v>
      </c>
      <c r="N304" s="210">
        <v>0</v>
      </c>
      <c r="O304" s="147">
        <v>0</v>
      </c>
      <c r="P304" s="106">
        <f>+Q304+S304</f>
        <v>0</v>
      </c>
      <c r="Q304" s="11">
        <v>0</v>
      </c>
      <c r="R304" s="145">
        <v>0</v>
      </c>
      <c r="S304" s="146">
        <v>0</v>
      </c>
      <c r="T304" s="108">
        <f>+U304+W304</f>
        <v>0</v>
      </c>
      <c r="U304" s="189">
        <v>0</v>
      </c>
      <c r="V304" s="210">
        <v>0</v>
      </c>
      <c r="W304" s="147">
        <v>0</v>
      </c>
      <c r="X304" s="108">
        <f>+Y304+AA304</f>
        <v>0</v>
      </c>
      <c r="Y304" s="146">
        <v>0</v>
      </c>
      <c r="Z304" s="146">
        <v>0</v>
      </c>
      <c r="AA304" s="79">
        <v>0</v>
      </c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56"/>
      <c r="AZ304" s="56"/>
      <c r="BA304" s="57"/>
      <c r="BB304" s="50"/>
      <c r="BC304" s="50"/>
      <c r="BD304" s="50"/>
      <c r="BE304" s="50"/>
      <c r="BF304" s="50"/>
      <c r="BG304" s="50"/>
      <c r="BH304" s="50"/>
      <c r="BI304" s="50"/>
    </row>
    <row r="305" spans="1:61" ht="17.25" customHeight="1" x14ac:dyDescent="0.2">
      <c r="A305" s="673"/>
      <c r="B305" s="654"/>
      <c r="C305" s="676"/>
      <c r="D305" s="750"/>
      <c r="E305" s="781"/>
      <c r="F305" s="609"/>
      <c r="G305" s="596"/>
      <c r="H305" s="600"/>
      <c r="I305" s="755"/>
      <c r="J305" s="580"/>
      <c r="K305" s="236" t="s">
        <v>22</v>
      </c>
      <c r="L305" s="130">
        <f>M305+O305</f>
        <v>0</v>
      </c>
      <c r="M305" s="155">
        <v>0</v>
      </c>
      <c r="N305" s="71">
        <v>0</v>
      </c>
      <c r="O305" s="169">
        <v>0</v>
      </c>
      <c r="P305" s="96">
        <f>Q305+S305</f>
        <v>0</v>
      </c>
      <c r="Q305" s="72">
        <v>0</v>
      </c>
      <c r="R305" s="150">
        <v>0</v>
      </c>
      <c r="S305" s="149">
        <v>0</v>
      </c>
      <c r="T305" s="130">
        <f>U305+W305</f>
        <v>0</v>
      </c>
      <c r="U305" s="155">
        <v>0</v>
      </c>
      <c r="V305" s="71">
        <v>0</v>
      </c>
      <c r="W305" s="169">
        <v>0</v>
      </c>
      <c r="X305" s="130">
        <f>Y305+AA305</f>
        <v>0</v>
      </c>
      <c r="Y305" s="149">
        <v>0</v>
      </c>
      <c r="Z305" s="149">
        <v>0</v>
      </c>
      <c r="AA305" s="168">
        <v>0</v>
      </c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  <c r="BA305" s="57"/>
      <c r="BB305" s="50"/>
      <c r="BC305" s="50"/>
      <c r="BD305" s="50"/>
      <c r="BE305" s="50"/>
      <c r="BF305" s="50"/>
      <c r="BG305" s="50"/>
      <c r="BH305" s="50"/>
      <c r="BI305" s="50"/>
    </row>
    <row r="306" spans="1:61" ht="19.5" customHeight="1" thickBot="1" x14ac:dyDescent="0.25">
      <c r="A306" s="673"/>
      <c r="B306" s="654"/>
      <c r="C306" s="676"/>
      <c r="D306" s="750"/>
      <c r="E306" s="781"/>
      <c r="F306" s="609"/>
      <c r="G306" s="596"/>
      <c r="H306" s="600"/>
      <c r="I306" s="755"/>
      <c r="J306" s="580"/>
      <c r="K306" s="237" t="s">
        <v>72</v>
      </c>
      <c r="L306" s="115">
        <f>+M306+O306</f>
        <v>0</v>
      </c>
      <c r="M306" s="177">
        <v>0</v>
      </c>
      <c r="N306" s="177">
        <v>0</v>
      </c>
      <c r="O306" s="178">
        <v>0</v>
      </c>
      <c r="P306" s="113">
        <f>+Q306+S306</f>
        <v>0</v>
      </c>
      <c r="Q306" s="122">
        <v>0</v>
      </c>
      <c r="R306" s="179">
        <v>0</v>
      </c>
      <c r="S306" s="177">
        <v>0</v>
      </c>
      <c r="T306" s="115">
        <f>+U306+W306</f>
        <v>0</v>
      </c>
      <c r="U306" s="177">
        <v>0</v>
      </c>
      <c r="V306" s="177">
        <v>0</v>
      </c>
      <c r="W306" s="178">
        <v>0</v>
      </c>
      <c r="X306" s="115">
        <f>+Y306+AA306</f>
        <v>0</v>
      </c>
      <c r="Y306" s="177">
        <v>0</v>
      </c>
      <c r="Z306" s="177">
        <v>0</v>
      </c>
      <c r="AA306" s="178">
        <v>0</v>
      </c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56"/>
      <c r="AZ306" s="56"/>
      <c r="BA306" s="57"/>
      <c r="BB306" s="50"/>
      <c r="BC306" s="50"/>
      <c r="BD306" s="50"/>
      <c r="BE306" s="50"/>
      <c r="BF306" s="50"/>
      <c r="BG306" s="50"/>
      <c r="BH306" s="50"/>
      <c r="BI306" s="50"/>
    </row>
    <row r="307" spans="1:61" ht="23.25" customHeight="1" thickBot="1" x14ac:dyDescent="0.25">
      <c r="A307" s="674"/>
      <c r="B307" s="655"/>
      <c r="C307" s="640"/>
      <c r="D307" s="660"/>
      <c r="E307" s="782"/>
      <c r="F307" s="610"/>
      <c r="G307" s="597"/>
      <c r="H307" s="601"/>
      <c r="I307" s="581"/>
      <c r="J307" s="581"/>
      <c r="K307" s="91" t="s">
        <v>11</v>
      </c>
      <c r="L307" s="6">
        <f t="shared" ref="L307:AA307" si="105">SUM(L304:L306)</f>
        <v>0</v>
      </c>
      <c r="M307" s="5">
        <f t="shared" si="105"/>
        <v>0</v>
      </c>
      <c r="N307" s="5">
        <f t="shared" si="105"/>
        <v>0</v>
      </c>
      <c r="O307" s="7">
        <f t="shared" si="105"/>
        <v>0</v>
      </c>
      <c r="P307" s="77">
        <f t="shared" si="105"/>
        <v>0</v>
      </c>
      <c r="Q307" s="3">
        <f t="shared" si="105"/>
        <v>0</v>
      </c>
      <c r="R307" s="3">
        <f t="shared" si="105"/>
        <v>0</v>
      </c>
      <c r="S307" s="19">
        <f t="shared" si="105"/>
        <v>0</v>
      </c>
      <c r="T307" s="6">
        <f t="shared" si="105"/>
        <v>0</v>
      </c>
      <c r="U307" s="5">
        <f t="shared" si="105"/>
        <v>0</v>
      </c>
      <c r="V307" s="5">
        <f t="shared" si="105"/>
        <v>0</v>
      </c>
      <c r="W307" s="7">
        <f t="shared" si="105"/>
        <v>0</v>
      </c>
      <c r="X307" s="8">
        <f t="shared" si="105"/>
        <v>0</v>
      </c>
      <c r="Y307" s="2">
        <f t="shared" si="105"/>
        <v>0</v>
      </c>
      <c r="Z307" s="2">
        <f t="shared" si="105"/>
        <v>0</v>
      </c>
      <c r="AA307" s="7">
        <f t="shared" si="105"/>
        <v>0</v>
      </c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  <c r="BA307" s="57"/>
      <c r="BB307" s="50"/>
      <c r="BC307" s="50"/>
      <c r="BD307" s="50"/>
      <c r="BE307" s="50"/>
      <c r="BF307" s="50"/>
      <c r="BG307" s="50"/>
      <c r="BH307" s="50"/>
      <c r="BI307" s="50"/>
    </row>
    <row r="308" spans="1:61" ht="20.25" customHeight="1" x14ac:dyDescent="0.2">
      <c r="A308" s="672" t="s">
        <v>15</v>
      </c>
      <c r="B308" s="653" t="s">
        <v>16</v>
      </c>
      <c r="C308" s="675" t="s">
        <v>25</v>
      </c>
      <c r="D308" s="749" t="s">
        <v>57</v>
      </c>
      <c r="E308" s="780" t="s">
        <v>82</v>
      </c>
      <c r="F308" s="608" t="s">
        <v>261</v>
      </c>
      <c r="G308" s="594" t="s">
        <v>211</v>
      </c>
      <c r="H308" s="598" t="s">
        <v>19</v>
      </c>
      <c r="I308" s="602" t="s">
        <v>31</v>
      </c>
      <c r="J308" s="582" t="s">
        <v>304</v>
      </c>
      <c r="K308" s="144" t="s">
        <v>26</v>
      </c>
      <c r="L308" s="108">
        <f>+M308+O308</f>
        <v>0</v>
      </c>
      <c r="M308" s="189">
        <v>0</v>
      </c>
      <c r="N308" s="210">
        <v>0</v>
      </c>
      <c r="O308" s="147">
        <v>0</v>
      </c>
      <c r="P308" s="105">
        <f>+Q308+S308</f>
        <v>0</v>
      </c>
      <c r="Q308" s="11">
        <v>0</v>
      </c>
      <c r="R308" s="145">
        <v>0</v>
      </c>
      <c r="S308" s="79">
        <v>0</v>
      </c>
      <c r="T308" s="108">
        <f>+U308+W308</f>
        <v>0</v>
      </c>
      <c r="U308" s="189">
        <v>0</v>
      </c>
      <c r="V308" s="210">
        <v>0</v>
      </c>
      <c r="W308" s="147">
        <v>0</v>
      </c>
      <c r="X308" s="108">
        <f>+Y308+AA308</f>
        <v>0</v>
      </c>
      <c r="Y308" s="146">
        <v>0</v>
      </c>
      <c r="Z308" s="146">
        <v>0</v>
      </c>
      <c r="AA308" s="79">
        <v>0</v>
      </c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56"/>
      <c r="AZ308" s="56"/>
      <c r="BA308" s="57"/>
      <c r="BB308" s="50"/>
      <c r="BC308" s="50"/>
      <c r="BD308" s="50"/>
      <c r="BE308" s="50"/>
      <c r="BF308" s="50"/>
      <c r="BG308" s="50"/>
      <c r="BH308" s="50"/>
      <c r="BI308" s="50"/>
    </row>
    <row r="309" spans="1:61" ht="23.25" customHeight="1" thickBot="1" x14ac:dyDescent="0.25">
      <c r="A309" s="673"/>
      <c r="B309" s="654"/>
      <c r="C309" s="676"/>
      <c r="D309" s="750"/>
      <c r="E309" s="781"/>
      <c r="F309" s="609"/>
      <c r="G309" s="596"/>
      <c r="H309" s="600"/>
      <c r="I309" s="604"/>
      <c r="J309" s="583"/>
      <c r="K309" s="167" t="s">
        <v>22</v>
      </c>
      <c r="L309" s="127">
        <f>M309+O309</f>
        <v>0</v>
      </c>
      <c r="M309" s="12">
        <v>0</v>
      </c>
      <c r="N309" s="12">
        <v>0</v>
      </c>
      <c r="O309" s="76">
        <v>0</v>
      </c>
      <c r="P309" s="90">
        <f>+Q309+S309</f>
        <v>0</v>
      </c>
      <c r="Q309" s="13">
        <v>0</v>
      </c>
      <c r="R309" s="14">
        <v>0</v>
      </c>
      <c r="S309" s="76">
        <v>0</v>
      </c>
      <c r="T309" s="127">
        <f>U309+W309</f>
        <v>0</v>
      </c>
      <c r="U309" s="12">
        <v>0</v>
      </c>
      <c r="V309" s="12">
        <v>0</v>
      </c>
      <c r="W309" s="76">
        <v>0</v>
      </c>
      <c r="X309" s="127">
        <f>+Y309+AA309</f>
        <v>0</v>
      </c>
      <c r="Y309" s="12">
        <v>0</v>
      </c>
      <c r="Z309" s="12">
        <v>0</v>
      </c>
      <c r="AA309" s="76">
        <v>0</v>
      </c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56"/>
      <c r="AZ309" s="56"/>
      <c r="BA309" s="57"/>
      <c r="BB309" s="50"/>
      <c r="BC309" s="50"/>
      <c r="BD309" s="50"/>
      <c r="BE309" s="50"/>
      <c r="BF309" s="50"/>
      <c r="BG309" s="50"/>
      <c r="BH309" s="50"/>
      <c r="BI309" s="50"/>
    </row>
    <row r="310" spans="1:61" ht="23.25" customHeight="1" thickBot="1" x14ac:dyDescent="0.25">
      <c r="A310" s="674"/>
      <c r="B310" s="655"/>
      <c r="C310" s="640"/>
      <c r="D310" s="660"/>
      <c r="E310" s="782"/>
      <c r="F310" s="610"/>
      <c r="G310" s="597"/>
      <c r="H310" s="601"/>
      <c r="I310" s="605"/>
      <c r="J310" s="584"/>
      <c r="K310" s="91" t="s">
        <v>11</v>
      </c>
      <c r="L310" s="6">
        <f t="shared" ref="L310:AA310" si="106">SUM(L308:L309)</f>
        <v>0</v>
      </c>
      <c r="M310" s="5">
        <f t="shared" si="106"/>
        <v>0</v>
      </c>
      <c r="N310" s="5">
        <f t="shared" si="106"/>
        <v>0</v>
      </c>
      <c r="O310" s="7">
        <f t="shared" si="106"/>
        <v>0</v>
      </c>
      <c r="P310" s="77">
        <f t="shared" si="106"/>
        <v>0</v>
      </c>
      <c r="Q310" s="3">
        <f t="shared" si="106"/>
        <v>0</v>
      </c>
      <c r="R310" s="3">
        <f t="shared" si="106"/>
        <v>0</v>
      </c>
      <c r="S310" s="19">
        <f t="shared" si="106"/>
        <v>0</v>
      </c>
      <c r="T310" s="6">
        <f t="shared" si="106"/>
        <v>0</v>
      </c>
      <c r="U310" s="5">
        <f t="shared" si="106"/>
        <v>0</v>
      </c>
      <c r="V310" s="5">
        <f t="shared" si="106"/>
        <v>0</v>
      </c>
      <c r="W310" s="7">
        <f t="shared" si="106"/>
        <v>0</v>
      </c>
      <c r="X310" s="8">
        <f t="shared" si="106"/>
        <v>0</v>
      </c>
      <c r="Y310" s="2">
        <f t="shared" si="106"/>
        <v>0</v>
      </c>
      <c r="Z310" s="2">
        <f t="shared" si="106"/>
        <v>0</v>
      </c>
      <c r="AA310" s="7">
        <f t="shared" si="106"/>
        <v>0</v>
      </c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  <c r="BA310" s="57"/>
      <c r="BB310" s="50"/>
      <c r="BC310" s="50"/>
      <c r="BD310" s="50"/>
      <c r="BE310" s="50"/>
      <c r="BF310" s="50"/>
      <c r="BG310" s="50"/>
      <c r="BH310" s="50"/>
      <c r="BI310" s="50"/>
    </row>
    <row r="311" spans="1:61" ht="19.5" customHeight="1" x14ac:dyDescent="0.2">
      <c r="A311" s="672" t="s">
        <v>15</v>
      </c>
      <c r="B311" s="653" t="s">
        <v>16</v>
      </c>
      <c r="C311" s="675" t="s">
        <v>25</v>
      </c>
      <c r="D311" s="749" t="s">
        <v>58</v>
      </c>
      <c r="E311" s="780" t="s">
        <v>258</v>
      </c>
      <c r="F311" s="608" t="s">
        <v>261</v>
      </c>
      <c r="G311" s="594" t="s">
        <v>122</v>
      </c>
      <c r="H311" s="598" t="s">
        <v>19</v>
      </c>
      <c r="I311" s="602" t="s">
        <v>31</v>
      </c>
      <c r="J311" s="582" t="s">
        <v>296</v>
      </c>
      <c r="K311" s="144" t="s">
        <v>26</v>
      </c>
      <c r="L311" s="108">
        <f>+M311+O311</f>
        <v>0</v>
      </c>
      <c r="M311" s="189">
        <v>0</v>
      </c>
      <c r="N311" s="210">
        <v>0</v>
      </c>
      <c r="O311" s="147">
        <v>0</v>
      </c>
      <c r="P311" s="105">
        <f>+Q311+S311</f>
        <v>0</v>
      </c>
      <c r="Q311" s="11">
        <v>0</v>
      </c>
      <c r="R311" s="145">
        <v>0</v>
      </c>
      <c r="S311" s="79">
        <v>0</v>
      </c>
      <c r="T311" s="108">
        <f>+U311+W311</f>
        <v>0</v>
      </c>
      <c r="U311" s="189">
        <v>0</v>
      </c>
      <c r="V311" s="210">
        <v>0</v>
      </c>
      <c r="W311" s="147">
        <v>0</v>
      </c>
      <c r="X311" s="108">
        <f>+Y311+AA311</f>
        <v>0</v>
      </c>
      <c r="Y311" s="146">
        <v>0</v>
      </c>
      <c r="Z311" s="146">
        <v>0</v>
      </c>
      <c r="AA311" s="79">
        <v>0</v>
      </c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56"/>
      <c r="AZ311" s="56"/>
      <c r="BA311" s="57"/>
      <c r="BB311" s="50"/>
      <c r="BC311" s="50"/>
      <c r="BD311" s="50"/>
      <c r="BE311" s="50"/>
      <c r="BF311" s="50"/>
      <c r="BG311" s="50"/>
      <c r="BH311" s="50"/>
      <c r="BI311" s="50"/>
    </row>
    <row r="312" spans="1:61" ht="19.5" customHeight="1" thickBot="1" x14ac:dyDescent="0.25">
      <c r="A312" s="673"/>
      <c r="B312" s="654"/>
      <c r="C312" s="676"/>
      <c r="D312" s="750"/>
      <c r="E312" s="781"/>
      <c r="F312" s="609"/>
      <c r="G312" s="596"/>
      <c r="H312" s="600"/>
      <c r="I312" s="604"/>
      <c r="J312" s="583"/>
      <c r="K312" s="176" t="s">
        <v>22</v>
      </c>
      <c r="L312" s="174">
        <v>0</v>
      </c>
      <c r="M312" s="177">
        <v>0</v>
      </c>
      <c r="N312" s="177">
        <v>0</v>
      </c>
      <c r="O312" s="178">
        <v>0</v>
      </c>
      <c r="P312" s="126">
        <f>+Q312+S312</f>
        <v>0</v>
      </c>
      <c r="Q312" s="122">
        <v>0</v>
      </c>
      <c r="R312" s="179">
        <v>0</v>
      </c>
      <c r="S312" s="178">
        <v>0</v>
      </c>
      <c r="T312" s="174">
        <f>U312+W312</f>
        <v>0</v>
      </c>
      <c r="U312" s="177">
        <v>0</v>
      </c>
      <c r="V312" s="177">
        <v>0</v>
      </c>
      <c r="W312" s="178">
        <v>0</v>
      </c>
      <c r="X312" s="174">
        <f>+Y312+AA312</f>
        <v>0</v>
      </c>
      <c r="Y312" s="177">
        <v>0</v>
      </c>
      <c r="Z312" s="177">
        <v>0</v>
      </c>
      <c r="AA312" s="178">
        <v>0</v>
      </c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56"/>
      <c r="AZ312" s="56"/>
      <c r="BA312" s="57"/>
      <c r="BB312" s="50"/>
      <c r="BC312" s="50"/>
      <c r="BD312" s="50"/>
      <c r="BE312" s="50"/>
      <c r="BF312" s="50"/>
      <c r="BG312" s="50"/>
      <c r="BH312" s="50"/>
      <c r="BI312" s="50"/>
    </row>
    <row r="313" spans="1:61" ht="23.25" customHeight="1" thickBot="1" x14ac:dyDescent="0.25">
      <c r="A313" s="674"/>
      <c r="B313" s="655"/>
      <c r="C313" s="640"/>
      <c r="D313" s="660"/>
      <c r="E313" s="782"/>
      <c r="F313" s="610"/>
      <c r="G313" s="597"/>
      <c r="H313" s="601"/>
      <c r="I313" s="605"/>
      <c r="J313" s="584"/>
      <c r="K313" s="91" t="s">
        <v>11</v>
      </c>
      <c r="L313" s="6">
        <f t="shared" ref="L313:AA313" si="107">SUM(L311:L312)</f>
        <v>0</v>
      </c>
      <c r="M313" s="5">
        <f t="shared" si="107"/>
        <v>0</v>
      </c>
      <c r="N313" s="5">
        <f t="shared" si="107"/>
        <v>0</v>
      </c>
      <c r="O313" s="7">
        <f t="shared" si="107"/>
        <v>0</v>
      </c>
      <c r="P313" s="77">
        <f t="shared" si="107"/>
        <v>0</v>
      </c>
      <c r="Q313" s="3">
        <f t="shared" si="107"/>
        <v>0</v>
      </c>
      <c r="R313" s="3">
        <f t="shared" si="107"/>
        <v>0</v>
      </c>
      <c r="S313" s="19">
        <f t="shared" si="107"/>
        <v>0</v>
      </c>
      <c r="T313" s="6">
        <f t="shared" si="107"/>
        <v>0</v>
      </c>
      <c r="U313" s="5">
        <f t="shared" si="107"/>
        <v>0</v>
      </c>
      <c r="V313" s="5">
        <f t="shared" si="107"/>
        <v>0</v>
      </c>
      <c r="W313" s="7">
        <f t="shared" si="107"/>
        <v>0</v>
      </c>
      <c r="X313" s="8">
        <f t="shared" si="107"/>
        <v>0</v>
      </c>
      <c r="Y313" s="2">
        <f t="shared" si="107"/>
        <v>0</v>
      </c>
      <c r="Z313" s="2">
        <f t="shared" si="107"/>
        <v>0</v>
      </c>
      <c r="AA313" s="7">
        <f t="shared" si="107"/>
        <v>0</v>
      </c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6"/>
      <c r="AW313" s="56"/>
      <c r="AX313" s="56"/>
      <c r="AY313" s="56"/>
      <c r="AZ313" s="56"/>
      <c r="BA313" s="57"/>
      <c r="BB313" s="50"/>
      <c r="BC313" s="50"/>
      <c r="BD313" s="50"/>
      <c r="BE313" s="50"/>
      <c r="BF313" s="50"/>
      <c r="BG313" s="50"/>
      <c r="BH313" s="50"/>
      <c r="BI313" s="50"/>
    </row>
    <row r="314" spans="1:61" ht="27" customHeight="1" thickBot="1" x14ac:dyDescent="0.25">
      <c r="A314" s="672" t="s">
        <v>15</v>
      </c>
      <c r="B314" s="653" t="s">
        <v>16</v>
      </c>
      <c r="C314" s="675" t="s">
        <v>25</v>
      </c>
      <c r="D314" s="749" t="s">
        <v>59</v>
      </c>
      <c r="E314" s="780" t="s">
        <v>127</v>
      </c>
      <c r="F314" s="608" t="s">
        <v>262</v>
      </c>
      <c r="G314" s="594" t="s">
        <v>77</v>
      </c>
      <c r="H314" s="598" t="s">
        <v>19</v>
      </c>
      <c r="I314" s="602" t="s">
        <v>31</v>
      </c>
      <c r="J314" s="582" t="s">
        <v>263</v>
      </c>
      <c r="K314" s="203" t="s">
        <v>26</v>
      </c>
      <c r="L314" s="204">
        <f>+M314+O314</f>
        <v>0</v>
      </c>
      <c r="M314" s="212">
        <v>0</v>
      </c>
      <c r="N314" s="213">
        <v>0</v>
      </c>
      <c r="O314" s="214">
        <v>0</v>
      </c>
      <c r="P314" s="208">
        <f>+Q314+S314</f>
        <v>0</v>
      </c>
      <c r="Q314" s="215">
        <v>0</v>
      </c>
      <c r="R314" s="216">
        <v>0</v>
      </c>
      <c r="S314" s="217">
        <v>0</v>
      </c>
      <c r="T314" s="204">
        <f>+U314+W314</f>
        <v>0</v>
      </c>
      <c r="U314" s="212">
        <v>0</v>
      </c>
      <c r="V314" s="213">
        <v>0</v>
      </c>
      <c r="W314" s="214">
        <v>0</v>
      </c>
      <c r="X314" s="204">
        <f>+Y314+AA314</f>
        <v>0</v>
      </c>
      <c r="Y314" s="218">
        <v>0</v>
      </c>
      <c r="Z314" s="218">
        <v>0</v>
      </c>
      <c r="AA314" s="217">
        <v>0</v>
      </c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  <c r="BA314" s="57"/>
      <c r="BB314" s="50"/>
      <c r="BC314" s="50"/>
      <c r="BD314" s="50"/>
      <c r="BE314" s="50"/>
      <c r="BF314" s="50"/>
      <c r="BG314" s="50"/>
      <c r="BH314" s="50"/>
      <c r="BI314" s="50"/>
    </row>
    <row r="315" spans="1:61" ht="31.5" customHeight="1" thickBot="1" x14ac:dyDescent="0.25">
      <c r="A315" s="674"/>
      <c r="B315" s="655"/>
      <c r="C315" s="640"/>
      <c r="D315" s="660"/>
      <c r="E315" s="782"/>
      <c r="F315" s="610"/>
      <c r="G315" s="597"/>
      <c r="H315" s="601"/>
      <c r="I315" s="605"/>
      <c r="J315" s="584"/>
      <c r="K315" s="91" t="s">
        <v>11</v>
      </c>
      <c r="L315" s="6">
        <f t="shared" ref="L315:AA315" si="108">SUM(L314:L314)</f>
        <v>0</v>
      </c>
      <c r="M315" s="5">
        <f t="shared" si="108"/>
        <v>0</v>
      </c>
      <c r="N315" s="5">
        <f t="shared" si="108"/>
        <v>0</v>
      </c>
      <c r="O315" s="7">
        <f t="shared" si="108"/>
        <v>0</v>
      </c>
      <c r="P315" s="77">
        <f t="shared" si="108"/>
        <v>0</v>
      </c>
      <c r="Q315" s="3">
        <f t="shared" si="108"/>
        <v>0</v>
      </c>
      <c r="R315" s="3">
        <f t="shared" si="108"/>
        <v>0</v>
      </c>
      <c r="S315" s="19">
        <f t="shared" si="108"/>
        <v>0</v>
      </c>
      <c r="T315" s="6">
        <f t="shared" si="108"/>
        <v>0</v>
      </c>
      <c r="U315" s="5">
        <f t="shared" si="108"/>
        <v>0</v>
      </c>
      <c r="V315" s="5">
        <f t="shared" si="108"/>
        <v>0</v>
      </c>
      <c r="W315" s="7">
        <f t="shared" si="108"/>
        <v>0</v>
      </c>
      <c r="X315" s="8">
        <f t="shared" si="108"/>
        <v>0</v>
      </c>
      <c r="Y315" s="2">
        <f t="shared" si="108"/>
        <v>0</v>
      </c>
      <c r="Z315" s="2">
        <f t="shared" si="108"/>
        <v>0</v>
      </c>
      <c r="AA315" s="7">
        <f t="shared" si="108"/>
        <v>0</v>
      </c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6"/>
      <c r="AW315" s="56"/>
      <c r="AX315" s="56"/>
      <c r="AY315" s="56"/>
      <c r="AZ315" s="56"/>
      <c r="BA315" s="57"/>
      <c r="BB315" s="50"/>
      <c r="BC315" s="50"/>
      <c r="BD315" s="50"/>
      <c r="BE315" s="50"/>
      <c r="BF315" s="50"/>
      <c r="BG315" s="50"/>
      <c r="BH315" s="50"/>
      <c r="BI315" s="50"/>
    </row>
    <row r="316" spans="1:61" ht="31.5" customHeight="1" thickBot="1" x14ac:dyDescent="0.25">
      <c r="A316" s="672" t="s">
        <v>15</v>
      </c>
      <c r="B316" s="653" t="s">
        <v>16</v>
      </c>
      <c r="C316" s="675" t="s">
        <v>25</v>
      </c>
      <c r="D316" s="749" t="s">
        <v>60</v>
      </c>
      <c r="E316" s="740" t="s">
        <v>134</v>
      </c>
      <c r="F316" s="608" t="s">
        <v>261</v>
      </c>
      <c r="G316" s="594" t="s">
        <v>130</v>
      </c>
      <c r="H316" s="598" t="s">
        <v>19</v>
      </c>
      <c r="I316" s="602" t="s">
        <v>31</v>
      </c>
      <c r="J316" s="579" t="s">
        <v>302</v>
      </c>
      <c r="K316" s="203" t="s">
        <v>26</v>
      </c>
      <c r="L316" s="208">
        <f>+M316+O316</f>
        <v>0</v>
      </c>
      <c r="M316" s="215">
        <v>0</v>
      </c>
      <c r="N316" s="216">
        <v>0</v>
      </c>
      <c r="O316" s="217">
        <v>0</v>
      </c>
      <c r="P316" s="208">
        <f>+Q316+S316</f>
        <v>0</v>
      </c>
      <c r="Q316" s="215">
        <v>0</v>
      </c>
      <c r="R316" s="216">
        <v>0</v>
      </c>
      <c r="S316" s="217">
        <v>0</v>
      </c>
      <c r="T316" s="208">
        <f>+U316+W316</f>
        <v>0</v>
      </c>
      <c r="U316" s="215">
        <v>0</v>
      </c>
      <c r="V316" s="216">
        <v>0</v>
      </c>
      <c r="W316" s="217">
        <v>0</v>
      </c>
      <c r="X316" s="208">
        <f>+Y316+AA316</f>
        <v>0</v>
      </c>
      <c r="Y316" s="218">
        <v>0</v>
      </c>
      <c r="Z316" s="218">
        <v>0</v>
      </c>
      <c r="AA316" s="217">
        <v>0</v>
      </c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  <c r="BA316" s="57"/>
      <c r="BB316" s="50"/>
      <c r="BC316" s="50"/>
      <c r="BD316" s="50"/>
      <c r="BE316" s="50"/>
      <c r="BF316" s="50"/>
      <c r="BG316" s="50"/>
      <c r="BH316" s="50"/>
      <c r="BI316" s="50"/>
    </row>
    <row r="317" spans="1:61" ht="31.5" customHeight="1" thickBot="1" x14ac:dyDescent="0.25">
      <c r="A317" s="674"/>
      <c r="B317" s="655"/>
      <c r="C317" s="640"/>
      <c r="D317" s="660"/>
      <c r="E317" s="663"/>
      <c r="F317" s="610"/>
      <c r="G317" s="597"/>
      <c r="H317" s="601"/>
      <c r="I317" s="605"/>
      <c r="J317" s="581"/>
      <c r="K317" s="93" t="s">
        <v>11</v>
      </c>
      <c r="L317" s="77">
        <f t="shared" ref="L317:AA317" si="109">SUM(L316:L316)</f>
        <v>0</v>
      </c>
      <c r="M317" s="120">
        <f t="shared" si="109"/>
        <v>0</v>
      </c>
      <c r="N317" s="120">
        <f t="shared" si="109"/>
        <v>0</v>
      </c>
      <c r="O317" s="19">
        <f t="shared" si="109"/>
        <v>0</v>
      </c>
      <c r="P317" s="77">
        <f t="shared" si="109"/>
        <v>0</v>
      </c>
      <c r="Q317" s="3">
        <f t="shared" si="109"/>
        <v>0</v>
      </c>
      <c r="R317" s="3">
        <f t="shared" si="109"/>
        <v>0</v>
      </c>
      <c r="S317" s="19">
        <f t="shared" si="109"/>
        <v>0</v>
      </c>
      <c r="T317" s="77">
        <f t="shared" si="109"/>
        <v>0</v>
      </c>
      <c r="U317" s="120">
        <f t="shared" si="109"/>
        <v>0</v>
      </c>
      <c r="V317" s="120">
        <f t="shared" si="109"/>
        <v>0</v>
      </c>
      <c r="W317" s="19">
        <f t="shared" si="109"/>
        <v>0</v>
      </c>
      <c r="X317" s="18">
        <f t="shared" si="109"/>
        <v>0</v>
      </c>
      <c r="Y317" s="3">
        <f t="shared" si="109"/>
        <v>0</v>
      </c>
      <c r="Z317" s="3">
        <f t="shared" si="109"/>
        <v>0</v>
      </c>
      <c r="AA317" s="19">
        <f t="shared" si="109"/>
        <v>0</v>
      </c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  <c r="BA317" s="57"/>
      <c r="BB317" s="50"/>
      <c r="BC317" s="50"/>
      <c r="BD317" s="50"/>
      <c r="BE317" s="50"/>
      <c r="BF317" s="50"/>
      <c r="BG317" s="50"/>
      <c r="BH317" s="50"/>
      <c r="BI317" s="50"/>
    </row>
    <row r="318" spans="1:61" ht="24.75" customHeight="1" x14ac:dyDescent="0.2">
      <c r="A318" s="672" t="s">
        <v>15</v>
      </c>
      <c r="B318" s="653" t="s">
        <v>16</v>
      </c>
      <c r="C318" s="675" t="s">
        <v>25</v>
      </c>
      <c r="D318" s="749" t="s">
        <v>61</v>
      </c>
      <c r="E318" s="740" t="s">
        <v>155</v>
      </c>
      <c r="F318" s="608" t="s">
        <v>261</v>
      </c>
      <c r="G318" s="594" t="s">
        <v>158</v>
      </c>
      <c r="H318" s="598" t="s">
        <v>19</v>
      </c>
      <c r="I318" s="602" t="s">
        <v>31</v>
      </c>
      <c r="J318" s="582" t="s">
        <v>271</v>
      </c>
      <c r="K318" s="144" t="s">
        <v>26</v>
      </c>
      <c r="L318" s="105">
        <f>+M318+O318</f>
        <v>0</v>
      </c>
      <c r="M318" s="11">
        <v>0</v>
      </c>
      <c r="N318" s="145">
        <v>0</v>
      </c>
      <c r="O318" s="79">
        <v>0</v>
      </c>
      <c r="P318" s="105">
        <f>+Q318+S318</f>
        <v>0</v>
      </c>
      <c r="Q318" s="11">
        <v>0</v>
      </c>
      <c r="R318" s="145">
        <v>0</v>
      </c>
      <c r="S318" s="79">
        <v>0</v>
      </c>
      <c r="T318" s="105">
        <f>+U318+W318</f>
        <v>0</v>
      </c>
      <c r="U318" s="11">
        <v>0</v>
      </c>
      <c r="V318" s="145">
        <v>0</v>
      </c>
      <c r="W318" s="79">
        <v>0</v>
      </c>
      <c r="X318" s="105">
        <f>+Y318+AA318</f>
        <v>0</v>
      </c>
      <c r="Y318" s="146">
        <v>0</v>
      </c>
      <c r="Z318" s="146">
        <v>0</v>
      </c>
      <c r="AA318" s="79">
        <v>0</v>
      </c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  <c r="AX318" s="56"/>
      <c r="AY318" s="56"/>
      <c r="AZ318" s="56"/>
      <c r="BA318" s="57"/>
      <c r="BB318" s="50"/>
      <c r="BC318" s="50"/>
      <c r="BD318" s="50"/>
      <c r="BE318" s="50"/>
      <c r="BF318" s="50"/>
      <c r="BG318" s="50"/>
      <c r="BH318" s="50"/>
      <c r="BI318" s="50"/>
    </row>
    <row r="319" spans="1:61" ht="21" customHeight="1" thickBot="1" x14ac:dyDescent="0.25">
      <c r="A319" s="673"/>
      <c r="B319" s="654"/>
      <c r="C319" s="676"/>
      <c r="D319" s="750"/>
      <c r="E319" s="817"/>
      <c r="F319" s="609"/>
      <c r="G319" s="596"/>
      <c r="H319" s="600"/>
      <c r="I319" s="604"/>
      <c r="J319" s="583"/>
      <c r="K319" s="166" t="s">
        <v>72</v>
      </c>
      <c r="L319" s="126">
        <f>M319+O319</f>
        <v>0</v>
      </c>
      <c r="M319" s="80">
        <v>0</v>
      </c>
      <c r="N319" s="80">
        <v>0</v>
      </c>
      <c r="O319" s="81">
        <v>0</v>
      </c>
      <c r="P319" s="126">
        <f>Q319+S319</f>
        <v>0</v>
      </c>
      <c r="Q319" s="80">
        <v>0</v>
      </c>
      <c r="R319" s="80">
        <v>0</v>
      </c>
      <c r="S319" s="81">
        <v>0</v>
      </c>
      <c r="T319" s="126">
        <f>U319+W319</f>
        <v>0</v>
      </c>
      <c r="U319" s="80">
        <v>0</v>
      </c>
      <c r="V319" s="80">
        <v>0</v>
      </c>
      <c r="W319" s="81">
        <v>0</v>
      </c>
      <c r="X319" s="126">
        <f>Y319+AA319</f>
        <v>0</v>
      </c>
      <c r="Y319" s="80">
        <v>0</v>
      </c>
      <c r="Z319" s="80">
        <v>0</v>
      </c>
      <c r="AA319" s="81">
        <v>0</v>
      </c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7"/>
      <c r="BB319" s="50"/>
      <c r="BC319" s="50"/>
      <c r="BD319" s="50"/>
      <c r="BE319" s="50"/>
      <c r="BF319" s="50"/>
      <c r="BG319" s="50"/>
      <c r="BH319" s="50"/>
      <c r="BI319" s="50"/>
    </row>
    <row r="320" spans="1:61" ht="24.75" customHeight="1" thickBot="1" x14ac:dyDescent="0.25">
      <c r="A320" s="674"/>
      <c r="B320" s="655"/>
      <c r="C320" s="640"/>
      <c r="D320" s="660"/>
      <c r="E320" s="663"/>
      <c r="F320" s="610"/>
      <c r="G320" s="597"/>
      <c r="H320" s="601"/>
      <c r="I320" s="605"/>
      <c r="J320" s="584"/>
      <c r="K320" s="93" t="s">
        <v>11</v>
      </c>
      <c r="L320" s="211">
        <f t="shared" ref="L320:AA320" si="110">SUM(L318:L318)</f>
        <v>0</v>
      </c>
      <c r="M320" s="94">
        <f t="shared" si="110"/>
        <v>0</v>
      </c>
      <c r="N320" s="94">
        <f t="shared" si="110"/>
        <v>0</v>
      </c>
      <c r="O320" s="196">
        <f t="shared" si="110"/>
        <v>0</v>
      </c>
      <c r="P320" s="211">
        <f t="shared" si="110"/>
        <v>0</v>
      </c>
      <c r="Q320" s="95">
        <f t="shared" si="110"/>
        <v>0</v>
      </c>
      <c r="R320" s="95">
        <f t="shared" si="110"/>
        <v>0</v>
      </c>
      <c r="S320" s="196">
        <f t="shared" si="110"/>
        <v>0</v>
      </c>
      <c r="T320" s="211">
        <f t="shared" si="110"/>
        <v>0</v>
      </c>
      <c r="U320" s="94">
        <f t="shared" si="110"/>
        <v>0</v>
      </c>
      <c r="V320" s="94">
        <f t="shared" si="110"/>
        <v>0</v>
      </c>
      <c r="W320" s="196">
        <f t="shared" si="110"/>
        <v>0</v>
      </c>
      <c r="X320" s="195">
        <f t="shared" si="110"/>
        <v>0</v>
      </c>
      <c r="Y320" s="95">
        <f t="shared" si="110"/>
        <v>0</v>
      </c>
      <c r="Z320" s="95">
        <f t="shared" si="110"/>
        <v>0</v>
      </c>
      <c r="AA320" s="196">
        <f t="shared" si="110"/>
        <v>0</v>
      </c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56"/>
      <c r="AW320" s="56"/>
      <c r="AX320" s="56"/>
      <c r="AY320" s="56"/>
      <c r="AZ320" s="56"/>
      <c r="BA320" s="57"/>
      <c r="BB320" s="50"/>
      <c r="BC320" s="50"/>
      <c r="BD320" s="50"/>
      <c r="BE320" s="50"/>
      <c r="BF320" s="50"/>
      <c r="BG320" s="50"/>
      <c r="BH320" s="50"/>
      <c r="BI320" s="50"/>
    </row>
    <row r="321" spans="1:61" ht="24.75" customHeight="1" thickBot="1" x14ac:dyDescent="0.25">
      <c r="A321" s="672" t="s">
        <v>15</v>
      </c>
      <c r="B321" s="653" t="s">
        <v>16</v>
      </c>
      <c r="C321" s="675" t="s">
        <v>25</v>
      </c>
      <c r="D321" s="897" t="s">
        <v>367</v>
      </c>
      <c r="E321" s="664" t="s">
        <v>368</v>
      </c>
      <c r="F321" s="666" t="s">
        <v>261</v>
      </c>
      <c r="G321" s="823" t="s">
        <v>173</v>
      </c>
      <c r="H321" s="779" t="s">
        <v>19</v>
      </c>
      <c r="I321" s="899" t="s">
        <v>31</v>
      </c>
      <c r="J321" s="588" t="s">
        <v>288</v>
      </c>
      <c r="K321" s="184" t="s">
        <v>26</v>
      </c>
      <c r="L321" s="436">
        <f>+M321+O321</f>
        <v>100.6</v>
      </c>
      <c r="M321" s="438">
        <v>0</v>
      </c>
      <c r="N321" s="526">
        <v>0</v>
      </c>
      <c r="O321" s="440">
        <v>100.6</v>
      </c>
      <c r="P321" s="436">
        <f>+Q321+S321</f>
        <v>100.6</v>
      </c>
      <c r="Q321" s="438">
        <v>0</v>
      </c>
      <c r="R321" s="526">
        <v>0</v>
      </c>
      <c r="S321" s="440">
        <v>100.6</v>
      </c>
      <c r="T321" s="436">
        <f>+U321+W321</f>
        <v>0</v>
      </c>
      <c r="U321" s="438">
        <v>0</v>
      </c>
      <c r="V321" s="526">
        <v>0</v>
      </c>
      <c r="W321" s="440">
        <v>0</v>
      </c>
      <c r="X321" s="436">
        <f>+Y321+AA321</f>
        <v>0</v>
      </c>
      <c r="Y321" s="437">
        <v>0</v>
      </c>
      <c r="Z321" s="437">
        <v>0</v>
      </c>
      <c r="AA321" s="440">
        <v>0</v>
      </c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56"/>
      <c r="AW321" s="56"/>
      <c r="AX321" s="56"/>
      <c r="AY321" s="56"/>
      <c r="AZ321" s="56"/>
      <c r="BA321" s="57"/>
      <c r="BB321" s="50"/>
      <c r="BC321" s="50"/>
      <c r="BD321" s="50"/>
      <c r="BE321" s="50"/>
      <c r="BF321" s="50"/>
      <c r="BG321" s="50"/>
      <c r="BH321" s="50"/>
      <c r="BI321" s="50"/>
    </row>
    <row r="322" spans="1:61" ht="42.75" customHeight="1" thickBot="1" x14ac:dyDescent="0.25">
      <c r="A322" s="674"/>
      <c r="B322" s="655"/>
      <c r="C322" s="640"/>
      <c r="D322" s="898"/>
      <c r="E322" s="665"/>
      <c r="F322" s="578"/>
      <c r="G322" s="628"/>
      <c r="H322" s="631"/>
      <c r="I322" s="625"/>
      <c r="J322" s="590"/>
      <c r="K322" s="93" t="s">
        <v>11</v>
      </c>
      <c r="L322" s="527">
        <f t="shared" ref="L322:AA322" si="111">SUM(L321:L321)</f>
        <v>100.6</v>
      </c>
      <c r="M322" s="528">
        <f t="shared" si="111"/>
        <v>0</v>
      </c>
      <c r="N322" s="528">
        <f t="shared" si="111"/>
        <v>0</v>
      </c>
      <c r="O322" s="529">
        <f t="shared" si="111"/>
        <v>100.6</v>
      </c>
      <c r="P322" s="527">
        <f t="shared" si="111"/>
        <v>100.6</v>
      </c>
      <c r="Q322" s="530">
        <f t="shared" si="111"/>
        <v>0</v>
      </c>
      <c r="R322" s="530">
        <f t="shared" si="111"/>
        <v>0</v>
      </c>
      <c r="S322" s="529">
        <f t="shared" si="111"/>
        <v>100.6</v>
      </c>
      <c r="T322" s="527">
        <f t="shared" si="111"/>
        <v>0</v>
      </c>
      <c r="U322" s="528">
        <f t="shared" si="111"/>
        <v>0</v>
      </c>
      <c r="V322" s="528">
        <f t="shared" si="111"/>
        <v>0</v>
      </c>
      <c r="W322" s="529">
        <f t="shared" si="111"/>
        <v>0</v>
      </c>
      <c r="X322" s="531">
        <f t="shared" si="111"/>
        <v>0</v>
      </c>
      <c r="Y322" s="530">
        <f t="shared" si="111"/>
        <v>0</v>
      </c>
      <c r="Z322" s="530">
        <f t="shared" si="111"/>
        <v>0</v>
      </c>
      <c r="AA322" s="529">
        <f t="shared" si="111"/>
        <v>0</v>
      </c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56"/>
      <c r="AW322" s="56"/>
      <c r="AX322" s="56"/>
      <c r="AY322" s="56"/>
      <c r="AZ322" s="56"/>
      <c r="BA322" s="57"/>
      <c r="BB322" s="50"/>
      <c r="BC322" s="50"/>
      <c r="BD322" s="50"/>
      <c r="BE322" s="50"/>
      <c r="BF322" s="50"/>
      <c r="BG322" s="50"/>
      <c r="BH322" s="50"/>
      <c r="BI322" s="50"/>
    </row>
    <row r="323" spans="1:61" ht="28.5" customHeight="1" thickBot="1" x14ac:dyDescent="0.25">
      <c r="A323" s="672" t="s">
        <v>15</v>
      </c>
      <c r="B323" s="653" t="s">
        <v>16</v>
      </c>
      <c r="C323" s="675" t="s">
        <v>25</v>
      </c>
      <c r="D323" s="897" t="s">
        <v>179</v>
      </c>
      <c r="E323" s="664" t="s">
        <v>180</v>
      </c>
      <c r="F323" s="666" t="s">
        <v>261</v>
      </c>
      <c r="G323" s="823" t="s">
        <v>77</v>
      </c>
      <c r="H323" s="779" t="s">
        <v>19</v>
      </c>
      <c r="I323" s="899" t="s">
        <v>31</v>
      </c>
      <c r="J323" s="588" t="s">
        <v>263</v>
      </c>
      <c r="K323" s="184" t="s">
        <v>26</v>
      </c>
      <c r="L323" s="436">
        <f>+M323+O323</f>
        <v>5</v>
      </c>
      <c r="M323" s="438">
        <v>0</v>
      </c>
      <c r="N323" s="526">
        <v>0</v>
      </c>
      <c r="O323" s="440">
        <v>5</v>
      </c>
      <c r="P323" s="436">
        <f>+Q323+S323</f>
        <v>5</v>
      </c>
      <c r="Q323" s="438">
        <v>0</v>
      </c>
      <c r="R323" s="526">
        <v>0</v>
      </c>
      <c r="S323" s="440">
        <v>5</v>
      </c>
      <c r="T323" s="436">
        <f>+U323+W323</f>
        <v>150</v>
      </c>
      <c r="U323" s="438">
        <v>0</v>
      </c>
      <c r="V323" s="526">
        <v>0</v>
      </c>
      <c r="W323" s="440">
        <v>150</v>
      </c>
      <c r="X323" s="436">
        <f>+Y323+AA323</f>
        <v>0</v>
      </c>
      <c r="Y323" s="437">
        <v>0</v>
      </c>
      <c r="Z323" s="437">
        <v>0</v>
      </c>
      <c r="AA323" s="440">
        <v>0</v>
      </c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  <c r="BA323" s="57"/>
      <c r="BB323" s="50"/>
      <c r="BC323" s="50"/>
      <c r="BD323" s="50"/>
      <c r="BE323" s="50"/>
      <c r="BF323" s="50"/>
      <c r="BG323" s="50"/>
      <c r="BH323" s="50"/>
      <c r="BI323" s="50"/>
    </row>
    <row r="324" spans="1:61" ht="33" customHeight="1" thickBot="1" x14ac:dyDescent="0.25">
      <c r="A324" s="674"/>
      <c r="B324" s="655"/>
      <c r="C324" s="640"/>
      <c r="D324" s="898"/>
      <c r="E324" s="665"/>
      <c r="F324" s="578"/>
      <c r="G324" s="628"/>
      <c r="H324" s="631"/>
      <c r="I324" s="625"/>
      <c r="J324" s="590"/>
      <c r="K324" s="93" t="s">
        <v>11</v>
      </c>
      <c r="L324" s="527">
        <f t="shared" ref="L324:AA324" si="112">SUM(L323:L323)</f>
        <v>5</v>
      </c>
      <c r="M324" s="528">
        <f t="shared" si="112"/>
        <v>0</v>
      </c>
      <c r="N324" s="528">
        <f t="shared" si="112"/>
        <v>0</v>
      </c>
      <c r="O324" s="529">
        <f t="shared" si="112"/>
        <v>5</v>
      </c>
      <c r="P324" s="527">
        <f t="shared" si="112"/>
        <v>5</v>
      </c>
      <c r="Q324" s="530">
        <f t="shared" si="112"/>
        <v>0</v>
      </c>
      <c r="R324" s="530">
        <f t="shared" si="112"/>
        <v>0</v>
      </c>
      <c r="S324" s="529">
        <f t="shared" si="112"/>
        <v>5</v>
      </c>
      <c r="T324" s="527">
        <f t="shared" si="112"/>
        <v>150</v>
      </c>
      <c r="U324" s="528">
        <f t="shared" si="112"/>
        <v>0</v>
      </c>
      <c r="V324" s="528">
        <f t="shared" si="112"/>
        <v>0</v>
      </c>
      <c r="W324" s="529">
        <f t="shared" si="112"/>
        <v>150</v>
      </c>
      <c r="X324" s="531">
        <f t="shared" si="112"/>
        <v>0</v>
      </c>
      <c r="Y324" s="530">
        <f t="shared" si="112"/>
        <v>0</v>
      </c>
      <c r="Z324" s="530">
        <f t="shared" si="112"/>
        <v>0</v>
      </c>
      <c r="AA324" s="529">
        <f t="shared" si="112"/>
        <v>0</v>
      </c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56"/>
      <c r="AW324" s="56"/>
      <c r="AX324" s="56"/>
      <c r="AY324" s="56"/>
      <c r="AZ324" s="56"/>
      <c r="BA324" s="57"/>
      <c r="BB324" s="50"/>
      <c r="BC324" s="50"/>
      <c r="BD324" s="50"/>
      <c r="BE324" s="50"/>
      <c r="BF324" s="50"/>
      <c r="BG324" s="50"/>
      <c r="BH324" s="50"/>
      <c r="BI324" s="50"/>
    </row>
    <row r="325" spans="1:61" ht="28.5" customHeight="1" thickBot="1" x14ac:dyDescent="0.25">
      <c r="A325" s="672" t="s">
        <v>15</v>
      </c>
      <c r="B325" s="653" t="s">
        <v>16</v>
      </c>
      <c r="C325" s="675" t="s">
        <v>25</v>
      </c>
      <c r="D325" s="897" t="s">
        <v>245</v>
      </c>
      <c r="E325" s="664" t="s">
        <v>246</v>
      </c>
      <c r="F325" s="666" t="s">
        <v>261</v>
      </c>
      <c r="G325" s="823" t="s">
        <v>247</v>
      </c>
      <c r="H325" s="779" t="s">
        <v>19</v>
      </c>
      <c r="I325" s="899" t="s">
        <v>31</v>
      </c>
      <c r="J325" s="588" t="s">
        <v>305</v>
      </c>
      <c r="K325" s="184" t="s">
        <v>26</v>
      </c>
      <c r="L325" s="436">
        <f>+M325+O325</f>
        <v>0</v>
      </c>
      <c r="M325" s="438">
        <v>0</v>
      </c>
      <c r="N325" s="526">
        <v>0</v>
      </c>
      <c r="O325" s="440">
        <v>0</v>
      </c>
      <c r="P325" s="436">
        <f>+Q325+S325</f>
        <v>0</v>
      </c>
      <c r="Q325" s="438">
        <v>0</v>
      </c>
      <c r="R325" s="526">
        <v>0</v>
      </c>
      <c r="S325" s="440">
        <v>0</v>
      </c>
      <c r="T325" s="436">
        <f>+U325+W325</f>
        <v>600</v>
      </c>
      <c r="U325" s="438">
        <v>0</v>
      </c>
      <c r="V325" s="526">
        <v>0</v>
      </c>
      <c r="W325" s="440">
        <v>600</v>
      </c>
      <c r="X325" s="436">
        <f>+Y325+AA325</f>
        <v>0</v>
      </c>
      <c r="Y325" s="437">
        <v>0</v>
      </c>
      <c r="Z325" s="437">
        <v>0</v>
      </c>
      <c r="AA325" s="440">
        <v>0</v>
      </c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7"/>
      <c r="BB325" s="50"/>
      <c r="BC325" s="50"/>
      <c r="BD325" s="50"/>
      <c r="BE325" s="50"/>
      <c r="BF325" s="50"/>
      <c r="BG325" s="50"/>
      <c r="BH325" s="50"/>
      <c r="BI325" s="50"/>
    </row>
    <row r="326" spans="1:61" ht="34.5" customHeight="1" thickBot="1" x14ac:dyDescent="0.25">
      <c r="A326" s="674"/>
      <c r="B326" s="655"/>
      <c r="C326" s="640"/>
      <c r="D326" s="898"/>
      <c r="E326" s="665"/>
      <c r="F326" s="578"/>
      <c r="G326" s="628"/>
      <c r="H326" s="631"/>
      <c r="I326" s="625"/>
      <c r="J326" s="590"/>
      <c r="K326" s="93" t="s">
        <v>11</v>
      </c>
      <c r="L326" s="211">
        <f t="shared" ref="L326:AA326" si="113">SUM(L325:L325)</f>
        <v>0</v>
      </c>
      <c r="M326" s="94">
        <f t="shared" si="113"/>
        <v>0</v>
      </c>
      <c r="N326" s="94">
        <f t="shared" si="113"/>
        <v>0</v>
      </c>
      <c r="O326" s="196">
        <f t="shared" si="113"/>
        <v>0</v>
      </c>
      <c r="P326" s="211">
        <f t="shared" si="113"/>
        <v>0</v>
      </c>
      <c r="Q326" s="95">
        <f t="shared" si="113"/>
        <v>0</v>
      </c>
      <c r="R326" s="95">
        <f t="shared" si="113"/>
        <v>0</v>
      </c>
      <c r="S326" s="196">
        <f t="shared" si="113"/>
        <v>0</v>
      </c>
      <c r="T326" s="211">
        <f t="shared" si="113"/>
        <v>600</v>
      </c>
      <c r="U326" s="94">
        <f t="shared" si="113"/>
        <v>0</v>
      </c>
      <c r="V326" s="94">
        <f t="shared" si="113"/>
        <v>0</v>
      </c>
      <c r="W326" s="196">
        <f t="shared" si="113"/>
        <v>600</v>
      </c>
      <c r="X326" s="195">
        <f t="shared" si="113"/>
        <v>0</v>
      </c>
      <c r="Y326" s="95">
        <f t="shared" si="113"/>
        <v>0</v>
      </c>
      <c r="Z326" s="95">
        <f t="shared" si="113"/>
        <v>0</v>
      </c>
      <c r="AA326" s="196">
        <f t="shared" si="113"/>
        <v>0</v>
      </c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56"/>
      <c r="AW326" s="56"/>
      <c r="AX326" s="56"/>
      <c r="AY326" s="56"/>
      <c r="AZ326" s="56"/>
      <c r="BA326" s="57"/>
      <c r="BB326" s="50"/>
      <c r="BC326" s="50"/>
      <c r="BD326" s="50"/>
      <c r="BE326" s="50"/>
      <c r="BF326" s="50"/>
      <c r="BG326" s="50"/>
      <c r="BH326" s="50"/>
      <c r="BI326" s="50"/>
    </row>
    <row r="327" spans="1:61" ht="21.75" customHeight="1" thickBot="1" x14ac:dyDescent="0.25">
      <c r="A327" s="246" t="s">
        <v>15</v>
      </c>
      <c r="B327" s="28" t="s">
        <v>16</v>
      </c>
      <c r="C327" s="32" t="s">
        <v>25</v>
      </c>
      <c r="D327" s="27"/>
      <c r="E327" s="903" t="s">
        <v>257</v>
      </c>
      <c r="F327" s="903"/>
      <c r="G327" s="903"/>
      <c r="H327" s="903"/>
      <c r="I327" s="903"/>
      <c r="J327" s="904"/>
      <c r="K327" s="904"/>
      <c r="L327" s="29">
        <f>L262+L266+L268+L275+L278+L281+L283+L286+L289+L292+L296+L299+L303+L307+L310+L313+L315+L317+L320+L324+L326+L322+L271</f>
        <v>1266.5999999999999</v>
      </c>
      <c r="M327" s="30">
        <f t="shared" ref="M327:AI327" si="114">M262+M266+M268+M275+M278+M281+M283+M286+M289+M292+M296+M299+M303+M307+M310+M313+M315+M317+M320+M324+M326+M322+M271</f>
        <v>189.5</v>
      </c>
      <c r="N327" s="30">
        <f t="shared" si="114"/>
        <v>0</v>
      </c>
      <c r="O327" s="31">
        <f t="shared" si="114"/>
        <v>1077.0999999999999</v>
      </c>
      <c r="P327" s="29">
        <f t="shared" si="114"/>
        <v>1039.5</v>
      </c>
      <c r="Q327" s="30">
        <f t="shared" si="114"/>
        <v>189.5</v>
      </c>
      <c r="R327" s="30">
        <f t="shared" si="114"/>
        <v>0</v>
      </c>
      <c r="S327" s="31">
        <f t="shared" si="114"/>
        <v>1082</v>
      </c>
      <c r="T327" s="29">
        <f t="shared" si="114"/>
        <v>3410.7</v>
      </c>
      <c r="U327" s="30">
        <f t="shared" si="114"/>
        <v>219</v>
      </c>
      <c r="V327" s="30">
        <f t="shared" si="114"/>
        <v>0</v>
      </c>
      <c r="W327" s="31">
        <f t="shared" si="114"/>
        <v>3191.7</v>
      </c>
      <c r="X327" s="29">
        <f t="shared" si="114"/>
        <v>2600</v>
      </c>
      <c r="Y327" s="30">
        <f t="shared" si="114"/>
        <v>180</v>
      </c>
      <c r="Z327" s="30">
        <f t="shared" si="114"/>
        <v>0</v>
      </c>
      <c r="AA327" s="31">
        <f t="shared" si="114"/>
        <v>2420</v>
      </c>
      <c r="AB327" s="489">
        <f t="shared" si="114"/>
        <v>0</v>
      </c>
      <c r="AC327" s="488">
        <f t="shared" si="114"/>
        <v>0</v>
      </c>
      <c r="AD327" s="488">
        <f t="shared" si="114"/>
        <v>0</v>
      </c>
      <c r="AE327" s="488">
        <f t="shared" si="114"/>
        <v>0</v>
      </c>
      <c r="AF327" s="488">
        <f t="shared" si="114"/>
        <v>0</v>
      </c>
      <c r="AG327" s="488">
        <f t="shared" si="114"/>
        <v>0</v>
      </c>
      <c r="AH327" s="488">
        <f t="shared" si="114"/>
        <v>0</v>
      </c>
      <c r="AI327" s="488">
        <f t="shared" si="114"/>
        <v>0</v>
      </c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56"/>
      <c r="AW327" s="56"/>
      <c r="AX327" s="56"/>
      <c r="AY327" s="56"/>
      <c r="AZ327" s="56"/>
      <c r="BA327" s="57"/>
      <c r="BB327" s="50"/>
      <c r="BC327" s="50"/>
      <c r="BD327" s="50"/>
      <c r="BE327" s="50"/>
      <c r="BF327" s="50"/>
      <c r="BG327" s="50"/>
      <c r="BH327" s="50"/>
      <c r="BI327" s="50"/>
    </row>
    <row r="328" spans="1:61" ht="21" customHeight="1" thickBot="1" x14ac:dyDescent="0.25">
      <c r="A328" s="255" t="s">
        <v>15</v>
      </c>
      <c r="B328" s="28" t="s">
        <v>16</v>
      </c>
      <c r="C328" s="32" t="s">
        <v>28</v>
      </c>
      <c r="D328" s="905" t="s">
        <v>83</v>
      </c>
      <c r="E328" s="906"/>
      <c r="F328" s="906"/>
      <c r="G328" s="906"/>
      <c r="H328" s="906"/>
      <c r="I328" s="906"/>
      <c r="J328" s="906"/>
      <c r="K328" s="906"/>
      <c r="L328" s="907"/>
      <c r="M328" s="907"/>
      <c r="N328" s="907"/>
      <c r="O328" s="907"/>
      <c r="P328" s="907"/>
      <c r="Q328" s="907"/>
      <c r="R328" s="907"/>
      <c r="S328" s="907"/>
      <c r="T328" s="907"/>
      <c r="U328" s="907"/>
      <c r="V328" s="907"/>
      <c r="W328" s="907"/>
      <c r="X328" s="907"/>
      <c r="Y328" s="907"/>
      <c r="Z328" s="907"/>
      <c r="AA328" s="907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7"/>
      <c r="BB328" s="50"/>
      <c r="BC328" s="50"/>
      <c r="BD328" s="50"/>
      <c r="BE328" s="50"/>
      <c r="BF328" s="50"/>
      <c r="BG328" s="50"/>
      <c r="BH328" s="50"/>
      <c r="BI328" s="50"/>
    </row>
    <row r="329" spans="1:61" ht="16.5" customHeight="1" x14ac:dyDescent="0.2">
      <c r="A329" s="651" t="s">
        <v>15</v>
      </c>
      <c r="B329" s="653" t="s">
        <v>16</v>
      </c>
      <c r="C329" s="675" t="s">
        <v>28</v>
      </c>
      <c r="D329" s="799" t="s">
        <v>25</v>
      </c>
      <c r="E329" s="772" t="s">
        <v>259</v>
      </c>
      <c r="F329" s="648" t="s">
        <v>261</v>
      </c>
      <c r="G329" s="594" t="s">
        <v>221</v>
      </c>
      <c r="H329" s="598" t="s">
        <v>19</v>
      </c>
      <c r="I329" s="754" t="s">
        <v>31</v>
      </c>
      <c r="J329" s="579" t="s">
        <v>306</v>
      </c>
      <c r="K329" s="144" t="s">
        <v>182</v>
      </c>
      <c r="L329" s="399">
        <f>+M329+O329</f>
        <v>0</v>
      </c>
      <c r="M329" s="519">
        <v>0</v>
      </c>
      <c r="N329" s="532">
        <v>0</v>
      </c>
      <c r="O329" s="423">
        <v>0</v>
      </c>
      <c r="P329" s="374">
        <f>+Q329+S329</f>
        <v>0</v>
      </c>
      <c r="Q329" s="532">
        <v>0</v>
      </c>
      <c r="R329" s="532">
        <v>0</v>
      </c>
      <c r="S329" s="423">
        <v>0</v>
      </c>
      <c r="T329" s="374">
        <f>+U329+W329</f>
        <v>0</v>
      </c>
      <c r="U329" s="532">
        <v>0</v>
      </c>
      <c r="V329" s="532">
        <v>0</v>
      </c>
      <c r="W329" s="533">
        <v>0</v>
      </c>
      <c r="X329" s="472">
        <f>+Y329+AA329</f>
        <v>0</v>
      </c>
      <c r="Y329" s="532">
        <v>0</v>
      </c>
      <c r="Z329" s="532">
        <v>0</v>
      </c>
      <c r="AA329" s="423">
        <v>0</v>
      </c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56"/>
      <c r="AW329" s="56"/>
      <c r="AX329" s="56"/>
      <c r="AY329" s="56"/>
      <c r="AZ329" s="56"/>
      <c r="BA329" s="57"/>
      <c r="BB329" s="50"/>
      <c r="BC329" s="50"/>
      <c r="BD329" s="50"/>
      <c r="BE329" s="50"/>
      <c r="BF329" s="50"/>
      <c r="BG329" s="50"/>
      <c r="BH329" s="50"/>
      <c r="BI329" s="50"/>
    </row>
    <row r="330" spans="1:61" ht="17.25" customHeight="1" x14ac:dyDescent="0.2">
      <c r="A330" s="652"/>
      <c r="B330" s="654"/>
      <c r="C330" s="747"/>
      <c r="D330" s="800"/>
      <c r="E330" s="773"/>
      <c r="F330" s="649"/>
      <c r="G330" s="596"/>
      <c r="H330" s="600"/>
      <c r="I330" s="755"/>
      <c r="J330" s="580"/>
      <c r="K330" s="165" t="s">
        <v>26</v>
      </c>
      <c r="L330" s="400">
        <f>+M330+O330</f>
        <v>135.80000000000001</v>
      </c>
      <c r="M330" s="534">
        <v>0</v>
      </c>
      <c r="N330" s="535">
        <v>0</v>
      </c>
      <c r="O330" s="425">
        <v>135.80000000000001</v>
      </c>
      <c r="P330" s="391">
        <f>+Q330+S330</f>
        <v>135.80000000000001</v>
      </c>
      <c r="Q330" s="534">
        <v>0</v>
      </c>
      <c r="R330" s="534">
        <v>0</v>
      </c>
      <c r="S330" s="425">
        <v>135.80000000000001</v>
      </c>
      <c r="T330" s="391">
        <f>+U330+W330</f>
        <v>150</v>
      </c>
      <c r="U330" s="535">
        <v>0</v>
      </c>
      <c r="V330" s="536">
        <v>0</v>
      </c>
      <c r="W330" s="425">
        <v>150</v>
      </c>
      <c r="X330" s="412">
        <f>+Y330+AA330</f>
        <v>0</v>
      </c>
      <c r="Y330" s="535">
        <v>0</v>
      </c>
      <c r="Z330" s="535">
        <v>0</v>
      </c>
      <c r="AA330" s="425">
        <v>0</v>
      </c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  <c r="BA330" s="57"/>
      <c r="BB330" s="50"/>
      <c r="BC330" s="50"/>
      <c r="BD330" s="50"/>
      <c r="BE330" s="50"/>
      <c r="BF330" s="50"/>
      <c r="BG330" s="50"/>
      <c r="BH330" s="50"/>
      <c r="BI330" s="50"/>
    </row>
    <row r="331" spans="1:61" ht="17.25" customHeight="1" thickBot="1" x14ac:dyDescent="0.25">
      <c r="A331" s="652"/>
      <c r="B331" s="654"/>
      <c r="C331" s="747"/>
      <c r="D331" s="800"/>
      <c r="E331" s="773"/>
      <c r="F331" s="649"/>
      <c r="G331" s="596"/>
      <c r="H331" s="600"/>
      <c r="I331" s="755"/>
      <c r="J331" s="580"/>
      <c r="K331" s="167" t="s">
        <v>22</v>
      </c>
      <c r="L331" s="412">
        <f>+M331+O331</f>
        <v>228.5</v>
      </c>
      <c r="M331" s="537">
        <v>0</v>
      </c>
      <c r="N331" s="538">
        <v>0</v>
      </c>
      <c r="O331" s="539">
        <v>228.5</v>
      </c>
      <c r="P331" s="406">
        <f>+Q331+S331</f>
        <v>228.5</v>
      </c>
      <c r="Q331" s="537">
        <v>0</v>
      </c>
      <c r="R331" s="537">
        <v>0</v>
      </c>
      <c r="S331" s="539">
        <v>228.5</v>
      </c>
      <c r="T331" s="406">
        <f>+U331+W331</f>
        <v>0</v>
      </c>
      <c r="U331" s="538">
        <v>0</v>
      </c>
      <c r="V331" s="540">
        <v>0</v>
      </c>
      <c r="W331" s="539">
        <v>0</v>
      </c>
      <c r="X331" s="412">
        <f>+Y331+AA331</f>
        <v>0</v>
      </c>
      <c r="Y331" s="538">
        <v>0</v>
      </c>
      <c r="Z331" s="538">
        <v>0</v>
      </c>
      <c r="AA331" s="539">
        <v>0</v>
      </c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56"/>
      <c r="AW331" s="56"/>
      <c r="AX331" s="56"/>
      <c r="AY331" s="56"/>
      <c r="AZ331" s="56"/>
      <c r="BA331" s="57"/>
      <c r="BB331" s="50"/>
      <c r="BC331" s="50"/>
      <c r="BD331" s="50"/>
      <c r="BE331" s="50"/>
      <c r="BF331" s="50"/>
      <c r="BG331" s="50"/>
      <c r="BH331" s="50"/>
      <c r="BI331" s="50"/>
    </row>
    <row r="332" spans="1:61" ht="21" customHeight="1" thickBot="1" x14ac:dyDescent="0.25">
      <c r="A332" s="642"/>
      <c r="B332" s="655"/>
      <c r="C332" s="748"/>
      <c r="D332" s="801"/>
      <c r="E332" s="774"/>
      <c r="F332" s="650"/>
      <c r="G332" s="597"/>
      <c r="H332" s="601"/>
      <c r="I332" s="581"/>
      <c r="J332" s="581"/>
      <c r="K332" s="91" t="s">
        <v>11</v>
      </c>
      <c r="L332" s="8">
        <f>SUM(L329:L331)</f>
        <v>364.3</v>
      </c>
      <c r="M332" s="1">
        <f t="shared" ref="M332:AA332" si="115">M329+M330+M331</f>
        <v>0</v>
      </c>
      <c r="N332" s="1">
        <f t="shared" si="115"/>
        <v>0</v>
      </c>
      <c r="O332" s="7">
        <f t="shared" si="115"/>
        <v>364.3</v>
      </c>
      <c r="P332" s="18">
        <f t="shared" si="115"/>
        <v>364.3</v>
      </c>
      <c r="Q332" s="20">
        <f t="shared" si="115"/>
        <v>0</v>
      </c>
      <c r="R332" s="20">
        <f t="shared" si="115"/>
        <v>0</v>
      </c>
      <c r="S332" s="19">
        <f t="shared" si="115"/>
        <v>364.3</v>
      </c>
      <c r="T332" s="8">
        <f t="shared" si="115"/>
        <v>150</v>
      </c>
      <c r="U332" s="1">
        <f t="shared" si="115"/>
        <v>0</v>
      </c>
      <c r="V332" s="1">
        <f t="shared" si="115"/>
        <v>0</v>
      </c>
      <c r="W332" s="10">
        <f t="shared" si="115"/>
        <v>150</v>
      </c>
      <c r="X332" s="8">
        <f t="shared" si="115"/>
        <v>0</v>
      </c>
      <c r="Y332" s="1">
        <f t="shared" si="115"/>
        <v>0</v>
      </c>
      <c r="Z332" s="1">
        <f t="shared" si="115"/>
        <v>0</v>
      </c>
      <c r="AA332" s="7">
        <f t="shared" si="115"/>
        <v>0</v>
      </c>
      <c r="AJ332" s="50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7"/>
      <c r="BB332" s="50"/>
      <c r="BC332" s="50"/>
      <c r="BD332" s="50"/>
      <c r="BE332" s="50"/>
      <c r="BF332" s="50"/>
      <c r="BG332" s="50"/>
      <c r="BH332" s="50"/>
      <c r="BI332" s="50"/>
    </row>
    <row r="333" spans="1:61" ht="20.25" customHeight="1" x14ac:dyDescent="0.2">
      <c r="A333" s="651" t="s">
        <v>15</v>
      </c>
      <c r="B333" s="653" t="s">
        <v>16</v>
      </c>
      <c r="C333" s="675" t="s">
        <v>28</v>
      </c>
      <c r="D333" s="812" t="s">
        <v>27</v>
      </c>
      <c r="E333" s="814" t="s">
        <v>156</v>
      </c>
      <c r="F333" s="648" t="s">
        <v>262</v>
      </c>
      <c r="G333" s="594" t="s">
        <v>221</v>
      </c>
      <c r="H333" s="598" t="s">
        <v>19</v>
      </c>
      <c r="I333" s="582" t="s">
        <v>31</v>
      </c>
      <c r="J333" s="582" t="s">
        <v>307</v>
      </c>
      <c r="K333" s="165" t="s">
        <v>32</v>
      </c>
      <c r="L333" s="128">
        <f>+M333+O333</f>
        <v>0</v>
      </c>
      <c r="M333" s="98">
        <v>0</v>
      </c>
      <c r="N333" s="98">
        <v>0</v>
      </c>
      <c r="O333" s="99">
        <v>0</v>
      </c>
      <c r="P333" s="123">
        <f>+Q333+S333</f>
        <v>0</v>
      </c>
      <c r="Q333" s="98">
        <v>0</v>
      </c>
      <c r="R333" s="98">
        <v>0</v>
      </c>
      <c r="S333" s="99">
        <v>0</v>
      </c>
      <c r="T333" s="123">
        <f>+U333+W333</f>
        <v>0</v>
      </c>
      <c r="U333" s="98">
        <v>0</v>
      </c>
      <c r="V333" s="98">
        <v>0</v>
      </c>
      <c r="W333" s="99">
        <v>0</v>
      </c>
      <c r="X333" s="128">
        <f>+Y333+AA333</f>
        <v>0</v>
      </c>
      <c r="Y333" s="98">
        <v>0</v>
      </c>
      <c r="Z333" s="98">
        <v>0</v>
      </c>
      <c r="AA333" s="99">
        <v>0</v>
      </c>
      <c r="AJ333" s="50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7"/>
      <c r="BB333" s="50"/>
      <c r="BC333" s="50"/>
      <c r="BD333" s="50"/>
      <c r="BE333" s="50"/>
      <c r="BF333" s="50"/>
      <c r="BG333" s="50"/>
      <c r="BH333" s="50"/>
      <c r="BI333" s="50"/>
    </row>
    <row r="334" spans="1:61" s="54" customFormat="1" ht="18.75" customHeight="1" thickBot="1" x14ac:dyDescent="0.25">
      <c r="A334" s="652"/>
      <c r="B334" s="654"/>
      <c r="C334" s="747"/>
      <c r="D334" s="889"/>
      <c r="E334" s="815"/>
      <c r="F334" s="649"/>
      <c r="G334" s="596"/>
      <c r="H334" s="600"/>
      <c r="I334" s="583"/>
      <c r="J334" s="583"/>
      <c r="K334" s="167" t="s">
        <v>26</v>
      </c>
      <c r="L334" s="127">
        <f>+M334+O334</f>
        <v>0</v>
      </c>
      <c r="M334" s="97">
        <v>0</v>
      </c>
      <c r="N334" s="97">
        <v>0</v>
      </c>
      <c r="O334" s="89">
        <v>0</v>
      </c>
      <c r="P334" s="90">
        <f>+Q334+S334</f>
        <v>0</v>
      </c>
      <c r="Q334" s="88">
        <v>0</v>
      </c>
      <c r="R334" s="88">
        <v>0</v>
      </c>
      <c r="S334" s="89">
        <v>0</v>
      </c>
      <c r="T334" s="127">
        <f>+U334+W334</f>
        <v>0</v>
      </c>
      <c r="U334" s="87">
        <v>0</v>
      </c>
      <c r="V334" s="82">
        <v>0</v>
      </c>
      <c r="W334" s="92">
        <v>0</v>
      </c>
      <c r="X334" s="127">
        <f>+Y334+AA334</f>
        <v>0</v>
      </c>
      <c r="Y334" s="88">
        <v>0</v>
      </c>
      <c r="Z334" s="97">
        <v>0</v>
      </c>
      <c r="AA334" s="89">
        <v>0</v>
      </c>
      <c r="AI334" s="51"/>
      <c r="AJ334" s="51"/>
      <c r="AK334" s="51"/>
      <c r="AL334" s="51"/>
      <c r="AM334" s="51"/>
      <c r="AN334" s="51"/>
      <c r="AO334" s="51"/>
      <c r="AP334" s="51"/>
      <c r="AQ334" s="51"/>
      <c r="AR334" s="51"/>
      <c r="AS334" s="51"/>
      <c r="AT334" s="51"/>
      <c r="AU334" s="51"/>
      <c r="AV334" s="51"/>
      <c r="AW334" s="51"/>
      <c r="AX334" s="51"/>
      <c r="AY334" s="51"/>
      <c r="AZ334" s="51"/>
      <c r="BA334" s="52"/>
      <c r="BB334" s="51"/>
      <c r="BC334" s="51"/>
      <c r="BD334" s="51"/>
      <c r="BE334" s="51"/>
      <c r="BF334" s="51"/>
      <c r="BG334" s="51"/>
      <c r="BH334" s="51"/>
      <c r="BI334" s="51"/>
    </row>
    <row r="335" spans="1:61" s="60" customFormat="1" ht="24.75" customHeight="1" thickBot="1" x14ac:dyDescent="0.25">
      <c r="A335" s="642"/>
      <c r="B335" s="655"/>
      <c r="C335" s="748"/>
      <c r="D335" s="813"/>
      <c r="E335" s="816"/>
      <c r="F335" s="650"/>
      <c r="G335" s="597"/>
      <c r="H335" s="601"/>
      <c r="I335" s="584"/>
      <c r="J335" s="584"/>
      <c r="K335" s="91" t="s">
        <v>11</v>
      </c>
      <c r="L335" s="8">
        <f t="shared" ref="L335:AA335" si="116">L333+L334</f>
        <v>0</v>
      </c>
      <c r="M335" s="1">
        <f t="shared" si="116"/>
        <v>0</v>
      </c>
      <c r="N335" s="1">
        <f t="shared" si="116"/>
        <v>0</v>
      </c>
      <c r="O335" s="7">
        <f t="shared" si="116"/>
        <v>0</v>
      </c>
      <c r="P335" s="18">
        <f t="shared" si="116"/>
        <v>0</v>
      </c>
      <c r="Q335" s="20">
        <f t="shared" si="116"/>
        <v>0</v>
      </c>
      <c r="R335" s="20">
        <f t="shared" si="116"/>
        <v>0</v>
      </c>
      <c r="S335" s="19">
        <f t="shared" si="116"/>
        <v>0</v>
      </c>
      <c r="T335" s="8">
        <f t="shared" si="116"/>
        <v>0</v>
      </c>
      <c r="U335" s="1">
        <f t="shared" si="116"/>
        <v>0</v>
      </c>
      <c r="V335" s="1">
        <f t="shared" si="116"/>
        <v>0</v>
      </c>
      <c r="W335" s="10">
        <f t="shared" si="116"/>
        <v>0</v>
      </c>
      <c r="X335" s="8">
        <f t="shared" si="116"/>
        <v>0</v>
      </c>
      <c r="Y335" s="1">
        <f t="shared" si="116"/>
        <v>0</v>
      </c>
      <c r="Z335" s="1">
        <f t="shared" si="116"/>
        <v>0</v>
      </c>
      <c r="AA335" s="7">
        <f t="shared" si="116"/>
        <v>0</v>
      </c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  <c r="AW335" s="61"/>
      <c r="AX335" s="61"/>
      <c r="AY335" s="61"/>
      <c r="AZ335" s="61"/>
      <c r="BA335" s="62"/>
      <c r="BB335" s="61"/>
      <c r="BC335" s="61"/>
      <c r="BD335" s="61"/>
      <c r="BE335" s="61"/>
      <c r="BF335" s="61"/>
      <c r="BG335" s="61"/>
      <c r="BH335" s="61"/>
      <c r="BI335" s="61"/>
    </row>
    <row r="336" spans="1:61" s="60" customFormat="1" ht="22.5" customHeight="1" x14ac:dyDescent="0.2">
      <c r="A336" s="651" t="s">
        <v>15</v>
      </c>
      <c r="B336" s="675" t="s">
        <v>16</v>
      </c>
      <c r="C336" s="675" t="s">
        <v>28</v>
      </c>
      <c r="D336" s="785" t="s">
        <v>15</v>
      </c>
      <c r="E336" s="821" t="s">
        <v>102</v>
      </c>
      <c r="F336" s="911" t="s">
        <v>261</v>
      </c>
      <c r="G336" s="823" t="s">
        <v>221</v>
      </c>
      <c r="H336" s="779" t="s">
        <v>19</v>
      </c>
      <c r="I336" s="588" t="s">
        <v>31</v>
      </c>
      <c r="J336" s="585" t="s">
        <v>308</v>
      </c>
      <c r="K336" s="180" t="s">
        <v>22</v>
      </c>
      <c r="L336" s="494">
        <f>+M336+O336</f>
        <v>560.79999999999995</v>
      </c>
      <c r="M336" s="541">
        <v>0</v>
      </c>
      <c r="N336" s="541">
        <v>0</v>
      </c>
      <c r="O336" s="542">
        <v>560.79999999999995</v>
      </c>
      <c r="P336" s="479">
        <f>+Q336+S336</f>
        <v>560.79999999999995</v>
      </c>
      <c r="Q336" s="541">
        <v>0</v>
      </c>
      <c r="R336" s="541">
        <v>0</v>
      </c>
      <c r="S336" s="542">
        <v>560.79999999999995</v>
      </c>
      <c r="T336" s="479">
        <f>+U336+W336</f>
        <v>0</v>
      </c>
      <c r="U336" s="541">
        <v>0</v>
      </c>
      <c r="V336" s="541">
        <v>0</v>
      </c>
      <c r="W336" s="542">
        <v>0</v>
      </c>
      <c r="X336" s="494">
        <f>+Y336+AA336</f>
        <v>0</v>
      </c>
      <c r="Y336" s="541">
        <v>0</v>
      </c>
      <c r="Z336" s="541">
        <v>0</v>
      </c>
      <c r="AA336" s="542">
        <v>0</v>
      </c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  <c r="AW336" s="61"/>
      <c r="AX336" s="61"/>
      <c r="AY336" s="61"/>
      <c r="AZ336" s="61"/>
      <c r="BA336" s="62"/>
      <c r="BB336" s="61"/>
      <c r="BC336" s="61"/>
      <c r="BD336" s="61"/>
      <c r="BE336" s="61"/>
      <c r="BF336" s="61"/>
      <c r="BG336" s="61"/>
      <c r="BH336" s="61"/>
      <c r="BI336" s="61"/>
    </row>
    <row r="337" spans="1:1013" s="60" customFormat="1" ht="22.5" customHeight="1" thickBot="1" x14ac:dyDescent="0.25">
      <c r="A337" s="652"/>
      <c r="B337" s="747"/>
      <c r="C337" s="747"/>
      <c r="D337" s="947"/>
      <c r="E337" s="910"/>
      <c r="F337" s="946"/>
      <c r="G337" s="908"/>
      <c r="H337" s="909"/>
      <c r="I337" s="589"/>
      <c r="J337" s="586"/>
      <c r="K337" s="201" t="s">
        <v>26</v>
      </c>
      <c r="L337" s="498">
        <f>+M337+O337</f>
        <v>108.4</v>
      </c>
      <c r="M337" s="543">
        <v>0</v>
      </c>
      <c r="N337" s="543">
        <v>0</v>
      </c>
      <c r="O337" s="544">
        <v>108.4</v>
      </c>
      <c r="P337" s="480">
        <f>+Q337+S337</f>
        <v>108.4</v>
      </c>
      <c r="Q337" s="545">
        <v>0</v>
      </c>
      <c r="R337" s="545">
        <v>0</v>
      </c>
      <c r="S337" s="544">
        <v>108.4</v>
      </c>
      <c r="T337" s="498">
        <f>+U337+W337</f>
        <v>703.9</v>
      </c>
      <c r="U337" s="546">
        <v>0</v>
      </c>
      <c r="V337" s="547">
        <v>0</v>
      </c>
      <c r="W337" s="548">
        <v>703.9</v>
      </c>
      <c r="X337" s="498">
        <f>+Y337+AA337</f>
        <v>0</v>
      </c>
      <c r="Y337" s="545">
        <v>0</v>
      </c>
      <c r="Z337" s="543">
        <v>0</v>
      </c>
      <c r="AA337" s="544">
        <v>0</v>
      </c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1"/>
      <c r="AY337" s="61"/>
      <c r="AZ337" s="61"/>
      <c r="BA337" s="62"/>
      <c r="BB337" s="61"/>
      <c r="BC337" s="61"/>
      <c r="BD337" s="61"/>
      <c r="BE337" s="61"/>
      <c r="BF337" s="61"/>
      <c r="BG337" s="61"/>
      <c r="BH337" s="61"/>
      <c r="BI337" s="61"/>
    </row>
    <row r="338" spans="1:1013" s="60" customFormat="1" ht="22.5" customHeight="1" thickBot="1" x14ac:dyDescent="0.25">
      <c r="A338" s="642"/>
      <c r="B338" s="748"/>
      <c r="C338" s="748"/>
      <c r="D338" s="786"/>
      <c r="E338" s="822"/>
      <c r="F338" s="912"/>
      <c r="G338" s="628"/>
      <c r="H338" s="631"/>
      <c r="I338" s="590"/>
      <c r="J338" s="587"/>
      <c r="K338" s="91" t="s">
        <v>11</v>
      </c>
      <c r="L338" s="8">
        <f t="shared" ref="L338:AA338" si="117">L336+L337</f>
        <v>669.19999999999993</v>
      </c>
      <c r="M338" s="1">
        <f t="shared" si="117"/>
        <v>0</v>
      </c>
      <c r="N338" s="1">
        <f t="shared" si="117"/>
        <v>0</v>
      </c>
      <c r="O338" s="7">
        <f t="shared" si="117"/>
        <v>669.19999999999993</v>
      </c>
      <c r="P338" s="18">
        <f t="shared" si="117"/>
        <v>669.19999999999993</v>
      </c>
      <c r="Q338" s="20">
        <f t="shared" si="117"/>
        <v>0</v>
      </c>
      <c r="R338" s="20">
        <f t="shared" si="117"/>
        <v>0</v>
      </c>
      <c r="S338" s="19">
        <f t="shared" si="117"/>
        <v>669.19999999999993</v>
      </c>
      <c r="T338" s="8">
        <f t="shared" si="117"/>
        <v>703.9</v>
      </c>
      <c r="U338" s="1">
        <f t="shared" si="117"/>
        <v>0</v>
      </c>
      <c r="V338" s="1">
        <f t="shared" si="117"/>
        <v>0</v>
      </c>
      <c r="W338" s="10">
        <f t="shared" si="117"/>
        <v>703.9</v>
      </c>
      <c r="X338" s="8">
        <f t="shared" si="117"/>
        <v>0</v>
      </c>
      <c r="Y338" s="1">
        <f t="shared" si="117"/>
        <v>0</v>
      </c>
      <c r="Z338" s="1">
        <f t="shared" si="117"/>
        <v>0</v>
      </c>
      <c r="AA338" s="7">
        <f t="shared" si="117"/>
        <v>0</v>
      </c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61"/>
      <c r="AU338" s="61"/>
      <c r="AV338" s="61"/>
      <c r="AW338" s="61"/>
      <c r="AX338" s="61"/>
      <c r="AY338" s="61"/>
      <c r="AZ338" s="61"/>
      <c r="BA338" s="62"/>
      <c r="BB338" s="61"/>
      <c r="BC338" s="61"/>
      <c r="BD338" s="61"/>
      <c r="BE338" s="61"/>
      <c r="BF338" s="61"/>
      <c r="BG338" s="61"/>
      <c r="BH338" s="61"/>
      <c r="BI338" s="61"/>
    </row>
    <row r="339" spans="1:1013" s="60" customFormat="1" ht="30.75" customHeight="1" thickBot="1" x14ac:dyDescent="0.25">
      <c r="A339" s="651" t="s">
        <v>15</v>
      </c>
      <c r="B339" s="675" t="s">
        <v>16</v>
      </c>
      <c r="C339" s="675" t="s">
        <v>28</v>
      </c>
      <c r="D339" s="785" t="s">
        <v>30</v>
      </c>
      <c r="E339" s="821" t="s">
        <v>126</v>
      </c>
      <c r="F339" s="911" t="s">
        <v>262</v>
      </c>
      <c r="G339" s="823" t="s">
        <v>221</v>
      </c>
      <c r="H339" s="779" t="s">
        <v>19</v>
      </c>
      <c r="I339" s="588" t="s">
        <v>31</v>
      </c>
      <c r="J339" s="588" t="s">
        <v>307</v>
      </c>
      <c r="K339" s="180" t="s">
        <v>26</v>
      </c>
      <c r="L339" s="197">
        <f>+M339+O339</f>
        <v>0</v>
      </c>
      <c r="M339" s="198">
        <v>0</v>
      </c>
      <c r="N339" s="198">
        <v>0</v>
      </c>
      <c r="O339" s="199">
        <v>0</v>
      </c>
      <c r="P339" s="183">
        <f>+Q339+S339</f>
        <v>0</v>
      </c>
      <c r="Q339" s="198">
        <v>0</v>
      </c>
      <c r="R339" s="198">
        <v>0</v>
      </c>
      <c r="S339" s="199">
        <v>0</v>
      </c>
      <c r="T339" s="183">
        <f>+U339+W339</f>
        <v>0</v>
      </c>
      <c r="U339" s="198">
        <v>0</v>
      </c>
      <c r="V339" s="198">
        <v>0</v>
      </c>
      <c r="W339" s="199">
        <v>0</v>
      </c>
      <c r="X339" s="197">
        <f>+Y339+AA339</f>
        <v>0</v>
      </c>
      <c r="Y339" s="198">
        <v>0</v>
      </c>
      <c r="Z339" s="198">
        <v>0</v>
      </c>
      <c r="AA339" s="199">
        <v>0</v>
      </c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61"/>
      <c r="AU339" s="61"/>
      <c r="AV339" s="61"/>
      <c r="AW339" s="61"/>
      <c r="AX339" s="61"/>
      <c r="AY339" s="61"/>
      <c r="AZ339" s="61"/>
      <c r="BA339" s="62"/>
      <c r="BB339" s="61"/>
      <c r="BC339" s="61"/>
      <c r="BD339" s="61"/>
      <c r="BE339" s="61"/>
      <c r="BF339" s="61"/>
      <c r="BG339" s="61"/>
      <c r="BH339" s="61"/>
      <c r="BI339" s="61"/>
    </row>
    <row r="340" spans="1:1013" ht="31.5" customHeight="1" thickBot="1" x14ac:dyDescent="0.25">
      <c r="A340" s="642"/>
      <c r="B340" s="748"/>
      <c r="C340" s="748"/>
      <c r="D340" s="786"/>
      <c r="E340" s="822"/>
      <c r="F340" s="912"/>
      <c r="G340" s="628"/>
      <c r="H340" s="631"/>
      <c r="I340" s="590"/>
      <c r="J340" s="590"/>
      <c r="K340" s="91" t="s">
        <v>11</v>
      </c>
      <c r="L340" s="8">
        <f>SUM(L339)</f>
        <v>0</v>
      </c>
      <c r="M340" s="1">
        <f t="shared" ref="M340:AA340" si="118">SUM(M339)</f>
        <v>0</v>
      </c>
      <c r="N340" s="1">
        <f t="shared" si="118"/>
        <v>0</v>
      </c>
      <c r="O340" s="10">
        <f t="shared" si="118"/>
        <v>0</v>
      </c>
      <c r="P340" s="8">
        <f t="shared" si="118"/>
        <v>0</v>
      </c>
      <c r="Q340" s="1">
        <f t="shared" si="118"/>
        <v>0</v>
      </c>
      <c r="R340" s="1">
        <f t="shared" si="118"/>
        <v>0</v>
      </c>
      <c r="S340" s="10">
        <f t="shared" si="118"/>
        <v>0</v>
      </c>
      <c r="T340" s="8">
        <f t="shared" si="118"/>
        <v>0</v>
      </c>
      <c r="U340" s="1">
        <f t="shared" si="118"/>
        <v>0</v>
      </c>
      <c r="V340" s="1">
        <f t="shared" si="118"/>
        <v>0</v>
      </c>
      <c r="W340" s="10">
        <f t="shared" si="118"/>
        <v>0</v>
      </c>
      <c r="X340" s="8">
        <f t="shared" si="118"/>
        <v>0</v>
      </c>
      <c r="Y340" s="1">
        <f t="shared" si="118"/>
        <v>0</v>
      </c>
      <c r="Z340" s="1">
        <f t="shared" si="118"/>
        <v>0</v>
      </c>
      <c r="AA340" s="10">
        <f t="shared" si="118"/>
        <v>0</v>
      </c>
      <c r="AB340" s="35"/>
      <c r="AC340" s="35"/>
      <c r="AD340" s="35"/>
      <c r="AE340" s="35"/>
      <c r="AF340" s="35"/>
      <c r="AG340" s="35"/>
      <c r="AH340" s="35"/>
      <c r="AI340" s="35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35"/>
      <c r="BK340" s="35"/>
      <c r="BL340" s="35"/>
      <c r="BM340" s="35"/>
      <c r="BN340" s="35"/>
      <c r="BO340" s="35"/>
      <c r="BP340" s="35"/>
      <c r="BQ340" s="35"/>
      <c r="BR340" s="35"/>
      <c r="BS340" s="35"/>
      <c r="BT340" s="35"/>
      <c r="BU340" s="35"/>
      <c r="BV340" s="35"/>
      <c r="BW340" s="35"/>
      <c r="BX340" s="35"/>
      <c r="BY340" s="35"/>
      <c r="BZ340" s="35"/>
      <c r="CA340" s="35"/>
      <c r="CB340" s="35"/>
      <c r="CC340" s="35"/>
      <c r="CD340" s="35"/>
      <c r="CE340" s="35"/>
      <c r="CF340" s="35"/>
      <c r="CG340" s="35"/>
      <c r="CH340" s="35"/>
      <c r="CI340" s="35"/>
      <c r="CJ340" s="35"/>
      <c r="CK340" s="35"/>
      <c r="CL340" s="35"/>
      <c r="CM340" s="35"/>
      <c r="CN340" s="35"/>
      <c r="CO340" s="35"/>
      <c r="CP340" s="35"/>
      <c r="CQ340" s="35"/>
      <c r="CR340" s="35"/>
      <c r="CS340" s="35"/>
      <c r="CT340" s="35"/>
      <c r="CU340" s="35"/>
      <c r="CV340" s="35"/>
      <c r="CW340" s="35"/>
      <c r="CX340" s="35"/>
      <c r="CY340" s="35"/>
      <c r="CZ340" s="35"/>
      <c r="DA340" s="35"/>
      <c r="DB340" s="35"/>
      <c r="DC340" s="35"/>
      <c r="DD340" s="35"/>
      <c r="DE340" s="35"/>
      <c r="DF340" s="35"/>
      <c r="DG340" s="35"/>
      <c r="DH340" s="35"/>
      <c r="DI340" s="35"/>
      <c r="DJ340" s="35"/>
      <c r="DK340" s="35"/>
      <c r="DL340" s="35"/>
      <c r="DM340" s="35"/>
      <c r="DN340" s="35"/>
      <c r="DO340" s="35"/>
      <c r="DP340" s="35"/>
      <c r="DQ340" s="35"/>
      <c r="DR340" s="35"/>
      <c r="DS340" s="35"/>
      <c r="DT340" s="35"/>
      <c r="DU340" s="35"/>
      <c r="DV340" s="35"/>
      <c r="DW340" s="35"/>
      <c r="DX340" s="35"/>
      <c r="DY340" s="35"/>
      <c r="DZ340" s="35"/>
      <c r="EA340" s="35"/>
      <c r="EB340" s="35"/>
      <c r="EC340" s="35"/>
      <c r="ED340" s="35"/>
      <c r="EE340" s="35"/>
      <c r="EF340" s="35"/>
      <c r="EG340" s="35"/>
      <c r="EH340" s="35"/>
      <c r="EI340" s="35"/>
      <c r="EJ340" s="35"/>
      <c r="EK340" s="35"/>
      <c r="EL340" s="35"/>
      <c r="EM340" s="35"/>
      <c r="EN340" s="35"/>
      <c r="EO340" s="35"/>
      <c r="EP340" s="35"/>
      <c r="EQ340" s="35"/>
      <c r="ER340" s="35"/>
      <c r="ES340" s="35"/>
      <c r="ET340" s="35"/>
      <c r="EU340" s="35"/>
      <c r="EV340" s="35"/>
      <c r="EW340" s="35"/>
      <c r="EX340" s="35"/>
      <c r="EY340" s="35"/>
      <c r="EZ340" s="35"/>
      <c r="FA340" s="35"/>
      <c r="FB340" s="35"/>
      <c r="FC340" s="35"/>
      <c r="FD340" s="35"/>
      <c r="FE340" s="35"/>
      <c r="FF340" s="35"/>
      <c r="FG340" s="35"/>
      <c r="FH340" s="35"/>
      <c r="FI340" s="35"/>
      <c r="FJ340" s="35"/>
      <c r="FK340" s="35"/>
      <c r="FL340" s="35"/>
      <c r="FM340" s="35"/>
      <c r="FN340" s="35"/>
      <c r="FO340" s="35"/>
      <c r="FP340" s="35"/>
      <c r="FQ340" s="35"/>
      <c r="FR340" s="35"/>
      <c r="FS340" s="35"/>
      <c r="FT340" s="35"/>
      <c r="FU340" s="35"/>
      <c r="FV340" s="35"/>
      <c r="FW340" s="35"/>
      <c r="FX340" s="35"/>
      <c r="FY340" s="35"/>
      <c r="FZ340" s="35"/>
      <c r="GA340" s="35"/>
      <c r="GB340" s="35"/>
      <c r="GC340" s="35"/>
      <c r="GD340" s="35"/>
      <c r="GE340" s="35"/>
      <c r="GF340" s="35"/>
      <c r="GG340" s="35"/>
      <c r="GH340" s="35"/>
      <c r="GI340" s="35"/>
      <c r="GJ340" s="35"/>
      <c r="GK340" s="35"/>
      <c r="GL340" s="35"/>
      <c r="GM340" s="35"/>
      <c r="GN340" s="35"/>
      <c r="GO340" s="35"/>
      <c r="GP340" s="35"/>
      <c r="GQ340" s="35"/>
      <c r="GR340" s="35"/>
      <c r="GS340" s="35"/>
      <c r="GT340" s="35"/>
      <c r="GU340" s="35"/>
      <c r="GV340" s="35"/>
      <c r="GW340" s="35"/>
      <c r="GX340" s="35"/>
      <c r="GY340" s="35"/>
      <c r="GZ340" s="35"/>
      <c r="HA340" s="35"/>
      <c r="HB340" s="35"/>
      <c r="HC340" s="35"/>
      <c r="HD340" s="35"/>
      <c r="HE340" s="35"/>
      <c r="HF340" s="35"/>
      <c r="HG340" s="35"/>
      <c r="HH340" s="35"/>
      <c r="HI340" s="35"/>
      <c r="HJ340" s="35"/>
      <c r="HK340" s="35"/>
      <c r="HL340" s="35"/>
      <c r="HM340" s="35"/>
      <c r="HN340" s="35"/>
      <c r="HO340" s="35"/>
      <c r="HP340" s="35"/>
      <c r="HQ340" s="35"/>
      <c r="HR340" s="35"/>
      <c r="HS340" s="35"/>
      <c r="HT340" s="35"/>
      <c r="HU340" s="35"/>
      <c r="HV340" s="35"/>
      <c r="HW340" s="35"/>
      <c r="HX340" s="35"/>
      <c r="HY340" s="35"/>
      <c r="HZ340" s="35"/>
      <c r="IA340" s="35"/>
      <c r="IB340" s="35"/>
      <c r="IC340" s="35"/>
      <c r="ID340" s="35"/>
      <c r="IE340" s="35"/>
      <c r="IF340" s="35"/>
      <c r="IG340" s="35"/>
      <c r="IH340" s="35"/>
      <c r="II340" s="35"/>
      <c r="IJ340" s="35"/>
      <c r="IK340" s="35"/>
      <c r="IL340" s="35"/>
      <c r="IM340" s="35"/>
      <c r="IN340" s="35"/>
      <c r="IO340" s="35"/>
      <c r="IP340" s="35"/>
      <c r="IQ340" s="35"/>
      <c r="IR340" s="35"/>
      <c r="IS340" s="35"/>
      <c r="IT340" s="35"/>
      <c r="IU340" s="35"/>
      <c r="IV340" s="35"/>
      <c r="IW340" s="35"/>
      <c r="IX340" s="35"/>
      <c r="IY340" s="35"/>
      <c r="IZ340" s="35"/>
      <c r="JA340" s="35"/>
      <c r="JB340" s="35"/>
      <c r="JC340" s="35"/>
      <c r="JD340" s="35"/>
      <c r="JE340" s="35"/>
      <c r="JF340" s="35"/>
      <c r="JG340" s="35"/>
      <c r="JH340" s="35"/>
      <c r="JI340" s="35"/>
      <c r="JJ340" s="35"/>
      <c r="JK340" s="35"/>
      <c r="JL340" s="35"/>
      <c r="JM340" s="35"/>
      <c r="JN340" s="35"/>
      <c r="JO340" s="35"/>
      <c r="JP340" s="35"/>
      <c r="JQ340" s="35"/>
      <c r="JR340" s="35"/>
      <c r="JS340" s="35"/>
      <c r="JT340" s="35"/>
      <c r="JU340" s="35"/>
      <c r="JV340" s="35"/>
      <c r="JW340" s="35"/>
      <c r="JX340" s="35"/>
      <c r="JY340" s="35"/>
      <c r="JZ340" s="35"/>
      <c r="KA340" s="35"/>
      <c r="KB340" s="35"/>
      <c r="KC340" s="35"/>
      <c r="KD340" s="35"/>
      <c r="KE340" s="35"/>
      <c r="KF340" s="35"/>
      <c r="KG340" s="35"/>
      <c r="KH340" s="35"/>
      <c r="KI340" s="35"/>
      <c r="KJ340" s="35"/>
      <c r="KK340" s="35"/>
      <c r="KL340" s="35"/>
      <c r="KM340" s="35"/>
      <c r="KN340" s="35"/>
      <c r="KO340" s="35"/>
      <c r="KP340" s="35"/>
      <c r="KQ340" s="35"/>
      <c r="KR340" s="35"/>
      <c r="KS340" s="35"/>
      <c r="KT340" s="35"/>
      <c r="KU340" s="35"/>
      <c r="KV340" s="35"/>
      <c r="KW340" s="35"/>
      <c r="KX340" s="35"/>
      <c r="KY340" s="35"/>
      <c r="KZ340" s="35"/>
      <c r="LA340" s="35"/>
      <c r="LB340" s="35"/>
      <c r="LC340" s="35"/>
      <c r="LD340" s="35"/>
      <c r="LE340" s="35"/>
      <c r="LF340" s="35"/>
      <c r="LG340" s="35"/>
      <c r="LH340" s="35"/>
      <c r="LI340" s="35"/>
      <c r="LJ340" s="35"/>
      <c r="LK340" s="35"/>
      <c r="LL340" s="35"/>
      <c r="LM340" s="35"/>
      <c r="LN340" s="35"/>
      <c r="LO340" s="35"/>
      <c r="LP340" s="35"/>
      <c r="LQ340" s="35"/>
      <c r="LR340" s="35"/>
      <c r="LS340" s="35"/>
      <c r="LT340" s="35"/>
      <c r="LU340" s="35"/>
      <c r="LV340" s="35"/>
      <c r="LW340" s="35"/>
      <c r="LX340" s="35"/>
      <c r="LY340" s="35"/>
      <c r="LZ340" s="35"/>
      <c r="MA340" s="35"/>
      <c r="MB340" s="35"/>
      <c r="MC340" s="35"/>
      <c r="MD340" s="35"/>
      <c r="ME340" s="35"/>
      <c r="MF340" s="35"/>
      <c r="MG340" s="35"/>
      <c r="MH340" s="35"/>
      <c r="MI340" s="35"/>
      <c r="MJ340" s="35"/>
      <c r="MK340" s="35"/>
      <c r="ML340" s="35"/>
      <c r="MM340" s="35"/>
      <c r="MN340" s="35"/>
      <c r="MO340" s="35"/>
      <c r="MP340" s="35"/>
      <c r="MQ340" s="35"/>
      <c r="MR340" s="35"/>
      <c r="MS340" s="35"/>
      <c r="MT340" s="35"/>
      <c r="MU340" s="35"/>
      <c r="MV340" s="35"/>
      <c r="MW340" s="35"/>
      <c r="MX340" s="35"/>
      <c r="MY340" s="35"/>
      <c r="MZ340" s="35"/>
      <c r="NA340" s="35"/>
      <c r="NB340" s="35"/>
      <c r="NC340" s="35"/>
      <c r="ND340" s="35"/>
      <c r="NE340" s="35"/>
      <c r="NF340" s="35"/>
      <c r="NG340" s="35"/>
      <c r="NH340" s="35"/>
      <c r="NI340" s="35"/>
      <c r="NJ340" s="35"/>
      <c r="NK340" s="35"/>
      <c r="NL340" s="35"/>
      <c r="NM340" s="35"/>
      <c r="NN340" s="35"/>
      <c r="NO340" s="35"/>
      <c r="NP340" s="35"/>
      <c r="NQ340" s="35"/>
      <c r="NR340" s="35"/>
      <c r="NS340" s="35"/>
      <c r="NT340" s="35"/>
      <c r="NU340" s="35"/>
      <c r="NV340" s="35"/>
      <c r="NW340" s="35"/>
      <c r="NX340" s="35"/>
      <c r="NY340" s="35"/>
      <c r="NZ340" s="35"/>
      <c r="OA340" s="35"/>
      <c r="OB340" s="35"/>
      <c r="OC340" s="35"/>
      <c r="OD340" s="35"/>
      <c r="OE340" s="35"/>
      <c r="OF340" s="35"/>
      <c r="OG340" s="35"/>
      <c r="OH340" s="35"/>
      <c r="OI340" s="35"/>
      <c r="OJ340" s="35"/>
      <c r="OK340" s="35"/>
      <c r="OL340" s="35"/>
      <c r="OM340" s="35"/>
      <c r="ON340" s="35"/>
      <c r="OO340" s="35"/>
      <c r="OP340" s="35"/>
      <c r="OQ340" s="35"/>
      <c r="OR340" s="35"/>
      <c r="OS340" s="35"/>
      <c r="OT340" s="35"/>
      <c r="OU340" s="35"/>
      <c r="OV340" s="35"/>
      <c r="OW340" s="35"/>
      <c r="OX340" s="35"/>
      <c r="OY340" s="35"/>
      <c r="OZ340" s="35"/>
      <c r="PA340" s="35"/>
      <c r="PB340" s="35"/>
      <c r="PC340" s="35"/>
      <c r="PD340" s="35"/>
      <c r="PE340" s="35"/>
      <c r="PF340" s="35"/>
      <c r="PG340" s="35"/>
      <c r="PH340" s="35"/>
      <c r="PI340" s="35"/>
      <c r="PJ340" s="35"/>
      <c r="PK340" s="35"/>
      <c r="PL340" s="35"/>
      <c r="PM340" s="35"/>
      <c r="PN340" s="35"/>
      <c r="PO340" s="35"/>
      <c r="PP340" s="35"/>
      <c r="PQ340" s="35"/>
      <c r="PR340" s="35"/>
      <c r="PS340" s="35"/>
      <c r="PT340" s="35"/>
      <c r="PU340" s="35"/>
      <c r="PV340" s="35"/>
      <c r="PW340" s="35"/>
      <c r="PX340" s="35"/>
      <c r="PY340" s="35"/>
      <c r="PZ340" s="35"/>
      <c r="QA340" s="35"/>
      <c r="QB340" s="35"/>
      <c r="QC340" s="35"/>
      <c r="QD340" s="35"/>
      <c r="QE340" s="35"/>
      <c r="QF340" s="35"/>
      <c r="QG340" s="35"/>
      <c r="QH340" s="35"/>
      <c r="QI340" s="35"/>
      <c r="QJ340" s="35"/>
      <c r="QK340" s="35"/>
      <c r="QL340" s="35"/>
      <c r="QM340" s="35"/>
      <c r="QN340" s="35"/>
      <c r="QO340" s="35"/>
      <c r="QP340" s="35"/>
      <c r="QQ340" s="35"/>
      <c r="QR340" s="35"/>
      <c r="QS340" s="35"/>
      <c r="QT340" s="35"/>
      <c r="QU340" s="35"/>
      <c r="QV340" s="35"/>
      <c r="QW340" s="35"/>
      <c r="QX340" s="35"/>
      <c r="QY340" s="35"/>
      <c r="QZ340" s="35"/>
      <c r="RA340" s="35"/>
      <c r="RB340" s="35"/>
      <c r="RC340" s="35"/>
      <c r="RD340" s="35"/>
      <c r="RE340" s="35"/>
      <c r="RF340" s="35"/>
      <c r="RG340" s="35"/>
      <c r="RH340" s="35"/>
      <c r="RI340" s="35"/>
      <c r="RJ340" s="35"/>
      <c r="RK340" s="35"/>
      <c r="RL340" s="35"/>
      <c r="RM340" s="35"/>
      <c r="RN340" s="35"/>
      <c r="RO340" s="35"/>
      <c r="RP340" s="35"/>
      <c r="RQ340" s="35"/>
      <c r="RR340" s="35"/>
      <c r="RS340" s="35"/>
      <c r="RT340" s="35"/>
      <c r="RU340" s="35"/>
      <c r="RV340" s="35"/>
      <c r="RW340" s="35"/>
      <c r="RX340" s="35"/>
      <c r="RY340" s="35"/>
      <c r="RZ340" s="35"/>
      <c r="SA340" s="35"/>
      <c r="SB340" s="35"/>
      <c r="SC340" s="35"/>
      <c r="SD340" s="35"/>
      <c r="SE340" s="35"/>
      <c r="SF340" s="35"/>
      <c r="SG340" s="35"/>
      <c r="SH340" s="35"/>
      <c r="SI340" s="35"/>
      <c r="SJ340" s="35"/>
      <c r="SK340" s="35"/>
      <c r="SL340" s="35"/>
      <c r="SM340" s="35"/>
      <c r="SN340" s="35"/>
      <c r="SO340" s="35"/>
      <c r="SP340" s="35"/>
      <c r="SQ340" s="35"/>
      <c r="SR340" s="35"/>
      <c r="SS340" s="35"/>
      <c r="ST340" s="35"/>
      <c r="SU340" s="35"/>
      <c r="SV340" s="35"/>
      <c r="SW340" s="35"/>
      <c r="SX340" s="35"/>
      <c r="SY340" s="35"/>
      <c r="SZ340" s="35"/>
      <c r="TA340" s="35"/>
      <c r="TB340" s="35"/>
      <c r="TC340" s="35"/>
      <c r="TD340" s="35"/>
      <c r="TE340" s="35"/>
      <c r="TF340" s="35"/>
      <c r="TG340" s="35"/>
      <c r="TH340" s="35"/>
      <c r="TI340" s="35"/>
      <c r="TJ340" s="35"/>
      <c r="TK340" s="35"/>
      <c r="TL340" s="35"/>
      <c r="TM340" s="35"/>
      <c r="TN340" s="35"/>
      <c r="TO340" s="35"/>
      <c r="TP340" s="35"/>
      <c r="TQ340" s="35"/>
      <c r="TR340" s="35"/>
      <c r="TS340" s="35"/>
      <c r="TT340" s="35"/>
      <c r="TU340" s="35"/>
      <c r="TV340" s="35"/>
      <c r="TW340" s="35"/>
      <c r="TX340" s="35"/>
      <c r="TY340" s="35"/>
      <c r="TZ340" s="35"/>
      <c r="UA340" s="35"/>
      <c r="UB340" s="35"/>
      <c r="UC340" s="35"/>
      <c r="UD340" s="35"/>
      <c r="UE340" s="35"/>
      <c r="UF340" s="35"/>
      <c r="UG340" s="35"/>
      <c r="UH340" s="35"/>
      <c r="UI340" s="35"/>
      <c r="UJ340" s="35"/>
      <c r="UK340" s="35"/>
      <c r="UL340" s="35"/>
      <c r="UM340" s="35"/>
      <c r="UN340" s="35"/>
      <c r="UO340" s="35"/>
      <c r="UP340" s="35"/>
      <c r="UQ340" s="35"/>
      <c r="UR340" s="35"/>
      <c r="US340" s="35"/>
      <c r="UT340" s="35"/>
      <c r="UU340" s="35"/>
      <c r="UV340" s="35"/>
      <c r="UW340" s="35"/>
      <c r="UX340" s="35"/>
      <c r="UY340" s="35"/>
      <c r="UZ340" s="35"/>
      <c r="VA340" s="35"/>
      <c r="VB340" s="35"/>
      <c r="VC340" s="35"/>
      <c r="VD340" s="35"/>
      <c r="VE340" s="35"/>
      <c r="VF340" s="35"/>
      <c r="VG340" s="35"/>
      <c r="VH340" s="35"/>
      <c r="VI340" s="35"/>
      <c r="VJ340" s="35"/>
      <c r="VK340" s="35"/>
      <c r="VL340" s="35"/>
      <c r="VM340" s="35"/>
      <c r="VN340" s="35"/>
      <c r="VO340" s="35"/>
      <c r="VP340" s="35"/>
      <c r="VQ340" s="35"/>
      <c r="VR340" s="35"/>
      <c r="VS340" s="35"/>
      <c r="VT340" s="35"/>
      <c r="VU340" s="35"/>
      <c r="VV340" s="35"/>
      <c r="VW340" s="35"/>
      <c r="VX340" s="35"/>
      <c r="VY340" s="35"/>
      <c r="VZ340" s="35"/>
      <c r="WA340" s="35"/>
      <c r="WB340" s="35"/>
      <c r="WC340" s="35"/>
      <c r="WD340" s="35"/>
      <c r="WE340" s="35"/>
      <c r="WF340" s="35"/>
      <c r="WG340" s="35"/>
      <c r="WH340" s="35"/>
      <c r="WI340" s="35"/>
      <c r="WJ340" s="35"/>
      <c r="WK340" s="35"/>
      <c r="WL340" s="35"/>
      <c r="WM340" s="35"/>
      <c r="WN340" s="35"/>
      <c r="WO340" s="35"/>
      <c r="WP340" s="35"/>
      <c r="WQ340" s="35"/>
      <c r="WR340" s="35"/>
      <c r="WS340" s="35"/>
      <c r="WT340" s="35"/>
      <c r="WU340" s="35"/>
      <c r="WV340" s="35"/>
      <c r="WW340" s="35"/>
      <c r="WX340" s="35"/>
      <c r="WY340" s="35"/>
      <c r="WZ340" s="35"/>
      <c r="XA340" s="35"/>
      <c r="XB340" s="35"/>
      <c r="XC340" s="35"/>
      <c r="XD340" s="35"/>
      <c r="XE340" s="35"/>
      <c r="XF340" s="35"/>
      <c r="XG340" s="35"/>
      <c r="XH340" s="35"/>
      <c r="XI340" s="35"/>
      <c r="XJ340" s="35"/>
      <c r="XK340" s="35"/>
      <c r="XL340" s="35"/>
      <c r="XM340" s="35"/>
      <c r="XN340" s="35"/>
      <c r="XO340" s="35"/>
      <c r="XP340" s="35"/>
      <c r="XQ340" s="35"/>
      <c r="XR340" s="35"/>
      <c r="XS340" s="35"/>
      <c r="XT340" s="35"/>
      <c r="XU340" s="35"/>
      <c r="XV340" s="35"/>
      <c r="XW340" s="35"/>
      <c r="XX340" s="35"/>
      <c r="XY340" s="35"/>
      <c r="XZ340" s="35"/>
      <c r="YA340" s="35"/>
      <c r="YB340" s="35"/>
      <c r="YC340" s="35"/>
      <c r="YD340" s="35"/>
      <c r="YE340" s="35"/>
      <c r="YF340" s="35"/>
      <c r="YG340" s="35"/>
      <c r="YH340" s="35"/>
      <c r="YI340" s="35"/>
      <c r="YJ340" s="35"/>
      <c r="YK340" s="35"/>
      <c r="YL340" s="35"/>
      <c r="YM340" s="35"/>
      <c r="YN340" s="35"/>
      <c r="YO340" s="35"/>
      <c r="YP340" s="35"/>
      <c r="YQ340" s="35"/>
      <c r="YR340" s="35"/>
      <c r="YS340" s="35"/>
      <c r="YT340" s="35"/>
      <c r="YU340" s="35"/>
      <c r="YV340" s="35"/>
      <c r="YW340" s="35"/>
      <c r="YX340" s="35"/>
      <c r="YY340" s="35"/>
      <c r="YZ340" s="35"/>
      <c r="ZA340" s="35"/>
      <c r="ZB340" s="35"/>
      <c r="ZC340" s="35"/>
      <c r="ZD340" s="35"/>
      <c r="ZE340" s="35"/>
      <c r="ZF340" s="35"/>
      <c r="ZG340" s="35"/>
      <c r="ZH340" s="35"/>
      <c r="ZI340" s="35"/>
      <c r="ZJ340" s="35"/>
      <c r="ZK340" s="35"/>
      <c r="ZL340" s="35"/>
      <c r="ZM340" s="35"/>
      <c r="ZN340" s="35"/>
      <c r="ZO340" s="35"/>
      <c r="ZP340" s="35"/>
      <c r="ZQ340" s="35"/>
      <c r="ZR340" s="35"/>
      <c r="ZS340" s="35"/>
      <c r="ZT340" s="35"/>
      <c r="ZU340" s="35"/>
      <c r="ZV340" s="35"/>
      <c r="ZW340" s="35"/>
      <c r="ZX340" s="35"/>
      <c r="ZY340" s="35"/>
      <c r="ZZ340" s="35"/>
      <c r="AAA340" s="35"/>
      <c r="AAB340" s="35"/>
      <c r="AAC340" s="35"/>
      <c r="AAD340" s="35"/>
      <c r="AAE340" s="35"/>
      <c r="AAF340" s="35"/>
      <c r="AAG340" s="35"/>
      <c r="AAH340" s="35"/>
      <c r="AAI340" s="35"/>
      <c r="AAJ340" s="35"/>
      <c r="AAK340" s="35"/>
      <c r="AAL340" s="35"/>
      <c r="AAM340" s="35"/>
      <c r="AAN340" s="35"/>
      <c r="AAO340" s="35"/>
      <c r="AAP340" s="35"/>
      <c r="AAQ340" s="35"/>
      <c r="AAR340" s="35"/>
      <c r="AAS340" s="35"/>
      <c r="AAT340" s="35"/>
      <c r="AAU340" s="35"/>
      <c r="AAV340" s="35"/>
      <c r="AAW340" s="35"/>
      <c r="AAX340" s="35"/>
      <c r="AAY340" s="35"/>
      <c r="AAZ340" s="35"/>
      <c r="ABA340" s="35"/>
      <c r="ABB340" s="35"/>
      <c r="ABC340" s="35"/>
      <c r="ABD340" s="35"/>
      <c r="ABE340" s="35"/>
      <c r="ABF340" s="35"/>
      <c r="ABG340" s="35"/>
      <c r="ABH340" s="35"/>
      <c r="ABI340" s="35"/>
      <c r="ABJ340" s="35"/>
      <c r="ABK340" s="35"/>
      <c r="ABL340" s="35"/>
      <c r="ABM340" s="35"/>
      <c r="ABN340" s="35"/>
      <c r="ABO340" s="35"/>
      <c r="ABP340" s="35"/>
      <c r="ABQ340" s="35"/>
      <c r="ABR340" s="35"/>
      <c r="ABS340" s="35"/>
      <c r="ABT340" s="35"/>
      <c r="ABU340" s="35"/>
      <c r="ABV340" s="35"/>
      <c r="ABW340" s="35"/>
      <c r="ABX340" s="35"/>
      <c r="ABY340" s="35"/>
      <c r="ABZ340" s="35"/>
      <c r="ACA340" s="35"/>
      <c r="ACB340" s="35"/>
      <c r="ACC340" s="35"/>
      <c r="ACD340" s="35"/>
      <c r="ACE340" s="35"/>
      <c r="ACF340" s="35"/>
      <c r="ACG340" s="35"/>
      <c r="ACH340" s="35"/>
      <c r="ACI340" s="35"/>
      <c r="ACJ340" s="35"/>
      <c r="ACK340" s="35"/>
      <c r="ACL340" s="35"/>
      <c r="ACM340" s="35"/>
      <c r="ACN340" s="35"/>
      <c r="ACO340" s="35"/>
      <c r="ACP340" s="35"/>
      <c r="ACQ340" s="35"/>
      <c r="ACR340" s="35"/>
      <c r="ACS340" s="35"/>
      <c r="ACT340" s="35"/>
      <c r="ACU340" s="35"/>
      <c r="ACV340" s="35"/>
      <c r="ACW340" s="35"/>
      <c r="ACX340" s="35"/>
      <c r="ACY340" s="35"/>
      <c r="ACZ340" s="35"/>
      <c r="ADA340" s="35"/>
      <c r="ADB340" s="35"/>
      <c r="ADC340" s="35"/>
      <c r="ADD340" s="35"/>
      <c r="ADE340" s="35"/>
      <c r="ADF340" s="35"/>
      <c r="ADG340" s="35"/>
      <c r="ADH340" s="35"/>
      <c r="ADI340" s="35"/>
      <c r="ADJ340" s="35"/>
      <c r="ADK340" s="35"/>
      <c r="ADL340" s="35"/>
      <c r="ADM340" s="35"/>
      <c r="ADN340" s="35"/>
      <c r="ADO340" s="35"/>
      <c r="ADP340" s="35"/>
      <c r="ADQ340" s="35"/>
      <c r="ADR340" s="35"/>
      <c r="ADS340" s="35"/>
      <c r="ADT340" s="35"/>
      <c r="ADU340" s="35"/>
      <c r="ADV340" s="35"/>
      <c r="ADW340" s="35"/>
      <c r="ADX340" s="35"/>
      <c r="ADY340" s="35"/>
      <c r="ADZ340" s="35"/>
      <c r="AEA340" s="35"/>
      <c r="AEB340" s="35"/>
      <c r="AEC340" s="35"/>
      <c r="AED340" s="35"/>
      <c r="AEE340" s="35"/>
      <c r="AEF340" s="35"/>
      <c r="AEG340" s="35"/>
      <c r="AEH340" s="35"/>
      <c r="AEI340" s="35"/>
      <c r="AEJ340" s="35"/>
      <c r="AEK340" s="35"/>
      <c r="AEL340" s="35"/>
      <c r="AEM340" s="35"/>
      <c r="AEN340" s="35"/>
      <c r="AEO340" s="35"/>
      <c r="AEP340" s="35"/>
      <c r="AEQ340" s="35"/>
      <c r="AER340" s="35"/>
      <c r="AES340" s="35"/>
      <c r="AET340" s="35"/>
      <c r="AEU340" s="35"/>
      <c r="AEV340" s="35"/>
      <c r="AEW340" s="35"/>
      <c r="AEX340" s="35"/>
      <c r="AEY340" s="35"/>
      <c r="AEZ340" s="35"/>
      <c r="AFA340" s="35"/>
      <c r="AFB340" s="35"/>
      <c r="AFC340" s="35"/>
      <c r="AFD340" s="35"/>
      <c r="AFE340" s="35"/>
      <c r="AFF340" s="35"/>
      <c r="AFG340" s="35"/>
      <c r="AFH340" s="35"/>
      <c r="AFI340" s="35"/>
      <c r="AFJ340" s="35"/>
      <c r="AFK340" s="35"/>
      <c r="AFL340" s="35"/>
      <c r="AFM340" s="35"/>
      <c r="AFN340" s="35"/>
      <c r="AFO340" s="35"/>
      <c r="AFP340" s="35"/>
      <c r="AFQ340" s="35"/>
      <c r="AFR340" s="35"/>
      <c r="AFS340" s="35"/>
      <c r="AFT340" s="35"/>
      <c r="AFU340" s="35"/>
      <c r="AFV340" s="35"/>
      <c r="AFW340" s="35"/>
      <c r="AFX340" s="35"/>
      <c r="AFY340" s="35"/>
      <c r="AFZ340" s="35"/>
      <c r="AGA340" s="35"/>
      <c r="AGB340" s="35"/>
      <c r="AGC340" s="35"/>
      <c r="AGD340" s="35"/>
      <c r="AGE340" s="35"/>
      <c r="AGF340" s="35"/>
      <c r="AGG340" s="35"/>
      <c r="AGH340" s="35"/>
      <c r="AGI340" s="35"/>
      <c r="AGJ340" s="35"/>
      <c r="AGK340" s="35"/>
      <c r="AGL340" s="35"/>
      <c r="AGM340" s="35"/>
      <c r="AGN340" s="35"/>
      <c r="AGO340" s="35"/>
      <c r="AGP340" s="35"/>
      <c r="AGQ340" s="35"/>
      <c r="AGR340" s="35"/>
      <c r="AGS340" s="35"/>
      <c r="AGT340" s="35"/>
      <c r="AGU340" s="35"/>
      <c r="AGV340" s="35"/>
      <c r="AGW340" s="35"/>
      <c r="AGX340" s="35"/>
      <c r="AGY340" s="35"/>
      <c r="AGZ340" s="35"/>
      <c r="AHA340" s="35"/>
      <c r="AHB340" s="35"/>
      <c r="AHC340" s="35"/>
      <c r="AHD340" s="35"/>
      <c r="AHE340" s="35"/>
      <c r="AHF340" s="35"/>
      <c r="AHG340" s="35"/>
      <c r="AHH340" s="35"/>
      <c r="AHI340" s="35"/>
      <c r="AHJ340" s="35"/>
      <c r="AHK340" s="35"/>
      <c r="AHL340" s="35"/>
      <c r="AHM340" s="35"/>
      <c r="AHN340" s="35"/>
      <c r="AHO340" s="35"/>
      <c r="AHP340" s="35"/>
      <c r="AHQ340" s="35"/>
      <c r="AHR340" s="35"/>
      <c r="AHS340" s="35"/>
      <c r="AHT340" s="35"/>
      <c r="AHU340" s="35"/>
      <c r="AHV340" s="35"/>
      <c r="AHW340" s="35"/>
      <c r="AHX340" s="35"/>
      <c r="AHY340" s="35"/>
      <c r="AHZ340" s="35"/>
      <c r="AIA340" s="35"/>
      <c r="AIB340" s="35"/>
      <c r="AIC340" s="35"/>
      <c r="AID340" s="35"/>
      <c r="AIE340" s="35"/>
      <c r="AIF340" s="35"/>
      <c r="AIG340" s="35"/>
      <c r="AIH340" s="35"/>
      <c r="AII340" s="35"/>
      <c r="AIJ340" s="35"/>
      <c r="AIK340" s="35"/>
      <c r="AIL340" s="35"/>
      <c r="AIM340" s="35"/>
      <c r="AIN340" s="35"/>
      <c r="AIO340" s="35"/>
      <c r="AIP340" s="35"/>
      <c r="AIQ340" s="35"/>
      <c r="AIR340" s="35"/>
      <c r="AIS340" s="35"/>
      <c r="AIT340" s="35"/>
      <c r="AIU340" s="35"/>
      <c r="AIV340" s="35"/>
      <c r="AIW340" s="35"/>
      <c r="AIX340" s="35"/>
      <c r="AIY340" s="35"/>
      <c r="AIZ340" s="35"/>
      <c r="AJA340" s="35"/>
      <c r="AJB340" s="35"/>
      <c r="AJC340" s="35"/>
      <c r="AJD340" s="35"/>
      <c r="AJE340" s="35"/>
      <c r="AJF340" s="35"/>
      <c r="AJG340" s="35"/>
      <c r="AJH340" s="35"/>
      <c r="AJI340" s="35"/>
      <c r="AJJ340" s="35"/>
      <c r="AJK340" s="35"/>
      <c r="AJL340" s="35"/>
      <c r="AJM340" s="35"/>
      <c r="AJN340" s="35"/>
      <c r="AJO340" s="35"/>
      <c r="AJP340" s="35"/>
      <c r="AJQ340" s="35"/>
      <c r="AJR340" s="35"/>
      <c r="AJS340" s="35"/>
      <c r="AJT340" s="35"/>
      <c r="AJU340" s="35"/>
      <c r="AJV340" s="35"/>
      <c r="AJW340" s="35"/>
      <c r="AJX340" s="35"/>
      <c r="AJY340" s="35"/>
      <c r="AJZ340" s="35"/>
      <c r="AKA340" s="35"/>
      <c r="AKB340" s="35"/>
      <c r="AKC340" s="35"/>
      <c r="AKD340" s="35"/>
      <c r="AKE340" s="35"/>
      <c r="AKF340" s="35"/>
      <c r="AKG340" s="35"/>
      <c r="AKH340" s="35"/>
      <c r="AKI340" s="35"/>
      <c r="AKJ340" s="35"/>
      <c r="AKK340" s="35"/>
      <c r="AKL340" s="35"/>
      <c r="AKM340" s="35"/>
      <c r="AKN340" s="35"/>
      <c r="AKO340" s="35"/>
      <c r="AKP340" s="35"/>
      <c r="AKQ340" s="35"/>
      <c r="AKR340" s="35"/>
      <c r="AKS340" s="35"/>
      <c r="AKT340" s="35"/>
      <c r="AKU340" s="35"/>
      <c r="AKV340" s="35"/>
      <c r="AKW340" s="35"/>
      <c r="AKX340" s="35"/>
      <c r="AKY340" s="35"/>
      <c r="AKZ340" s="35"/>
      <c r="ALA340" s="35"/>
      <c r="ALB340" s="35"/>
      <c r="ALC340" s="35"/>
      <c r="ALD340" s="35"/>
      <c r="ALE340" s="35"/>
      <c r="ALF340" s="35"/>
      <c r="ALG340" s="35"/>
      <c r="ALH340" s="35"/>
      <c r="ALI340" s="35"/>
      <c r="ALJ340" s="35"/>
      <c r="ALK340" s="35"/>
      <c r="ALL340" s="35"/>
      <c r="ALM340" s="35"/>
      <c r="ALN340" s="35"/>
      <c r="ALO340" s="35"/>
      <c r="ALP340" s="35"/>
      <c r="ALQ340" s="35"/>
      <c r="ALR340" s="35"/>
      <c r="ALS340" s="35"/>
      <c r="ALT340" s="35"/>
      <c r="ALU340" s="35"/>
      <c r="ALV340" s="35"/>
      <c r="ALW340" s="35"/>
      <c r="ALX340" s="35"/>
      <c r="ALY340" s="35"/>
    </row>
    <row r="341" spans="1:1013" ht="21.75" customHeight="1" thickBot="1" x14ac:dyDescent="0.25">
      <c r="A341" s="254" t="s">
        <v>15</v>
      </c>
      <c r="B341" s="253" t="s">
        <v>16</v>
      </c>
      <c r="C341" s="257" t="s">
        <v>28</v>
      </c>
      <c r="D341" s="940" t="s">
        <v>257</v>
      </c>
      <c r="E341" s="941"/>
      <c r="F341" s="941"/>
      <c r="G341" s="941"/>
      <c r="H341" s="941"/>
      <c r="I341" s="941"/>
      <c r="J341" s="941"/>
      <c r="K341" s="942"/>
      <c r="L341" s="29">
        <f t="shared" ref="L341:AA341" si="119">SUM(L335+L332+L340+L338)</f>
        <v>1033.5</v>
      </c>
      <c r="M341" s="33">
        <f t="shared" si="119"/>
        <v>0</v>
      </c>
      <c r="N341" s="33">
        <f t="shared" si="119"/>
        <v>0</v>
      </c>
      <c r="O341" s="34">
        <f t="shared" si="119"/>
        <v>1033.5</v>
      </c>
      <c r="P341" s="33">
        <f t="shared" si="119"/>
        <v>1033.5</v>
      </c>
      <c r="Q341" s="33">
        <f t="shared" si="119"/>
        <v>0</v>
      </c>
      <c r="R341" s="33">
        <f t="shared" si="119"/>
        <v>0</v>
      </c>
      <c r="S341" s="549">
        <f t="shared" si="119"/>
        <v>1033.5</v>
      </c>
      <c r="T341" s="29">
        <f t="shared" si="119"/>
        <v>853.9</v>
      </c>
      <c r="U341" s="33">
        <f t="shared" si="119"/>
        <v>0</v>
      </c>
      <c r="V341" s="33">
        <f t="shared" si="119"/>
        <v>0</v>
      </c>
      <c r="W341" s="34">
        <f t="shared" si="119"/>
        <v>853.9</v>
      </c>
      <c r="X341" s="33">
        <f t="shared" si="119"/>
        <v>0</v>
      </c>
      <c r="Y341" s="33">
        <f t="shared" si="119"/>
        <v>0</v>
      </c>
      <c r="Z341" s="33">
        <f t="shared" si="119"/>
        <v>0</v>
      </c>
      <c r="AA341" s="34">
        <f t="shared" si="119"/>
        <v>0</v>
      </c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</row>
    <row r="342" spans="1:1013" s="47" customFormat="1" ht="22.5" customHeight="1" thickBot="1" x14ac:dyDescent="0.25">
      <c r="A342" s="255" t="s">
        <v>15</v>
      </c>
      <c r="B342" s="28" t="s">
        <v>16</v>
      </c>
      <c r="C342" s="256" t="s">
        <v>27</v>
      </c>
      <c r="D342" s="905" t="s">
        <v>84</v>
      </c>
      <c r="E342" s="936"/>
      <c r="F342" s="936"/>
      <c r="G342" s="936"/>
      <c r="H342" s="936"/>
      <c r="I342" s="936"/>
      <c r="J342" s="936"/>
      <c r="K342" s="936"/>
      <c r="L342" s="936"/>
      <c r="M342" s="936"/>
      <c r="N342" s="936"/>
      <c r="O342" s="936"/>
      <c r="P342" s="936"/>
      <c r="Q342" s="936"/>
      <c r="R342" s="936"/>
      <c r="S342" s="936"/>
      <c r="T342" s="936"/>
      <c r="U342" s="936"/>
      <c r="V342" s="936"/>
      <c r="W342" s="936"/>
      <c r="X342" s="936"/>
      <c r="Y342" s="936"/>
      <c r="Z342" s="936"/>
      <c r="AA342" s="937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4"/>
      <c r="BB342" s="63"/>
      <c r="BC342" s="63"/>
      <c r="BD342" s="63"/>
      <c r="BE342" s="63"/>
      <c r="BF342" s="63"/>
      <c r="BG342" s="63"/>
      <c r="BH342" s="63"/>
      <c r="BI342" s="63"/>
    </row>
    <row r="343" spans="1:1013" ht="24" customHeight="1" x14ac:dyDescent="0.2">
      <c r="A343" s="651" t="s">
        <v>15</v>
      </c>
      <c r="B343" s="653" t="s">
        <v>16</v>
      </c>
      <c r="C343" s="656" t="s">
        <v>27</v>
      </c>
      <c r="D343" s="938" t="s">
        <v>16</v>
      </c>
      <c r="E343" s="804" t="s">
        <v>85</v>
      </c>
      <c r="F343" s="632" t="s">
        <v>262</v>
      </c>
      <c r="G343" s="594" t="s">
        <v>86</v>
      </c>
      <c r="H343" s="900" t="s">
        <v>19</v>
      </c>
      <c r="I343" s="602" t="s">
        <v>31</v>
      </c>
      <c r="J343" s="582" t="s">
        <v>263</v>
      </c>
      <c r="K343" s="144" t="s">
        <v>26</v>
      </c>
      <c r="L343" s="399">
        <f>M343+O343</f>
        <v>40</v>
      </c>
      <c r="M343" s="532">
        <v>40</v>
      </c>
      <c r="N343" s="532">
        <v>0</v>
      </c>
      <c r="O343" s="423">
        <v>0</v>
      </c>
      <c r="P343" s="374">
        <f>+Q343+S343</f>
        <v>40</v>
      </c>
      <c r="Q343" s="550">
        <v>40</v>
      </c>
      <c r="R343" s="532">
        <v>0</v>
      </c>
      <c r="S343" s="423">
        <v>0</v>
      </c>
      <c r="T343" s="374">
        <f>+U343+W343</f>
        <v>45</v>
      </c>
      <c r="U343" s="551">
        <v>45</v>
      </c>
      <c r="V343" s="532">
        <v>0</v>
      </c>
      <c r="W343" s="423">
        <v>0</v>
      </c>
      <c r="X343" s="399">
        <f>+Y343+AA343</f>
        <v>50</v>
      </c>
      <c r="Y343" s="532">
        <v>50</v>
      </c>
      <c r="Z343" s="532">
        <v>0</v>
      </c>
      <c r="AA343" s="423">
        <v>0</v>
      </c>
      <c r="AB343" s="35"/>
      <c r="AC343" s="35"/>
      <c r="AD343" s="35"/>
      <c r="AE343" s="35"/>
      <c r="AF343" s="35"/>
      <c r="AG343" s="35"/>
      <c r="AH343" s="35"/>
      <c r="AI343" s="35"/>
      <c r="AJ343" s="48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35"/>
      <c r="BY343" s="35"/>
      <c r="BZ343" s="35"/>
      <c r="CA343" s="35"/>
      <c r="CB343" s="35"/>
      <c r="CC343" s="35"/>
      <c r="CD343" s="35"/>
      <c r="CE343" s="35"/>
      <c r="CF343" s="35"/>
      <c r="CG343" s="35"/>
      <c r="CH343" s="35"/>
      <c r="CI343" s="35"/>
      <c r="CJ343" s="35"/>
      <c r="CK343" s="35"/>
      <c r="CL343" s="35"/>
      <c r="CM343" s="35"/>
      <c r="CN343" s="35"/>
      <c r="CO343" s="35"/>
      <c r="CP343" s="35"/>
      <c r="CQ343" s="35"/>
      <c r="CR343" s="35"/>
      <c r="CS343" s="35"/>
      <c r="CT343" s="35"/>
      <c r="CU343" s="35"/>
      <c r="CV343" s="35"/>
      <c r="CW343" s="35"/>
      <c r="CX343" s="35"/>
      <c r="CY343" s="35"/>
      <c r="CZ343" s="35"/>
      <c r="DA343" s="35"/>
      <c r="DB343" s="35"/>
      <c r="DC343" s="35"/>
      <c r="DD343" s="35"/>
      <c r="DE343" s="35"/>
      <c r="DF343" s="35"/>
      <c r="DG343" s="35"/>
      <c r="DH343" s="35"/>
      <c r="DI343" s="35"/>
      <c r="DJ343" s="35"/>
      <c r="DK343" s="35"/>
      <c r="DL343" s="35"/>
      <c r="DM343" s="35"/>
      <c r="DN343" s="35"/>
      <c r="DO343" s="35"/>
      <c r="DP343" s="35"/>
      <c r="DQ343" s="35"/>
      <c r="DR343" s="35"/>
      <c r="DS343" s="35"/>
      <c r="DT343" s="35"/>
      <c r="DU343" s="35"/>
      <c r="DV343" s="35"/>
      <c r="DW343" s="35"/>
      <c r="DX343" s="35"/>
      <c r="DY343" s="35"/>
      <c r="DZ343" s="35"/>
      <c r="EA343" s="35"/>
      <c r="EB343" s="35"/>
      <c r="EC343" s="35"/>
      <c r="ED343" s="35"/>
      <c r="EE343" s="35"/>
      <c r="EF343" s="35"/>
      <c r="EG343" s="35"/>
      <c r="EH343" s="35"/>
      <c r="EI343" s="35"/>
      <c r="EJ343" s="35"/>
      <c r="EK343" s="35"/>
      <c r="EL343" s="35"/>
      <c r="EM343" s="35"/>
      <c r="EN343" s="35"/>
      <c r="EO343" s="35"/>
      <c r="EP343" s="35"/>
      <c r="EQ343" s="35"/>
      <c r="ER343" s="35"/>
      <c r="ES343" s="35"/>
      <c r="ET343" s="35"/>
      <c r="EU343" s="35"/>
      <c r="EV343" s="35"/>
      <c r="EW343" s="35"/>
      <c r="EX343" s="35"/>
      <c r="EY343" s="35"/>
      <c r="EZ343" s="35"/>
      <c r="FA343" s="35"/>
      <c r="FB343" s="35"/>
      <c r="FC343" s="35"/>
      <c r="FD343" s="35"/>
      <c r="FE343" s="35"/>
      <c r="FF343" s="35"/>
      <c r="FG343" s="35"/>
      <c r="FH343" s="35"/>
      <c r="FI343" s="35"/>
      <c r="FJ343" s="35"/>
      <c r="FK343" s="35"/>
      <c r="FL343" s="35"/>
      <c r="FM343" s="35"/>
      <c r="FN343" s="35"/>
      <c r="FO343" s="35"/>
      <c r="FP343" s="35"/>
      <c r="FQ343" s="35"/>
      <c r="FR343" s="35"/>
      <c r="FS343" s="35"/>
      <c r="FT343" s="35"/>
      <c r="FU343" s="35"/>
      <c r="FV343" s="35"/>
      <c r="FW343" s="35"/>
      <c r="FX343" s="35"/>
      <c r="FY343" s="35"/>
      <c r="FZ343" s="35"/>
      <c r="GA343" s="35"/>
      <c r="GB343" s="35"/>
      <c r="GC343" s="35"/>
      <c r="GD343" s="35"/>
      <c r="GE343" s="35"/>
      <c r="GF343" s="35"/>
      <c r="GG343" s="35"/>
      <c r="GH343" s="35"/>
      <c r="GI343" s="35"/>
      <c r="GJ343" s="35"/>
      <c r="GK343" s="35"/>
      <c r="GL343" s="35"/>
      <c r="GM343" s="35"/>
      <c r="GN343" s="35"/>
      <c r="GO343" s="35"/>
      <c r="GP343" s="35"/>
      <c r="GQ343" s="35"/>
      <c r="GR343" s="35"/>
      <c r="GS343" s="35"/>
      <c r="GT343" s="35"/>
      <c r="GU343" s="35"/>
      <c r="GV343" s="35"/>
      <c r="GW343" s="35"/>
      <c r="GX343" s="35"/>
      <c r="GY343" s="35"/>
      <c r="GZ343" s="35"/>
      <c r="HA343" s="35"/>
      <c r="HB343" s="35"/>
      <c r="HC343" s="35"/>
      <c r="HD343" s="35"/>
      <c r="HE343" s="35"/>
      <c r="HF343" s="35"/>
      <c r="HG343" s="35"/>
      <c r="HH343" s="35"/>
      <c r="HI343" s="35"/>
      <c r="HJ343" s="35"/>
      <c r="HK343" s="35"/>
      <c r="HL343" s="35"/>
      <c r="HM343" s="35"/>
      <c r="HN343" s="35"/>
      <c r="HO343" s="35"/>
      <c r="HP343" s="35"/>
      <c r="HQ343" s="35"/>
      <c r="HR343" s="35"/>
      <c r="HS343" s="35"/>
      <c r="HT343" s="35"/>
      <c r="HU343" s="35"/>
      <c r="HV343" s="35"/>
      <c r="HW343" s="35"/>
      <c r="HX343" s="35"/>
      <c r="HY343" s="35"/>
      <c r="HZ343" s="35"/>
      <c r="IA343" s="35"/>
      <c r="IB343" s="35"/>
      <c r="IC343" s="35"/>
      <c r="ID343" s="35"/>
      <c r="IE343" s="35"/>
      <c r="IF343" s="35"/>
      <c r="IG343" s="35"/>
      <c r="IH343" s="35"/>
      <c r="II343" s="35"/>
      <c r="IJ343" s="35"/>
      <c r="IK343" s="35"/>
      <c r="IL343" s="35"/>
      <c r="IM343" s="35"/>
      <c r="IN343" s="35"/>
      <c r="IO343" s="35"/>
      <c r="IP343" s="35"/>
      <c r="IQ343" s="35"/>
      <c r="IR343" s="35"/>
      <c r="IS343" s="35"/>
      <c r="IT343" s="35"/>
      <c r="IU343" s="35"/>
      <c r="IV343" s="35"/>
      <c r="IW343" s="35"/>
      <c r="IX343" s="35"/>
      <c r="IY343" s="35"/>
      <c r="IZ343" s="35"/>
      <c r="JA343" s="35"/>
      <c r="JB343" s="35"/>
      <c r="JC343" s="35"/>
      <c r="JD343" s="35"/>
      <c r="JE343" s="35"/>
      <c r="JF343" s="35"/>
      <c r="JG343" s="35"/>
      <c r="JH343" s="35"/>
      <c r="JI343" s="35"/>
      <c r="JJ343" s="35"/>
      <c r="JK343" s="35"/>
      <c r="JL343" s="35"/>
      <c r="JM343" s="35"/>
      <c r="JN343" s="35"/>
      <c r="JO343" s="35"/>
      <c r="JP343" s="35"/>
      <c r="JQ343" s="35"/>
      <c r="JR343" s="35"/>
      <c r="JS343" s="35"/>
      <c r="JT343" s="35"/>
      <c r="JU343" s="35"/>
      <c r="JV343" s="35"/>
      <c r="JW343" s="35"/>
      <c r="JX343" s="35"/>
      <c r="JY343" s="35"/>
      <c r="JZ343" s="35"/>
      <c r="KA343" s="35"/>
      <c r="KB343" s="35"/>
      <c r="KC343" s="35"/>
      <c r="KD343" s="35"/>
      <c r="KE343" s="35"/>
      <c r="KF343" s="35"/>
      <c r="KG343" s="35"/>
      <c r="KH343" s="35"/>
      <c r="KI343" s="35"/>
      <c r="KJ343" s="35"/>
      <c r="KK343" s="35"/>
      <c r="KL343" s="35"/>
      <c r="KM343" s="35"/>
      <c r="KN343" s="35"/>
      <c r="KO343" s="35"/>
      <c r="KP343" s="35"/>
      <c r="KQ343" s="35"/>
      <c r="KR343" s="35"/>
      <c r="KS343" s="35"/>
      <c r="KT343" s="35"/>
      <c r="KU343" s="35"/>
      <c r="KV343" s="35"/>
      <c r="KW343" s="35"/>
      <c r="KX343" s="35"/>
      <c r="KY343" s="35"/>
      <c r="KZ343" s="35"/>
      <c r="LA343" s="35"/>
      <c r="LB343" s="35"/>
      <c r="LC343" s="35"/>
      <c r="LD343" s="35"/>
      <c r="LE343" s="35"/>
      <c r="LF343" s="35"/>
      <c r="LG343" s="35"/>
      <c r="LH343" s="35"/>
      <c r="LI343" s="35"/>
      <c r="LJ343" s="35"/>
      <c r="LK343" s="35"/>
      <c r="LL343" s="35"/>
      <c r="LM343" s="35"/>
      <c r="LN343" s="35"/>
      <c r="LO343" s="35"/>
      <c r="LP343" s="35"/>
      <c r="LQ343" s="35"/>
      <c r="LR343" s="35"/>
      <c r="LS343" s="35"/>
      <c r="LT343" s="35"/>
      <c r="LU343" s="35"/>
      <c r="LV343" s="35"/>
      <c r="LW343" s="35"/>
      <c r="LX343" s="35"/>
      <c r="LY343" s="35"/>
      <c r="LZ343" s="35"/>
      <c r="MA343" s="35"/>
      <c r="MB343" s="35"/>
      <c r="MC343" s="35"/>
      <c r="MD343" s="35"/>
      <c r="ME343" s="35"/>
      <c r="MF343" s="35"/>
      <c r="MG343" s="35"/>
      <c r="MH343" s="35"/>
      <c r="MI343" s="35"/>
      <c r="MJ343" s="35"/>
      <c r="MK343" s="35"/>
      <c r="ML343" s="35"/>
      <c r="MM343" s="35"/>
      <c r="MN343" s="35"/>
      <c r="MO343" s="35"/>
      <c r="MP343" s="35"/>
      <c r="MQ343" s="35"/>
      <c r="MR343" s="35"/>
      <c r="MS343" s="35"/>
      <c r="MT343" s="35"/>
      <c r="MU343" s="35"/>
      <c r="MV343" s="35"/>
      <c r="MW343" s="35"/>
      <c r="MX343" s="35"/>
      <c r="MY343" s="35"/>
      <c r="MZ343" s="35"/>
      <c r="NA343" s="35"/>
      <c r="NB343" s="35"/>
      <c r="NC343" s="35"/>
      <c r="ND343" s="35"/>
      <c r="NE343" s="35"/>
      <c r="NF343" s="35"/>
      <c r="NG343" s="35"/>
      <c r="NH343" s="35"/>
      <c r="NI343" s="35"/>
      <c r="NJ343" s="35"/>
      <c r="NK343" s="35"/>
      <c r="NL343" s="35"/>
      <c r="NM343" s="35"/>
      <c r="NN343" s="35"/>
      <c r="NO343" s="35"/>
      <c r="NP343" s="35"/>
      <c r="NQ343" s="35"/>
      <c r="NR343" s="35"/>
      <c r="NS343" s="35"/>
      <c r="NT343" s="35"/>
      <c r="NU343" s="35"/>
      <c r="NV343" s="35"/>
      <c r="NW343" s="35"/>
      <c r="NX343" s="35"/>
      <c r="NY343" s="35"/>
      <c r="NZ343" s="35"/>
      <c r="OA343" s="35"/>
      <c r="OB343" s="35"/>
      <c r="OC343" s="35"/>
      <c r="OD343" s="35"/>
      <c r="OE343" s="35"/>
      <c r="OF343" s="35"/>
      <c r="OG343" s="35"/>
      <c r="OH343" s="35"/>
      <c r="OI343" s="35"/>
      <c r="OJ343" s="35"/>
      <c r="OK343" s="35"/>
      <c r="OL343" s="35"/>
      <c r="OM343" s="35"/>
      <c r="ON343" s="35"/>
      <c r="OO343" s="35"/>
      <c r="OP343" s="35"/>
      <c r="OQ343" s="35"/>
      <c r="OR343" s="35"/>
      <c r="OS343" s="35"/>
      <c r="OT343" s="35"/>
      <c r="OU343" s="35"/>
      <c r="OV343" s="35"/>
      <c r="OW343" s="35"/>
      <c r="OX343" s="35"/>
      <c r="OY343" s="35"/>
      <c r="OZ343" s="35"/>
      <c r="PA343" s="35"/>
      <c r="PB343" s="35"/>
      <c r="PC343" s="35"/>
      <c r="PD343" s="35"/>
      <c r="PE343" s="35"/>
      <c r="PF343" s="35"/>
      <c r="PG343" s="35"/>
      <c r="PH343" s="35"/>
      <c r="PI343" s="35"/>
      <c r="PJ343" s="35"/>
      <c r="PK343" s="35"/>
      <c r="PL343" s="35"/>
      <c r="PM343" s="35"/>
      <c r="PN343" s="35"/>
      <c r="PO343" s="35"/>
      <c r="PP343" s="35"/>
      <c r="PQ343" s="35"/>
      <c r="PR343" s="35"/>
      <c r="PS343" s="35"/>
      <c r="PT343" s="35"/>
      <c r="PU343" s="35"/>
      <c r="PV343" s="35"/>
      <c r="PW343" s="35"/>
      <c r="PX343" s="35"/>
      <c r="PY343" s="35"/>
      <c r="PZ343" s="35"/>
      <c r="QA343" s="35"/>
      <c r="QB343" s="35"/>
      <c r="QC343" s="35"/>
      <c r="QD343" s="35"/>
      <c r="QE343" s="35"/>
      <c r="QF343" s="35"/>
      <c r="QG343" s="35"/>
      <c r="QH343" s="35"/>
      <c r="QI343" s="35"/>
      <c r="QJ343" s="35"/>
      <c r="QK343" s="35"/>
      <c r="QL343" s="35"/>
      <c r="QM343" s="35"/>
      <c r="QN343" s="35"/>
      <c r="QO343" s="35"/>
      <c r="QP343" s="35"/>
      <c r="QQ343" s="35"/>
      <c r="QR343" s="35"/>
      <c r="QS343" s="35"/>
      <c r="QT343" s="35"/>
      <c r="QU343" s="35"/>
      <c r="QV343" s="35"/>
      <c r="QW343" s="35"/>
      <c r="QX343" s="35"/>
      <c r="QY343" s="35"/>
      <c r="QZ343" s="35"/>
      <c r="RA343" s="35"/>
      <c r="RB343" s="35"/>
      <c r="RC343" s="35"/>
      <c r="RD343" s="35"/>
      <c r="RE343" s="35"/>
      <c r="RF343" s="35"/>
      <c r="RG343" s="35"/>
      <c r="RH343" s="35"/>
      <c r="RI343" s="35"/>
      <c r="RJ343" s="35"/>
      <c r="RK343" s="35"/>
      <c r="RL343" s="35"/>
      <c r="RM343" s="35"/>
      <c r="RN343" s="35"/>
      <c r="RO343" s="35"/>
      <c r="RP343" s="35"/>
      <c r="RQ343" s="35"/>
      <c r="RR343" s="35"/>
      <c r="RS343" s="35"/>
      <c r="RT343" s="35"/>
      <c r="RU343" s="35"/>
      <c r="RV343" s="35"/>
      <c r="RW343" s="35"/>
      <c r="RX343" s="35"/>
      <c r="RY343" s="35"/>
      <c r="RZ343" s="35"/>
      <c r="SA343" s="35"/>
      <c r="SB343" s="35"/>
      <c r="SC343" s="35"/>
      <c r="SD343" s="35"/>
      <c r="SE343" s="35"/>
      <c r="SF343" s="35"/>
      <c r="SG343" s="35"/>
      <c r="SH343" s="35"/>
      <c r="SI343" s="35"/>
      <c r="SJ343" s="35"/>
      <c r="SK343" s="35"/>
      <c r="SL343" s="35"/>
      <c r="SM343" s="35"/>
      <c r="SN343" s="35"/>
      <c r="SO343" s="35"/>
      <c r="SP343" s="35"/>
      <c r="SQ343" s="35"/>
      <c r="SR343" s="35"/>
      <c r="SS343" s="35"/>
      <c r="ST343" s="35"/>
      <c r="SU343" s="35"/>
      <c r="SV343" s="35"/>
      <c r="SW343" s="35"/>
      <c r="SX343" s="35"/>
      <c r="SY343" s="35"/>
      <c r="SZ343" s="35"/>
      <c r="TA343" s="35"/>
      <c r="TB343" s="35"/>
      <c r="TC343" s="35"/>
      <c r="TD343" s="35"/>
      <c r="TE343" s="35"/>
      <c r="TF343" s="35"/>
      <c r="TG343" s="35"/>
      <c r="TH343" s="35"/>
      <c r="TI343" s="35"/>
      <c r="TJ343" s="35"/>
      <c r="TK343" s="35"/>
      <c r="TL343" s="35"/>
      <c r="TM343" s="35"/>
      <c r="TN343" s="35"/>
      <c r="TO343" s="35"/>
      <c r="TP343" s="35"/>
      <c r="TQ343" s="35"/>
      <c r="TR343" s="35"/>
      <c r="TS343" s="35"/>
      <c r="TT343" s="35"/>
      <c r="TU343" s="35"/>
      <c r="TV343" s="35"/>
      <c r="TW343" s="35"/>
      <c r="TX343" s="35"/>
      <c r="TY343" s="35"/>
      <c r="TZ343" s="35"/>
      <c r="UA343" s="35"/>
      <c r="UB343" s="35"/>
      <c r="UC343" s="35"/>
      <c r="UD343" s="35"/>
      <c r="UE343" s="35"/>
      <c r="UF343" s="35"/>
      <c r="UG343" s="35"/>
      <c r="UH343" s="35"/>
      <c r="UI343" s="35"/>
      <c r="UJ343" s="35"/>
      <c r="UK343" s="35"/>
      <c r="UL343" s="35"/>
      <c r="UM343" s="35"/>
      <c r="UN343" s="35"/>
      <c r="UO343" s="35"/>
      <c r="UP343" s="35"/>
      <c r="UQ343" s="35"/>
      <c r="UR343" s="35"/>
      <c r="US343" s="35"/>
      <c r="UT343" s="35"/>
      <c r="UU343" s="35"/>
      <c r="UV343" s="35"/>
      <c r="UW343" s="35"/>
      <c r="UX343" s="35"/>
      <c r="UY343" s="35"/>
      <c r="UZ343" s="35"/>
      <c r="VA343" s="35"/>
      <c r="VB343" s="35"/>
      <c r="VC343" s="35"/>
      <c r="VD343" s="35"/>
      <c r="VE343" s="35"/>
      <c r="VF343" s="35"/>
      <c r="VG343" s="35"/>
      <c r="VH343" s="35"/>
      <c r="VI343" s="35"/>
      <c r="VJ343" s="35"/>
      <c r="VK343" s="35"/>
      <c r="VL343" s="35"/>
      <c r="VM343" s="35"/>
      <c r="VN343" s="35"/>
      <c r="VO343" s="35"/>
      <c r="VP343" s="35"/>
      <c r="VQ343" s="35"/>
      <c r="VR343" s="35"/>
      <c r="VS343" s="35"/>
      <c r="VT343" s="35"/>
      <c r="VU343" s="35"/>
      <c r="VV343" s="35"/>
      <c r="VW343" s="35"/>
      <c r="VX343" s="35"/>
      <c r="VY343" s="35"/>
      <c r="VZ343" s="35"/>
      <c r="WA343" s="35"/>
      <c r="WB343" s="35"/>
      <c r="WC343" s="35"/>
      <c r="WD343" s="35"/>
      <c r="WE343" s="35"/>
      <c r="WF343" s="35"/>
      <c r="WG343" s="35"/>
      <c r="WH343" s="35"/>
      <c r="WI343" s="35"/>
      <c r="WJ343" s="35"/>
      <c r="WK343" s="35"/>
      <c r="WL343" s="35"/>
      <c r="WM343" s="35"/>
      <c r="WN343" s="35"/>
      <c r="WO343" s="35"/>
      <c r="WP343" s="35"/>
      <c r="WQ343" s="35"/>
      <c r="WR343" s="35"/>
      <c r="WS343" s="35"/>
      <c r="WT343" s="35"/>
      <c r="WU343" s="35"/>
      <c r="WV343" s="35"/>
      <c r="WW343" s="35"/>
      <c r="WX343" s="35"/>
      <c r="WY343" s="35"/>
      <c r="WZ343" s="35"/>
      <c r="XA343" s="35"/>
      <c r="XB343" s="35"/>
      <c r="XC343" s="35"/>
      <c r="XD343" s="35"/>
      <c r="XE343" s="35"/>
      <c r="XF343" s="35"/>
      <c r="XG343" s="35"/>
      <c r="XH343" s="35"/>
      <c r="XI343" s="35"/>
      <c r="XJ343" s="35"/>
      <c r="XK343" s="35"/>
      <c r="XL343" s="35"/>
      <c r="XM343" s="35"/>
      <c r="XN343" s="35"/>
      <c r="XO343" s="35"/>
      <c r="XP343" s="35"/>
      <c r="XQ343" s="35"/>
      <c r="XR343" s="35"/>
      <c r="XS343" s="35"/>
      <c r="XT343" s="35"/>
      <c r="XU343" s="35"/>
      <c r="XV343" s="35"/>
      <c r="XW343" s="35"/>
      <c r="XX343" s="35"/>
      <c r="XY343" s="35"/>
      <c r="XZ343" s="35"/>
      <c r="YA343" s="35"/>
      <c r="YB343" s="35"/>
      <c r="YC343" s="35"/>
      <c r="YD343" s="35"/>
      <c r="YE343" s="35"/>
      <c r="YF343" s="35"/>
      <c r="YG343" s="35"/>
      <c r="YH343" s="35"/>
      <c r="YI343" s="35"/>
      <c r="YJ343" s="35"/>
      <c r="YK343" s="35"/>
      <c r="YL343" s="35"/>
      <c r="YM343" s="35"/>
      <c r="YN343" s="35"/>
      <c r="YO343" s="35"/>
      <c r="YP343" s="35"/>
      <c r="YQ343" s="35"/>
      <c r="YR343" s="35"/>
      <c r="YS343" s="35"/>
      <c r="YT343" s="35"/>
      <c r="YU343" s="35"/>
      <c r="YV343" s="35"/>
      <c r="YW343" s="35"/>
      <c r="YX343" s="35"/>
      <c r="YY343" s="35"/>
      <c r="YZ343" s="35"/>
      <c r="ZA343" s="35"/>
      <c r="ZB343" s="35"/>
      <c r="ZC343" s="35"/>
      <c r="ZD343" s="35"/>
      <c r="ZE343" s="35"/>
      <c r="ZF343" s="35"/>
      <c r="ZG343" s="35"/>
      <c r="ZH343" s="35"/>
      <c r="ZI343" s="35"/>
      <c r="ZJ343" s="35"/>
      <c r="ZK343" s="35"/>
      <c r="ZL343" s="35"/>
      <c r="ZM343" s="35"/>
      <c r="ZN343" s="35"/>
      <c r="ZO343" s="35"/>
      <c r="ZP343" s="35"/>
      <c r="ZQ343" s="35"/>
      <c r="ZR343" s="35"/>
      <c r="ZS343" s="35"/>
      <c r="ZT343" s="35"/>
      <c r="ZU343" s="35"/>
      <c r="ZV343" s="35"/>
      <c r="ZW343" s="35"/>
      <c r="ZX343" s="35"/>
      <c r="ZY343" s="35"/>
      <c r="ZZ343" s="35"/>
      <c r="AAA343" s="35"/>
      <c r="AAB343" s="35"/>
      <c r="AAC343" s="35"/>
      <c r="AAD343" s="35"/>
      <c r="AAE343" s="35"/>
      <c r="AAF343" s="35"/>
      <c r="AAG343" s="35"/>
      <c r="AAH343" s="35"/>
      <c r="AAI343" s="35"/>
      <c r="AAJ343" s="35"/>
      <c r="AAK343" s="35"/>
      <c r="AAL343" s="35"/>
      <c r="AAM343" s="35"/>
      <c r="AAN343" s="35"/>
      <c r="AAO343" s="35"/>
      <c r="AAP343" s="35"/>
      <c r="AAQ343" s="35"/>
      <c r="AAR343" s="35"/>
      <c r="AAS343" s="35"/>
      <c r="AAT343" s="35"/>
      <c r="AAU343" s="35"/>
      <c r="AAV343" s="35"/>
      <c r="AAW343" s="35"/>
      <c r="AAX343" s="35"/>
      <c r="AAY343" s="35"/>
      <c r="AAZ343" s="35"/>
      <c r="ABA343" s="35"/>
      <c r="ABB343" s="35"/>
      <c r="ABC343" s="35"/>
      <c r="ABD343" s="35"/>
      <c r="ABE343" s="35"/>
      <c r="ABF343" s="35"/>
      <c r="ABG343" s="35"/>
      <c r="ABH343" s="35"/>
      <c r="ABI343" s="35"/>
      <c r="ABJ343" s="35"/>
      <c r="ABK343" s="35"/>
      <c r="ABL343" s="35"/>
      <c r="ABM343" s="35"/>
      <c r="ABN343" s="35"/>
      <c r="ABO343" s="35"/>
      <c r="ABP343" s="35"/>
      <c r="ABQ343" s="35"/>
      <c r="ABR343" s="35"/>
      <c r="ABS343" s="35"/>
      <c r="ABT343" s="35"/>
      <c r="ABU343" s="35"/>
      <c r="ABV343" s="35"/>
      <c r="ABW343" s="35"/>
      <c r="ABX343" s="35"/>
      <c r="ABY343" s="35"/>
      <c r="ABZ343" s="35"/>
      <c r="ACA343" s="35"/>
      <c r="ACB343" s="35"/>
      <c r="ACC343" s="35"/>
      <c r="ACD343" s="35"/>
      <c r="ACE343" s="35"/>
      <c r="ACF343" s="35"/>
      <c r="ACG343" s="35"/>
      <c r="ACH343" s="35"/>
      <c r="ACI343" s="35"/>
      <c r="ACJ343" s="35"/>
      <c r="ACK343" s="35"/>
      <c r="ACL343" s="35"/>
      <c r="ACM343" s="35"/>
      <c r="ACN343" s="35"/>
      <c r="ACO343" s="35"/>
      <c r="ACP343" s="35"/>
      <c r="ACQ343" s="35"/>
      <c r="ACR343" s="35"/>
      <c r="ACS343" s="35"/>
      <c r="ACT343" s="35"/>
      <c r="ACU343" s="35"/>
      <c r="ACV343" s="35"/>
      <c r="ACW343" s="35"/>
      <c r="ACX343" s="35"/>
      <c r="ACY343" s="35"/>
      <c r="ACZ343" s="35"/>
      <c r="ADA343" s="35"/>
      <c r="ADB343" s="35"/>
      <c r="ADC343" s="35"/>
      <c r="ADD343" s="35"/>
      <c r="ADE343" s="35"/>
      <c r="ADF343" s="35"/>
      <c r="ADG343" s="35"/>
      <c r="ADH343" s="35"/>
      <c r="ADI343" s="35"/>
      <c r="ADJ343" s="35"/>
      <c r="ADK343" s="35"/>
      <c r="ADL343" s="35"/>
      <c r="ADM343" s="35"/>
      <c r="ADN343" s="35"/>
      <c r="ADO343" s="35"/>
      <c r="ADP343" s="35"/>
      <c r="ADQ343" s="35"/>
      <c r="ADR343" s="35"/>
      <c r="ADS343" s="35"/>
      <c r="ADT343" s="35"/>
      <c r="ADU343" s="35"/>
      <c r="ADV343" s="35"/>
      <c r="ADW343" s="35"/>
      <c r="ADX343" s="35"/>
      <c r="ADY343" s="35"/>
      <c r="ADZ343" s="35"/>
      <c r="AEA343" s="35"/>
      <c r="AEB343" s="35"/>
      <c r="AEC343" s="35"/>
      <c r="AED343" s="35"/>
      <c r="AEE343" s="35"/>
      <c r="AEF343" s="35"/>
      <c r="AEG343" s="35"/>
      <c r="AEH343" s="35"/>
      <c r="AEI343" s="35"/>
      <c r="AEJ343" s="35"/>
      <c r="AEK343" s="35"/>
      <c r="AEL343" s="35"/>
      <c r="AEM343" s="35"/>
      <c r="AEN343" s="35"/>
      <c r="AEO343" s="35"/>
      <c r="AEP343" s="35"/>
      <c r="AEQ343" s="35"/>
      <c r="AER343" s="35"/>
      <c r="AES343" s="35"/>
      <c r="AET343" s="35"/>
      <c r="AEU343" s="35"/>
      <c r="AEV343" s="35"/>
      <c r="AEW343" s="35"/>
      <c r="AEX343" s="35"/>
      <c r="AEY343" s="35"/>
      <c r="AEZ343" s="35"/>
      <c r="AFA343" s="35"/>
      <c r="AFB343" s="35"/>
      <c r="AFC343" s="35"/>
      <c r="AFD343" s="35"/>
      <c r="AFE343" s="35"/>
      <c r="AFF343" s="35"/>
      <c r="AFG343" s="35"/>
      <c r="AFH343" s="35"/>
      <c r="AFI343" s="35"/>
      <c r="AFJ343" s="35"/>
      <c r="AFK343" s="35"/>
      <c r="AFL343" s="35"/>
      <c r="AFM343" s="35"/>
      <c r="AFN343" s="35"/>
      <c r="AFO343" s="35"/>
      <c r="AFP343" s="35"/>
      <c r="AFQ343" s="35"/>
      <c r="AFR343" s="35"/>
      <c r="AFS343" s="35"/>
      <c r="AFT343" s="35"/>
      <c r="AFU343" s="35"/>
      <c r="AFV343" s="35"/>
      <c r="AFW343" s="35"/>
      <c r="AFX343" s="35"/>
      <c r="AFY343" s="35"/>
      <c r="AFZ343" s="35"/>
      <c r="AGA343" s="35"/>
      <c r="AGB343" s="35"/>
      <c r="AGC343" s="35"/>
      <c r="AGD343" s="35"/>
      <c r="AGE343" s="35"/>
      <c r="AGF343" s="35"/>
      <c r="AGG343" s="35"/>
      <c r="AGH343" s="35"/>
      <c r="AGI343" s="35"/>
      <c r="AGJ343" s="35"/>
      <c r="AGK343" s="35"/>
      <c r="AGL343" s="35"/>
      <c r="AGM343" s="35"/>
      <c r="AGN343" s="35"/>
      <c r="AGO343" s="35"/>
      <c r="AGP343" s="35"/>
      <c r="AGQ343" s="35"/>
      <c r="AGR343" s="35"/>
      <c r="AGS343" s="35"/>
      <c r="AGT343" s="35"/>
      <c r="AGU343" s="35"/>
      <c r="AGV343" s="35"/>
      <c r="AGW343" s="35"/>
      <c r="AGX343" s="35"/>
      <c r="AGY343" s="35"/>
      <c r="AGZ343" s="35"/>
      <c r="AHA343" s="35"/>
      <c r="AHB343" s="35"/>
      <c r="AHC343" s="35"/>
      <c r="AHD343" s="35"/>
      <c r="AHE343" s="35"/>
      <c r="AHF343" s="35"/>
      <c r="AHG343" s="35"/>
      <c r="AHH343" s="35"/>
      <c r="AHI343" s="35"/>
      <c r="AHJ343" s="35"/>
      <c r="AHK343" s="35"/>
      <c r="AHL343" s="35"/>
      <c r="AHM343" s="35"/>
      <c r="AHN343" s="35"/>
      <c r="AHO343" s="35"/>
      <c r="AHP343" s="35"/>
      <c r="AHQ343" s="35"/>
      <c r="AHR343" s="35"/>
      <c r="AHS343" s="35"/>
      <c r="AHT343" s="35"/>
      <c r="AHU343" s="35"/>
      <c r="AHV343" s="35"/>
      <c r="AHW343" s="35"/>
      <c r="AHX343" s="35"/>
      <c r="AHY343" s="35"/>
      <c r="AHZ343" s="35"/>
      <c r="AIA343" s="35"/>
      <c r="AIB343" s="35"/>
      <c r="AIC343" s="35"/>
      <c r="AID343" s="35"/>
      <c r="AIE343" s="35"/>
      <c r="AIF343" s="35"/>
      <c r="AIG343" s="35"/>
      <c r="AIH343" s="35"/>
      <c r="AII343" s="35"/>
      <c r="AIJ343" s="35"/>
      <c r="AIK343" s="35"/>
      <c r="AIL343" s="35"/>
      <c r="AIM343" s="35"/>
      <c r="AIN343" s="35"/>
      <c r="AIO343" s="35"/>
      <c r="AIP343" s="35"/>
      <c r="AIQ343" s="35"/>
      <c r="AIR343" s="35"/>
      <c r="AIS343" s="35"/>
      <c r="AIT343" s="35"/>
      <c r="AIU343" s="35"/>
      <c r="AIV343" s="35"/>
      <c r="AIW343" s="35"/>
      <c r="AIX343" s="35"/>
      <c r="AIY343" s="35"/>
      <c r="AIZ343" s="35"/>
      <c r="AJA343" s="35"/>
      <c r="AJB343" s="35"/>
      <c r="AJC343" s="35"/>
      <c r="AJD343" s="35"/>
      <c r="AJE343" s="35"/>
      <c r="AJF343" s="35"/>
      <c r="AJG343" s="35"/>
      <c r="AJH343" s="35"/>
      <c r="AJI343" s="35"/>
      <c r="AJJ343" s="35"/>
      <c r="AJK343" s="35"/>
      <c r="AJL343" s="35"/>
      <c r="AJM343" s="35"/>
      <c r="AJN343" s="35"/>
      <c r="AJO343" s="35"/>
      <c r="AJP343" s="35"/>
      <c r="AJQ343" s="35"/>
      <c r="AJR343" s="35"/>
      <c r="AJS343" s="35"/>
      <c r="AJT343" s="35"/>
      <c r="AJU343" s="35"/>
      <c r="AJV343" s="35"/>
      <c r="AJW343" s="35"/>
      <c r="AJX343" s="35"/>
      <c r="AJY343" s="35"/>
      <c r="AJZ343" s="35"/>
      <c r="AKA343" s="35"/>
      <c r="AKB343" s="35"/>
      <c r="AKC343" s="35"/>
      <c r="AKD343" s="35"/>
      <c r="AKE343" s="35"/>
      <c r="AKF343" s="35"/>
      <c r="AKG343" s="35"/>
      <c r="AKH343" s="35"/>
      <c r="AKI343" s="35"/>
      <c r="AKJ343" s="35"/>
      <c r="AKK343" s="35"/>
      <c r="AKL343" s="35"/>
      <c r="AKM343" s="35"/>
      <c r="AKN343" s="35"/>
      <c r="AKO343" s="35"/>
      <c r="AKP343" s="35"/>
      <c r="AKQ343" s="35"/>
      <c r="AKR343" s="35"/>
      <c r="AKS343" s="35"/>
      <c r="AKT343" s="35"/>
      <c r="AKU343" s="35"/>
      <c r="AKV343" s="35"/>
      <c r="AKW343" s="35"/>
      <c r="AKX343" s="35"/>
      <c r="AKY343" s="35"/>
      <c r="AKZ343" s="35"/>
      <c r="ALA343" s="35"/>
      <c r="ALB343" s="35"/>
      <c r="ALC343" s="35"/>
      <c r="ALD343" s="35"/>
      <c r="ALE343" s="35"/>
      <c r="ALF343" s="35"/>
      <c r="ALG343" s="35"/>
      <c r="ALH343" s="35"/>
      <c r="ALI343" s="35"/>
      <c r="ALJ343" s="35"/>
      <c r="ALK343" s="35"/>
      <c r="ALL343" s="35"/>
      <c r="ALM343" s="35"/>
      <c r="ALN343" s="35"/>
      <c r="ALO343" s="35"/>
      <c r="ALP343" s="35"/>
      <c r="ALQ343" s="35"/>
      <c r="ALR343" s="35"/>
      <c r="ALS343" s="35"/>
      <c r="ALT343" s="35"/>
      <c r="ALU343" s="35"/>
      <c r="ALV343" s="35"/>
      <c r="ALW343" s="35"/>
      <c r="ALX343" s="35"/>
      <c r="ALY343" s="35"/>
    </row>
    <row r="344" spans="1:1013" ht="22.5" customHeight="1" thickBot="1" x14ac:dyDescent="0.25">
      <c r="A344" s="744"/>
      <c r="B344" s="654"/>
      <c r="C344" s="745"/>
      <c r="D344" s="939"/>
      <c r="E344" s="860"/>
      <c r="F344" s="633"/>
      <c r="G344" s="595"/>
      <c r="H344" s="901"/>
      <c r="I344" s="603"/>
      <c r="J344" s="583"/>
      <c r="K344" s="167" t="s">
        <v>369</v>
      </c>
      <c r="L344" s="412">
        <f>+M344+O344</f>
        <v>56.9</v>
      </c>
      <c r="M344" s="537">
        <v>56.9</v>
      </c>
      <c r="N344" s="537">
        <v>2.2000000000000002</v>
      </c>
      <c r="O344" s="539">
        <v>0</v>
      </c>
      <c r="P344" s="406">
        <f>+Q344+S344</f>
        <v>56.9</v>
      </c>
      <c r="Q344" s="552">
        <v>56.9</v>
      </c>
      <c r="R344" s="537">
        <v>2.2000000000000002</v>
      </c>
      <c r="S344" s="539">
        <v>0</v>
      </c>
      <c r="T344" s="412">
        <f>+U344+W344</f>
        <v>0</v>
      </c>
      <c r="U344" s="553">
        <v>0</v>
      </c>
      <c r="V344" s="553">
        <v>0</v>
      </c>
      <c r="W344" s="554">
        <v>0</v>
      </c>
      <c r="X344" s="412">
        <f>+Y344+AA344</f>
        <v>0</v>
      </c>
      <c r="Y344" s="537">
        <v>0</v>
      </c>
      <c r="Z344" s="537">
        <v>0</v>
      </c>
      <c r="AA344" s="539">
        <v>0</v>
      </c>
      <c r="AJ344" s="50"/>
    </row>
    <row r="345" spans="1:1013" ht="21.75" customHeight="1" thickBot="1" x14ac:dyDescent="0.25">
      <c r="A345" s="674"/>
      <c r="B345" s="655"/>
      <c r="C345" s="748"/>
      <c r="D345" s="813"/>
      <c r="E345" s="782"/>
      <c r="F345" s="610"/>
      <c r="G345" s="919"/>
      <c r="H345" s="902"/>
      <c r="I345" s="584"/>
      <c r="J345" s="584"/>
      <c r="K345" s="91" t="s">
        <v>11</v>
      </c>
      <c r="L345" s="473">
        <f>SUM(L343:L344)</f>
        <v>96.9</v>
      </c>
      <c r="M345" s="555">
        <f>M344+M343</f>
        <v>96.9</v>
      </c>
      <c r="N345" s="555">
        <f>N344</f>
        <v>2.2000000000000002</v>
      </c>
      <c r="O345" s="475">
        <f t="shared" ref="O345:AA345" si="120">SUM(O343:O344)</f>
        <v>0</v>
      </c>
      <c r="P345" s="476">
        <f t="shared" si="120"/>
        <v>96.9</v>
      </c>
      <c r="Q345" s="477">
        <f t="shared" si="120"/>
        <v>96.9</v>
      </c>
      <c r="R345" s="477">
        <f t="shared" si="120"/>
        <v>2.2000000000000002</v>
      </c>
      <c r="S345" s="478">
        <f t="shared" si="120"/>
        <v>0</v>
      </c>
      <c r="T345" s="473">
        <f t="shared" si="120"/>
        <v>45</v>
      </c>
      <c r="U345" s="556">
        <f t="shared" si="120"/>
        <v>45</v>
      </c>
      <c r="V345" s="509">
        <f t="shared" si="120"/>
        <v>0</v>
      </c>
      <c r="W345" s="510">
        <f t="shared" si="120"/>
        <v>0</v>
      </c>
      <c r="X345" s="508">
        <f t="shared" si="120"/>
        <v>50</v>
      </c>
      <c r="Y345" s="509">
        <f t="shared" si="120"/>
        <v>50</v>
      </c>
      <c r="Z345" s="509">
        <f t="shared" si="120"/>
        <v>0</v>
      </c>
      <c r="AA345" s="510">
        <f t="shared" si="120"/>
        <v>0</v>
      </c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</row>
    <row r="346" spans="1:1013" ht="33.75" customHeight="1" thickBot="1" x14ac:dyDescent="0.25">
      <c r="A346" s="672" t="s">
        <v>15</v>
      </c>
      <c r="B346" s="653" t="s">
        <v>16</v>
      </c>
      <c r="C346" s="675" t="s">
        <v>27</v>
      </c>
      <c r="D346" s="812" t="s">
        <v>25</v>
      </c>
      <c r="E346" s="780" t="s">
        <v>87</v>
      </c>
      <c r="F346" s="608" t="s">
        <v>262</v>
      </c>
      <c r="G346" s="793" t="s">
        <v>86</v>
      </c>
      <c r="H346" s="794" t="s">
        <v>19</v>
      </c>
      <c r="I346" s="582" t="s">
        <v>31</v>
      </c>
      <c r="J346" s="582" t="s">
        <v>263</v>
      </c>
      <c r="K346" s="203" t="s">
        <v>26</v>
      </c>
      <c r="L346" s="512">
        <f>+M346+O346</f>
        <v>0.8</v>
      </c>
      <c r="M346" s="513">
        <v>0.8</v>
      </c>
      <c r="N346" s="515">
        <v>0</v>
      </c>
      <c r="O346" s="516">
        <v>0</v>
      </c>
      <c r="P346" s="517">
        <f>SUM(Q346,S346)</f>
        <v>0.8</v>
      </c>
      <c r="Q346" s="515">
        <v>0.8</v>
      </c>
      <c r="R346" s="515">
        <v>0</v>
      </c>
      <c r="S346" s="516">
        <v>0</v>
      </c>
      <c r="T346" s="472">
        <f>+U346+W346</f>
        <v>1</v>
      </c>
      <c r="U346" s="518">
        <v>1</v>
      </c>
      <c r="V346" s="518">
        <v>0</v>
      </c>
      <c r="W346" s="557">
        <v>0</v>
      </c>
      <c r="X346" s="472">
        <f>Y346+AA346</f>
        <v>1</v>
      </c>
      <c r="Y346" s="519">
        <v>1</v>
      </c>
      <c r="Z346" s="519">
        <v>0</v>
      </c>
      <c r="AA346" s="533">
        <v>0</v>
      </c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</row>
    <row r="347" spans="1:1013" s="65" customFormat="1" ht="33" customHeight="1" thickBot="1" x14ac:dyDescent="0.25">
      <c r="A347" s="642"/>
      <c r="B347" s="655"/>
      <c r="C347" s="640"/>
      <c r="D347" s="813"/>
      <c r="E347" s="782"/>
      <c r="F347" s="610"/>
      <c r="G347" s="597"/>
      <c r="H347" s="795"/>
      <c r="I347" s="605"/>
      <c r="J347" s="584"/>
      <c r="K347" s="91" t="s">
        <v>11</v>
      </c>
      <c r="L347" s="473">
        <f>SUM(L346)</f>
        <v>0.8</v>
      </c>
      <c r="M347" s="555">
        <f t="shared" ref="M347:O347" si="121">SUM(M346)</f>
        <v>0.8</v>
      </c>
      <c r="N347" s="555">
        <f t="shared" si="121"/>
        <v>0</v>
      </c>
      <c r="O347" s="475">
        <f t="shared" si="121"/>
        <v>0</v>
      </c>
      <c r="P347" s="476">
        <f>SUM(P346)</f>
        <v>0.8</v>
      </c>
      <c r="Q347" s="558">
        <f t="shared" ref="Q347:S347" si="122">SUM(Q346)</f>
        <v>0.8</v>
      </c>
      <c r="R347" s="558">
        <f t="shared" si="122"/>
        <v>0</v>
      </c>
      <c r="S347" s="559">
        <f t="shared" si="122"/>
        <v>0</v>
      </c>
      <c r="T347" s="473">
        <f>SUM(T346)</f>
        <v>1</v>
      </c>
      <c r="U347" s="474">
        <f t="shared" ref="U347:AA347" si="123">SUM(U346)</f>
        <v>1</v>
      </c>
      <c r="V347" s="474">
        <f t="shared" si="123"/>
        <v>0</v>
      </c>
      <c r="W347" s="509">
        <f t="shared" si="123"/>
        <v>0</v>
      </c>
      <c r="X347" s="473">
        <f t="shared" si="123"/>
        <v>1</v>
      </c>
      <c r="Y347" s="474">
        <f t="shared" si="123"/>
        <v>1</v>
      </c>
      <c r="Z347" s="474">
        <f t="shared" si="123"/>
        <v>0</v>
      </c>
      <c r="AA347" s="510">
        <f t="shared" si="123"/>
        <v>0</v>
      </c>
      <c r="AI347" s="66"/>
      <c r="AJ347" s="66"/>
      <c r="AK347" s="66"/>
      <c r="AL347" s="66"/>
      <c r="AM347" s="66"/>
      <c r="AN347" s="66"/>
      <c r="AO347" s="66"/>
      <c r="AP347" s="66"/>
      <c r="AQ347" s="66"/>
      <c r="AR347" s="66"/>
      <c r="AS347" s="66"/>
      <c r="AT347" s="66"/>
      <c r="AU347" s="66"/>
      <c r="AV347" s="66"/>
      <c r="AW347" s="66"/>
      <c r="AX347" s="66"/>
      <c r="AY347" s="66"/>
      <c r="AZ347" s="66"/>
      <c r="BA347" s="67"/>
      <c r="BB347" s="66"/>
      <c r="BC347" s="66"/>
      <c r="BD347" s="66"/>
      <c r="BE347" s="66"/>
      <c r="BF347" s="66"/>
      <c r="BG347" s="66"/>
      <c r="BH347" s="66"/>
      <c r="BI347" s="66"/>
    </row>
    <row r="348" spans="1:1013" s="68" customFormat="1" ht="29.25" customHeight="1" thickBot="1" x14ac:dyDescent="0.25">
      <c r="A348" s="641" t="s">
        <v>15</v>
      </c>
      <c r="B348" s="653" t="s">
        <v>16</v>
      </c>
      <c r="C348" s="639" t="s">
        <v>27</v>
      </c>
      <c r="D348" s="916" t="s">
        <v>28</v>
      </c>
      <c r="E348" s="925" t="s">
        <v>88</v>
      </c>
      <c r="F348" s="608" t="s">
        <v>262</v>
      </c>
      <c r="G348" s="810" t="s">
        <v>77</v>
      </c>
      <c r="H348" s="811" t="s">
        <v>19</v>
      </c>
      <c r="I348" s="933" t="s">
        <v>31</v>
      </c>
      <c r="J348" s="582" t="s">
        <v>263</v>
      </c>
      <c r="K348" s="203" t="s">
        <v>26</v>
      </c>
      <c r="L348" s="512">
        <f>+M348+O348</f>
        <v>0.5</v>
      </c>
      <c r="M348" s="513">
        <v>0.5</v>
      </c>
      <c r="N348" s="515">
        <v>0</v>
      </c>
      <c r="O348" s="516">
        <v>0</v>
      </c>
      <c r="P348" s="517">
        <f>+Q348+S348</f>
        <v>0.5</v>
      </c>
      <c r="Q348" s="515">
        <v>0.5</v>
      </c>
      <c r="R348" s="515">
        <v>0</v>
      </c>
      <c r="S348" s="516">
        <v>0</v>
      </c>
      <c r="T348" s="419">
        <f>+U348+W348</f>
        <v>1</v>
      </c>
      <c r="U348" s="560">
        <v>1</v>
      </c>
      <c r="V348" s="560">
        <v>0</v>
      </c>
      <c r="W348" s="561">
        <v>0</v>
      </c>
      <c r="X348" s="419">
        <f>+Y348+AA348</f>
        <v>1</v>
      </c>
      <c r="Y348" s="562">
        <v>1</v>
      </c>
      <c r="Z348" s="562">
        <v>0</v>
      </c>
      <c r="AA348" s="563">
        <v>0</v>
      </c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  <c r="BD348" s="58"/>
      <c r="BE348" s="58"/>
      <c r="BF348" s="58"/>
      <c r="BG348" s="58"/>
      <c r="BH348" s="58"/>
      <c r="BI348" s="58"/>
    </row>
    <row r="349" spans="1:1013" s="68" customFormat="1" ht="37.5" customHeight="1" thickBot="1" x14ac:dyDescent="0.25">
      <c r="A349" s="641"/>
      <c r="B349" s="655"/>
      <c r="C349" s="639"/>
      <c r="D349" s="916"/>
      <c r="E349" s="925"/>
      <c r="F349" s="671"/>
      <c r="G349" s="810"/>
      <c r="H349" s="811"/>
      <c r="I349" s="933"/>
      <c r="J349" s="584"/>
      <c r="K349" s="91" t="s">
        <v>11</v>
      </c>
      <c r="L349" s="8">
        <f t="shared" ref="L349:AA349" si="124">+L348</f>
        <v>0.5</v>
      </c>
      <c r="M349" s="1">
        <f t="shared" si="124"/>
        <v>0.5</v>
      </c>
      <c r="N349" s="1">
        <f t="shared" si="124"/>
        <v>0</v>
      </c>
      <c r="O349" s="7">
        <f t="shared" si="124"/>
        <v>0</v>
      </c>
      <c r="P349" s="18">
        <f t="shared" si="124"/>
        <v>0.5</v>
      </c>
      <c r="Q349" s="20">
        <f t="shared" si="124"/>
        <v>0.5</v>
      </c>
      <c r="R349" s="20">
        <f t="shared" si="124"/>
        <v>0</v>
      </c>
      <c r="S349" s="19">
        <f t="shared" si="124"/>
        <v>0</v>
      </c>
      <c r="T349" s="8">
        <f t="shared" si="124"/>
        <v>1</v>
      </c>
      <c r="U349" s="1">
        <f t="shared" si="124"/>
        <v>1</v>
      </c>
      <c r="V349" s="1">
        <f t="shared" si="124"/>
        <v>0</v>
      </c>
      <c r="W349" s="10">
        <f t="shared" si="124"/>
        <v>0</v>
      </c>
      <c r="X349" s="8">
        <f t="shared" si="124"/>
        <v>1</v>
      </c>
      <c r="Y349" s="1">
        <f t="shared" si="124"/>
        <v>1</v>
      </c>
      <c r="Z349" s="1">
        <f t="shared" si="124"/>
        <v>0</v>
      </c>
      <c r="AA349" s="7">
        <f t="shared" si="124"/>
        <v>0</v>
      </c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</row>
    <row r="350" spans="1:1013" ht="20.25" customHeight="1" thickBot="1" x14ac:dyDescent="0.25">
      <c r="A350" s="672" t="s">
        <v>15</v>
      </c>
      <c r="B350" s="653" t="s">
        <v>16</v>
      </c>
      <c r="C350" s="675" t="s">
        <v>27</v>
      </c>
      <c r="D350" s="916" t="s">
        <v>27</v>
      </c>
      <c r="E350" s="917" t="s">
        <v>89</v>
      </c>
      <c r="F350" s="632" t="s">
        <v>262</v>
      </c>
      <c r="G350" s="810" t="s">
        <v>90</v>
      </c>
      <c r="H350" s="920" t="s">
        <v>19</v>
      </c>
      <c r="I350" s="582" t="s">
        <v>31</v>
      </c>
      <c r="J350" s="582" t="s">
        <v>309</v>
      </c>
      <c r="K350" s="220" t="s">
        <v>26</v>
      </c>
      <c r="L350" s="128">
        <f>+M350+O350</f>
        <v>0</v>
      </c>
      <c r="M350" s="102">
        <v>0</v>
      </c>
      <c r="N350" s="103">
        <v>0</v>
      </c>
      <c r="O350" s="104">
        <v>0</v>
      </c>
      <c r="P350" s="105">
        <v>0</v>
      </c>
      <c r="Q350" s="106">
        <v>0</v>
      </c>
      <c r="R350" s="106">
        <v>0</v>
      </c>
      <c r="S350" s="107">
        <v>0</v>
      </c>
      <c r="T350" s="108">
        <f>U350+W350</f>
        <v>0</v>
      </c>
      <c r="U350" s="103">
        <v>0</v>
      </c>
      <c r="V350" s="103">
        <v>0</v>
      </c>
      <c r="W350" s="109">
        <v>0</v>
      </c>
      <c r="X350" s="108">
        <v>0</v>
      </c>
      <c r="Y350" s="103">
        <v>0</v>
      </c>
      <c r="Z350" s="103">
        <v>0</v>
      </c>
      <c r="AA350" s="104">
        <v>0</v>
      </c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</row>
    <row r="351" spans="1:1013" s="54" customFormat="1" ht="18.75" customHeight="1" thickBot="1" x14ac:dyDescent="0.25">
      <c r="A351" s="673"/>
      <c r="B351" s="654"/>
      <c r="C351" s="747"/>
      <c r="D351" s="916"/>
      <c r="E351" s="918"/>
      <c r="F351" s="633"/>
      <c r="G351" s="919"/>
      <c r="H351" s="647"/>
      <c r="I351" s="583"/>
      <c r="J351" s="583"/>
      <c r="K351" s="221" t="s">
        <v>21</v>
      </c>
      <c r="L351" s="128">
        <f>+M351+O351</f>
        <v>0</v>
      </c>
      <c r="M351" s="110">
        <v>0</v>
      </c>
      <c r="N351" s="110">
        <v>0</v>
      </c>
      <c r="O351" s="111">
        <v>0</v>
      </c>
      <c r="P351" s="112">
        <v>0</v>
      </c>
      <c r="Q351" s="113">
        <v>0</v>
      </c>
      <c r="R351" s="113">
        <v>0</v>
      </c>
      <c r="S351" s="114">
        <v>0</v>
      </c>
      <c r="T351" s="115">
        <f>U351+W351</f>
        <v>0</v>
      </c>
      <c r="U351" s="110">
        <v>0</v>
      </c>
      <c r="V351" s="110">
        <v>0</v>
      </c>
      <c r="W351" s="116">
        <v>0</v>
      </c>
      <c r="X351" s="115">
        <v>0</v>
      </c>
      <c r="Y351" s="110">
        <v>0</v>
      </c>
      <c r="Z351" s="110">
        <v>0</v>
      </c>
      <c r="AA351" s="111">
        <v>0</v>
      </c>
      <c r="AI351" s="51"/>
      <c r="AJ351" s="51"/>
      <c r="AK351" s="51"/>
      <c r="AL351" s="51"/>
      <c r="AM351" s="51"/>
      <c r="AN351" s="51"/>
      <c r="AO351" s="51"/>
      <c r="AP351" s="51"/>
      <c r="AQ351" s="51"/>
      <c r="AR351" s="51"/>
      <c r="AS351" s="51"/>
      <c r="AT351" s="51"/>
      <c r="AU351" s="51"/>
      <c r="AV351" s="51"/>
      <c r="AW351" s="51"/>
      <c r="AX351" s="51"/>
      <c r="AY351" s="51"/>
      <c r="AZ351" s="51"/>
      <c r="BA351" s="51"/>
      <c r="BB351" s="51"/>
      <c r="BC351" s="51"/>
      <c r="BD351" s="51"/>
      <c r="BE351" s="51"/>
      <c r="BF351" s="51"/>
      <c r="BG351" s="51"/>
      <c r="BH351" s="51"/>
      <c r="BI351" s="51"/>
    </row>
    <row r="352" spans="1:1013" s="47" customFormat="1" ht="24.75" customHeight="1" thickBot="1" x14ac:dyDescent="0.25">
      <c r="A352" s="674"/>
      <c r="B352" s="655"/>
      <c r="C352" s="748"/>
      <c r="D352" s="916"/>
      <c r="E352" s="918"/>
      <c r="F352" s="610"/>
      <c r="G352" s="919"/>
      <c r="H352" s="647"/>
      <c r="I352" s="584"/>
      <c r="J352" s="584"/>
      <c r="K352" s="91" t="s">
        <v>11</v>
      </c>
      <c r="L352" s="8">
        <f t="shared" ref="L352:AA352" si="125">SUM(L350:L351)</f>
        <v>0</v>
      </c>
      <c r="M352" s="1">
        <f t="shared" si="125"/>
        <v>0</v>
      </c>
      <c r="N352" s="1">
        <f t="shared" si="125"/>
        <v>0</v>
      </c>
      <c r="O352" s="10">
        <f t="shared" si="125"/>
        <v>0</v>
      </c>
      <c r="P352" s="18">
        <f t="shared" si="125"/>
        <v>0</v>
      </c>
      <c r="Q352" s="20">
        <f t="shared" si="125"/>
        <v>0</v>
      </c>
      <c r="R352" s="20">
        <f t="shared" si="125"/>
        <v>0</v>
      </c>
      <c r="S352" s="21">
        <f t="shared" si="125"/>
        <v>0</v>
      </c>
      <c r="T352" s="8">
        <f t="shared" si="125"/>
        <v>0</v>
      </c>
      <c r="U352" s="1">
        <f t="shared" si="125"/>
        <v>0</v>
      </c>
      <c r="V352" s="1">
        <f t="shared" si="125"/>
        <v>0</v>
      </c>
      <c r="W352" s="10">
        <f t="shared" si="125"/>
        <v>0</v>
      </c>
      <c r="X352" s="8">
        <f t="shared" si="125"/>
        <v>0</v>
      </c>
      <c r="Y352" s="1">
        <f t="shared" si="125"/>
        <v>0</v>
      </c>
      <c r="Z352" s="1">
        <f t="shared" si="125"/>
        <v>0</v>
      </c>
      <c r="AA352" s="10">
        <f t="shared" si="125"/>
        <v>0</v>
      </c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4"/>
      <c r="BB352" s="63"/>
      <c r="BC352" s="63"/>
      <c r="BD352" s="63"/>
      <c r="BE352" s="63"/>
      <c r="BF352" s="63"/>
      <c r="BG352" s="63"/>
      <c r="BH352" s="63"/>
      <c r="BI352" s="63"/>
    </row>
    <row r="353" spans="1:1013" ht="19.5" customHeight="1" thickBot="1" x14ac:dyDescent="0.25">
      <c r="A353" s="247" t="s">
        <v>15</v>
      </c>
      <c r="B353" s="219" t="s">
        <v>16</v>
      </c>
      <c r="C353" s="258" t="s">
        <v>27</v>
      </c>
      <c r="D353" s="943" t="s">
        <v>257</v>
      </c>
      <c r="E353" s="944"/>
      <c r="F353" s="944"/>
      <c r="G353" s="944"/>
      <c r="H353" s="944"/>
      <c r="I353" s="944"/>
      <c r="J353" s="944"/>
      <c r="K353" s="945"/>
      <c r="L353" s="22">
        <f>+L345+L349+L347+L352</f>
        <v>98.2</v>
      </c>
      <c r="M353" s="24">
        <f t="shared" ref="M353:AA353" si="126">+M345+M349+M347+M352</f>
        <v>98.2</v>
      </c>
      <c r="N353" s="24">
        <f t="shared" si="126"/>
        <v>2.2000000000000002</v>
      </c>
      <c r="O353" s="25">
        <f t="shared" si="126"/>
        <v>0</v>
      </c>
      <c r="P353" s="22">
        <f t="shared" si="126"/>
        <v>98.2</v>
      </c>
      <c r="Q353" s="24">
        <f t="shared" si="126"/>
        <v>98.2</v>
      </c>
      <c r="R353" s="24">
        <f t="shared" si="126"/>
        <v>2.2000000000000002</v>
      </c>
      <c r="S353" s="25">
        <f t="shared" si="126"/>
        <v>0</v>
      </c>
      <c r="T353" s="22">
        <f t="shared" si="126"/>
        <v>47</v>
      </c>
      <c r="U353" s="24">
        <f t="shared" si="126"/>
        <v>47</v>
      </c>
      <c r="V353" s="24">
        <f t="shared" si="126"/>
        <v>0</v>
      </c>
      <c r="W353" s="25">
        <f t="shared" si="126"/>
        <v>0</v>
      </c>
      <c r="X353" s="22">
        <f t="shared" si="126"/>
        <v>52</v>
      </c>
      <c r="Y353" s="24">
        <f t="shared" si="126"/>
        <v>52</v>
      </c>
      <c r="Z353" s="24">
        <f t="shared" si="126"/>
        <v>0</v>
      </c>
      <c r="AA353" s="25">
        <f t="shared" si="126"/>
        <v>0</v>
      </c>
      <c r="AB353" s="35"/>
      <c r="AC353" s="35"/>
      <c r="AD353" s="35"/>
      <c r="AE353" s="35"/>
      <c r="AF353" s="35"/>
      <c r="AG353" s="35"/>
      <c r="AH353" s="35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  <c r="BT353" s="35"/>
      <c r="BU353" s="35"/>
      <c r="BV353" s="35"/>
      <c r="BW353" s="35"/>
      <c r="BX353" s="35"/>
      <c r="BY353" s="35"/>
      <c r="BZ353" s="35"/>
      <c r="CA353" s="35"/>
      <c r="CB353" s="35"/>
      <c r="CC353" s="35"/>
      <c r="CD353" s="35"/>
      <c r="CE353" s="35"/>
      <c r="CF353" s="35"/>
      <c r="CG353" s="35"/>
      <c r="CH353" s="35"/>
      <c r="CI353" s="35"/>
      <c r="CJ353" s="35"/>
      <c r="CK353" s="35"/>
      <c r="CL353" s="35"/>
      <c r="CM353" s="35"/>
      <c r="CN353" s="35"/>
      <c r="CO353" s="35"/>
      <c r="CP353" s="35"/>
      <c r="CQ353" s="35"/>
      <c r="CR353" s="35"/>
      <c r="CS353" s="35"/>
      <c r="CT353" s="35"/>
      <c r="CU353" s="35"/>
      <c r="CV353" s="35"/>
      <c r="CW353" s="35"/>
      <c r="CX353" s="35"/>
      <c r="CY353" s="35"/>
      <c r="CZ353" s="35"/>
      <c r="DA353" s="35"/>
      <c r="DB353" s="35"/>
      <c r="DC353" s="35"/>
      <c r="DD353" s="35"/>
      <c r="DE353" s="35"/>
      <c r="DF353" s="35"/>
      <c r="DG353" s="35"/>
      <c r="DH353" s="35"/>
      <c r="DI353" s="35"/>
      <c r="DJ353" s="35"/>
      <c r="DK353" s="35"/>
      <c r="DL353" s="35"/>
      <c r="DM353" s="35"/>
      <c r="DN353" s="35"/>
      <c r="DO353" s="35"/>
      <c r="DP353" s="35"/>
      <c r="DQ353" s="35"/>
      <c r="DR353" s="35"/>
      <c r="DS353" s="35"/>
      <c r="DT353" s="35"/>
      <c r="DU353" s="35"/>
      <c r="DV353" s="35"/>
      <c r="DW353" s="35"/>
      <c r="DX353" s="35"/>
      <c r="DY353" s="35"/>
      <c r="DZ353" s="35"/>
      <c r="EA353" s="35"/>
      <c r="EB353" s="35"/>
      <c r="EC353" s="35"/>
      <c r="ED353" s="35"/>
      <c r="EE353" s="35"/>
      <c r="EF353" s="35"/>
      <c r="EG353" s="35"/>
      <c r="EH353" s="35"/>
      <c r="EI353" s="35"/>
      <c r="EJ353" s="35"/>
      <c r="EK353" s="35"/>
      <c r="EL353" s="35"/>
      <c r="EM353" s="35"/>
      <c r="EN353" s="35"/>
      <c r="EO353" s="35"/>
      <c r="EP353" s="35"/>
      <c r="EQ353" s="35"/>
      <c r="ER353" s="35"/>
      <c r="ES353" s="35"/>
      <c r="ET353" s="35"/>
      <c r="EU353" s="35"/>
      <c r="EV353" s="35"/>
      <c r="EW353" s="35"/>
      <c r="EX353" s="35"/>
      <c r="EY353" s="35"/>
      <c r="EZ353" s="35"/>
      <c r="FA353" s="35"/>
      <c r="FB353" s="35"/>
      <c r="FC353" s="35"/>
      <c r="FD353" s="35"/>
      <c r="FE353" s="35"/>
      <c r="FF353" s="35"/>
      <c r="FG353" s="35"/>
      <c r="FH353" s="35"/>
      <c r="FI353" s="35"/>
      <c r="FJ353" s="35"/>
      <c r="FK353" s="35"/>
      <c r="FL353" s="35"/>
      <c r="FM353" s="35"/>
      <c r="FN353" s="35"/>
      <c r="FO353" s="35"/>
      <c r="FP353" s="35"/>
      <c r="FQ353" s="35"/>
      <c r="FR353" s="35"/>
      <c r="FS353" s="35"/>
      <c r="FT353" s="35"/>
      <c r="FU353" s="35"/>
      <c r="FV353" s="35"/>
      <c r="FW353" s="35"/>
      <c r="FX353" s="35"/>
      <c r="FY353" s="35"/>
      <c r="FZ353" s="35"/>
      <c r="GA353" s="35"/>
      <c r="GB353" s="35"/>
      <c r="GC353" s="35"/>
      <c r="GD353" s="35"/>
      <c r="GE353" s="35"/>
      <c r="GF353" s="35"/>
      <c r="GG353" s="35"/>
      <c r="GH353" s="35"/>
      <c r="GI353" s="35"/>
      <c r="GJ353" s="35"/>
      <c r="GK353" s="35"/>
      <c r="GL353" s="35"/>
      <c r="GM353" s="35"/>
      <c r="GN353" s="35"/>
      <c r="GO353" s="35"/>
      <c r="GP353" s="35"/>
      <c r="GQ353" s="35"/>
      <c r="GR353" s="35"/>
      <c r="GS353" s="35"/>
      <c r="GT353" s="35"/>
      <c r="GU353" s="35"/>
      <c r="GV353" s="35"/>
      <c r="GW353" s="35"/>
      <c r="GX353" s="35"/>
      <c r="GY353" s="35"/>
      <c r="GZ353" s="35"/>
      <c r="HA353" s="35"/>
      <c r="HB353" s="35"/>
      <c r="HC353" s="35"/>
      <c r="HD353" s="35"/>
      <c r="HE353" s="35"/>
      <c r="HF353" s="35"/>
      <c r="HG353" s="35"/>
      <c r="HH353" s="35"/>
      <c r="HI353" s="35"/>
      <c r="HJ353" s="35"/>
      <c r="HK353" s="35"/>
      <c r="HL353" s="35"/>
      <c r="HM353" s="35"/>
      <c r="HN353" s="35"/>
      <c r="HO353" s="35"/>
      <c r="HP353" s="35"/>
      <c r="HQ353" s="35"/>
      <c r="HR353" s="35"/>
      <c r="HS353" s="35"/>
      <c r="HT353" s="35"/>
      <c r="HU353" s="35"/>
      <c r="HV353" s="35"/>
      <c r="HW353" s="35"/>
      <c r="HX353" s="35"/>
      <c r="HY353" s="35"/>
      <c r="HZ353" s="35"/>
      <c r="IA353" s="35"/>
      <c r="IB353" s="35"/>
      <c r="IC353" s="35"/>
      <c r="ID353" s="35"/>
      <c r="IE353" s="35"/>
      <c r="IF353" s="35"/>
      <c r="IG353" s="35"/>
      <c r="IH353" s="35"/>
      <c r="II353" s="35"/>
      <c r="IJ353" s="35"/>
      <c r="IK353" s="35"/>
      <c r="IL353" s="35"/>
      <c r="IM353" s="35"/>
      <c r="IN353" s="35"/>
      <c r="IO353" s="35"/>
      <c r="IP353" s="35"/>
      <c r="IQ353" s="35"/>
      <c r="IR353" s="35"/>
      <c r="IS353" s="35"/>
      <c r="IT353" s="35"/>
      <c r="IU353" s="35"/>
      <c r="IV353" s="35"/>
      <c r="IW353" s="35"/>
      <c r="IX353" s="35"/>
      <c r="IY353" s="35"/>
      <c r="IZ353" s="35"/>
      <c r="JA353" s="35"/>
      <c r="JB353" s="35"/>
      <c r="JC353" s="35"/>
      <c r="JD353" s="35"/>
      <c r="JE353" s="35"/>
      <c r="JF353" s="35"/>
      <c r="JG353" s="35"/>
      <c r="JH353" s="35"/>
      <c r="JI353" s="35"/>
      <c r="JJ353" s="35"/>
      <c r="JK353" s="35"/>
      <c r="JL353" s="35"/>
      <c r="JM353" s="35"/>
      <c r="JN353" s="35"/>
      <c r="JO353" s="35"/>
      <c r="JP353" s="35"/>
      <c r="JQ353" s="35"/>
      <c r="JR353" s="35"/>
      <c r="JS353" s="35"/>
      <c r="JT353" s="35"/>
      <c r="JU353" s="35"/>
      <c r="JV353" s="35"/>
      <c r="JW353" s="35"/>
      <c r="JX353" s="35"/>
      <c r="JY353" s="35"/>
      <c r="JZ353" s="35"/>
      <c r="KA353" s="35"/>
      <c r="KB353" s="35"/>
      <c r="KC353" s="35"/>
      <c r="KD353" s="35"/>
      <c r="KE353" s="35"/>
      <c r="KF353" s="35"/>
      <c r="KG353" s="35"/>
      <c r="KH353" s="35"/>
      <c r="KI353" s="35"/>
      <c r="KJ353" s="35"/>
      <c r="KK353" s="35"/>
      <c r="KL353" s="35"/>
      <c r="KM353" s="35"/>
      <c r="KN353" s="35"/>
      <c r="KO353" s="35"/>
      <c r="KP353" s="35"/>
      <c r="KQ353" s="35"/>
      <c r="KR353" s="35"/>
      <c r="KS353" s="35"/>
      <c r="KT353" s="35"/>
      <c r="KU353" s="35"/>
      <c r="KV353" s="35"/>
      <c r="KW353" s="35"/>
      <c r="KX353" s="35"/>
      <c r="KY353" s="35"/>
      <c r="KZ353" s="35"/>
      <c r="LA353" s="35"/>
      <c r="LB353" s="35"/>
      <c r="LC353" s="35"/>
      <c r="LD353" s="35"/>
      <c r="LE353" s="35"/>
      <c r="LF353" s="35"/>
      <c r="LG353" s="35"/>
      <c r="LH353" s="35"/>
      <c r="LI353" s="35"/>
      <c r="LJ353" s="35"/>
      <c r="LK353" s="35"/>
      <c r="LL353" s="35"/>
      <c r="LM353" s="35"/>
      <c r="LN353" s="35"/>
      <c r="LO353" s="35"/>
      <c r="LP353" s="35"/>
      <c r="LQ353" s="35"/>
      <c r="LR353" s="35"/>
      <c r="LS353" s="35"/>
      <c r="LT353" s="35"/>
      <c r="LU353" s="35"/>
      <c r="LV353" s="35"/>
      <c r="LW353" s="35"/>
      <c r="LX353" s="35"/>
      <c r="LY353" s="35"/>
      <c r="LZ353" s="35"/>
      <c r="MA353" s="35"/>
      <c r="MB353" s="35"/>
      <c r="MC353" s="35"/>
      <c r="MD353" s="35"/>
      <c r="ME353" s="35"/>
      <c r="MF353" s="35"/>
      <c r="MG353" s="35"/>
      <c r="MH353" s="35"/>
      <c r="MI353" s="35"/>
      <c r="MJ353" s="35"/>
      <c r="MK353" s="35"/>
      <c r="ML353" s="35"/>
      <c r="MM353" s="35"/>
      <c r="MN353" s="35"/>
      <c r="MO353" s="35"/>
      <c r="MP353" s="35"/>
      <c r="MQ353" s="35"/>
      <c r="MR353" s="35"/>
      <c r="MS353" s="35"/>
      <c r="MT353" s="35"/>
      <c r="MU353" s="35"/>
      <c r="MV353" s="35"/>
      <c r="MW353" s="35"/>
      <c r="MX353" s="35"/>
      <c r="MY353" s="35"/>
      <c r="MZ353" s="35"/>
      <c r="NA353" s="35"/>
      <c r="NB353" s="35"/>
      <c r="NC353" s="35"/>
      <c r="ND353" s="35"/>
      <c r="NE353" s="35"/>
      <c r="NF353" s="35"/>
      <c r="NG353" s="35"/>
      <c r="NH353" s="35"/>
      <c r="NI353" s="35"/>
      <c r="NJ353" s="35"/>
      <c r="NK353" s="35"/>
      <c r="NL353" s="35"/>
      <c r="NM353" s="35"/>
      <c r="NN353" s="35"/>
      <c r="NO353" s="35"/>
      <c r="NP353" s="35"/>
      <c r="NQ353" s="35"/>
      <c r="NR353" s="35"/>
      <c r="NS353" s="35"/>
      <c r="NT353" s="35"/>
      <c r="NU353" s="35"/>
      <c r="NV353" s="35"/>
      <c r="NW353" s="35"/>
      <c r="NX353" s="35"/>
      <c r="NY353" s="35"/>
      <c r="NZ353" s="35"/>
      <c r="OA353" s="35"/>
      <c r="OB353" s="35"/>
      <c r="OC353" s="35"/>
      <c r="OD353" s="35"/>
      <c r="OE353" s="35"/>
      <c r="OF353" s="35"/>
      <c r="OG353" s="35"/>
      <c r="OH353" s="35"/>
      <c r="OI353" s="35"/>
      <c r="OJ353" s="35"/>
      <c r="OK353" s="35"/>
      <c r="OL353" s="35"/>
      <c r="OM353" s="35"/>
      <c r="ON353" s="35"/>
      <c r="OO353" s="35"/>
      <c r="OP353" s="35"/>
      <c r="OQ353" s="35"/>
      <c r="OR353" s="35"/>
      <c r="OS353" s="35"/>
      <c r="OT353" s="35"/>
      <c r="OU353" s="35"/>
      <c r="OV353" s="35"/>
      <c r="OW353" s="35"/>
      <c r="OX353" s="35"/>
      <c r="OY353" s="35"/>
      <c r="OZ353" s="35"/>
      <c r="PA353" s="35"/>
      <c r="PB353" s="35"/>
      <c r="PC353" s="35"/>
      <c r="PD353" s="35"/>
      <c r="PE353" s="35"/>
      <c r="PF353" s="35"/>
      <c r="PG353" s="35"/>
      <c r="PH353" s="35"/>
      <c r="PI353" s="35"/>
      <c r="PJ353" s="35"/>
      <c r="PK353" s="35"/>
      <c r="PL353" s="35"/>
      <c r="PM353" s="35"/>
      <c r="PN353" s="35"/>
      <c r="PO353" s="35"/>
      <c r="PP353" s="35"/>
      <c r="PQ353" s="35"/>
      <c r="PR353" s="35"/>
      <c r="PS353" s="35"/>
      <c r="PT353" s="35"/>
      <c r="PU353" s="35"/>
      <c r="PV353" s="35"/>
      <c r="PW353" s="35"/>
      <c r="PX353" s="35"/>
      <c r="PY353" s="35"/>
      <c r="PZ353" s="35"/>
      <c r="QA353" s="35"/>
      <c r="QB353" s="35"/>
      <c r="QC353" s="35"/>
      <c r="QD353" s="35"/>
      <c r="QE353" s="35"/>
      <c r="QF353" s="35"/>
      <c r="QG353" s="35"/>
      <c r="QH353" s="35"/>
      <c r="QI353" s="35"/>
      <c r="QJ353" s="35"/>
      <c r="QK353" s="35"/>
      <c r="QL353" s="35"/>
      <c r="QM353" s="35"/>
      <c r="QN353" s="35"/>
      <c r="QO353" s="35"/>
      <c r="QP353" s="35"/>
      <c r="QQ353" s="35"/>
      <c r="QR353" s="35"/>
      <c r="QS353" s="35"/>
      <c r="QT353" s="35"/>
      <c r="QU353" s="35"/>
      <c r="QV353" s="35"/>
      <c r="QW353" s="35"/>
      <c r="QX353" s="35"/>
      <c r="QY353" s="35"/>
      <c r="QZ353" s="35"/>
      <c r="RA353" s="35"/>
      <c r="RB353" s="35"/>
      <c r="RC353" s="35"/>
      <c r="RD353" s="35"/>
      <c r="RE353" s="35"/>
      <c r="RF353" s="35"/>
      <c r="RG353" s="35"/>
      <c r="RH353" s="35"/>
      <c r="RI353" s="35"/>
      <c r="RJ353" s="35"/>
      <c r="RK353" s="35"/>
      <c r="RL353" s="35"/>
      <c r="RM353" s="35"/>
      <c r="RN353" s="35"/>
      <c r="RO353" s="35"/>
      <c r="RP353" s="35"/>
      <c r="RQ353" s="35"/>
      <c r="RR353" s="35"/>
      <c r="RS353" s="35"/>
      <c r="RT353" s="35"/>
      <c r="RU353" s="35"/>
      <c r="RV353" s="35"/>
      <c r="RW353" s="35"/>
      <c r="RX353" s="35"/>
      <c r="RY353" s="35"/>
      <c r="RZ353" s="35"/>
      <c r="SA353" s="35"/>
      <c r="SB353" s="35"/>
      <c r="SC353" s="35"/>
      <c r="SD353" s="35"/>
      <c r="SE353" s="35"/>
      <c r="SF353" s="35"/>
      <c r="SG353" s="35"/>
      <c r="SH353" s="35"/>
      <c r="SI353" s="35"/>
      <c r="SJ353" s="35"/>
      <c r="SK353" s="35"/>
      <c r="SL353" s="35"/>
      <c r="SM353" s="35"/>
      <c r="SN353" s="35"/>
      <c r="SO353" s="35"/>
      <c r="SP353" s="35"/>
      <c r="SQ353" s="35"/>
      <c r="SR353" s="35"/>
      <c r="SS353" s="35"/>
      <c r="ST353" s="35"/>
      <c r="SU353" s="35"/>
      <c r="SV353" s="35"/>
      <c r="SW353" s="35"/>
      <c r="SX353" s="35"/>
      <c r="SY353" s="35"/>
      <c r="SZ353" s="35"/>
      <c r="TA353" s="35"/>
      <c r="TB353" s="35"/>
      <c r="TC353" s="35"/>
      <c r="TD353" s="35"/>
      <c r="TE353" s="35"/>
      <c r="TF353" s="35"/>
      <c r="TG353" s="35"/>
      <c r="TH353" s="35"/>
      <c r="TI353" s="35"/>
      <c r="TJ353" s="35"/>
      <c r="TK353" s="35"/>
      <c r="TL353" s="35"/>
      <c r="TM353" s="35"/>
      <c r="TN353" s="35"/>
      <c r="TO353" s="35"/>
      <c r="TP353" s="35"/>
      <c r="TQ353" s="35"/>
      <c r="TR353" s="35"/>
      <c r="TS353" s="35"/>
      <c r="TT353" s="35"/>
      <c r="TU353" s="35"/>
      <c r="TV353" s="35"/>
      <c r="TW353" s="35"/>
      <c r="TX353" s="35"/>
      <c r="TY353" s="35"/>
      <c r="TZ353" s="35"/>
      <c r="UA353" s="35"/>
      <c r="UB353" s="35"/>
      <c r="UC353" s="35"/>
      <c r="UD353" s="35"/>
      <c r="UE353" s="35"/>
      <c r="UF353" s="35"/>
      <c r="UG353" s="35"/>
      <c r="UH353" s="35"/>
      <c r="UI353" s="35"/>
      <c r="UJ353" s="35"/>
      <c r="UK353" s="35"/>
      <c r="UL353" s="35"/>
      <c r="UM353" s="35"/>
      <c r="UN353" s="35"/>
      <c r="UO353" s="35"/>
      <c r="UP353" s="35"/>
      <c r="UQ353" s="35"/>
      <c r="UR353" s="35"/>
      <c r="US353" s="35"/>
      <c r="UT353" s="35"/>
      <c r="UU353" s="35"/>
      <c r="UV353" s="35"/>
      <c r="UW353" s="35"/>
      <c r="UX353" s="35"/>
      <c r="UY353" s="35"/>
      <c r="UZ353" s="35"/>
      <c r="VA353" s="35"/>
      <c r="VB353" s="35"/>
      <c r="VC353" s="35"/>
      <c r="VD353" s="35"/>
      <c r="VE353" s="35"/>
      <c r="VF353" s="35"/>
      <c r="VG353" s="35"/>
      <c r="VH353" s="35"/>
      <c r="VI353" s="35"/>
      <c r="VJ353" s="35"/>
      <c r="VK353" s="35"/>
      <c r="VL353" s="35"/>
      <c r="VM353" s="35"/>
      <c r="VN353" s="35"/>
      <c r="VO353" s="35"/>
      <c r="VP353" s="35"/>
      <c r="VQ353" s="35"/>
      <c r="VR353" s="35"/>
      <c r="VS353" s="35"/>
      <c r="VT353" s="35"/>
      <c r="VU353" s="35"/>
      <c r="VV353" s="35"/>
      <c r="VW353" s="35"/>
      <c r="VX353" s="35"/>
      <c r="VY353" s="35"/>
      <c r="VZ353" s="35"/>
      <c r="WA353" s="35"/>
      <c r="WB353" s="35"/>
      <c r="WC353" s="35"/>
      <c r="WD353" s="35"/>
      <c r="WE353" s="35"/>
      <c r="WF353" s="35"/>
      <c r="WG353" s="35"/>
      <c r="WH353" s="35"/>
      <c r="WI353" s="35"/>
      <c r="WJ353" s="35"/>
      <c r="WK353" s="35"/>
      <c r="WL353" s="35"/>
      <c r="WM353" s="35"/>
      <c r="WN353" s="35"/>
      <c r="WO353" s="35"/>
      <c r="WP353" s="35"/>
      <c r="WQ353" s="35"/>
      <c r="WR353" s="35"/>
      <c r="WS353" s="35"/>
      <c r="WT353" s="35"/>
      <c r="WU353" s="35"/>
      <c r="WV353" s="35"/>
      <c r="WW353" s="35"/>
      <c r="WX353" s="35"/>
      <c r="WY353" s="35"/>
      <c r="WZ353" s="35"/>
      <c r="XA353" s="35"/>
      <c r="XB353" s="35"/>
      <c r="XC353" s="35"/>
      <c r="XD353" s="35"/>
      <c r="XE353" s="35"/>
      <c r="XF353" s="35"/>
      <c r="XG353" s="35"/>
      <c r="XH353" s="35"/>
      <c r="XI353" s="35"/>
      <c r="XJ353" s="35"/>
      <c r="XK353" s="35"/>
      <c r="XL353" s="35"/>
      <c r="XM353" s="35"/>
      <c r="XN353" s="35"/>
      <c r="XO353" s="35"/>
      <c r="XP353" s="35"/>
      <c r="XQ353" s="35"/>
      <c r="XR353" s="35"/>
      <c r="XS353" s="35"/>
      <c r="XT353" s="35"/>
      <c r="XU353" s="35"/>
      <c r="XV353" s="35"/>
      <c r="XW353" s="35"/>
      <c r="XX353" s="35"/>
      <c r="XY353" s="35"/>
      <c r="XZ353" s="35"/>
      <c r="YA353" s="35"/>
      <c r="YB353" s="35"/>
      <c r="YC353" s="35"/>
      <c r="YD353" s="35"/>
      <c r="YE353" s="35"/>
      <c r="YF353" s="35"/>
      <c r="YG353" s="35"/>
      <c r="YH353" s="35"/>
      <c r="YI353" s="35"/>
      <c r="YJ353" s="35"/>
      <c r="YK353" s="35"/>
      <c r="YL353" s="35"/>
      <c r="YM353" s="35"/>
      <c r="YN353" s="35"/>
      <c r="YO353" s="35"/>
      <c r="YP353" s="35"/>
      <c r="YQ353" s="35"/>
      <c r="YR353" s="35"/>
      <c r="YS353" s="35"/>
      <c r="YT353" s="35"/>
      <c r="YU353" s="35"/>
      <c r="YV353" s="35"/>
      <c r="YW353" s="35"/>
      <c r="YX353" s="35"/>
      <c r="YY353" s="35"/>
      <c r="YZ353" s="35"/>
      <c r="ZA353" s="35"/>
      <c r="ZB353" s="35"/>
      <c r="ZC353" s="35"/>
      <c r="ZD353" s="35"/>
      <c r="ZE353" s="35"/>
      <c r="ZF353" s="35"/>
      <c r="ZG353" s="35"/>
      <c r="ZH353" s="35"/>
      <c r="ZI353" s="35"/>
      <c r="ZJ353" s="35"/>
      <c r="ZK353" s="35"/>
      <c r="ZL353" s="35"/>
      <c r="ZM353" s="35"/>
      <c r="ZN353" s="35"/>
      <c r="ZO353" s="35"/>
      <c r="ZP353" s="35"/>
      <c r="ZQ353" s="35"/>
      <c r="ZR353" s="35"/>
      <c r="ZS353" s="35"/>
      <c r="ZT353" s="35"/>
      <c r="ZU353" s="35"/>
      <c r="ZV353" s="35"/>
      <c r="ZW353" s="35"/>
      <c r="ZX353" s="35"/>
      <c r="ZY353" s="35"/>
      <c r="ZZ353" s="35"/>
      <c r="AAA353" s="35"/>
      <c r="AAB353" s="35"/>
      <c r="AAC353" s="35"/>
      <c r="AAD353" s="35"/>
      <c r="AAE353" s="35"/>
      <c r="AAF353" s="35"/>
      <c r="AAG353" s="35"/>
      <c r="AAH353" s="35"/>
      <c r="AAI353" s="35"/>
      <c r="AAJ353" s="35"/>
      <c r="AAK353" s="35"/>
      <c r="AAL353" s="35"/>
      <c r="AAM353" s="35"/>
      <c r="AAN353" s="35"/>
      <c r="AAO353" s="35"/>
      <c r="AAP353" s="35"/>
      <c r="AAQ353" s="35"/>
      <c r="AAR353" s="35"/>
      <c r="AAS353" s="35"/>
      <c r="AAT353" s="35"/>
      <c r="AAU353" s="35"/>
      <c r="AAV353" s="35"/>
      <c r="AAW353" s="35"/>
      <c r="AAX353" s="35"/>
      <c r="AAY353" s="35"/>
      <c r="AAZ353" s="35"/>
      <c r="ABA353" s="35"/>
      <c r="ABB353" s="35"/>
      <c r="ABC353" s="35"/>
      <c r="ABD353" s="35"/>
      <c r="ABE353" s="35"/>
      <c r="ABF353" s="35"/>
      <c r="ABG353" s="35"/>
      <c r="ABH353" s="35"/>
      <c r="ABI353" s="35"/>
      <c r="ABJ353" s="35"/>
      <c r="ABK353" s="35"/>
      <c r="ABL353" s="35"/>
      <c r="ABM353" s="35"/>
      <c r="ABN353" s="35"/>
      <c r="ABO353" s="35"/>
      <c r="ABP353" s="35"/>
      <c r="ABQ353" s="35"/>
      <c r="ABR353" s="35"/>
      <c r="ABS353" s="35"/>
      <c r="ABT353" s="35"/>
      <c r="ABU353" s="35"/>
      <c r="ABV353" s="35"/>
      <c r="ABW353" s="35"/>
      <c r="ABX353" s="35"/>
      <c r="ABY353" s="35"/>
      <c r="ABZ353" s="35"/>
      <c r="ACA353" s="35"/>
      <c r="ACB353" s="35"/>
      <c r="ACC353" s="35"/>
      <c r="ACD353" s="35"/>
      <c r="ACE353" s="35"/>
      <c r="ACF353" s="35"/>
      <c r="ACG353" s="35"/>
      <c r="ACH353" s="35"/>
      <c r="ACI353" s="35"/>
      <c r="ACJ353" s="35"/>
      <c r="ACK353" s="35"/>
      <c r="ACL353" s="35"/>
      <c r="ACM353" s="35"/>
      <c r="ACN353" s="35"/>
      <c r="ACO353" s="35"/>
      <c r="ACP353" s="35"/>
      <c r="ACQ353" s="35"/>
      <c r="ACR353" s="35"/>
      <c r="ACS353" s="35"/>
      <c r="ACT353" s="35"/>
      <c r="ACU353" s="35"/>
      <c r="ACV353" s="35"/>
      <c r="ACW353" s="35"/>
      <c r="ACX353" s="35"/>
      <c r="ACY353" s="35"/>
      <c r="ACZ353" s="35"/>
      <c r="ADA353" s="35"/>
      <c r="ADB353" s="35"/>
      <c r="ADC353" s="35"/>
      <c r="ADD353" s="35"/>
      <c r="ADE353" s="35"/>
      <c r="ADF353" s="35"/>
      <c r="ADG353" s="35"/>
      <c r="ADH353" s="35"/>
      <c r="ADI353" s="35"/>
      <c r="ADJ353" s="35"/>
      <c r="ADK353" s="35"/>
      <c r="ADL353" s="35"/>
      <c r="ADM353" s="35"/>
      <c r="ADN353" s="35"/>
      <c r="ADO353" s="35"/>
      <c r="ADP353" s="35"/>
      <c r="ADQ353" s="35"/>
      <c r="ADR353" s="35"/>
      <c r="ADS353" s="35"/>
      <c r="ADT353" s="35"/>
      <c r="ADU353" s="35"/>
      <c r="ADV353" s="35"/>
      <c r="ADW353" s="35"/>
      <c r="ADX353" s="35"/>
      <c r="ADY353" s="35"/>
      <c r="ADZ353" s="35"/>
      <c r="AEA353" s="35"/>
      <c r="AEB353" s="35"/>
      <c r="AEC353" s="35"/>
      <c r="AED353" s="35"/>
      <c r="AEE353" s="35"/>
      <c r="AEF353" s="35"/>
      <c r="AEG353" s="35"/>
      <c r="AEH353" s="35"/>
      <c r="AEI353" s="35"/>
      <c r="AEJ353" s="35"/>
      <c r="AEK353" s="35"/>
      <c r="AEL353" s="35"/>
      <c r="AEM353" s="35"/>
      <c r="AEN353" s="35"/>
      <c r="AEO353" s="35"/>
      <c r="AEP353" s="35"/>
      <c r="AEQ353" s="35"/>
      <c r="AER353" s="35"/>
      <c r="AES353" s="35"/>
      <c r="AET353" s="35"/>
      <c r="AEU353" s="35"/>
      <c r="AEV353" s="35"/>
      <c r="AEW353" s="35"/>
      <c r="AEX353" s="35"/>
      <c r="AEY353" s="35"/>
      <c r="AEZ353" s="35"/>
      <c r="AFA353" s="35"/>
      <c r="AFB353" s="35"/>
      <c r="AFC353" s="35"/>
      <c r="AFD353" s="35"/>
      <c r="AFE353" s="35"/>
      <c r="AFF353" s="35"/>
      <c r="AFG353" s="35"/>
      <c r="AFH353" s="35"/>
      <c r="AFI353" s="35"/>
      <c r="AFJ353" s="35"/>
      <c r="AFK353" s="35"/>
      <c r="AFL353" s="35"/>
      <c r="AFM353" s="35"/>
      <c r="AFN353" s="35"/>
      <c r="AFO353" s="35"/>
      <c r="AFP353" s="35"/>
      <c r="AFQ353" s="35"/>
      <c r="AFR353" s="35"/>
      <c r="AFS353" s="35"/>
      <c r="AFT353" s="35"/>
      <c r="AFU353" s="35"/>
      <c r="AFV353" s="35"/>
      <c r="AFW353" s="35"/>
      <c r="AFX353" s="35"/>
      <c r="AFY353" s="35"/>
      <c r="AFZ353" s="35"/>
      <c r="AGA353" s="35"/>
      <c r="AGB353" s="35"/>
      <c r="AGC353" s="35"/>
      <c r="AGD353" s="35"/>
      <c r="AGE353" s="35"/>
      <c r="AGF353" s="35"/>
      <c r="AGG353" s="35"/>
      <c r="AGH353" s="35"/>
      <c r="AGI353" s="35"/>
      <c r="AGJ353" s="35"/>
      <c r="AGK353" s="35"/>
      <c r="AGL353" s="35"/>
      <c r="AGM353" s="35"/>
      <c r="AGN353" s="35"/>
      <c r="AGO353" s="35"/>
      <c r="AGP353" s="35"/>
      <c r="AGQ353" s="35"/>
      <c r="AGR353" s="35"/>
      <c r="AGS353" s="35"/>
      <c r="AGT353" s="35"/>
      <c r="AGU353" s="35"/>
      <c r="AGV353" s="35"/>
      <c r="AGW353" s="35"/>
      <c r="AGX353" s="35"/>
      <c r="AGY353" s="35"/>
      <c r="AGZ353" s="35"/>
      <c r="AHA353" s="35"/>
      <c r="AHB353" s="35"/>
      <c r="AHC353" s="35"/>
      <c r="AHD353" s="35"/>
      <c r="AHE353" s="35"/>
      <c r="AHF353" s="35"/>
      <c r="AHG353" s="35"/>
      <c r="AHH353" s="35"/>
      <c r="AHI353" s="35"/>
      <c r="AHJ353" s="35"/>
      <c r="AHK353" s="35"/>
      <c r="AHL353" s="35"/>
      <c r="AHM353" s="35"/>
      <c r="AHN353" s="35"/>
      <c r="AHO353" s="35"/>
      <c r="AHP353" s="35"/>
      <c r="AHQ353" s="35"/>
      <c r="AHR353" s="35"/>
      <c r="AHS353" s="35"/>
      <c r="AHT353" s="35"/>
      <c r="AHU353" s="35"/>
      <c r="AHV353" s="35"/>
      <c r="AHW353" s="35"/>
      <c r="AHX353" s="35"/>
      <c r="AHY353" s="35"/>
      <c r="AHZ353" s="35"/>
      <c r="AIA353" s="35"/>
      <c r="AIB353" s="35"/>
      <c r="AIC353" s="35"/>
      <c r="AID353" s="35"/>
      <c r="AIE353" s="35"/>
      <c r="AIF353" s="35"/>
      <c r="AIG353" s="35"/>
      <c r="AIH353" s="35"/>
      <c r="AII353" s="35"/>
      <c r="AIJ353" s="35"/>
      <c r="AIK353" s="35"/>
      <c r="AIL353" s="35"/>
      <c r="AIM353" s="35"/>
      <c r="AIN353" s="35"/>
      <c r="AIO353" s="35"/>
      <c r="AIP353" s="35"/>
      <c r="AIQ353" s="35"/>
      <c r="AIR353" s="35"/>
      <c r="AIS353" s="35"/>
      <c r="AIT353" s="35"/>
      <c r="AIU353" s="35"/>
      <c r="AIV353" s="35"/>
      <c r="AIW353" s="35"/>
      <c r="AIX353" s="35"/>
      <c r="AIY353" s="35"/>
      <c r="AIZ353" s="35"/>
      <c r="AJA353" s="35"/>
      <c r="AJB353" s="35"/>
      <c r="AJC353" s="35"/>
      <c r="AJD353" s="35"/>
      <c r="AJE353" s="35"/>
      <c r="AJF353" s="35"/>
      <c r="AJG353" s="35"/>
      <c r="AJH353" s="35"/>
      <c r="AJI353" s="35"/>
      <c r="AJJ353" s="35"/>
      <c r="AJK353" s="35"/>
      <c r="AJL353" s="35"/>
      <c r="AJM353" s="35"/>
      <c r="AJN353" s="35"/>
      <c r="AJO353" s="35"/>
      <c r="AJP353" s="35"/>
      <c r="AJQ353" s="35"/>
      <c r="AJR353" s="35"/>
      <c r="AJS353" s="35"/>
      <c r="AJT353" s="35"/>
      <c r="AJU353" s="35"/>
      <c r="AJV353" s="35"/>
      <c r="AJW353" s="35"/>
      <c r="AJX353" s="35"/>
      <c r="AJY353" s="35"/>
      <c r="AJZ353" s="35"/>
      <c r="AKA353" s="35"/>
      <c r="AKB353" s="35"/>
      <c r="AKC353" s="35"/>
      <c r="AKD353" s="35"/>
      <c r="AKE353" s="35"/>
      <c r="AKF353" s="35"/>
      <c r="AKG353" s="35"/>
      <c r="AKH353" s="35"/>
      <c r="AKI353" s="35"/>
      <c r="AKJ353" s="35"/>
      <c r="AKK353" s="35"/>
      <c r="AKL353" s="35"/>
      <c r="AKM353" s="35"/>
      <c r="AKN353" s="35"/>
      <c r="AKO353" s="35"/>
      <c r="AKP353" s="35"/>
      <c r="AKQ353" s="35"/>
      <c r="AKR353" s="35"/>
      <c r="AKS353" s="35"/>
      <c r="AKT353" s="35"/>
      <c r="AKU353" s="35"/>
      <c r="AKV353" s="35"/>
      <c r="AKW353" s="35"/>
      <c r="AKX353" s="35"/>
      <c r="AKY353" s="35"/>
      <c r="AKZ353" s="35"/>
      <c r="ALA353" s="35"/>
      <c r="ALB353" s="35"/>
      <c r="ALC353" s="35"/>
      <c r="ALD353" s="35"/>
      <c r="ALE353" s="35"/>
      <c r="ALF353" s="35"/>
      <c r="ALG353" s="35"/>
      <c r="ALH353" s="35"/>
      <c r="ALI353" s="35"/>
      <c r="ALJ353" s="35"/>
      <c r="ALK353" s="35"/>
      <c r="ALL353" s="35"/>
      <c r="ALM353" s="35"/>
      <c r="ALN353" s="35"/>
      <c r="ALO353" s="35"/>
      <c r="ALP353" s="35"/>
      <c r="ALQ353" s="35"/>
      <c r="ALR353" s="35"/>
      <c r="ALS353" s="35"/>
      <c r="ALT353" s="35"/>
      <c r="ALU353" s="35"/>
      <c r="ALV353" s="35"/>
      <c r="ALW353" s="35"/>
      <c r="ALX353" s="35"/>
      <c r="ALY353" s="35"/>
    </row>
    <row r="354" spans="1:1013" ht="19.5" customHeight="1" thickBot="1" x14ac:dyDescent="0.25">
      <c r="A354" s="255" t="s">
        <v>15</v>
      </c>
      <c r="B354" s="28" t="s">
        <v>16</v>
      </c>
      <c r="C354" s="256" t="s">
        <v>29</v>
      </c>
      <c r="D354" s="926" t="s">
        <v>91</v>
      </c>
      <c r="E354" s="990"/>
      <c r="F354" s="990"/>
      <c r="G354" s="990"/>
      <c r="H354" s="990"/>
      <c r="I354" s="990"/>
      <c r="J354" s="990"/>
      <c r="K354" s="990"/>
      <c r="L354" s="990"/>
      <c r="M354" s="990"/>
      <c r="N354" s="990"/>
      <c r="O354" s="990"/>
      <c r="P354" s="990"/>
      <c r="Q354" s="990"/>
      <c r="R354" s="990"/>
      <c r="S354" s="990"/>
      <c r="T354" s="990"/>
      <c r="U354" s="990"/>
      <c r="V354" s="990"/>
      <c r="W354" s="990"/>
      <c r="X354" s="990"/>
      <c r="Y354" s="990"/>
      <c r="Z354" s="990"/>
      <c r="AA354" s="990"/>
      <c r="AB354" s="35"/>
      <c r="AC354" s="35"/>
      <c r="AD354" s="35"/>
      <c r="AE354" s="35"/>
      <c r="AF354" s="35"/>
      <c r="AG354" s="35"/>
      <c r="AH354" s="35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  <c r="BT354" s="35"/>
      <c r="BU354" s="35"/>
      <c r="BV354" s="35"/>
      <c r="BW354" s="35"/>
      <c r="BX354" s="35"/>
      <c r="BY354" s="35"/>
      <c r="BZ354" s="35"/>
      <c r="CA354" s="35"/>
      <c r="CB354" s="35"/>
      <c r="CC354" s="35"/>
      <c r="CD354" s="35"/>
      <c r="CE354" s="35"/>
      <c r="CF354" s="35"/>
      <c r="CG354" s="35"/>
      <c r="CH354" s="35"/>
      <c r="CI354" s="35"/>
      <c r="CJ354" s="35"/>
      <c r="CK354" s="35"/>
      <c r="CL354" s="35"/>
      <c r="CM354" s="35"/>
      <c r="CN354" s="35"/>
      <c r="CO354" s="35"/>
      <c r="CP354" s="35"/>
      <c r="CQ354" s="35"/>
      <c r="CR354" s="35"/>
      <c r="CS354" s="35"/>
      <c r="CT354" s="35"/>
      <c r="CU354" s="35"/>
      <c r="CV354" s="35"/>
      <c r="CW354" s="35"/>
      <c r="CX354" s="35"/>
      <c r="CY354" s="35"/>
      <c r="CZ354" s="35"/>
      <c r="DA354" s="35"/>
      <c r="DB354" s="35"/>
      <c r="DC354" s="35"/>
      <c r="DD354" s="35"/>
      <c r="DE354" s="35"/>
      <c r="DF354" s="35"/>
      <c r="DG354" s="35"/>
      <c r="DH354" s="35"/>
      <c r="DI354" s="35"/>
      <c r="DJ354" s="35"/>
      <c r="DK354" s="35"/>
      <c r="DL354" s="35"/>
      <c r="DM354" s="35"/>
      <c r="DN354" s="35"/>
      <c r="DO354" s="35"/>
      <c r="DP354" s="35"/>
      <c r="DQ354" s="35"/>
      <c r="DR354" s="35"/>
      <c r="DS354" s="35"/>
      <c r="DT354" s="35"/>
      <c r="DU354" s="35"/>
      <c r="DV354" s="35"/>
      <c r="DW354" s="35"/>
      <c r="DX354" s="35"/>
      <c r="DY354" s="35"/>
      <c r="DZ354" s="35"/>
      <c r="EA354" s="35"/>
      <c r="EB354" s="35"/>
      <c r="EC354" s="35"/>
      <c r="ED354" s="35"/>
      <c r="EE354" s="35"/>
      <c r="EF354" s="35"/>
      <c r="EG354" s="35"/>
      <c r="EH354" s="35"/>
      <c r="EI354" s="35"/>
      <c r="EJ354" s="35"/>
      <c r="EK354" s="35"/>
      <c r="EL354" s="35"/>
      <c r="EM354" s="35"/>
      <c r="EN354" s="35"/>
      <c r="EO354" s="35"/>
      <c r="EP354" s="35"/>
      <c r="EQ354" s="35"/>
      <c r="ER354" s="35"/>
      <c r="ES354" s="35"/>
      <c r="ET354" s="35"/>
      <c r="EU354" s="35"/>
      <c r="EV354" s="35"/>
      <c r="EW354" s="35"/>
      <c r="EX354" s="35"/>
      <c r="EY354" s="35"/>
      <c r="EZ354" s="35"/>
      <c r="FA354" s="35"/>
      <c r="FB354" s="35"/>
      <c r="FC354" s="35"/>
      <c r="FD354" s="35"/>
      <c r="FE354" s="35"/>
      <c r="FF354" s="35"/>
      <c r="FG354" s="35"/>
      <c r="FH354" s="35"/>
      <c r="FI354" s="35"/>
      <c r="FJ354" s="35"/>
      <c r="FK354" s="35"/>
      <c r="FL354" s="35"/>
      <c r="FM354" s="35"/>
      <c r="FN354" s="35"/>
      <c r="FO354" s="35"/>
      <c r="FP354" s="35"/>
      <c r="FQ354" s="35"/>
      <c r="FR354" s="35"/>
      <c r="FS354" s="35"/>
      <c r="FT354" s="35"/>
      <c r="FU354" s="35"/>
      <c r="FV354" s="35"/>
      <c r="FW354" s="35"/>
      <c r="FX354" s="35"/>
      <c r="FY354" s="35"/>
      <c r="FZ354" s="35"/>
      <c r="GA354" s="35"/>
      <c r="GB354" s="35"/>
      <c r="GC354" s="35"/>
      <c r="GD354" s="35"/>
      <c r="GE354" s="35"/>
      <c r="GF354" s="35"/>
      <c r="GG354" s="35"/>
      <c r="GH354" s="35"/>
      <c r="GI354" s="35"/>
      <c r="GJ354" s="35"/>
      <c r="GK354" s="35"/>
      <c r="GL354" s="35"/>
      <c r="GM354" s="35"/>
      <c r="GN354" s="35"/>
      <c r="GO354" s="35"/>
      <c r="GP354" s="35"/>
      <c r="GQ354" s="35"/>
      <c r="GR354" s="35"/>
      <c r="GS354" s="35"/>
      <c r="GT354" s="35"/>
      <c r="GU354" s="35"/>
      <c r="GV354" s="35"/>
      <c r="GW354" s="35"/>
      <c r="GX354" s="35"/>
      <c r="GY354" s="35"/>
      <c r="GZ354" s="35"/>
      <c r="HA354" s="35"/>
      <c r="HB354" s="35"/>
      <c r="HC354" s="35"/>
      <c r="HD354" s="35"/>
      <c r="HE354" s="35"/>
      <c r="HF354" s="35"/>
      <c r="HG354" s="35"/>
      <c r="HH354" s="35"/>
      <c r="HI354" s="35"/>
      <c r="HJ354" s="35"/>
      <c r="HK354" s="35"/>
      <c r="HL354" s="35"/>
      <c r="HM354" s="35"/>
      <c r="HN354" s="35"/>
      <c r="HO354" s="35"/>
      <c r="HP354" s="35"/>
      <c r="HQ354" s="35"/>
      <c r="HR354" s="35"/>
      <c r="HS354" s="35"/>
      <c r="HT354" s="35"/>
      <c r="HU354" s="35"/>
      <c r="HV354" s="35"/>
      <c r="HW354" s="35"/>
      <c r="HX354" s="35"/>
      <c r="HY354" s="35"/>
      <c r="HZ354" s="35"/>
      <c r="IA354" s="35"/>
      <c r="IB354" s="35"/>
      <c r="IC354" s="35"/>
      <c r="ID354" s="35"/>
      <c r="IE354" s="35"/>
      <c r="IF354" s="35"/>
      <c r="IG354" s="35"/>
      <c r="IH354" s="35"/>
      <c r="II354" s="35"/>
      <c r="IJ354" s="35"/>
      <c r="IK354" s="35"/>
      <c r="IL354" s="35"/>
      <c r="IM354" s="35"/>
      <c r="IN354" s="35"/>
      <c r="IO354" s="35"/>
      <c r="IP354" s="35"/>
      <c r="IQ354" s="35"/>
      <c r="IR354" s="35"/>
      <c r="IS354" s="35"/>
      <c r="IT354" s="35"/>
      <c r="IU354" s="35"/>
      <c r="IV354" s="35"/>
      <c r="IW354" s="35"/>
      <c r="IX354" s="35"/>
      <c r="IY354" s="35"/>
      <c r="IZ354" s="35"/>
      <c r="JA354" s="35"/>
      <c r="JB354" s="35"/>
      <c r="JC354" s="35"/>
      <c r="JD354" s="35"/>
      <c r="JE354" s="35"/>
      <c r="JF354" s="35"/>
      <c r="JG354" s="35"/>
      <c r="JH354" s="35"/>
      <c r="JI354" s="35"/>
      <c r="JJ354" s="35"/>
      <c r="JK354" s="35"/>
      <c r="JL354" s="35"/>
      <c r="JM354" s="35"/>
      <c r="JN354" s="35"/>
      <c r="JO354" s="35"/>
      <c r="JP354" s="35"/>
      <c r="JQ354" s="35"/>
      <c r="JR354" s="35"/>
      <c r="JS354" s="35"/>
      <c r="JT354" s="35"/>
      <c r="JU354" s="35"/>
      <c r="JV354" s="35"/>
      <c r="JW354" s="35"/>
      <c r="JX354" s="35"/>
      <c r="JY354" s="35"/>
      <c r="JZ354" s="35"/>
      <c r="KA354" s="35"/>
      <c r="KB354" s="35"/>
      <c r="KC354" s="35"/>
      <c r="KD354" s="35"/>
      <c r="KE354" s="35"/>
      <c r="KF354" s="35"/>
      <c r="KG354" s="35"/>
      <c r="KH354" s="35"/>
      <c r="KI354" s="35"/>
      <c r="KJ354" s="35"/>
      <c r="KK354" s="35"/>
      <c r="KL354" s="35"/>
      <c r="KM354" s="35"/>
      <c r="KN354" s="35"/>
      <c r="KO354" s="35"/>
      <c r="KP354" s="35"/>
      <c r="KQ354" s="35"/>
      <c r="KR354" s="35"/>
      <c r="KS354" s="35"/>
      <c r="KT354" s="35"/>
      <c r="KU354" s="35"/>
      <c r="KV354" s="35"/>
      <c r="KW354" s="35"/>
      <c r="KX354" s="35"/>
      <c r="KY354" s="35"/>
      <c r="KZ354" s="35"/>
      <c r="LA354" s="35"/>
      <c r="LB354" s="35"/>
      <c r="LC354" s="35"/>
      <c r="LD354" s="35"/>
      <c r="LE354" s="35"/>
      <c r="LF354" s="35"/>
      <c r="LG354" s="35"/>
      <c r="LH354" s="35"/>
      <c r="LI354" s="35"/>
      <c r="LJ354" s="35"/>
      <c r="LK354" s="35"/>
      <c r="LL354" s="35"/>
      <c r="LM354" s="35"/>
      <c r="LN354" s="35"/>
      <c r="LO354" s="35"/>
      <c r="LP354" s="35"/>
      <c r="LQ354" s="35"/>
      <c r="LR354" s="35"/>
      <c r="LS354" s="35"/>
      <c r="LT354" s="35"/>
      <c r="LU354" s="35"/>
      <c r="LV354" s="35"/>
      <c r="LW354" s="35"/>
      <c r="LX354" s="35"/>
      <c r="LY354" s="35"/>
      <c r="LZ354" s="35"/>
      <c r="MA354" s="35"/>
      <c r="MB354" s="35"/>
      <c r="MC354" s="35"/>
      <c r="MD354" s="35"/>
      <c r="ME354" s="35"/>
      <c r="MF354" s="35"/>
      <c r="MG354" s="35"/>
      <c r="MH354" s="35"/>
      <c r="MI354" s="35"/>
      <c r="MJ354" s="35"/>
      <c r="MK354" s="35"/>
      <c r="ML354" s="35"/>
      <c r="MM354" s="35"/>
      <c r="MN354" s="35"/>
      <c r="MO354" s="35"/>
      <c r="MP354" s="35"/>
      <c r="MQ354" s="35"/>
      <c r="MR354" s="35"/>
      <c r="MS354" s="35"/>
      <c r="MT354" s="35"/>
      <c r="MU354" s="35"/>
      <c r="MV354" s="35"/>
      <c r="MW354" s="35"/>
      <c r="MX354" s="35"/>
      <c r="MY354" s="35"/>
      <c r="MZ354" s="35"/>
      <c r="NA354" s="35"/>
      <c r="NB354" s="35"/>
      <c r="NC354" s="35"/>
      <c r="ND354" s="35"/>
      <c r="NE354" s="35"/>
      <c r="NF354" s="35"/>
      <c r="NG354" s="35"/>
      <c r="NH354" s="35"/>
      <c r="NI354" s="35"/>
      <c r="NJ354" s="35"/>
      <c r="NK354" s="35"/>
      <c r="NL354" s="35"/>
      <c r="NM354" s="35"/>
      <c r="NN354" s="35"/>
      <c r="NO354" s="35"/>
      <c r="NP354" s="35"/>
      <c r="NQ354" s="35"/>
      <c r="NR354" s="35"/>
      <c r="NS354" s="35"/>
      <c r="NT354" s="35"/>
      <c r="NU354" s="35"/>
      <c r="NV354" s="35"/>
      <c r="NW354" s="35"/>
      <c r="NX354" s="35"/>
      <c r="NY354" s="35"/>
      <c r="NZ354" s="35"/>
      <c r="OA354" s="35"/>
      <c r="OB354" s="35"/>
      <c r="OC354" s="35"/>
      <c r="OD354" s="35"/>
      <c r="OE354" s="35"/>
      <c r="OF354" s="35"/>
      <c r="OG354" s="35"/>
      <c r="OH354" s="35"/>
      <c r="OI354" s="35"/>
      <c r="OJ354" s="35"/>
      <c r="OK354" s="35"/>
      <c r="OL354" s="35"/>
      <c r="OM354" s="35"/>
      <c r="ON354" s="35"/>
      <c r="OO354" s="35"/>
      <c r="OP354" s="35"/>
      <c r="OQ354" s="35"/>
      <c r="OR354" s="35"/>
      <c r="OS354" s="35"/>
      <c r="OT354" s="35"/>
      <c r="OU354" s="35"/>
      <c r="OV354" s="35"/>
      <c r="OW354" s="35"/>
      <c r="OX354" s="35"/>
      <c r="OY354" s="35"/>
      <c r="OZ354" s="35"/>
      <c r="PA354" s="35"/>
      <c r="PB354" s="35"/>
      <c r="PC354" s="35"/>
      <c r="PD354" s="35"/>
      <c r="PE354" s="35"/>
      <c r="PF354" s="35"/>
      <c r="PG354" s="35"/>
      <c r="PH354" s="35"/>
      <c r="PI354" s="35"/>
      <c r="PJ354" s="35"/>
      <c r="PK354" s="35"/>
      <c r="PL354" s="35"/>
      <c r="PM354" s="35"/>
      <c r="PN354" s="35"/>
      <c r="PO354" s="35"/>
      <c r="PP354" s="35"/>
      <c r="PQ354" s="35"/>
      <c r="PR354" s="35"/>
      <c r="PS354" s="35"/>
      <c r="PT354" s="35"/>
      <c r="PU354" s="35"/>
      <c r="PV354" s="35"/>
      <c r="PW354" s="35"/>
      <c r="PX354" s="35"/>
      <c r="PY354" s="35"/>
      <c r="PZ354" s="35"/>
      <c r="QA354" s="35"/>
      <c r="QB354" s="35"/>
      <c r="QC354" s="35"/>
      <c r="QD354" s="35"/>
      <c r="QE354" s="35"/>
      <c r="QF354" s="35"/>
      <c r="QG354" s="35"/>
      <c r="QH354" s="35"/>
      <c r="QI354" s="35"/>
      <c r="QJ354" s="35"/>
      <c r="QK354" s="35"/>
      <c r="QL354" s="35"/>
      <c r="QM354" s="35"/>
      <c r="QN354" s="35"/>
      <c r="QO354" s="35"/>
      <c r="QP354" s="35"/>
      <c r="QQ354" s="35"/>
      <c r="QR354" s="35"/>
      <c r="QS354" s="35"/>
      <c r="QT354" s="35"/>
      <c r="QU354" s="35"/>
      <c r="QV354" s="35"/>
      <c r="QW354" s="35"/>
      <c r="QX354" s="35"/>
      <c r="QY354" s="35"/>
      <c r="QZ354" s="35"/>
      <c r="RA354" s="35"/>
      <c r="RB354" s="35"/>
      <c r="RC354" s="35"/>
      <c r="RD354" s="35"/>
      <c r="RE354" s="35"/>
      <c r="RF354" s="35"/>
      <c r="RG354" s="35"/>
      <c r="RH354" s="35"/>
      <c r="RI354" s="35"/>
      <c r="RJ354" s="35"/>
      <c r="RK354" s="35"/>
      <c r="RL354" s="35"/>
      <c r="RM354" s="35"/>
      <c r="RN354" s="35"/>
      <c r="RO354" s="35"/>
      <c r="RP354" s="35"/>
      <c r="RQ354" s="35"/>
      <c r="RR354" s="35"/>
      <c r="RS354" s="35"/>
      <c r="RT354" s="35"/>
      <c r="RU354" s="35"/>
      <c r="RV354" s="35"/>
      <c r="RW354" s="35"/>
      <c r="RX354" s="35"/>
      <c r="RY354" s="35"/>
      <c r="RZ354" s="35"/>
      <c r="SA354" s="35"/>
      <c r="SB354" s="35"/>
      <c r="SC354" s="35"/>
      <c r="SD354" s="35"/>
      <c r="SE354" s="35"/>
      <c r="SF354" s="35"/>
      <c r="SG354" s="35"/>
      <c r="SH354" s="35"/>
      <c r="SI354" s="35"/>
      <c r="SJ354" s="35"/>
      <c r="SK354" s="35"/>
      <c r="SL354" s="35"/>
      <c r="SM354" s="35"/>
      <c r="SN354" s="35"/>
      <c r="SO354" s="35"/>
      <c r="SP354" s="35"/>
      <c r="SQ354" s="35"/>
      <c r="SR354" s="35"/>
      <c r="SS354" s="35"/>
      <c r="ST354" s="35"/>
      <c r="SU354" s="35"/>
      <c r="SV354" s="35"/>
      <c r="SW354" s="35"/>
      <c r="SX354" s="35"/>
      <c r="SY354" s="35"/>
      <c r="SZ354" s="35"/>
      <c r="TA354" s="35"/>
      <c r="TB354" s="35"/>
      <c r="TC354" s="35"/>
      <c r="TD354" s="35"/>
      <c r="TE354" s="35"/>
      <c r="TF354" s="35"/>
      <c r="TG354" s="35"/>
      <c r="TH354" s="35"/>
      <c r="TI354" s="35"/>
      <c r="TJ354" s="35"/>
      <c r="TK354" s="35"/>
      <c r="TL354" s="35"/>
      <c r="TM354" s="35"/>
      <c r="TN354" s="35"/>
      <c r="TO354" s="35"/>
      <c r="TP354" s="35"/>
      <c r="TQ354" s="35"/>
      <c r="TR354" s="35"/>
      <c r="TS354" s="35"/>
      <c r="TT354" s="35"/>
      <c r="TU354" s="35"/>
      <c r="TV354" s="35"/>
      <c r="TW354" s="35"/>
      <c r="TX354" s="35"/>
      <c r="TY354" s="35"/>
      <c r="TZ354" s="35"/>
      <c r="UA354" s="35"/>
      <c r="UB354" s="35"/>
      <c r="UC354" s="35"/>
      <c r="UD354" s="35"/>
      <c r="UE354" s="35"/>
      <c r="UF354" s="35"/>
      <c r="UG354" s="35"/>
      <c r="UH354" s="35"/>
      <c r="UI354" s="35"/>
      <c r="UJ354" s="35"/>
      <c r="UK354" s="35"/>
      <c r="UL354" s="35"/>
      <c r="UM354" s="35"/>
      <c r="UN354" s="35"/>
      <c r="UO354" s="35"/>
      <c r="UP354" s="35"/>
      <c r="UQ354" s="35"/>
      <c r="UR354" s="35"/>
      <c r="US354" s="35"/>
      <c r="UT354" s="35"/>
      <c r="UU354" s="35"/>
      <c r="UV354" s="35"/>
      <c r="UW354" s="35"/>
      <c r="UX354" s="35"/>
      <c r="UY354" s="35"/>
      <c r="UZ354" s="35"/>
      <c r="VA354" s="35"/>
      <c r="VB354" s="35"/>
      <c r="VC354" s="35"/>
      <c r="VD354" s="35"/>
      <c r="VE354" s="35"/>
      <c r="VF354" s="35"/>
      <c r="VG354" s="35"/>
      <c r="VH354" s="35"/>
      <c r="VI354" s="35"/>
      <c r="VJ354" s="35"/>
      <c r="VK354" s="35"/>
      <c r="VL354" s="35"/>
      <c r="VM354" s="35"/>
      <c r="VN354" s="35"/>
      <c r="VO354" s="35"/>
      <c r="VP354" s="35"/>
      <c r="VQ354" s="35"/>
      <c r="VR354" s="35"/>
      <c r="VS354" s="35"/>
      <c r="VT354" s="35"/>
      <c r="VU354" s="35"/>
      <c r="VV354" s="35"/>
      <c r="VW354" s="35"/>
      <c r="VX354" s="35"/>
      <c r="VY354" s="35"/>
      <c r="VZ354" s="35"/>
      <c r="WA354" s="35"/>
      <c r="WB354" s="35"/>
      <c r="WC354" s="35"/>
      <c r="WD354" s="35"/>
      <c r="WE354" s="35"/>
      <c r="WF354" s="35"/>
      <c r="WG354" s="35"/>
      <c r="WH354" s="35"/>
      <c r="WI354" s="35"/>
      <c r="WJ354" s="35"/>
      <c r="WK354" s="35"/>
      <c r="WL354" s="35"/>
      <c r="WM354" s="35"/>
      <c r="WN354" s="35"/>
      <c r="WO354" s="35"/>
      <c r="WP354" s="35"/>
      <c r="WQ354" s="35"/>
      <c r="WR354" s="35"/>
      <c r="WS354" s="35"/>
      <c r="WT354" s="35"/>
      <c r="WU354" s="35"/>
      <c r="WV354" s="35"/>
      <c r="WW354" s="35"/>
      <c r="WX354" s="35"/>
      <c r="WY354" s="35"/>
      <c r="WZ354" s="35"/>
      <c r="XA354" s="35"/>
      <c r="XB354" s="35"/>
      <c r="XC354" s="35"/>
      <c r="XD354" s="35"/>
      <c r="XE354" s="35"/>
      <c r="XF354" s="35"/>
      <c r="XG354" s="35"/>
      <c r="XH354" s="35"/>
      <c r="XI354" s="35"/>
      <c r="XJ354" s="35"/>
      <c r="XK354" s="35"/>
      <c r="XL354" s="35"/>
      <c r="XM354" s="35"/>
      <c r="XN354" s="35"/>
      <c r="XO354" s="35"/>
      <c r="XP354" s="35"/>
      <c r="XQ354" s="35"/>
      <c r="XR354" s="35"/>
      <c r="XS354" s="35"/>
      <c r="XT354" s="35"/>
      <c r="XU354" s="35"/>
      <c r="XV354" s="35"/>
      <c r="XW354" s="35"/>
      <c r="XX354" s="35"/>
      <c r="XY354" s="35"/>
      <c r="XZ354" s="35"/>
      <c r="YA354" s="35"/>
      <c r="YB354" s="35"/>
      <c r="YC354" s="35"/>
      <c r="YD354" s="35"/>
      <c r="YE354" s="35"/>
      <c r="YF354" s="35"/>
      <c r="YG354" s="35"/>
      <c r="YH354" s="35"/>
      <c r="YI354" s="35"/>
      <c r="YJ354" s="35"/>
      <c r="YK354" s="35"/>
      <c r="YL354" s="35"/>
      <c r="YM354" s="35"/>
      <c r="YN354" s="35"/>
      <c r="YO354" s="35"/>
      <c r="YP354" s="35"/>
      <c r="YQ354" s="35"/>
      <c r="YR354" s="35"/>
      <c r="YS354" s="35"/>
      <c r="YT354" s="35"/>
      <c r="YU354" s="35"/>
      <c r="YV354" s="35"/>
      <c r="YW354" s="35"/>
      <c r="YX354" s="35"/>
      <c r="YY354" s="35"/>
      <c r="YZ354" s="35"/>
      <c r="ZA354" s="35"/>
      <c r="ZB354" s="35"/>
      <c r="ZC354" s="35"/>
      <c r="ZD354" s="35"/>
      <c r="ZE354" s="35"/>
      <c r="ZF354" s="35"/>
      <c r="ZG354" s="35"/>
      <c r="ZH354" s="35"/>
      <c r="ZI354" s="35"/>
      <c r="ZJ354" s="35"/>
      <c r="ZK354" s="35"/>
      <c r="ZL354" s="35"/>
      <c r="ZM354" s="35"/>
      <c r="ZN354" s="35"/>
      <c r="ZO354" s="35"/>
      <c r="ZP354" s="35"/>
      <c r="ZQ354" s="35"/>
      <c r="ZR354" s="35"/>
      <c r="ZS354" s="35"/>
      <c r="ZT354" s="35"/>
      <c r="ZU354" s="35"/>
      <c r="ZV354" s="35"/>
      <c r="ZW354" s="35"/>
      <c r="ZX354" s="35"/>
      <c r="ZY354" s="35"/>
      <c r="ZZ354" s="35"/>
      <c r="AAA354" s="35"/>
      <c r="AAB354" s="35"/>
      <c r="AAC354" s="35"/>
      <c r="AAD354" s="35"/>
      <c r="AAE354" s="35"/>
      <c r="AAF354" s="35"/>
      <c r="AAG354" s="35"/>
      <c r="AAH354" s="35"/>
      <c r="AAI354" s="35"/>
      <c r="AAJ354" s="35"/>
      <c r="AAK354" s="35"/>
      <c r="AAL354" s="35"/>
      <c r="AAM354" s="35"/>
      <c r="AAN354" s="35"/>
      <c r="AAO354" s="35"/>
      <c r="AAP354" s="35"/>
      <c r="AAQ354" s="35"/>
      <c r="AAR354" s="35"/>
      <c r="AAS354" s="35"/>
      <c r="AAT354" s="35"/>
      <c r="AAU354" s="35"/>
      <c r="AAV354" s="35"/>
      <c r="AAW354" s="35"/>
      <c r="AAX354" s="35"/>
      <c r="AAY354" s="35"/>
      <c r="AAZ354" s="35"/>
      <c r="ABA354" s="35"/>
      <c r="ABB354" s="35"/>
      <c r="ABC354" s="35"/>
      <c r="ABD354" s="35"/>
      <c r="ABE354" s="35"/>
      <c r="ABF354" s="35"/>
      <c r="ABG354" s="35"/>
      <c r="ABH354" s="35"/>
      <c r="ABI354" s="35"/>
      <c r="ABJ354" s="35"/>
      <c r="ABK354" s="35"/>
      <c r="ABL354" s="35"/>
      <c r="ABM354" s="35"/>
      <c r="ABN354" s="35"/>
      <c r="ABO354" s="35"/>
      <c r="ABP354" s="35"/>
      <c r="ABQ354" s="35"/>
      <c r="ABR354" s="35"/>
      <c r="ABS354" s="35"/>
      <c r="ABT354" s="35"/>
      <c r="ABU354" s="35"/>
      <c r="ABV354" s="35"/>
      <c r="ABW354" s="35"/>
      <c r="ABX354" s="35"/>
      <c r="ABY354" s="35"/>
      <c r="ABZ354" s="35"/>
      <c r="ACA354" s="35"/>
      <c r="ACB354" s="35"/>
      <c r="ACC354" s="35"/>
      <c r="ACD354" s="35"/>
      <c r="ACE354" s="35"/>
      <c r="ACF354" s="35"/>
      <c r="ACG354" s="35"/>
      <c r="ACH354" s="35"/>
      <c r="ACI354" s="35"/>
      <c r="ACJ354" s="35"/>
      <c r="ACK354" s="35"/>
      <c r="ACL354" s="35"/>
      <c r="ACM354" s="35"/>
      <c r="ACN354" s="35"/>
      <c r="ACO354" s="35"/>
      <c r="ACP354" s="35"/>
      <c r="ACQ354" s="35"/>
      <c r="ACR354" s="35"/>
      <c r="ACS354" s="35"/>
      <c r="ACT354" s="35"/>
      <c r="ACU354" s="35"/>
      <c r="ACV354" s="35"/>
      <c r="ACW354" s="35"/>
      <c r="ACX354" s="35"/>
      <c r="ACY354" s="35"/>
      <c r="ACZ354" s="35"/>
      <c r="ADA354" s="35"/>
      <c r="ADB354" s="35"/>
      <c r="ADC354" s="35"/>
      <c r="ADD354" s="35"/>
      <c r="ADE354" s="35"/>
      <c r="ADF354" s="35"/>
      <c r="ADG354" s="35"/>
      <c r="ADH354" s="35"/>
      <c r="ADI354" s="35"/>
      <c r="ADJ354" s="35"/>
      <c r="ADK354" s="35"/>
      <c r="ADL354" s="35"/>
      <c r="ADM354" s="35"/>
      <c r="ADN354" s="35"/>
      <c r="ADO354" s="35"/>
      <c r="ADP354" s="35"/>
      <c r="ADQ354" s="35"/>
      <c r="ADR354" s="35"/>
      <c r="ADS354" s="35"/>
      <c r="ADT354" s="35"/>
      <c r="ADU354" s="35"/>
      <c r="ADV354" s="35"/>
      <c r="ADW354" s="35"/>
      <c r="ADX354" s="35"/>
      <c r="ADY354" s="35"/>
      <c r="ADZ354" s="35"/>
      <c r="AEA354" s="35"/>
      <c r="AEB354" s="35"/>
      <c r="AEC354" s="35"/>
      <c r="AED354" s="35"/>
      <c r="AEE354" s="35"/>
      <c r="AEF354" s="35"/>
      <c r="AEG354" s="35"/>
      <c r="AEH354" s="35"/>
      <c r="AEI354" s="35"/>
      <c r="AEJ354" s="35"/>
      <c r="AEK354" s="35"/>
      <c r="AEL354" s="35"/>
      <c r="AEM354" s="35"/>
      <c r="AEN354" s="35"/>
      <c r="AEO354" s="35"/>
      <c r="AEP354" s="35"/>
      <c r="AEQ354" s="35"/>
      <c r="AER354" s="35"/>
      <c r="AES354" s="35"/>
      <c r="AET354" s="35"/>
      <c r="AEU354" s="35"/>
      <c r="AEV354" s="35"/>
      <c r="AEW354" s="35"/>
      <c r="AEX354" s="35"/>
      <c r="AEY354" s="35"/>
      <c r="AEZ354" s="35"/>
      <c r="AFA354" s="35"/>
      <c r="AFB354" s="35"/>
      <c r="AFC354" s="35"/>
      <c r="AFD354" s="35"/>
      <c r="AFE354" s="35"/>
      <c r="AFF354" s="35"/>
      <c r="AFG354" s="35"/>
      <c r="AFH354" s="35"/>
      <c r="AFI354" s="35"/>
      <c r="AFJ354" s="35"/>
      <c r="AFK354" s="35"/>
      <c r="AFL354" s="35"/>
      <c r="AFM354" s="35"/>
      <c r="AFN354" s="35"/>
      <c r="AFO354" s="35"/>
      <c r="AFP354" s="35"/>
      <c r="AFQ354" s="35"/>
      <c r="AFR354" s="35"/>
      <c r="AFS354" s="35"/>
      <c r="AFT354" s="35"/>
      <c r="AFU354" s="35"/>
      <c r="AFV354" s="35"/>
      <c r="AFW354" s="35"/>
      <c r="AFX354" s="35"/>
      <c r="AFY354" s="35"/>
      <c r="AFZ354" s="35"/>
      <c r="AGA354" s="35"/>
      <c r="AGB354" s="35"/>
      <c r="AGC354" s="35"/>
      <c r="AGD354" s="35"/>
      <c r="AGE354" s="35"/>
      <c r="AGF354" s="35"/>
      <c r="AGG354" s="35"/>
      <c r="AGH354" s="35"/>
      <c r="AGI354" s="35"/>
      <c r="AGJ354" s="35"/>
      <c r="AGK354" s="35"/>
      <c r="AGL354" s="35"/>
      <c r="AGM354" s="35"/>
      <c r="AGN354" s="35"/>
      <c r="AGO354" s="35"/>
      <c r="AGP354" s="35"/>
      <c r="AGQ354" s="35"/>
      <c r="AGR354" s="35"/>
      <c r="AGS354" s="35"/>
      <c r="AGT354" s="35"/>
      <c r="AGU354" s="35"/>
      <c r="AGV354" s="35"/>
      <c r="AGW354" s="35"/>
      <c r="AGX354" s="35"/>
      <c r="AGY354" s="35"/>
      <c r="AGZ354" s="35"/>
      <c r="AHA354" s="35"/>
      <c r="AHB354" s="35"/>
      <c r="AHC354" s="35"/>
      <c r="AHD354" s="35"/>
      <c r="AHE354" s="35"/>
      <c r="AHF354" s="35"/>
      <c r="AHG354" s="35"/>
      <c r="AHH354" s="35"/>
      <c r="AHI354" s="35"/>
      <c r="AHJ354" s="35"/>
      <c r="AHK354" s="35"/>
      <c r="AHL354" s="35"/>
      <c r="AHM354" s="35"/>
      <c r="AHN354" s="35"/>
      <c r="AHO354" s="35"/>
      <c r="AHP354" s="35"/>
      <c r="AHQ354" s="35"/>
      <c r="AHR354" s="35"/>
      <c r="AHS354" s="35"/>
      <c r="AHT354" s="35"/>
      <c r="AHU354" s="35"/>
      <c r="AHV354" s="35"/>
      <c r="AHW354" s="35"/>
      <c r="AHX354" s="35"/>
      <c r="AHY354" s="35"/>
      <c r="AHZ354" s="35"/>
      <c r="AIA354" s="35"/>
      <c r="AIB354" s="35"/>
      <c r="AIC354" s="35"/>
      <c r="AID354" s="35"/>
      <c r="AIE354" s="35"/>
      <c r="AIF354" s="35"/>
      <c r="AIG354" s="35"/>
      <c r="AIH354" s="35"/>
      <c r="AII354" s="35"/>
      <c r="AIJ354" s="35"/>
      <c r="AIK354" s="35"/>
      <c r="AIL354" s="35"/>
      <c r="AIM354" s="35"/>
      <c r="AIN354" s="35"/>
      <c r="AIO354" s="35"/>
      <c r="AIP354" s="35"/>
      <c r="AIQ354" s="35"/>
      <c r="AIR354" s="35"/>
      <c r="AIS354" s="35"/>
      <c r="AIT354" s="35"/>
      <c r="AIU354" s="35"/>
      <c r="AIV354" s="35"/>
      <c r="AIW354" s="35"/>
      <c r="AIX354" s="35"/>
      <c r="AIY354" s="35"/>
      <c r="AIZ354" s="35"/>
      <c r="AJA354" s="35"/>
      <c r="AJB354" s="35"/>
      <c r="AJC354" s="35"/>
      <c r="AJD354" s="35"/>
      <c r="AJE354" s="35"/>
      <c r="AJF354" s="35"/>
      <c r="AJG354" s="35"/>
      <c r="AJH354" s="35"/>
      <c r="AJI354" s="35"/>
      <c r="AJJ354" s="35"/>
      <c r="AJK354" s="35"/>
      <c r="AJL354" s="35"/>
      <c r="AJM354" s="35"/>
      <c r="AJN354" s="35"/>
      <c r="AJO354" s="35"/>
      <c r="AJP354" s="35"/>
      <c r="AJQ354" s="35"/>
      <c r="AJR354" s="35"/>
      <c r="AJS354" s="35"/>
      <c r="AJT354" s="35"/>
      <c r="AJU354" s="35"/>
      <c r="AJV354" s="35"/>
      <c r="AJW354" s="35"/>
      <c r="AJX354" s="35"/>
      <c r="AJY354" s="35"/>
      <c r="AJZ354" s="35"/>
      <c r="AKA354" s="35"/>
      <c r="AKB354" s="35"/>
      <c r="AKC354" s="35"/>
      <c r="AKD354" s="35"/>
      <c r="AKE354" s="35"/>
      <c r="AKF354" s="35"/>
      <c r="AKG354" s="35"/>
      <c r="AKH354" s="35"/>
      <c r="AKI354" s="35"/>
      <c r="AKJ354" s="35"/>
      <c r="AKK354" s="35"/>
      <c r="AKL354" s="35"/>
      <c r="AKM354" s="35"/>
      <c r="AKN354" s="35"/>
      <c r="AKO354" s="35"/>
      <c r="AKP354" s="35"/>
      <c r="AKQ354" s="35"/>
      <c r="AKR354" s="35"/>
      <c r="AKS354" s="35"/>
      <c r="AKT354" s="35"/>
      <c r="AKU354" s="35"/>
      <c r="AKV354" s="35"/>
      <c r="AKW354" s="35"/>
      <c r="AKX354" s="35"/>
      <c r="AKY354" s="35"/>
      <c r="AKZ354" s="35"/>
      <c r="ALA354" s="35"/>
      <c r="ALB354" s="35"/>
      <c r="ALC354" s="35"/>
      <c r="ALD354" s="35"/>
      <c r="ALE354" s="35"/>
      <c r="ALF354" s="35"/>
      <c r="ALG354" s="35"/>
      <c r="ALH354" s="35"/>
      <c r="ALI354" s="35"/>
      <c r="ALJ354" s="35"/>
      <c r="ALK354" s="35"/>
      <c r="ALL354" s="35"/>
      <c r="ALM354" s="35"/>
      <c r="ALN354" s="35"/>
      <c r="ALO354" s="35"/>
      <c r="ALP354" s="35"/>
      <c r="ALQ354" s="35"/>
      <c r="ALR354" s="35"/>
      <c r="ALS354" s="35"/>
      <c r="ALT354" s="35"/>
      <c r="ALU354" s="35"/>
      <c r="ALV354" s="35"/>
      <c r="ALW354" s="35"/>
      <c r="ALX354" s="35"/>
      <c r="ALY354" s="35"/>
    </row>
    <row r="355" spans="1:1013" ht="19.5" customHeight="1" x14ac:dyDescent="0.2">
      <c r="A355" s="672" t="s">
        <v>15</v>
      </c>
      <c r="B355" s="653" t="s">
        <v>16</v>
      </c>
      <c r="C355" s="929" t="s">
        <v>29</v>
      </c>
      <c r="D355" s="658" t="s">
        <v>16</v>
      </c>
      <c r="E355" s="804" t="s">
        <v>92</v>
      </c>
      <c r="F355" s="632" t="s">
        <v>262</v>
      </c>
      <c r="G355" s="796" t="s">
        <v>93</v>
      </c>
      <c r="H355" s="921" t="s">
        <v>19</v>
      </c>
      <c r="I355" s="754" t="s">
        <v>31</v>
      </c>
      <c r="J355" s="579" t="s">
        <v>270</v>
      </c>
      <c r="K355" s="144" t="s">
        <v>94</v>
      </c>
      <c r="L355" s="108">
        <f>SUM(M355,O355)</f>
        <v>0</v>
      </c>
      <c r="M355" s="102">
        <v>0</v>
      </c>
      <c r="N355" s="102">
        <v>0</v>
      </c>
      <c r="O355" s="104">
        <v>0</v>
      </c>
      <c r="P355" s="105">
        <f>+Q355+S355</f>
        <v>0</v>
      </c>
      <c r="Q355" s="118">
        <v>0</v>
      </c>
      <c r="R355" s="118">
        <v>0</v>
      </c>
      <c r="S355" s="107">
        <v>0</v>
      </c>
      <c r="T355" s="108">
        <f>SUM(U355,W355)</f>
        <v>0</v>
      </c>
      <c r="U355" s="102">
        <v>0</v>
      </c>
      <c r="V355" s="102">
        <v>0</v>
      </c>
      <c r="W355" s="104">
        <v>0</v>
      </c>
      <c r="X355" s="108">
        <f>+Y355+AA355</f>
        <v>0</v>
      </c>
      <c r="Y355" s="118">
        <v>0</v>
      </c>
      <c r="Z355" s="118">
        <v>0</v>
      </c>
      <c r="AA355" s="107">
        <v>0</v>
      </c>
      <c r="AB355" s="35"/>
      <c r="AC355" s="35"/>
      <c r="AD355" s="35"/>
      <c r="AE355" s="35"/>
      <c r="AF355" s="35"/>
      <c r="AG355" s="35"/>
      <c r="AH355" s="35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  <c r="BT355" s="35"/>
      <c r="BU355" s="35"/>
      <c r="BV355" s="35"/>
      <c r="BW355" s="35"/>
      <c r="BX355" s="35"/>
      <c r="BY355" s="35"/>
      <c r="BZ355" s="35"/>
      <c r="CA355" s="35"/>
      <c r="CB355" s="35"/>
      <c r="CC355" s="35"/>
      <c r="CD355" s="35"/>
      <c r="CE355" s="35"/>
      <c r="CF355" s="35"/>
      <c r="CG355" s="35"/>
      <c r="CH355" s="35"/>
      <c r="CI355" s="35"/>
      <c r="CJ355" s="35"/>
      <c r="CK355" s="35"/>
      <c r="CL355" s="35"/>
      <c r="CM355" s="35"/>
      <c r="CN355" s="35"/>
      <c r="CO355" s="35"/>
      <c r="CP355" s="35"/>
      <c r="CQ355" s="35"/>
      <c r="CR355" s="35"/>
      <c r="CS355" s="35"/>
      <c r="CT355" s="35"/>
      <c r="CU355" s="35"/>
      <c r="CV355" s="35"/>
      <c r="CW355" s="35"/>
      <c r="CX355" s="35"/>
      <c r="CY355" s="35"/>
      <c r="CZ355" s="35"/>
      <c r="DA355" s="35"/>
      <c r="DB355" s="35"/>
      <c r="DC355" s="35"/>
      <c r="DD355" s="35"/>
      <c r="DE355" s="35"/>
      <c r="DF355" s="35"/>
      <c r="DG355" s="35"/>
      <c r="DH355" s="35"/>
      <c r="DI355" s="35"/>
      <c r="DJ355" s="35"/>
      <c r="DK355" s="35"/>
      <c r="DL355" s="35"/>
      <c r="DM355" s="35"/>
      <c r="DN355" s="35"/>
      <c r="DO355" s="35"/>
      <c r="DP355" s="35"/>
      <c r="DQ355" s="35"/>
      <c r="DR355" s="35"/>
      <c r="DS355" s="35"/>
      <c r="DT355" s="35"/>
      <c r="DU355" s="35"/>
      <c r="DV355" s="35"/>
      <c r="DW355" s="35"/>
      <c r="DX355" s="35"/>
      <c r="DY355" s="35"/>
      <c r="DZ355" s="35"/>
      <c r="EA355" s="35"/>
      <c r="EB355" s="35"/>
      <c r="EC355" s="35"/>
      <c r="ED355" s="35"/>
      <c r="EE355" s="35"/>
      <c r="EF355" s="35"/>
      <c r="EG355" s="35"/>
      <c r="EH355" s="35"/>
      <c r="EI355" s="35"/>
      <c r="EJ355" s="35"/>
      <c r="EK355" s="35"/>
      <c r="EL355" s="35"/>
      <c r="EM355" s="35"/>
      <c r="EN355" s="35"/>
      <c r="EO355" s="35"/>
      <c r="EP355" s="35"/>
      <c r="EQ355" s="35"/>
      <c r="ER355" s="35"/>
      <c r="ES355" s="35"/>
      <c r="ET355" s="35"/>
      <c r="EU355" s="35"/>
      <c r="EV355" s="35"/>
      <c r="EW355" s="35"/>
      <c r="EX355" s="35"/>
      <c r="EY355" s="35"/>
      <c r="EZ355" s="35"/>
      <c r="FA355" s="35"/>
      <c r="FB355" s="35"/>
      <c r="FC355" s="35"/>
      <c r="FD355" s="35"/>
      <c r="FE355" s="35"/>
      <c r="FF355" s="35"/>
      <c r="FG355" s="35"/>
      <c r="FH355" s="35"/>
      <c r="FI355" s="35"/>
      <c r="FJ355" s="35"/>
      <c r="FK355" s="35"/>
      <c r="FL355" s="35"/>
      <c r="FM355" s="35"/>
      <c r="FN355" s="35"/>
      <c r="FO355" s="35"/>
      <c r="FP355" s="35"/>
      <c r="FQ355" s="35"/>
      <c r="FR355" s="35"/>
      <c r="FS355" s="35"/>
      <c r="FT355" s="35"/>
      <c r="FU355" s="35"/>
      <c r="FV355" s="35"/>
      <c r="FW355" s="35"/>
      <c r="FX355" s="35"/>
      <c r="FY355" s="35"/>
      <c r="FZ355" s="35"/>
      <c r="GA355" s="35"/>
      <c r="GB355" s="35"/>
      <c r="GC355" s="35"/>
      <c r="GD355" s="35"/>
      <c r="GE355" s="35"/>
      <c r="GF355" s="35"/>
      <c r="GG355" s="35"/>
      <c r="GH355" s="35"/>
      <c r="GI355" s="35"/>
      <c r="GJ355" s="35"/>
      <c r="GK355" s="35"/>
      <c r="GL355" s="35"/>
      <c r="GM355" s="35"/>
      <c r="GN355" s="35"/>
      <c r="GO355" s="35"/>
      <c r="GP355" s="35"/>
      <c r="GQ355" s="35"/>
      <c r="GR355" s="35"/>
      <c r="GS355" s="35"/>
      <c r="GT355" s="35"/>
      <c r="GU355" s="35"/>
      <c r="GV355" s="35"/>
      <c r="GW355" s="35"/>
      <c r="GX355" s="35"/>
      <c r="GY355" s="35"/>
      <c r="GZ355" s="35"/>
      <c r="HA355" s="35"/>
      <c r="HB355" s="35"/>
      <c r="HC355" s="35"/>
      <c r="HD355" s="35"/>
      <c r="HE355" s="35"/>
      <c r="HF355" s="35"/>
      <c r="HG355" s="35"/>
      <c r="HH355" s="35"/>
      <c r="HI355" s="35"/>
      <c r="HJ355" s="35"/>
      <c r="HK355" s="35"/>
      <c r="HL355" s="35"/>
      <c r="HM355" s="35"/>
      <c r="HN355" s="35"/>
      <c r="HO355" s="35"/>
      <c r="HP355" s="35"/>
      <c r="HQ355" s="35"/>
      <c r="HR355" s="35"/>
      <c r="HS355" s="35"/>
      <c r="HT355" s="35"/>
      <c r="HU355" s="35"/>
      <c r="HV355" s="35"/>
      <c r="HW355" s="35"/>
      <c r="HX355" s="35"/>
      <c r="HY355" s="35"/>
      <c r="HZ355" s="35"/>
      <c r="IA355" s="35"/>
      <c r="IB355" s="35"/>
      <c r="IC355" s="35"/>
      <c r="ID355" s="35"/>
      <c r="IE355" s="35"/>
      <c r="IF355" s="35"/>
      <c r="IG355" s="35"/>
      <c r="IH355" s="35"/>
      <c r="II355" s="35"/>
      <c r="IJ355" s="35"/>
      <c r="IK355" s="35"/>
      <c r="IL355" s="35"/>
      <c r="IM355" s="35"/>
      <c r="IN355" s="35"/>
      <c r="IO355" s="35"/>
      <c r="IP355" s="35"/>
      <c r="IQ355" s="35"/>
      <c r="IR355" s="35"/>
      <c r="IS355" s="35"/>
      <c r="IT355" s="35"/>
      <c r="IU355" s="35"/>
      <c r="IV355" s="35"/>
      <c r="IW355" s="35"/>
      <c r="IX355" s="35"/>
      <c r="IY355" s="35"/>
      <c r="IZ355" s="35"/>
      <c r="JA355" s="35"/>
      <c r="JB355" s="35"/>
      <c r="JC355" s="35"/>
      <c r="JD355" s="35"/>
      <c r="JE355" s="35"/>
      <c r="JF355" s="35"/>
      <c r="JG355" s="35"/>
      <c r="JH355" s="35"/>
      <c r="JI355" s="35"/>
      <c r="JJ355" s="35"/>
      <c r="JK355" s="35"/>
      <c r="JL355" s="35"/>
      <c r="JM355" s="35"/>
      <c r="JN355" s="35"/>
      <c r="JO355" s="35"/>
      <c r="JP355" s="35"/>
      <c r="JQ355" s="35"/>
      <c r="JR355" s="35"/>
      <c r="JS355" s="35"/>
      <c r="JT355" s="35"/>
      <c r="JU355" s="35"/>
      <c r="JV355" s="35"/>
      <c r="JW355" s="35"/>
      <c r="JX355" s="35"/>
      <c r="JY355" s="35"/>
      <c r="JZ355" s="35"/>
      <c r="KA355" s="35"/>
      <c r="KB355" s="35"/>
      <c r="KC355" s="35"/>
      <c r="KD355" s="35"/>
      <c r="KE355" s="35"/>
      <c r="KF355" s="35"/>
      <c r="KG355" s="35"/>
      <c r="KH355" s="35"/>
      <c r="KI355" s="35"/>
      <c r="KJ355" s="35"/>
      <c r="KK355" s="35"/>
      <c r="KL355" s="35"/>
      <c r="KM355" s="35"/>
      <c r="KN355" s="35"/>
      <c r="KO355" s="35"/>
      <c r="KP355" s="35"/>
      <c r="KQ355" s="35"/>
      <c r="KR355" s="35"/>
      <c r="KS355" s="35"/>
      <c r="KT355" s="35"/>
      <c r="KU355" s="35"/>
      <c r="KV355" s="35"/>
      <c r="KW355" s="35"/>
      <c r="KX355" s="35"/>
      <c r="KY355" s="35"/>
      <c r="KZ355" s="35"/>
      <c r="LA355" s="35"/>
      <c r="LB355" s="35"/>
      <c r="LC355" s="35"/>
      <c r="LD355" s="35"/>
      <c r="LE355" s="35"/>
      <c r="LF355" s="35"/>
      <c r="LG355" s="35"/>
      <c r="LH355" s="35"/>
      <c r="LI355" s="35"/>
      <c r="LJ355" s="35"/>
      <c r="LK355" s="35"/>
      <c r="LL355" s="35"/>
      <c r="LM355" s="35"/>
      <c r="LN355" s="35"/>
      <c r="LO355" s="35"/>
      <c r="LP355" s="35"/>
      <c r="LQ355" s="35"/>
      <c r="LR355" s="35"/>
      <c r="LS355" s="35"/>
      <c r="LT355" s="35"/>
      <c r="LU355" s="35"/>
      <c r="LV355" s="35"/>
      <c r="LW355" s="35"/>
      <c r="LX355" s="35"/>
      <c r="LY355" s="35"/>
      <c r="LZ355" s="35"/>
      <c r="MA355" s="35"/>
      <c r="MB355" s="35"/>
      <c r="MC355" s="35"/>
      <c r="MD355" s="35"/>
      <c r="ME355" s="35"/>
      <c r="MF355" s="35"/>
      <c r="MG355" s="35"/>
      <c r="MH355" s="35"/>
      <c r="MI355" s="35"/>
      <c r="MJ355" s="35"/>
      <c r="MK355" s="35"/>
      <c r="ML355" s="35"/>
      <c r="MM355" s="35"/>
      <c r="MN355" s="35"/>
      <c r="MO355" s="35"/>
      <c r="MP355" s="35"/>
      <c r="MQ355" s="35"/>
      <c r="MR355" s="35"/>
      <c r="MS355" s="35"/>
      <c r="MT355" s="35"/>
      <c r="MU355" s="35"/>
      <c r="MV355" s="35"/>
      <c r="MW355" s="35"/>
      <c r="MX355" s="35"/>
      <c r="MY355" s="35"/>
      <c r="MZ355" s="35"/>
      <c r="NA355" s="35"/>
      <c r="NB355" s="35"/>
      <c r="NC355" s="35"/>
      <c r="ND355" s="35"/>
      <c r="NE355" s="35"/>
      <c r="NF355" s="35"/>
      <c r="NG355" s="35"/>
      <c r="NH355" s="35"/>
      <c r="NI355" s="35"/>
      <c r="NJ355" s="35"/>
      <c r="NK355" s="35"/>
      <c r="NL355" s="35"/>
      <c r="NM355" s="35"/>
      <c r="NN355" s="35"/>
      <c r="NO355" s="35"/>
      <c r="NP355" s="35"/>
      <c r="NQ355" s="35"/>
      <c r="NR355" s="35"/>
      <c r="NS355" s="35"/>
      <c r="NT355" s="35"/>
      <c r="NU355" s="35"/>
      <c r="NV355" s="35"/>
      <c r="NW355" s="35"/>
      <c r="NX355" s="35"/>
      <c r="NY355" s="35"/>
      <c r="NZ355" s="35"/>
      <c r="OA355" s="35"/>
      <c r="OB355" s="35"/>
      <c r="OC355" s="35"/>
      <c r="OD355" s="35"/>
      <c r="OE355" s="35"/>
      <c r="OF355" s="35"/>
      <c r="OG355" s="35"/>
      <c r="OH355" s="35"/>
      <c r="OI355" s="35"/>
      <c r="OJ355" s="35"/>
      <c r="OK355" s="35"/>
      <c r="OL355" s="35"/>
      <c r="OM355" s="35"/>
      <c r="ON355" s="35"/>
      <c r="OO355" s="35"/>
      <c r="OP355" s="35"/>
      <c r="OQ355" s="35"/>
      <c r="OR355" s="35"/>
      <c r="OS355" s="35"/>
      <c r="OT355" s="35"/>
      <c r="OU355" s="35"/>
      <c r="OV355" s="35"/>
      <c r="OW355" s="35"/>
      <c r="OX355" s="35"/>
      <c r="OY355" s="35"/>
      <c r="OZ355" s="35"/>
      <c r="PA355" s="35"/>
      <c r="PB355" s="35"/>
      <c r="PC355" s="35"/>
      <c r="PD355" s="35"/>
      <c r="PE355" s="35"/>
      <c r="PF355" s="35"/>
      <c r="PG355" s="35"/>
      <c r="PH355" s="35"/>
      <c r="PI355" s="35"/>
      <c r="PJ355" s="35"/>
      <c r="PK355" s="35"/>
      <c r="PL355" s="35"/>
      <c r="PM355" s="35"/>
      <c r="PN355" s="35"/>
      <c r="PO355" s="35"/>
      <c r="PP355" s="35"/>
      <c r="PQ355" s="35"/>
      <c r="PR355" s="35"/>
      <c r="PS355" s="35"/>
      <c r="PT355" s="35"/>
      <c r="PU355" s="35"/>
      <c r="PV355" s="35"/>
      <c r="PW355" s="35"/>
      <c r="PX355" s="35"/>
      <c r="PY355" s="35"/>
      <c r="PZ355" s="35"/>
      <c r="QA355" s="35"/>
      <c r="QB355" s="35"/>
      <c r="QC355" s="35"/>
      <c r="QD355" s="35"/>
      <c r="QE355" s="35"/>
      <c r="QF355" s="35"/>
      <c r="QG355" s="35"/>
      <c r="QH355" s="35"/>
      <c r="QI355" s="35"/>
      <c r="QJ355" s="35"/>
      <c r="QK355" s="35"/>
      <c r="QL355" s="35"/>
      <c r="QM355" s="35"/>
      <c r="QN355" s="35"/>
      <c r="QO355" s="35"/>
      <c r="QP355" s="35"/>
      <c r="QQ355" s="35"/>
      <c r="QR355" s="35"/>
      <c r="QS355" s="35"/>
      <c r="QT355" s="35"/>
      <c r="QU355" s="35"/>
      <c r="QV355" s="35"/>
      <c r="QW355" s="35"/>
      <c r="QX355" s="35"/>
      <c r="QY355" s="35"/>
      <c r="QZ355" s="35"/>
      <c r="RA355" s="35"/>
      <c r="RB355" s="35"/>
      <c r="RC355" s="35"/>
      <c r="RD355" s="35"/>
      <c r="RE355" s="35"/>
      <c r="RF355" s="35"/>
      <c r="RG355" s="35"/>
      <c r="RH355" s="35"/>
      <c r="RI355" s="35"/>
      <c r="RJ355" s="35"/>
      <c r="RK355" s="35"/>
      <c r="RL355" s="35"/>
      <c r="RM355" s="35"/>
      <c r="RN355" s="35"/>
      <c r="RO355" s="35"/>
      <c r="RP355" s="35"/>
      <c r="RQ355" s="35"/>
      <c r="RR355" s="35"/>
      <c r="RS355" s="35"/>
      <c r="RT355" s="35"/>
      <c r="RU355" s="35"/>
      <c r="RV355" s="35"/>
      <c r="RW355" s="35"/>
      <c r="RX355" s="35"/>
      <c r="RY355" s="35"/>
      <c r="RZ355" s="35"/>
      <c r="SA355" s="35"/>
      <c r="SB355" s="35"/>
      <c r="SC355" s="35"/>
      <c r="SD355" s="35"/>
      <c r="SE355" s="35"/>
      <c r="SF355" s="35"/>
      <c r="SG355" s="35"/>
      <c r="SH355" s="35"/>
      <c r="SI355" s="35"/>
      <c r="SJ355" s="35"/>
      <c r="SK355" s="35"/>
      <c r="SL355" s="35"/>
      <c r="SM355" s="35"/>
      <c r="SN355" s="35"/>
      <c r="SO355" s="35"/>
      <c r="SP355" s="35"/>
      <c r="SQ355" s="35"/>
      <c r="SR355" s="35"/>
      <c r="SS355" s="35"/>
      <c r="ST355" s="35"/>
      <c r="SU355" s="35"/>
      <c r="SV355" s="35"/>
      <c r="SW355" s="35"/>
      <c r="SX355" s="35"/>
      <c r="SY355" s="35"/>
      <c r="SZ355" s="35"/>
      <c r="TA355" s="35"/>
      <c r="TB355" s="35"/>
      <c r="TC355" s="35"/>
      <c r="TD355" s="35"/>
      <c r="TE355" s="35"/>
      <c r="TF355" s="35"/>
      <c r="TG355" s="35"/>
      <c r="TH355" s="35"/>
      <c r="TI355" s="35"/>
      <c r="TJ355" s="35"/>
      <c r="TK355" s="35"/>
      <c r="TL355" s="35"/>
      <c r="TM355" s="35"/>
      <c r="TN355" s="35"/>
      <c r="TO355" s="35"/>
      <c r="TP355" s="35"/>
      <c r="TQ355" s="35"/>
      <c r="TR355" s="35"/>
      <c r="TS355" s="35"/>
      <c r="TT355" s="35"/>
      <c r="TU355" s="35"/>
      <c r="TV355" s="35"/>
      <c r="TW355" s="35"/>
      <c r="TX355" s="35"/>
      <c r="TY355" s="35"/>
      <c r="TZ355" s="35"/>
      <c r="UA355" s="35"/>
      <c r="UB355" s="35"/>
      <c r="UC355" s="35"/>
      <c r="UD355" s="35"/>
      <c r="UE355" s="35"/>
      <c r="UF355" s="35"/>
      <c r="UG355" s="35"/>
      <c r="UH355" s="35"/>
      <c r="UI355" s="35"/>
      <c r="UJ355" s="35"/>
      <c r="UK355" s="35"/>
      <c r="UL355" s="35"/>
      <c r="UM355" s="35"/>
      <c r="UN355" s="35"/>
      <c r="UO355" s="35"/>
      <c r="UP355" s="35"/>
      <c r="UQ355" s="35"/>
      <c r="UR355" s="35"/>
      <c r="US355" s="35"/>
      <c r="UT355" s="35"/>
      <c r="UU355" s="35"/>
      <c r="UV355" s="35"/>
      <c r="UW355" s="35"/>
      <c r="UX355" s="35"/>
      <c r="UY355" s="35"/>
      <c r="UZ355" s="35"/>
      <c r="VA355" s="35"/>
      <c r="VB355" s="35"/>
      <c r="VC355" s="35"/>
      <c r="VD355" s="35"/>
      <c r="VE355" s="35"/>
      <c r="VF355" s="35"/>
      <c r="VG355" s="35"/>
      <c r="VH355" s="35"/>
      <c r="VI355" s="35"/>
      <c r="VJ355" s="35"/>
      <c r="VK355" s="35"/>
      <c r="VL355" s="35"/>
      <c r="VM355" s="35"/>
      <c r="VN355" s="35"/>
      <c r="VO355" s="35"/>
      <c r="VP355" s="35"/>
      <c r="VQ355" s="35"/>
      <c r="VR355" s="35"/>
      <c r="VS355" s="35"/>
      <c r="VT355" s="35"/>
      <c r="VU355" s="35"/>
      <c r="VV355" s="35"/>
      <c r="VW355" s="35"/>
      <c r="VX355" s="35"/>
      <c r="VY355" s="35"/>
      <c r="VZ355" s="35"/>
      <c r="WA355" s="35"/>
      <c r="WB355" s="35"/>
      <c r="WC355" s="35"/>
      <c r="WD355" s="35"/>
      <c r="WE355" s="35"/>
      <c r="WF355" s="35"/>
      <c r="WG355" s="35"/>
      <c r="WH355" s="35"/>
      <c r="WI355" s="35"/>
      <c r="WJ355" s="35"/>
      <c r="WK355" s="35"/>
      <c r="WL355" s="35"/>
      <c r="WM355" s="35"/>
      <c r="WN355" s="35"/>
      <c r="WO355" s="35"/>
      <c r="WP355" s="35"/>
      <c r="WQ355" s="35"/>
      <c r="WR355" s="35"/>
      <c r="WS355" s="35"/>
      <c r="WT355" s="35"/>
      <c r="WU355" s="35"/>
      <c r="WV355" s="35"/>
      <c r="WW355" s="35"/>
      <c r="WX355" s="35"/>
      <c r="WY355" s="35"/>
      <c r="WZ355" s="35"/>
      <c r="XA355" s="35"/>
      <c r="XB355" s="35"/>
      <c r="XC355" s="35"/>
      <c r="XD355" s="35"/>
      <c r="XE355" s="35"/>
      <c r="XF355" s="35"/>
      <c r="XG355" s="35"/>
      <c r="XH355" s="35"/>
      <c r="XI355" s="35"/>
      <c r="XJ355" s="35"/>
      <c r="XK355" s="35"/>
      <c r="XL355" s="35"/>
      <c r="XM355" s="35"/>
      <c r="XN355" s="35"/>
      <c r="XO355" s="35"/>
      <c r="XP355" s="35"/>
      <c r="XQ355" s="35"/>
      <c r="XR355" s="35"/>
      <c r="XS355" s="35"/>
      <c r="XT355" s="35"/>
      <c r="XU355" s="35"/>
      <c r="XV355" s="35"/>
      <c r="XW355" s="35"/>
      <c r="XX355" s="35"/>
      <c r="XY355" s="35"/>
      <c r="XZ355" s="35"/>
      <c r="YA355" s="35"/>
      <c r="YB355" s="35"/>
      <c r="YC355" s="35"/>
      <c r="YD355" s="35"/>
      <c r="YE355" s="35"/>
      <c r="YF355" s="35"/>
      <c r="YG355" s="35"/>
      <c r="YH355" s="35"/>
      <c r="YI355" s="35"/>
      <c r="YJ355" s="35"/>
      <c r="YK355" s="35"/>
      <c r="YL355" s="35"/>
      <c r="YM355" s="35"/>
      <c r="YN355" s="35"/>
      <c r="YO355" s="35"/>
      <c r="YP355" s="35"/>
      <c r="YQ355" s="35"/>
      <c r="YR355" s="35"/>
      <c r="YS355" s="35"/>
      <c r="YT355" s="35"/>
      <c r="YU355" s="35"/>
      <c r="YV355" s="35"/>
      <c r="YW355" s="35"/>
      <c r="YX355" s="35"/>
      <c r="YY355" s="35"/>
      <c r="YZ355" s="35"/>
      <c r="ZA355" s="35"/>
      <c r="ZB355" s="35"/>
      <c r="ZC355" s="35"/>
      <c r="ZD355" s="35"/>
      <c r="ZE355" s="35"/>
      <c r="ZF355" s="35"/>
      <c r="ZG355" s="35"/>
      <c r="ZH355" s="35"/>
      <c r="ZI355" s="35"/>
      <c r="ZJ355" s="35"/>
      <c r="ZK355" s="35"/>
      <c r="ZL355" s="35"/>
      <c r="ZM355" s="35"/>
      <c r="ZN355" s="35"/>
      <c r="ZO355" s="35"/>
      <c r="ZP355" s="35"/>
      <c r="ZQ355" s="35"/>
      <c r="ZR355" s="35"/>
      <c r="ZS355" s="35"/>
      <c r="ZT355" s="35"/>
      <c r="ZU355" s="35"/>
      <c r="ZV355" s="35"/>
      <c r="ZW355" s="35"/>
      <c r="ZX355" s="35"/>
      <c r="ZY355" s="35"/>
      <c r="ZZ355" s="35"/>
      <c r="AAA355" s="35"/>
      <c r="AAB355" s="35"/>
      <c r="AAC355" s="35"/>
      <c r="AAD355" s="35"/>
      <c r="AAE355" s="35"/>
      <c r="AAF355" s="35"/>
      <c r="AAG355" s="35"/>
      <c r="AAH355" s="35"/>
      <c r="AAI355" s="35"/>
      <c r="AAJ355" s="35"/>
      <c r="AAK355" s="35"/>
      <c r="AAL355" s="35"/>
      <c r="AAM355" s="35"/>
      <c r="AAN355" s="35"/>
      <c r="AAO355" s="35"/>
      <c r="AAP355" s="35"/>
      <c r="AAQ355" s="35"/>
      <c r="AAR355" s="35"/>
      <c r="AAS355" s="35"/>
      <c r="AAT355" s="35"/>
      <c r="AAU355" s="35"/>
      <c r="AAV355" s="35"/>
      <c r="AAW355" s="35"/>
      <c r="AAX355" s="35"/>
      <c r="AAY355" s="35"/>
      <c r="AAZ355" s="35"/>
      <c r="ABA355" s="35"/>
      <c r="ABB355" s="35"/>
      <c r="ABC355" s="35"/>
      <c r="ABD355" s="35"/>
      <c r="ABE355" s="35"/>
      <c r="ABF355" s="35"/>
      <c r="ABG355" s="35"/>
      <c r="ABH355" s="35"/>
      <c r="ABI355" s="35"/>
      <c r="ABJ355" s="35"/>
      <c r="ABK355" s="35"/>
      <c r="ABL355" s="35"/>
      <c r="ABM355" s="35"/>
      <c r="ABN355" s="35"/>
      <c r="ABO355" s="35"/>
      <c r="ABP355" s="35"/>
      <c r="ABQ355" s="35"/>
      <c r="ABR355" s="35"/>
      <c r="ABS355" s="35"/>
      <c r="ABT355" s="35"/>
      <c r="ABU355" s="35"/>
      <c r="ABV355" s="35"/>
      <c r="ABW355" s="35"/>
      <c r="ABX355" s="35"/>
      <c r="ABY355" s="35"/>
      <c r="ABZ355" s="35"/>
      <c r="ACA355" s="35"/>
      <c r="ACB355" s="35"/>
      <c r="ACC355" s="35"/>
      <c r="ACD355" s="35"/>
      <c r="ACE355" s="35"/>
      <c r="ACF355" s="35"/>
      <c r="ACG355" s="35"/>
      <c r="ACH355" s="35"/>
      <c r="ACI355" s="35"/>
      <c r="ACJ355" s="35"/>
      <c r="ACK355" s="35"/>
      <c r="ACL355" s="35"/>
      <c r="ACM355" s="35"/>
      <c r="ACN355" s="35"/>
      <c r="ACO355" s="35"/>
      <c r="ACP355" s="35"/>
      <c r="ACQ355" s="35"/>
      <c r="ACR355" s="35"/>
      <c r="ACS355" s="35"/>
      <c r="ACT355" s="35"/>
      <c r="ACU355" s="35"/>
      <c r="ACV355" s="35"/>
      <c r="ACW355" s="35"/>
      <c r="ACX355" s="35"/>
      <c r="ACY355" s="35"/>
      <c r="ACZ355" s="35"/>
      <c r="ADA355" s="35"/>
      <c r="ADB355" s="35"/>
      <c r="ADC355" s="35"/>
      <c r="ADD355" s="35"/>
      <c r="ADE355" s="35"/>
      <c r="ADF355" s="35"/>
      <c r="ADG355" s="35"/>
      <c r="ADH355" s="35"/>
      <c r="ADI355" s="35"/>
      <c r="ADJ355" s="35"/>
      <c r="ADK355" s="35"/>
      <c r="ADL355" s="35"/>
      <c r="ADM355" s="35"/>
      <c r="ADN355" s="35"/>
      <c r="ADO355" s="35"/>
      <c r="ADP355" s="35"/>
      <c r="ADQ355" s="35"/>
      <c r="ADR355" s="35"/>
      <c r="ADS355" s="35"/>
      <c r="ADT355" s="35"/>
      <c r="ADU355" s="35"/>
      <c r="ADV355" s="35"/>
      <c r="ADW355" s="35"/>
      <c r="ADX355" s="35"/>
      <c r="ADY355" s="35"/>
      <c r="ADZ355" s="35"/>
      <c r="AEA355" s="35"/>
      <c r="AEB355" s="35"/>
      <c r="AEC355" s="35"/>
      <c r="AED355" s="35"/>
      <c r="AEE355" s="35"/>
      <c r="AEF355" s="35"/>
      <c r="AEG355" s="35"/>
      <c r="AEH355" s="35"/>
      <c r="AEI355" s="35"/>
      <c r="AEJ355" s="35"/>
      <c r="AEK355" s="35"/>
      <c r="AEL355" s="35"/>
      <c r="AEM355" s="35"/>
      <c r="AEN355" s="35"/>
      <c r="AEO355" s="35"/>
      <c r="AEP355" s="35"/>
      <c r="AEQ355" s="35"/>
      <c r="AER355" s="35"/>
      <c r="AES355" s="35"/>
      <c r="AET355" s="35"/>
      <c r="AEU355" s="35"/>
      <c r="AEV355" s="35"/>
      <c r="AEW355" s="35"/>
      <c r="AEX355" s="35"/>
      <c r="AEY355" s="35"/>
      <c r="AEZ355" s="35"/>
      <c r="AFA355" s="35"/>
      <c r="AFB355" s="35"/>
      <c r="AFC355" s="35"/>
      <c r="AFD355" s="35"/>
      <c r="AFE355" s="35"/>
      <c r="AFF355" s="35"/>
      <c r="AFG355" s="35"/>
      <c r="AFH355" s="35"/>
      <c r="AFI355" s="35"/>
      <c r="AFJ355" s="35"/>
      <c r="AFK355" s="35"/>
      <c r="AFL355" s="35"/>
      <c r="AFM355" s="35"/>
      <c r="AFN355" s="35"/>
      <c r="AFO355" s="35"/>
      <c r="AFP355" s="35"/>
      <c r="AFQ355" s="35"/>
      <c r="AFR355" s="35"/>
      <c r="AFS355" s="35"/>
      <c r="AFT355" s="35"/>
      <c r="AFU355" s="35"/>
      <c r="AFV355" s="35"/>
      <c r="AFW355" s="35"/>
      <c r="AFX355" s="35"/>
      <c r="AFY355" s="35"/>
      <c r="AFZ355" s="35"/>
      <c r="AGA355" s="35"/>
      <c r="AGB355" s="35"/>
      <c r="AGC355" s="35"/>
      <c r="AGD355" s="35"/>
      <c r="AGE355" s="35"/>
      <c r="AGF355" s="35"/>
      <c r="AGG355" s="35"/>
      <c r="AGH355" s="35"/>
      <c r="AGI355" s="35"/>
      <c r="AGJ355" s="35"/>
      <c r="AGK355" s="35"/>
      <c r="AGL355" s="35"/>
      <c r="AGM355" s="35"/>
      <c r="AGN355" s="35"/>
      <c r="AGO355" s="35"/>
      <c r="AGP355" s="35"/>
      <c r="AGQ355" s="35"/>
      <c r="AGR355" s="35"/>
      <c r="AGS355" s="35"/>
      <c r="AGT355" s="35"/>
      <c r="AGU355" s="35"/>
      <c r="AGV355" s="35"/>
      <c r="AGW355" s="35"/>
      <c r="AGX355" s="35"/>
      <c r="AGY355" s="35"/>
      <c r="AGZ355" s="35"/>
      <c r="AHA355" s="35"/>
      <c r="AHB355" s="35"/>
      <c r="AHC355" s="35"/>
      <c r="AHD355" s="35"/>
      <c r="AHE355" s="35"/>
      <c r="AHF355" s="35"/>
      <c r="AHG355" s="35"/>
      <c r="AHH355" s="35"/>
      <c r="AHI355" s="35"/>
      <c r="AHJ355" s="35"/>
      <c r="AHK355" s="35"/>
      <c r="AHL355" s="35"/>
      <c r="AHM355" s="35"/>
      <c r="AHN355" s="35"/>
      <c r="AHO355" s="35"/>
      <c r="AHP355" s="35"/>
      <c r="AHQ355" s="35"/>
      <c r="AHR355" s="35"/>
      <c r="AHS355" s="35"/>
      <c r="AHT355" s="35"/>
      <c r="AHU355" s="35"/>
      <c r="AHV355" s="35"/>
      <c r="AHW355" s="35"/>
      <c r="AHX355" s="35"/>
      <c r="AHY355" s="35"/>
      <c r="AHZ355" s="35"/>
      <c r="AIA355" s="35"/>
      <c r="AIB355" s="35"/>
      <c r="AIC355" s="35"/>
      <c r="AID355" s="35"/>
      <c r="AIE355" s="35"/>
      <c r="AIF355" s="35"/>
      <c r="AIG355" s="35"/>
      <c r="AIH355" s="35"/>
      <c r="AII355" s="35"/>
      <c r="AIJ355" s="35"/>
      <c r="AIK355" s="35"/>
      <c r="AIL355" s="35"/>
      <c r="AIM355" s="35"/>
      <c r="AIN355" s="35"/>
      <c r="AIO355" s="35"/>
      <c r="AIP355" s="35"/>
      <c r="AIQ355" s="35"/>
      <c r="AIR355" s="35"/>
      <c r="AIS355" s="35"/>
      <c r="AIT355" s="35"/>
      <c r="AIU355" s="35"/>
      <c r="AIV355" s="35"/>
      <c r="AIW355" s="35"/>
      <c r="AIX355" s="35"/>
      <c r="AIY355" s="35"/>
      <c r="AIZ355" s="35"/>
      <c r="AJA355" s="35"/>
      <c r="AJB355" s="35"/>
      <c r="AJC355" s="35"/>
      <c r="AJD355" s="35"/>
      <c r="AJE355" s="35"/>
      <c r="AJF355" s="35"/>
      <c r="AJG355" s="35"/>
      <c r="AJH355" s="35"/>
      <c r="AJI355" s="35"/>
      <c r="AJJ355" s="35"/>
      <c r="AJK355" s="35"/>
      <c r="AJL355" s="35"/>
      <c r="AJM355" s="35"/>
      <c r="AJN355" s="35"/>
      <c r="AJO355" s="35"/>
      <c r="AJP355" s="35"/>
      <c r="AJQ355" s="35"/>
      <c r="AJR355" s="35"/>
      <c r="AJS355" s="35"/>
      <c r="AJT355" s="35"/>
      <c r="AJU355" s="35"/>
      <c r="AJV355" s="35"/>
      <c r="AJW355" s="35"/>
      <c r="AJX355" s="35"/>
      <c r="AJY355" s="35"/>
      <c r="AJZ355" s="35"/>
      <c r="AKA355" s="35"/>
      <c r="AKB355" s="35"/>
      <c r="AKC355" s="35"/>
      <c r="AKD355" s="35"/>
      <c r="AKE355" s="35"/>
      <c r="AKF355" s="35"/>
      <c r="AKG355" s="35"/>
      <c r="AKH355" s="35"/>
      <c r="AKI355" s="35"/>
      <c r="AKJ355" s="35"/>
      <c r="AKK355" s="35"/>
      <c r="AKL355" s="35"/>
      <c r="AKM355" s="35"/>
      <c r="AKN355" s="35"/>
      <c r="AKO355" s="35"/>
      <c r="AKP355" s="35"/>
      <c r="AKQ355" s="35"/>
      <c r="AKR355" s="35"/>
      <c r="AKS355" s="35"/>
      <c r="AKT355" s="35"/>
      <c r="AKU355" s="35"/>
      <c r="AKV355" s="35"/>
      <c r="AKW355" s="35"/>
      <c r="AKX355" s="35"/>
      <c r="AKY355" s="35"/>
      <c r="AKZ355" s="35"/>
      <c r="ALA355" s="35"/>
      <c r="ALB355" s="35"/>
      <c r="ALC355" s="35"/>
      <c r="ALD355" s="35"/>
      <c r="ALE355" s="35"/>
      <c r="ALF355" s="35"/>
      <c r="ALG355" s="35"/>
      <c r="ALH355" s="35"/>
      <c r="ALI355" s="35"/>
      <c r="ALJ355" s="35"/>
      <c r="ALK355" s="35"/>
      <c r="ALL355" s="35"/>
      <c r="ALM355" s="35"/>
      <c r="ALN355" s="35"/>
      <c r="ALO355" s="35"/>
      <c r="ALP355" s="35"/>
      <c r="ALQ355" s="35"/>
      <c r="ALR355" s="35"/>
      <c r="ALS355" s="35"/>
      <c r="ALT355" s="35"/>
      <c r="ALU355" s="35"/>
      <c r="ALV355" s="35"/>
      <c r="ALW355" s="35"/>
      <c r="ALX355" s="35"/>
      <c r="ALY355" s="35"/>
    </row>
    <row r="356" spans="1:1013" ht="19.5" customHeight="1" x14ac:dyDescent="0.2">
      <c r="A356" s="673"/>
      <c r="B356" s="654"/>
      <c r="C356" s="930"/>
      <c r="D356" s="739"/>
      <c r="E356" s="935"/>
      <c r="F356" s="743"/>
      <c r="G356" s="924"/>
      <c r="H356" s="922"/>
      <c r="I356" s="755"/>
      <c r="J356" s="580"/>
      <c r="K356" s="167" t="s">
        <v>22</v>
      </c>
      <c r="L356" s="129">
        <f>M356+O356</f>
        <v>0</v>
      </c>
      <c r="M356" s="83">
        <v>0</v>
      </c>
      <c r="N356" s="83">
        <v>0</v>
      </c>
      <c r="O356" s="101">
        <v>0</v>
      </c>
      <c r="P356" s="124">
        <f>Q356+S356</f>
        <v>0</v>
      </c>
      <c r="Q356" s="84">
        <v>0</v>
      </c>
      <c r="R356" s="84">
        <v>0</v>
      </c>
      <c r="S356" s="100">
        <v>0</v>
      </c>
      <c r="T356" s="129">
        <f>U356+W356</f>
        <v>0</v>
      </c>
      <c r="U356" s="83">
        <v>0</v>
      </c>
      <c r="V356" s="83">
        <v>0</v>
      </c>
      <c r="W356" s="101">
        <v>0</v>
      </c>
      <c r="X356" s="129">
        <f>Y356+AA356</f>
        <v>0</v>
      </c>
      <c r="Y356" s="84">
        <v>0</v>
      </c>
      <c r="Z356" s="84">
        <v>0</v>
      </c>
      <c r="AA356" s="100">
        <v>0</v>
      </c>
      <c r="AB356" s="35"/>
      <c r="AC356" s="35"/>
      <c r="AD356" s="35"/>
      <c r="AE356" s="35"/>
      <c r="AF356" s="35"/>
      <c r="AG356" s="35"/>
      <c r="AH356" s="35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  <c r="BT356" s="35"/>
      <c r="BU356" s="35"/>
      <c r="BV356" s="35"/>
      <c r="BW356" s="35"/>
      <c r="BX356" s="35"/>
      <c r="BY356" s="35"/>
      <c r="BZ356" s="35"/>
      <c r="CA356" s="35"/>
      <c r="CB356" s="35"/>
      <c r="CC356" s="35"/>
      <c r="CD356" s="35"/>
      <c r="CE356" s="35"/>
      <c r="CF356" s="35"/>
      <c r="CG356" s="35"/>
      <c r="CH356" s="35"/>
      <c r="CI356" s="35"/>
      <c r="CJ356" s="35"/>
      <c r="CK356" s="35"/>
      <c r="CL356" s="35"/>
      <c r="CM356" s="35"/>
      <c r="CN356" s="35"/>
      <c r="CO356" s="35"/>
      <c r="CP356" s="35"/>
      <c r="CQ356" s="35"/>
      <c r="CR356" s="35"/>
      <c r="CS356" s="35"/>
      <c r="CT356" s="35"/>
      <c r="CU356" s="35"/>
      <c r="CV356" s="35"/>
      <c r="CW356" s="35"/>
      <c r="CX356" s="35"/>
      <c r="CY356" s="35"/>
      <c r="CZ356" s="35"/>
      <c r="DA356" s="35"/>
      <c r="DB356" s="35"/>
      <c r="DC356" s="35"/>
      <c r="DD356" s="35"/>
      <c r="DE356" s="35"/>
      <c r="DF356" s="35"/>
      <c r="DG356" s="35"/>
      <c r="DH356" s="35"/>
      <c r="DI356" s="35"/>
      <c r="DJ356" s="35"/>
      <c r="DK356" s="35"/>
      <c r="DL356" s="35"/>
      <c r="DM356" s="35"/>
      <c r="DN356" s="35"/>
      <c r="DO356" s="35"/>
      <c r="DP356" s="35"/>
      <c r="DQ356" s="35"/>
      <c r="DR356" s="35"/>
      <c r="DS356" s="35"/>
      <c r="DT356" s="35"/>
      <c r="DU356" s="35"/>
      <c r="DV356" s="35"/>
      <c r="DW356" s="35"/>
      <c r="DX356" s="35"/>
      <c r="DY356" s="35"/>
      <c r="DZ356" s="35"/>
      <c r="EA356" s="35"/>
      <c r="EB356" s="35"/>
      <c r="EC356" s="35"/>
      <c r="ED356" s="35"/>
      <c r="EE356" s="35"/>
      <c r="EF356" s="35"/>
      <c r="EG356" s="35"/>
      <c r="EH356" s="35"/>
      <c r="EI356" s="35"/>
      <c r="EJ356" s="35"/>
      <c r="EK356" s="35"/>
      <c r="EL356" s="35"/>
      <c r="EM356" s="35"/>
      <c r="EN356" s="35"/>
      <c r="EO356" s="35"/>
      <c r="EP356" s="35"/>
      <c r="EQ356" s="35"/>
      <c r="ER356" s="35"/>
      <c r="ES356" s="35"/>
      <c r="ET356" s="35"/>
      <c r="EU356" s="35"/>
      <c r="EV356" s="35"/>
      <c r="EW356" s="35"/>
      <c r="EX356" s="35"/>
      <c r="EY356" s="35"/>
      <c r="EZ356" s="35"/>
      <c r="FA356" s="35"/>
      <c r="FB356" s="35"/>
      <c r="FC356" s="35"/>
      <c r="FD356" s="35"/>
      <c r="FE356" s="35"/>
      <c r="FF356" s="35"/>
      <c r="FG356" s="35"/>
      <c r="FH356" s="35"/>
      <c r="FI356" s="35"/>
      <c r="FJ356" s="35"/>
      <c r="FK356" s="35"/>
      <c r="FL356" s="35"/>
      <c r="FM356" s="35"/>
      <c r="FN356" s="35"/>
      <c r="FO356" s="35"/>
      <c r="FP356" s="35"/>
      <c r="FQ356" s="35"/>
      <c r="FR356" s="35"/>
      <c r="FS356" s="35"/>
      <c r="FT356" s="35"/>
      <c r="FU356" s="35"/>
      <c r="FV356" s="35"/>
      <c r="FW356" s="35"/>
      <c r="FX356" s="35"/>
      <c r="FY356" s="35"/>
      <c r="FZ356" s="35"/>
      <c r="GA356" s="35"/>
      <c r="GB356" s="35"/>
      <c r="GC356" s="35"/>
      <c r="GD356" s="35"/>
      <c r="GE356" s="35"/>
      <c r="GF356" s="35"/>
      <c r="GG356" s="35"/>
      <c r="GH356" s="35"/>
      <c r="GI356" s="35"/>
      <c r="GJ356" s="35"/>
      <c r="GK356" s="35"/>
      <c r="GL356" s="35"/>
      <c r="GM356" s="35"/>
      <c r="GN356" s="35"/>
      <c r="GO356" s="35"/>
      <c r="GP356" s="35"/>
      <c r="GQ356" s="35"/>
      <c r="GR356" s="35"/>
      <c r="GS356" s="35"/>
      <c r="GT356" s="35"/>
      <c r="GU356" s="35"/>
      <c r="GV356" s="35"/>
      <c r="GW356" s="35"/>
      <c r="GX356" s="35"/>
      <c r="GY356" s="35"/>
      <c r="GZ356" s="35"/>
      <c r="HA356" s="35"/>
      <c r="HB356" s="35"/>
      <c r="HC356" s="35"/>
      <c r="HD356" s="35"/>
      <c r="HE356" s="35"/>
      <c r="HF356" s="35"/>
      <c r="HG356" s="35"/>
      <c r="HH356" s="35"/>
      <c r="HI356" s="35"/>
      <c r="HJ356" s="35"/>
      <c r="HK356" s="35"/>
      <c r="HL356" s="35"/>
      <c r="HM356" s="35"/>
      <c r="HN356" s="35"/>
      <c r="HO356" s="35"/>
      <c r="HP356" s="35"/>
      <c r="HQ356" s="35"/>
      <c r="HR356" s="35"/>
      <c r="HS356" s="35"/>
      <c r="HT356" s="35"/>
      <c r="HU356" s="35"/>
      <c r="HV356" s="35"/>
      <c r="HW356" s="35"/>
      <c r="HX356" s="35"/>
      <c r="HY356" s="35"/>
      <c r="HZ356" s="35"/>
      <c r="IA356" s="35"/>
      <c r="IB356" s="35"/>
      <c r="IC356" s="35"/>
      <c r="ID356" s="35"/>
      <c r="IE356" s="35"/>
      <c r="IF356" s="35"/>
      <c r="IG356" s="35"/>
      <c r="IH356" s="35"/>
      <c r="II356" s="35"/>
      <c r="IJ356" s="35"/>
      <c r="IK356" s="35"/>
      <c r="IL356" s="35"/>
      <c r="IM356" s="35"/>
      <c r="IN356" s="35"/>
      <c r="IO356" s="35"/>
      <c r="IP356" s="35"/>
      <c r="IQ356" s="35"/>
      <c r="IR356" s="35"/>
      <c r="IS356" s="35"/>
      <c r="IT356" s="35"/>
      <c r="IU356" s="35"/>
      <c r="IV356" s="35"/>
      <c r="IW356" s="35"/>
      <c r="IX356" s="35"/>
      <c r="IY356" s="35"/>
      <c r="IZ356" s="35"/>
      <c r="JA356" s="35"/>
      <c r="JB356" s="35"/>
      <c r="JC356" s="35"/>
      <c r="JD356" s="35"/>
      <c r="JE356" s="35"/>
      <c r="JF356" s="35"/>
      <c r="JG356" s="35"/>
      <c r="JH356" s="35"/>
      <c r="JI356" s="35"/>
      <c r="JJ356" s="35"/>
      <c r="JK356" s="35"/>
      <c r="JL356" s="35"/>
      <c r="JM356" s="35"/>
      <c r="JN356" s="35"/>
      <c r="JO356" s="35"/>
      <c r="JP356" s="35"/>
      <c r="JQ356" s="35"/>
      <c r="JR356" s="35"/>
      <c r="JS356" s="35"/>
      <c r="JT356" s="35"/>
      <c r="JU356" s="35"/>
      <c r="JV356" s="35"/>
      <c r="JW356" s="35"/>
      <c r="JX356" s="35"/>
      <c r="JY356" s="35"/>
      <c r="JZ356" s="35"/>
      <c r="KA356" s="35"/>
      <c r="KB356" s="35"/>
      <c r="KC356" s="35"/>
      <c r="KD356" s="35"/>
      <c r="KE356" s="35"/>
      <c r="KF356" s="35"/>
      <c r="KG356" s="35"/>
      <c r="KH356" s="35"/>
      <c r="KI356" s="35"/>
      <c r="KJ356" s="35"/>
      <c r="KK356" s="35"/>
      <c r="KL356" s="35"/>
      <c r="KM356" s="35"/>
      <c r="KN356" s="35"/>
      <c r="KO356" s="35"/>
      <c r="KP356" s="35"/>
      <c r="KQ356" s="35"/>
      <c r="KR356" s="35"/>
      <c r="KS356" s="35"/>
      <c r="KT356" s="35"/>
      <c r="KU356" s="35"/>
      <c r="KV356" s="35"/>
      <c r="KW356" s="35"/>
      <c r="KX356" s="35"/>
      <c r="KY356" s="35"/>
      <c r="KZ356" s="35"/>
      <c r="LA356" s="35"/>
      <c r="LB356" s="35"/>
      <c r="LC356" s="35"/>
      <c r="LD356" s="35"/>
      <c r="LE356" s="35"/>
      <c r="LF356" s="35"/>
      <c r="LG356" s="35"/>
      <c r="LH356" s="35"/>
      <c r="LI356" s="35"/>
      <c r="LJ356" s="35"/>
      <c r="LK356" s="35"/>
      <c r="LL356" s="35"/>
      <c r="LM356" s="35"/>
      <c r="LN356" s="35"/>
      <c r="LO356" s="35"/>
      <c r="LP356" s="35"/>
      <c r="LQ356" s="35"/>
      <c r="LR356" s="35"/>
      <c r="LS356" s="35"/>
      <c r="LT356" s="35"/>
      <c r="LU356" s="35"/>
      <c r="LV356" s="35"/>
      <c r="LW356" s="35"/>
      <c r="LX356" s="35"/>
      <c r="LY356" s="35"/>
      <c r="LZ356" s="35"/>
      <c r="MA356" s="35"/>
      <c r="MB356" s="35"/>
      <c r="MC356" s="35"/>
      <c r="MD356" s="35"/>
      <c r="ME356" s="35"/>
      <c r="MF356" s="35"/>
      <c r="MG356" s="35"/>
      <c r="MH356" s="35"/>
      <c r="MI356" s="35"/>
      <c r="MJ356" s="35"/>
      <c r="MK356" s="35"/>
      <c r="ML356" s="35"/>
      <c r="MM356" s="35"/>
      <c r="MN356" s="35"/>
      <c r="MO356" s="35"/>
      <c r="MP356" s="35"/>
      <c r="MQ356" s="35"/>
      <c r="MR356" s="35"/>
      <c r="MS356" s="35"/>
      <c r="MT356" s="35"/>
      <c r="MU356" s="35"/>
      <c r="MV356" s="35"/>
      <c r="MW356" s="35"/>
      <c r="MX356" s="35"/>
      <c r="MY356" s="35"/>
      <c r="MZ356" s="35"/>
      <c r="NA356" s="35"/>
      <c r="NB356" s="35"/>
      <c r="NC356" s="35"/>
      <c r="ND356" s="35"/>
      <c r="NE356" s="35"/>
      <c r="NF356" s="35"/>
      <c r="NG356" s="35"/>
      <c r="NH356" s="35"/>
      <c r="NI356" s="35"/>
      <c r="NJ356" s="35"/>
      <c r="NK356" s="35"/>
      <c r="NL356" s="35"/>
      <c r="NM356" s="35"/>
      <c r="NN356" s="35"/>
      <c r="NO356" s="35"/>
      <c r="NP356" s="35"/>
      <c r="NQ356" s="35"/>
      <c r="NR356" s="35"/>
      <c r="NS356" s="35"/>
      <c r="NT356" s="35"/>
      <c r="NU356" s="35"/>
      <c r="NV356" s="35"/>
      <c r="NW356" s="35"/>
      <c r="NX356" s="35"/>
      <c r="NY356" s="35"/>
      <c r="NZ356" s="35"/>
      <c r="OA356" s="35"/>
      <c r="OB356" s="35"/>
      <c r="OC356" s="35"/>
      <c r="OD356" s="35"/>
      <c r="OE356" s="35"/>
      <c r="OF356" s="35"/>
      <c r="OG356" s="35"/>
      <c r="OH356" s="35"/>
      <c r="OI356" s="35"/>
      <c r="OJ356" s="35"/>
      <c r="OK356" s="35"/>
      <c r="OL356" s="35"/>
      <c r="OM356" s="35"/>
      <c r="ON356" s="35"/>
      <c r="OO356" s="35"/>
      <c r="OP356" s="35"/>
      <c r="OQ356" s="35"/>
      <c r="OR356" s="35"/>
      <c r="OS356" s="35"/>
      <c r="OT356" s="35"/>
      <c r="OU356" s="35"/>
      <c r="OV356" s="35"/>
      <c r="OW356" s="35"/>
      <c r="OX356" s="35"/>
      <c r="OY356" s="35"/>
      <c r="OZ356" s="35"/>
      <c r="PA356" s="35"/>
      <c r="PB356" s="35"/>
      <c r="PC356" s="35"/>
      <c r="PD356" s="35"/>
      <c r="PE356" s="35"/>
      <c r="PF356" s="35"/>
      <c r="PG356" s="35"/>
      <c r="PH356" s="35"/>
      <c r="PI356" s="35"/>
      <c r="PJ356" s="35"/>
      <c r="PK356" s="35"/>
      <c r="PL356" s="35"/>
      <c r="PM356" s="35"/>
      <c r="PN356" s="35"/>
      <c r="PO356" s="35"/>
      <c r="PP356" s="35"/>
      <c r="PQ356" s="35"/>
      <c r="PR356" s="35"/>
      <c r="PS356" s="35"/>
      <c r="PT356" s="35"/>
      <c r="PU356" s="35"/>
      <c r="PV356" s="35"/>
      <c r="PW356" s="35"/>
      <c r="PX356" s="35"/>
      <c r="PY356" s="35"/>
      <c r="PZ356" s="35"/>
      <c r="QA356" s="35"/>
      <c r="QB356" s="35"/>
      <c r="QC356" s="35"/>
      <c r="QD356" s="35"/>
      <c r="QE356" s="35"/>
      <c r="QF356" s="35"/>
      <c r="QG356" s="35"/>
      <c r="QH356" s="35"/>
      <c r="QI356" s="35"/>
      <c r="QJ356" s="35"/>
      <c r="QK356" s="35"/>
      <c r="QL356" s="35"/>
      <c r="QM356" s="35"/>
      <c r="QN356" s="35"/>
      <c r="QO356" s="35"/>
      <c r="QP356" s="35"/>
      <c r="QQ356" s="35"/>
      <c r="QR356" s="35"/>
      <c r="QS356" s="35"/>
      <c r="QT356" s="35"/>
      <c r="QU356" s="35"/>
      <c r="QV356" s="35"/>
      <c r="QW356" s="35"/>
      <c r="QX356" s="35"/>
      <c r="QY356" s="35"/>
      <c r="QZ356" s="35"/>
      <c r="RA356" s="35"/>
      <c r="RB356" s="35"/>
      <c r="RC356" s="35"/>
      <c r="RD356" s="35"/>
      <c r="RE356" s="35"/>
      <c r="RF356" s="35"/>
      <c r="RG356" s="35"/>
      <c r="RH356" s="35"/>
      <c r="RI356" s="35"/>
      <c r="RJ356" s="35"/>
      <c r="RK356" s="35"/>
      <c r="RL356" s="35"/>
      <c r="RM356" s="35"/>
      <c r="RN356" s="35"/>
      <c r="RO356" s="35"/>
      <c r="RP356" s="35"/>
      <c r="RQ356" s="35"/>
      <c r="RR356" s="35"/>
      <c r="RS356" s="35"/>
      <c r="RT356" s="35"/>
      <c r="RU356" s="35"/>
      <c r="RV356" s="35"/>
      <c r="RW356" s="35"/>
      <c r="RX356" s="35"/>
      <c r="RY356" s="35"/>
      <c r="RZ356" s="35"/>
      <c r="SA356" s="35"/>
      <c r="SB356" s="35"/>
      <c r="SC356" s="35"/>
      <c r="SD356" s="35"/>
      <c r="SE356" s="35"/>
      <c r="SF356" s="35"/>
      <c r="SG356" s="35"/>
      <c r="SH356" s="35"/>
      <c r="SI356" s="35"/>
      <c r="SJ356" s="35"/>
      <c r="SK356" s="35"/>
      <c r="SL356" s="35"/>
      <c r="SM356" s="35"/>
      <c r="SN356" s="35"/>
      <c r="SO356" s="35"/>
      <c r="SP356" s="35"/>
      <c r="SQ356" s="35"/>
      <c r="SR356" s="35"/>
      <c r="SS356" s="35"/>
      <c r="ST356" s="35"/>
      <c r="SU356" s="35"/>
      <c r="SV356" s="35"/>
      <c r="SW356" s="35"/>
      <c r="SX356" s="35"/>
      <c r="SY356" s="35"/>
      <c r="SZ356" s="35"/>
      <c r="TA356" s="35"/>
      <c r="TB356" s="35"/>
      <c r="TC356" s="35"/>
      <c r="TD356" s="35"/>
      <c r="TE356" s="35"/>
      <c r="TF356" s="35"/>
      <c r="TG356" s="35"/>
      <c r="TH356" s="35"/>
      <c r="TI356" s="35"/>
      <c r="TJ356" s="35"/>
      <c r="TK356" s="35"/>
      <c r="TL356" s="35"/>
      <c r="TM356" s="35"/>
      <c r="TN356" s="35"/>
      <c r="TO356" s="35"/>
      <c r="TP356" s="35"/>
      <c r="TQ356" s="35"/>
      <c r="TR356" s="35"/>
      <c r="TS356" s="35"/>
      <c r="TT356" s="35"/>
      <c r="TU356" s="35"/>
      <c r="TV356" s="35"/>
      <c r="TW356" s="35"/>
      <c r="TX356" s="35"/>
      <c r="TY356" s="35"/>
      <c r="TZ356" s="35"/>
      <c r="UA356" s="35"/>
      <c r="UB356" s="35"/>
      <c r="UC356" s="35"/>
      <c r="UD356" s="35"/>
      <c r="UE356" s="35"/>
      <c r="UF356" s="35"/>
      <c r="UG356" s="35"/>
      <c r="UH356" s="35"/>
      <c r="UI356" s="35"/>
      <c r="UJ356" s="35"/>
      <c r="UK356" s="35"/>
      <c r="UL356" s="35"/>
      <c r="UM356" s="35"/>
      <c r="UN356" s="35"/>
      <c r="UO356" s="35"/>
      <c r="UP356" s="35"/>
      <c r="UQ356" s="35"/>
      <c r="UR356" s="35"/>
      <c r="US356" s="35"/>
      <c r="UT356" s="35"/>
      <c r="UU356" s="35"/>
      <c r="UV356" s="35"/>
      <c r="UW356" s="35"/>
      <c r="UX356" s="35"/>
      <c r="UY356" s="35"/>
      <c r="UZ356" s="35"/>
      <c r="VA356" s="35"/>
      <c r="VB356" s="35"/>
      <c r="VC356" s="35"/>
      <c r="VD356" s="35"/>
      <c r="VE356" s="35"/>
      <c r="VF356" s="35"/>
      <c r="VG356" s="35"/>
      <c r="VH356" s="35"/>
      <c r="VI356" s="35"/>
      <c r="VJ356" s="35"/>
      <c r="VK356" s="35"/>
      <c r="VL356" s="35"/>
      <c r="VM356" s="35"/>
      <c r="VN356" s="35"/>
      <c r="VO356" s="35"/>
      <c r="VP356" s="35"/>
      <c r="VQ356" s="35"/>
      <c r="VR356" s="35"/>
      <c r="VS356" s="35"/>
      <c r="VT356" s="35"/>
      <c r="VU356" s="35"/>
      <c r="VV356" s="35"/>
      <c r="VW356" s="35"/>
      <c r="VX356" s="35"/>
      <c r="VY356" s="35"/>
      <c r="VZ356" s="35"/>
      <c r="WA356" s="35"/>
      <c r="WB356" s="35"/>
      <c r="WC356" s="35"/>
      <c r="WD356" s="35"/>
      <c r="WE356" s="35"/>
      <c r="WF356" s="35"/>
      <c r="WG356" s="35"/>
      <c r="WH356" s="35"/>
      <c r="WI356" s="35"/>
      <c r="WJ356" s="35"/>
      <c r="WK356" s="35"/>
      <c r="WL356" s="35"/>
      <c r="WM356" s="35"/>
      <c r="WN356" s="35"/>
      <c r="WO356" s="35"/>
      <c r="WP356" s="35"/>
      <c r="WQ356" s="35"/>
      <c r="WR356" s="35"/>
      <c r="WS356" s="35"/>
      <c r="WT356" s="35"/>
      <c r="WU356" s="35"/>
      <c r="WV356" s="35"/>
      <c r="WW356" s="35"/>
      <c r="WX356" s="35"/>
      <c r="WY356" s="35"/>
      <c r="WZ356" s="35"/>
      <c r="XA356" s="35"/>
      <c r="XB356" s="35"/>
      <c r="XC356" s="35"/>
      <c r="XD356" s="35"/>
      <c r="XE356" s="35"/>
      <c r="XF356" s="35"/>
      <c r="XG356" s="35"/>
      <c r="XH356" s="35"/>
      <c r="XI356" s="35"/>
      <c r="XJ356" s="35"/>
      <c r="XK356" s="35"/>
      <c r="XL356" s="35"/>
      <c r="XM356" s="35"/>
      <c r="XN356" s="35"/>
      <c r="XO356" s="35"/>
      <c r="XP356" s="35"/>
      <c r="XQ356" s="35"/>
      <c r="XR356" s="35"/>
      <c r="XS356" s="35"/>
      <c r="XT356" s="35"/>
      <c r="XU356" s="35"/>
      <c r="XV356" s="35"/>
      <c r="XW356" s="35"/>
      <c r="XX356" s="35"/>
      <c r="XY356" s="35"/>
      <c r="XZ356" s="35"/>
      <c r="YA356" s="35"/>
      <c r="YB356" s="35"/>
      <c r="YC356" s="35"/>
      <c r="YD356" s="35"/>
      <c r="YE356" s="35"/>
      <c r="YF356" s="35"/>
      <c r="YG356" s="35"/>
      <c r="YH356" s="35"/>
      <c r="YI356" s="35"/>
      <c r="YJ356" s="35"/>
      <c r="YK356" s="35"/>
      <c r="YL356" s="35"/>
      <c r="YM356" s="35"/>
      <c r="YN356" s="35"/>
      <c r="YO356" s="35"/>
      <c r="YP356" s="35"/>
      <c r="YQ356" s="35"/>
      <c r="YR356" s="35"/>
      <c r="YS356" s="35"/>
      <c r="YT356" s="35"/>
      <c r="YU356" s="35"/>
      <c r="YV356" s="35"/>
      <c r="YW356" s="35"/>
      <c r="YX356" s="35"/>
      <c r="YY356" s="35"/>
      <c r="YZ356" s="35"/>
      <c r="ZA356" s="35"/>
      <c r="ZB356" s="35"/>
      <c r="ZC356" s="35"/>
      <c r="ZD356" s="35"/>
      <c r="ZE356" s="35"/>
      <c r="ZF356" s="35"/>
      <c r="ZG356" s="35"/>
      <c r="ZH356" s="35"/>
      <c r="ZI356" s="35"/>
      <c r="ZJ356" s="35"/>
      <c r="ZK356" s="35"/>
      <c r="ZL356" s="35"/>
      <c r="ZM356" s="35"/>
      <c r="ZN356" s="35"/>
      <c r="ZO356" s="35"/>
      <c r="ZP356" s="35"/>
      <c r="ZQ356" s="35"/>
      <c r="ZR356" s="35"/>
      <c r="ZS356" s="35"/>
      <c r="ZT356" s="35"/>
      <c r="ZU356" s="35"/>
      <c r="ZV356" s="35"/>
      <c r="ZW356" s="35"/>
      <c r="ZX356" s="35"/>
      <c r="ZY356" s="35"/>
      <c r="ZZ356" s="35"/>
      <c r="AAA356" s="35"/>
      <c r="AAB356" s="35"/>
      <c r="AAC356" s="35"/>
      <c r="AAD356" s="35"/>
      <c r="AAE356" s="35"/>
      <c r="AAF356" s="35"/>
      <c r="AAG356" s="35"/>
      <c r="AAH356" s="35"/>
      <c r="AAI356" s="35"/>
      <c r="AAJ356" s="35"/>
      <c r="AAK356" s="35"/>
      <c r="AAL356" s="35"/>
      <c r="AAM356" s="35"/>
      <c r="AAN356" s="35"/>
      <c r="AAO356" s="35"/>
      <c r="AAP356" s="35"/>
      <c r="AAQ356" s="35"/>
      <c r="AAR356" s="35"/>
      <c r="AAS356" s="35"/>
      <c r="AAT356" s="35"/>
      <c r="AAU356" s="35"/>
      <c r="AAV356" s="35"/>
      <c r="AAW356" s="35"/>
      <c r="AAX356" s="35"/>
      <c r="AAY356" s="35"/>
      <c r="AAZ356" s="35"/>
      <c r="ABA356" s="35"/>
      <c r="ABB356" s="35"/>
      <c r="ABC356" s="35"/>
      <c r="ABD356" s="35"/>
      <c r="ABE356" s="35"/>
      <c r="ABF356" s="35"/>
      <c r="ABG356" s="35"/>
      <c r="ABH356" s="35"/>
      <c r="ABI356" s="35"/>
      <c r="ABJ356" s="35"/>
      <c r="ABK356" s="35"/>
      <c r="ABL356" s="35"/>
      <c r="ABM356" s="35"/>
      <c r="ABN356" s="35"/>
      <c r="ABO356" s="35"/>
      <c r="ABP356" s="35"/>
      <c r="ABQ356" s="35"/>
      <c r="ABR356" s="35"/>
      <c r="ABS356" s="35"/>
      <c r="ABT356" s="35"/>
      <c r="ABU356" s="35"/>
      <c r="ABV356" s="35"/>
      <c r="ABW356" s="35"/>
      <c r="ABX356" s="35"/>
      <c r="ABY356" s="35"/>
      <c r="ABZ356" s="35"/>
      <c r="ACA356" s="35"/>
      <c r="ACB356" s="35"/>
      <c r="ACC356" s="35"/>
      <c r="ACD356" s="35"/>
      <c r="ACE356" s="35"/>
      <c r="ACF356" s="35"/>
      <c r="ACG356" s="35"/>
      <c r="ACH356" s="35"/>
      <c r="ACI356" s="35"/>
      <c r="ACJ356" s="35"/>
      <c r="ACK356" s="35"/>
      <c r="ACL356" s="35"/>
      <c r="ACM356" s="35"/>
      <c r="ACN356" s="35"/>
      <c r="ACO356" s="35"/>
      <c r="ACP356" s="35"/>
      <c r="ACQ356" s="35"/>
      <c r="ACR356" s="35"/>
      <c r="ACS356" s="35"/>
      <c r="ACT356" s="35"/>
      <c r="ACU356" s="35"/>
      <c r="ACV356" s="35"/>
      <c r="ACW356" s="35"/>
      <c r="ACX356" s="35"/>
      <c r="ACY356" s="35"/>
      <c r="ACZ356" s="35"/>
      <c r="ADA356" s="35"/>
      <c r="ADB356" s="35"/>
      <c r="ADC356" s="35"/>
      <c r="ADD356" s="35"/>
      <c r="ADE356" s="35"/>
      <c r="ADF356" s="35"/>
      <c r="ADG356" s="35"/>
      <c r="ADH356" s="35"/>
      <c r="ADI356" s="35"/>
      <c r="ADJ356" s="35"/>
      <c r="ADK356" s="35"/>
      <c r="ADL356" s="35"/>
      <c r="ADM356" s="35"/>
      <c r="ADN356" s="35"/>
      <c r="ADO356" s="35"/>
      <c r="ADP356" s="35"/>
      <c r="ADQ356" s="35"/>
      <c r="ADR356" s="35"/>
      <c r="ADS356" s="35"/>
      <c r="ADT356" s="35"/>
      <c r="ADU356" s="35"/>
      <c r="ADV356" s="35"/>
      <c r="ADW356" s="35"/>
      <c r="ADX356" s="35"/>
      <c r="ADY356" s="35"/>
      <c r="ADZ356" s="35"/>
      <c r="AEA356" s="35"/>
      <c r="AEB356" s="35"/>
      <c r="AEC356" s="35"/>
      <c r="AED356" s="35"/>
      <c r="AEE356" s="35"/>
      <c r="AEF356" s="35"/>
      <c r="AEG356" s="35"/>
      <c r="AEH356" s="35"/>
      <c r="AEI356" s="35"/>
      <c r="AEJ356" s="35"/>
      <c r="AEK356" s="35"/>
      <c r="AEL356" s="35"/>
      <c r="AEM356" s="35"/>
      <c r="AEN356" s="35"/>
      <c r="AEO356" s="35"/>
      <c r="AEP356" s="35"/>
      <c r="AEQ356" s="35"/>
      <c r="AER356" s="35"/>
      <c r="AES356" s="35"/>
      <c r="AET356" s="35"/>
      <c r="AEU356" s="35"/>
      <c r="AEV356" s="35"/>
      <c r="AEW356" s="35"/>
      <c r="AEX356" s="35"/>
      <c r="AEY356" s="35"/>
      <c r="AEZ356" s="35"/>
      <c r="AFA356" s="35"/>
      <c r="AFB356" s="35"/>
      <c r="AFC356" s="35"/>
      <c r="AFD356" s="35"/>
      <c r="AFE356" s="35"/>
      <c r="AFF356" s="35"/>
      <c r="AFG356" s="35"/>
      <c r="AFH356" s="35"/>
      <c r="AFI356" s="35"/>
      <c r="AFJ356" s="35"/>
      <c r="AFK356" s="35"/>
      <c r="AFL356" s="35"/>
      <c r="AFM356" s="35"/>
      <c r="AFN356" s="35"/>
      <c r="AFO356" s="35"/>
      <c r="AFP356" s="35"/>
      <c r="AFQ356" s="35"/>
      <c r="AFR356" s="35"/>
      <c r="AFS356" s="35"/>
      <c r="AFT356" s="35"/>
      <c r="AFU356" s="35"/>
      <c r="AFV356" s="35"/>
      <c r="AFW356" s="35"/>
      <c r="AFX356" s="35"/>
      <c r="AFY356" s="35"/>
      <c r="AFZ356" s="35"/>
      <c r="AGA356" s="35"/>
      <c r="AGB356" s="35"/>
      <c r="AGC356" s="35"/>
      <c r="AGD356" s="35"/>
      <c r="AGE356" s="35"/>
      <c r="AGF356" s="35"/>
      <c r="AGG356" s="35"/>
      <c r="AGH356" s="35"/>
      <c r="AGI356" s="35"/>
      <c r="AGJ356" s="35"/>
      <c r="AGK356" s="35"/>
      <c r="AGL356" s="35"/>
      <c r="AGM356" s="35"/>
      <c r="AGN356" s="35"/>
      <c r="AGO356" s="35"/>
      <c r="AGP356" s="35"/>
      <c r="AGQ356" s="35"/>
      <c r="AGR356" s="35"/>
      <c r="AGS356" s="35"/>
      <c r="AGT356" s="35"/>
      <c r="AGU356" s="35"/>
      <c r="AGV356" s="35"/>
      <c r="AGW356" s="35"/>
      <c r="AGX356" s="35"/>
      <c r="AGY356" s="35"/>
      <c r="AGZ356" s="35"/>
      <c r="AHA356" s="35"/>
      <c r="AHB356" s="35"/>
      <c r="AHC356" s="35"/>
      <c r="AHD356" s="35"/>
      <c r="AHE356" s="35"/>
      <c r="AHF356" s="35"/>
      <c r="AHG356" s="35"/>
      <c r="AHH356" s="35"/>
      <c r="AHI356" s="35"/>
      <c r="AHJ356" s="35"/>
      <c r="AHK356" s="35"/>
      <c r="AHL356" s="35"/>
      <c r="AHM356" s="35"/>
      <c r="AHN356" s="35"/>
      <c r="AHO356" s="35"/>
      <c r="AHP356" s="35"/>
      <c r="AHQ356" s="35"/>
      <c r="AHR356" s="35"/>
      <c r="AHS356" s="35"/>
      <c r="AHT356" s="35"/>
      <c r="AHU356" s="35"/>
      <c r="AHV356" s="35"/>
      <c r="AHW356" s="35"/>
      <c r="AHX356" s="35"/>
      <c r="AHY356" s="35"/>
      <c r="AHZ356" s="35"/>
      <c r="AIA356" s="35"/>
      <c r="AIB356" s="35"/>
      <c r="AIC356" s="35"/>
      <c r="AID356" s="35"/>
      <c r="AIE356" s="35"/>
      <c r="AIF356" s="35"/>
      <c r="AIG356" s="35"/>
      <c r="AIH356" s="35"/>
      <c r="AII356" s="35"/>
      <c r="AIJ356" s="35"/>
      <c r="AIK356" s="35"/>
      <c r="AIL356" s="35"/>
      <c r="AIM356" s="35"/>
      <c r="AIN356" s="35"/>
      <c r="AIO356" s="35"/>
      <c r="AIP356" s="35"/>
      <c r="AIQ356" s="35"/>
      <c r="AIR356" s="35"/>
      <c r="AIS356" s="35"/>
      <c r="AIT356" s="35"/>
      <c r="AIU356" s="35"/>
      <c r="AIV356" s="35"/>
      <c r="AIW356" s="35"/>
      <c r="AIX356" s="35"/>
      <c r="AIY356" s="35"/>
      <c r="AIZ356" s="35"/>
      <c r="AJA356" s="35"/>
      <c r="AJB356" s="35"/>
      <c r="AJC356" s="35"/>
      <c r="AJD356" s="35"/>
      <c r="AJE356" s="35"/>
      <c r="AJF356" s="35"/>
      <c r="AJG356" s="35"/>
      <c r="AJH356" s="35"/>
      <c r="AJI356" s="35"/>
      <c r="AJJ356" s="35"/>
      <c r="AJK356" s="35"/>
      <c r="AJL356" s="35"/>
      <c r="AJM356" s="35"/>
      <c r="AJN356" s="35"/>
      <c r="AJO356" s="35"/>
      <c r="AJP356" s="35"/>
      <c r="AJQ356" s="35"/>
      <c r="AJR356" s="35"/>
      <c r="AJS356" s="35"/>
      <c r="AJT356" s="35"/>
      <c r="AJU356" s="35"/>
      <c r="AJV356" s="35"/>
      <c r="AJW356" s="35"/>
      <c r="AJX356" s="35"/>
      <c r="AJY356" s="35"/>
      <c r="AJZ356" s="35"/>
      <c r="AKA356" s="35"/>
      <c r="AKB356" s="35"/>
      <c r="AKC356" s="35"/>
      <c r="AKD356" s="35"/>
      <c r="AKE356" s="35"/>
      <c r="AKF356" s="35"/>
      <c r="AKG356" s="35"/>
      <c r="AKH356" s="35"/>
      <c r="AKI356" s="35"/>
      <c r="AKJ356" s="35"/>
      <c r="AKK356" s="35"/>
      <c r="AKL356" s="35"/>
      <c r="AKM356" s="35"/>
      <c r="AKN356" s="35"/>
      <c r="AKO356" s="35"/>
      <c r="AKP356" s="35"/>
      <c r="AKQ356" s="35"/>
      <c r="AKR356" s="35"/>
      <c r="AKS356" s="35"/>
      <c r="AKT356" s="35"/>
      <c r="AKU356" s="35"/>
      <c r="AKV356" s="35"/>
      <c r="AKW356" s="35"/>
      <c r="AKX356" s="35"/>
      <c r="AKY356" s="35"/>
      <c r="AKZ356" s="35"/>
      <c r="ALA356" s="35"/>
      <c r="ALB356" s="35"/>
      <c r="ALC356" s="35"/>
      <c r="ALD356" s="35"/>
      <c r="ALE356" s="35"/>
      <c r="ALF356" s="35"/>
      <c r="ALG356" s="35"/>
      <c r="ALH356" s="35"/>
      <c r="ALI356" s="35"/>
      <c r="ALJ356" s="35"/>
      <c r="ALK356" s="35"/>
      <c r="ALL356" s="35"/>
      <c r="ALM356" s="35"/>
      <c r="ALN356" s="35"/>
      <c r="ALO356" s="35"/>
      <c r="ALP356" s="35"/>
      <c r="ALQ356" s="35"/>
      <c r="ALR356" s="35"/>
      <c r="ALS356" s="35"/>
      <c r="ALT356" s="35"/>
      <c r="ALU356" s="35"/>
      <c r="ALV356" s="35"/>
      <c r="ALW356" s="35"/>
      <c r="ALX356" s="35"/>
      <c r="ALY356" s="35"/>
    </row>
    <row r="357" spans="1:1013" ht="19.5" customHeight="1" thickBot="1" x14ac:dyDescent="0.25">
      <c r="A357" s="673"/>
      <c r="B357" s="654"/>
      <c r="C357" s="991"/>
      <c r="D357" s="659"/>
      <c r="E357" s="860"/>
      <c r="F357" s="633"/>
      <c r="G357" s="797"/>
      <c r="H357" s="983"/>
      <c r="I357" s="984"/>
      <c r="J357" s="580"/>
      <c r="K357" s="86" t="s">
        <v>26</v>
      </c>
      <c r="L357" s="406">
        <f>+M357+O357</f>
        <v>252.6</v>
      </c>
      <c r="M357" s="537">
        <v>0</v>
      </c>
      <c r="N357" s="537">
        <v>0</v>
      </c>
      <c r="O357" s="539">
        <v>252.6</v>
      </c>
      <c r="P357" s="406">
        <f>+Q357+S357</f>
        <v>252.6</v>
      </c>
      <c r="Q357" s="537">
        <v>0</v>
      </c>
      <c r="R357" s="537">
        <v>0</v>
      </c>
      <c r="S357" s="539">
        <v>252.6</v>
      </c>
      <c r="T357" s="406">
        <f>+U357+W357</f>
        <v>300</v>
      </c>
      <c r="U357" s="537">
        <v>0</v>
      </c>
      <c r="V357" s="537">
        <v>0</v>
      </c>
      <c r="W357" s="539">
        <v>300</v>
      </c>
      <c r="X357" s="412">
        <f>+Y357+AA357</f>
        <v>0</v>
      </c>
      <c r="Y357" s="537">
        <v>0</v>
      </c>
      <c r="Z357" s="537">
        <v>0</v>
      </c>
      <c r="AA357" s="539">
        <v>0</v>
      </c>
      <c r="AB357" s="35"/>
      <c r="AC357" s="35"/>
      <c r="AD357" s="35"/>
      <c r="AE357" s="35"/>
      <c r="AF357" s="35"/>
      <c r="AG357" s="35"/>
      <c r="AH357" s="35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  <c r="BT357" s="35"/>
      <c r="BU357" s="35"/>
      <c r="BV357" s="35"/>
      <c r="BW357" s="35"/>
      <c r="BX357" s="35"/>
      <c r="BY357" s="35"/>
      <c r="BZ357" s="35"/>
      <c r="CA357" s="35"/>
      <c r="CB357" s="35"/>
      <c r="CC357" s="35"/>
      <c r="CD357" s="35"/>
      <c r="CE357" s="35"/>
      <c r="CF357" s="35"/>
      <c r="CG357" s="35"/>
      <c r="CH357" s="35"/>
      <c r="CI357" s="35"/>
      <c r="CJ357" s="35"/>
      <c r="CK357" s="35"/>
      <c r="CL357" s="35"/>
      <c r="CM357" s="35"/>
      <c r="CN357" s="35"/>
      <c r="CO357" s="35"/>
      <c r="CP357" s="35"/>
      <c r="CQ357" s="35"/>
      <c r="CR357" s="35"/>
      <c r="CS357" s="35"/>
      <c r="CT357" s="35"/>
      <c r="CU357" s="35"/>
      <c r="CV357" s="35"/>
      <c r="CW357" s="35"/>
      <c r="CX357" s="35"/>
      <c r="CY357" s="35"/>
      <c r="CZ357" s="35"/>
      <c r="DA357" s="35"/>
      <c r="DB357" s="35"/>
      <c r="DC357" s="35"/>
      <c r="DD357" s="35"/>
      <c r="DE357" s="35"/>
      <c r="DF357" s="35"/>
      <c r="DG357" s="35"/>
      <c r="DH357" s="35"/>
      <c r="DI357" s="35"/>
      <c r="DJ357" s="35"/>
      <c r="DK357" s="35"/>
      <c r="DL357" s="35"/>
      <c r="DM357" s="35"/>
      <c r="DN357" s="35"/>
      <c r="DO357" s="35"/>
      <c r="DP357" s="35"/>
      <c r="DQ357" s="35"/>
      <c r="DR357" s="35"/>
      <c r="DS357" s="35"/>
      <c r="DT357" s="35"/>
      <c r="DU357" s="35"/>
      <c r="DV357" s="35"/>
      <c r="DW357" s="35"/>
      <c r="DX357" s="35"/>
      <c r="DY357" s="35"/>
      <c r="DZ357" s="35"/>
      <c r="EA357" s="35"/>
      <c r="EB357" s="35"/>
      <c r="EC357" s="35"/>
      <c r="ED357" s="35"/>
      <c r="EE357" s="35"/>
      <c r="EF357" s="35"/>
      <c r="EG357" s="35"/>
      <c r="EH357" s="35"/>
      <c r="EI357" s="35"/>
      <c r="EJ357" s="35"/>
      <c r="EK357" s="35"/>
      <c r="EL357" s="35"/>
      <c r="EM357" s="35"/>
      <c r="EN357" s="35"/>
      <c r="EO357" s="35"/>
      <c r="EP357" s="35"/>
      <c r="EQ357" s="35"/>
      <c r="ER357" s="35"/>
      <c r="ES357" s="35"/>
      <c r="ET357" s="35"/>
      <c r="EU357" s="35"/>
      <c r="EV357" s="35"/>
      <c r="EW357" s="35"/>
      <c r="EX357" s="35"/>
      <c r="EY357" s="35"/>
      <c r="EZ357" s="35"/>
      <c r="FA357" s="35"/>
      <c r="FB357" s="35"/>
      <c r="FC357" s="35"/>
      <c r="FD357" s="35"/>
      <c r="FE357" s="35"/>
      <c r="FF357" s="35"/>
      <c r="FG357" s="35"/>
      <c r="FH357" s="35"/>
      <c r="FI357" s="35"/>
      <c r="FJ357" s="35"/>
      <c r="FK357" s="35"/>
      <c r="FL357" s="35"/>
      <c r="FM357" s="35"/>
      <c r="FN357" s="35"/>
      <c r="FO357" s="35"/>
      <c r="FP357" s="35"/>
      <c r="FQ357" s="35"/>
      <c r="FR357" s="35"/>
      <c r="FS357" s="35"/>
      <c r="FT357" s="35"/>
      <c r="FU357" s="35"/>
      <c r="FV357" s="35"/>
      <c r="FW357" s="35"/>
      <c r="FX357" s="35"/>
      <c r="FY357" s="35"/>
      <c r="FZ357" s="35"/>
      <c r="GA357" s="35"/>
      <c r="GB357" s="35"/>
      <c r="GC357" s="35"/>
      <c r="GD357" s="35"/>
      <c r="GE357" s="35"/>
      <c r="GF357" s="35"/>
      <c r="GG357" s="35"/>
      <c r="GH357" s="35"/>
      <c r="GI357" s="35"/>
      <c r="GJ357" s="35"/>
      <c r="GK357" s="35"/>
      <c r="GL357" s="35"/>
      <c r="GM357" s="35"/>
      <c r="GN357" s="35"/>
      <c r="GO357" s="35"/>
      <c r="GP357" s="35"/>
      <c r="GQ357" s="35"/>
      <c r="GR357" s="35"/>
      <c r="GS357" s="35"/>
      <c r="GT357" s="35"/>
      <c r="GU357" s="35"/>
      <c r="GV357" s="35"/>
      <c r="GW357" s="35"/>
      <c r="GX357" s="35"/>
      <c r="GY357" s="35"/>
      <c r="GZ357" s="35"/>
      <c r="HA357" s="35"/>
      <c r="HB357" s="35"/>
      <c r="HC357" s="35"/>
      <c r="HD357" s="35"/>
      <c r="HE357" s="35"/>
      <c r="HF357" s="35"/>
      <c r="HG357" s="35"/>
      <c r="HH357" s="35"/>
      <c r="HI357" s="35"/>
      <c r="HJ357" s="35"/>
      <c r="HK357" s="35"/>
      <c r="HL357" s="35"/>
      <c r="HM357" s="35"/>
      <c r="HN357" s="35"/>
      <c r="HO357" s="35"/>
      <c r="HP357" s="35"/>
      <c r="HQ357" s="35"/>
      <c r="HR357" s="35"/>
      <c r="HS357" s="35"/>
      <c r="HT357" s="35"/>
      <c r="HU357" s="35"/>
      <c r="HV357" s="35"/>
      <c r="HW357" s="35"/>
      <c r="HX357" s="35"/>
      <c r="HY357" s="35"/>
      <c r="HZ357" s="35"/>
      <c r="IA357" s="35"/>
      <c r="IB357" s="35"/>
      <c r="IC357" s="35"/>
      <c r="ID357" s="35"/>
      <c r="IE357" s="35"/>
      <c r="IF357" s="35"/>
      <c r="IG357" s="35"/>
      <c r="IH357" s="35"/>
      <c r="II357" s="35"/>
      <c r="IJ357" s="35"/>
      <c r="IK357" s="35"/>
      <c r="IL357" s="35"/>
      <c r="IM357" s="35"/>
      <c r="IN357" s="35"/>
      <c r="IO357" s="35"/>
      <c r="IP357" s="35"/>
      <c r="IQ357" s="35"/>
      <c r="IR357" s="35"/>
      <c r="IS357" s="35"/>
      <c r="IT357" s="35"/>
      <c r="IU357" s="35"/>
      <c r="IV357" s="35"/>
      <c r="IW357" s="35"/>
      <c r="IX357" s="35"/>
      <c r="IY357" s="35"/>
      <c r="IZ357" s="35"/>
      <c r="JA357" s="35"/>
      <c r="JB357" s="35"/>
      <c r="JC357" s="35"/>
      <c r="JD357" s="35"/>
      <c r="JE357" s="35"/>
      <c r="JF357" s="35"/>
      <c r="JG357" s="35"/>
      <c r="JH357" s="35"/>
      <c r="JI357" s="35"/>
      <c r="JJ357" s="35"/>
      <c r="JK357" s="35"/>
      <c r="JL357" s="35"/>
      <c r="JM357" s="35"/>
      <c r="JN357" s="35"/>
      <c r="JO357" s="35"/>
      <c r="JP357" s="35"/>
      <c r="JQ357" s="35"/>
      <c r="JR357" s="35"/>
      <c r="JS357" s="35"/>
      <c r="JT357" s="35"/>
      <c r="JU357" s="35"/>
      <c r="JV357" s="35"/>
      <c r="JW357" s="35"/>
      <c r="JX357" s="35"/>
      <c r="JY357" s="35"/>
      <c r="JZ357" s="35"/>
      <c r="KA357" s="35"/>
      <c r="KB357" s="35"/>
      <c r="KC357" s="35"/>
      <c r="KD357" s="35"/>
      <c r="KE357" s="35"/>
      <c r="KF357" s="35"/>
      <c r="KG357" s="35"/>
      <c r="KH357" s="35"/>
      <c r="KI357" s="35"/>
      <c r="KJ357" s="35"/>
      <c r="KK357" s="35"/>
      <c r="KL357" s="35"/>
      <c r="KM357" s="35"/>
      <c r="KN357" s="35"/>
      <c r="KO357" s="35"/>
      <c r="KP357" s="35"/>
      <c r="KQ357" s="35"/>
      <c r="KR357" s="35"/>
      <c r="KS357" s="35"/>
      <c r="KT357" s="35"/>
      <c r="KU357" s="35"/>
      <c r="KV357" s="35"/>
      <c r="KW357" s="35"/>
      <c r="KX357" s="35"/>
      <c r="KY357" s="35"/>
      <c r="KZ357" s="35"/>
      <c r="LA357" s="35"/>
      <c r="LB357" s="35"/>
      <c r="LC357" s="35"/>
      <c r="LD357" s="35"/>
      <c r="LE357" s="35"/>
      <c r="LF357" s="35"/>
      <c r="LG357" s="35"/>
      <c r="LH357" s="35"/>
      <c r="LI357" s="35"/>
      <c r="LJ357" s="35"/>
      <c r="LK357" s="35"/>
      <c r="LL357" s="35"/>
      <c r="LM357" s="35"/>
      <c r="LN357" s="35"/>
      <c r="LO357" s="35"/>
      <c r="LP357" s="35"/>
      <c r="LQ357" s="35"/>
      <c r="LR357" s="35"/>
      <c r="LS357" s="35"/>
      <c r="LT357" s="35"/>
      <c r="LU357" s="35"/>
      <c r="LV357" s="35"/>
      <c r="LW357" s="35"/>
      <c r="LX357" s="35"/>
      <c r="LY357" s="35"/>
      <c r="LZ357" s="35"/>
      <c r="MA357" s="35"/>
      <c r="MB357" s="35"/>
      <c r="MC357" s="35"/>
      <c r="MD357" s="35"/>
      <c r="ME357" s="35"/>
      <c r="MF357" s="35"/>
      <c r="MG357" s="35"/>
      <c r="MH357" s="35"/>
      <c r="MI357" s="35"/>
      <c r="MJ357" s="35"/>
      <c r="MK357" s="35"/>
      <c r="ML357" s="35"/>
      <c r="MM357" s="35"/>
      <c r="MN357" s="35"/>
      <c r="MO357" s="35"/>
      <c r="MP357" s="35"/>
      <c r="MQ357" s="35"/>
      <c r="MR357" s="35"/>
      <c r="MS357" s="35"/>
      <c r="MT357" s="35"/>
      <c r="MU357" s="35"/>
      <c r="MV357" s="35"/>
      <c r="MW357" s="35"/>
      <c r="MX357" s="35"/>
      <c r="MY357" s="35"/>
      <c r="MZ357" s="35"/>
      <c r="NA357" s="35"/>
      <c r="NB357" s="35"/>
      <c r="NC357" s="35"/>
      <c r="ND357" s="35"/>
      <c r="NE357" s="35"/>
      <c r="NF357" s="35"/>
      <c r="NG357" s="35"/>
      <c r="NH357" s="35"/>
      <c r="NI357" s="35"/>
      <c r="NJ357" s="35"/>
      <c r="NK357" s="35"/>
      <c r="NL357" s="35"/>
      <c r="NM357" s="35"/>
      <c r="NN357" s="35"/>
      <c r="NO357" s="35"/>
      <c r="NP357" s="35"/>
      <c r="NQ357" s="35"/>
      <c r="NR357" s="35"/>
      <c r="NS357" s="35"/>
      <c r="NT357" s="35"/>
      <c r="NU357" s="35"/>
      <c r="NV357" s="35"/>
      <c r="NW357" s="35"/>
      <c r="NX357" s="35"/>
      <c r="NY357" s="35"/>
      <c r="NZ357" s="35"/>
      <c r="OA357" s="35"/>
      <c r="OB357" s="35"/>
      <c r="OC357" s="35"/>
      <c r="OD357" s="35"/>
      <c r="OE357" s="35"/>
      <c r="OF357" s="35"/>
      <c r="OG357" s="35"/>
      <c r="OH357" s="35"/>
      <c r="OI357" s="35"/>
      <c r="OJ357" s="35"/>
      <c r="OK357" s="35"/>
      <c r="OL357" s="35"/>
      <c r="OM357" s="35"/>
      <c r="ON357" s="35"/>
      <c r="OO357" s="35"/>
      <c r="OP357" s="35"/>
      <c r="OQ357" s="35"/>
      <c r="OR357" s="35"/>
      <c r="OS357" s="35"/>
      <c r="OT357" s="35"/>
      <c r="OU357" s="35"/>
      <c r="OV357" s="35"/>
      <c r="OW357" s="35"/>
      <c r="OX357" s="35"/>
      <c r="OY357" s="35"/>
      <c r="OZ357" s="35"/>
      <c r="PA357" s="35"/>
      <c r="PB357" s="35"/>
      <c r="PC357" s="35"/>
      <c r="PD357" s="35"/>
      <c r="PE357" s="35"/>
      <c r="PF357" s="35"/>
      <c r="PG357" s="35"/>
      <c r="PH357" s="35"/>
      <c r="PI357" s="35"/>
      <c r="PJ357" s="35"/>
      <c r="PK357" s="35"/>
      <c r="PL357" s="35"/>
      <c r="PM357" s="35"/>
      <c r="PN357" s="35"/>
      <c r="PO357" s="35"/>
      <c r="PP357" s="35"/>
      <c r="PQ357" s="35"/>
      <c r="PR357" s="35"/>
      <c r="PS357" s="35"/>
      <c r="PT357" s="35"/>
      <c r="PU357" s="35"/>
      <c r="PV357" s="35"/>
      <c r="PW357" s="35"/>
      <c r="PX357" s="35"/>
      <c r="PY357" s="35"/>
      <c r="PZ357" s="35"/>
      <c r="QA357" s="35"/>
      <c r="QB357" s="35"/>
      <c r="QC357" s="35"/>
      <c r="QD357" s="35"/>
      <c r="QE357" s="35"/>
      <c r="QF357" s="35"/>
      <c r="QG357" s="35"/>
      <c r="QH357" s="35"/>
      <c r="QI357" s="35"/>
      <c r="QJ357" s="35"/>
      <c r="QK357" s="35"/>
      <c r="QL357" s="35"/>
      <c r="QM357" s="35"/>
      <c r="QN357" s="35"/>
      <c r="QO357" s="35"/>
      <c r="QP357" s="35"/>
      <c r="QQ357" s="35"/>
      <c r="QR357" s="35"/>
      <c r="QS357" s="35"/>
      <c r="QT357" s="35"/>
      <c r="QU357" s="35"/>
      <c r="QV357" s="35"/>
      <c r="QW357" s="35"/>
      <c r="QX357" s="35"/>
      <c r="QY357" s="35"/>
      <c r="QZ357" s="35"/>
      <c r="RA357" s="35"/>
      <c r="RB357" s="35"/>
      <c r="RC357" s="35"/>
      <c r="RD357" s="35"/>
      <c r="RE357" s="35"/>
      <c r="RF357" s="35"/>
      <c r="RG357" s="35"/>
      <c r="RH357" s="35"/>
      <c r="RI357" s="35"/>
      <c r="RJ357" s="35"/>
      <c r="RK357" s="35"/>
      <c r="RL357" s="35"/>
      <c r="RM357" s="35"/>
      <c r="RN357" s="35"/>
      <c r="RO357" s="35"/>
      <c r="RP357" s="35"/>
      <c r="RQ357" s="35"/>
      <c r="RR357" s="35"/>
      <c r="RS357" s="35"/>
      <c r="RT357" s="35"/>
      <c r="RU357" s="35"/>
      <c r="RV357" s="35"/>
      <c r="RW357" s="35"/>
      <c r="RX357" s="35"/>
      <c r="RY357" s="35"/>
      <c r="RZ357" s="35"/>
      <c r="SA357" s="35"/>
      <c r="SB357" s="35"/>
      <c r="SC357" s="35"/>
      <c r="SD357" s="35"/>
      <c r="SE357" s="35"/>
      <c r="SF357" s="35"/>
      <c r="SG357" s="35"/>
      <c r="SH357" s="35"/>
      <c r="SI357" s="35"/>
      <c r="SJ357" s="35"/>
      <c r="SK357" s="35"/>
      <c r="SL357" s="35"/>
      <c r="SM357" s="35"/>
      <c r="SN357" s="35"/>
      <c r="SO357" s="35"/>
      <c r="SP357" s="35"/>
      <c r="SQ357" s="35"/>
      <c r="SR357" s="35"/>
      <c r="SS357" s="35"/>
      <c r="ST357" s="35"/>
      <c r="SU357" s="35"/>
      <c r="SV357" s="35"/>
      <c r="SW357" s="35"/>
      <c r="SX357" s="35"/>
      <c r="SY357" s="35"/>
      <c r="SZ357" s="35"/>
      <c r="TA357" s="35"/>
      <c r="TB357" s="35"/>
      <c r="TC357" s="35"/>
      <c r="TD357" s="35"/>
      <c r="TE357" s="35"/>
      <c r="TF357" s="35"/>
      <c r="TG357" s="35"/>
      <c r="TH357" s="35"/>
      <c r="TI357" s="35"/>
      <c r="TJ357" s="35"/>
      <c r="TK357" s="35"/>
      <c r="TL357" s="35"/>
      <c r="TM357" s="35"/>
      <c r="TN357" s="35"/>
      <c r="TO357" s="35"/>
      <c r="TP357" s="35"/>
      <c r="TQ357" s="35"/>
      <c r="TR357" s="35"/>
      <c r="TS357" s="35"/>
      <c r="TT357" s="35"/>
      <c r="TU357" s="35"/>
      <c r="TV357" s="35"/>
      <c r="TW357" s="35"/>
      <c r="TX357" s="35"/>
      <c r="TY357" s="35"/>
      <c r="TZ357" s="35"/>
      <c r="UA357" s="35"/>
      <c r="UB357" s="35"/>
      <c r="UC357" s="35"/>
      <c r="UD357" s="35"/>
      <c r="UE357" s="35"/>
      <c r="UF357" s="35"/>
      <c r="UG357" s="35"/>
      <c r="UH357" s="35"/>
      <c r="UI357" s="35"/>
      <c r="UJ357" s="35"/>
      <c r="UK357" s="35"/>
      <c r="UL357" s="35"/>
      <c r="UM357" s="35"/>
      <c r="UN357" s="35"/>
      <c r="UO357" s="35"/>
      <c r="UP357" s="35"/>
      <c r="UQ357" s="35"/>
      <c r="UR357" s="35"/>
      <c r="US357" s="35"/>
      <c r="UT357" s="35"/>
      <c r="UU357" s="35"/>
      <c r="UV357" s="35"/>
      <c r="UW357" s="35"/>
      <c r="UX357" s="35"/>
      <c r="UY357" s="35"/>
      <c r="UZ357" s="35"/>
      <c r="VA357" s="35"/>
      <c r="VB357" s="35"/>
      <c r="VC357" s="35"/>
      <c r="VD357" s="35"/>
      <c r="VE357" s="35"/>
      <c r="VF357" s="35"/>
      <c r="VG357" s="35"/>
      <c r="VH357" s="35"/>
      <c r="VI357" s="35"/>
      <c r="VJ357" s="35"/>
      <c r="VK357" s="35"/>
      <c r="VL357" s="35"/>
      <c r="VM357" s="35"/>
      <c r="VN357" s="35"/>
      <c r="VO357" s="35"/>
      <c r="VP357" s="35"/>
      <c r="VQ357" s="35"/>
      <c r="VR357" s="35"/>
      <c r="VS357" s="35"/>
      <c r="VT357" s="35"/>
      <c r="VU357" s="35"/>
      <c r="VV357" s="35"/>
      <c r="VW357" s="35"/>
      <c r="VX357" s="35"/>
      <c r="VY357" s="35"/>
      <c r="VZ357" s="35"/>
      <c r="WA357" s="35"/>
      <c r="WB357" s="35"/>
      <c r="WC357" s="35"/>
      <c r="WD357" s="35"/>
      <c r="WE357" s="35"/>
      <c r="WF357" s="35"/>
      <c r="WG357" s="35"/>
      <c r="WH357" s="35"/>
      <c r="WI357" s="35"/>
      <c r="WJ357" s="35"/>
      <c r="WK357" s="35"/>
      <c r="WL357" s="35"/>
      <c r="WM357" s="35"/>
      <c r="WN357" s="35"/>
      <c r="WO357" s="35"/>
      <c r="WP357" s="35"/>
      <c r="WQ357" s="35"/>
      <c r="WR357" s="35"/>
      <c r="WS357" s="35"/>
      <c r="WT357" s="35"/>
      <c r="WU357" s="35"/>
      <c r="WV357" s="35"/>
      <c r="WW357" s="35"/>
      <c r="WX357" s="35"/>
      <c r="WY357" s="35"/>
      <c r="WZ357" s="35"/>
      <c r="XA357" s="35"/>
      <c r="XB357" s="35"/>
      <c r="XC357" s="35"/>
      <c r="XD357" s="35"/>
      <c r="XE357" s="35"/>
      <c r="XF357" s="35"/>
      <c r="XG357" s="35"/>
      <c r="XH357" s="35"/>
      <c r="XI357" s="35"/>
      <c r="XJ357" s="35"/>
      <c r="XK357" s="35"/>
      <c r="XL357" s="35"/>
      <c r="XM357" s="35"/>
      <c r="XN357" s="35"/>
      <c r="XO357" s="35"/>
      <c r="XP357" s="35"/>
      <c r="XQ357" s="35"/>
      <c r="XR357" s="35"/>
      <c r="XS357" s="35"/>
      <c r="XT357" s="35"/>
      <c r="XU357" s="35"/>
      <c r="XV357" s="35"/>
      <c r="XW357" s="35"/>
      <c r="XX357" s="35"/>
      <c r="XY357" s="35"/>
      <c r="XZ357" s="35"/>
      <c r="YA357" s="35"/>
      <c r="YB357" s="35"/>
      <c r="YC357" s="35"/>
      <c r="YD357" s="35"/>
      <c r="YE357" s="35"/>
      <c r="YF357" s="35"/>
      <c r="YG357" s="35"/>
      <c r="YH357" s="35"/>
      <c r="YI357" s="35"/>
      <c r="YJ357" s="35"/>
      <c r="YK357" s="35"/>
      <c r="YL357" s="35"/>
      <c r="YM357" s="35"/>
      <c r="YN357" s="35"/>
      <c r="YO357" s="35"/>
      <c r="YP357" s="35"/>
      <c r="YQ357" s="35"/>
      <c r="YR357" s="35"/>
      <c r="YS357" s="35"/>
      <c r="YT357" s="35"/>
      <c r="YU357" s="35"/>
      <c r="YV357" s="35"/>
      <c r="YW357" s="35"/>
      <c r="YX357" s="35"/>
      <c r="YY357" s="35"/>
      <c r="YZ357" s="35"/>
      <c r="ZA357" s="35"/>
      <c r="ZB357" s="35"/>
      <c r="ZC357" s="35"/>
      <c r="ZD357" s="35"/>
      <c r="ZE357" s="35"/>
      <c r="ZF357" s="35"/>
      <c r="ZG357" s="35"/>
      <c r="ZH357" s="35"/>
      <c r="ZI357" s="35"/>
      <c r="ZJ357" s="35"/>
      <c r="ZK357" s="35"/>
      <c r="ZL357" s="35"/>
      <c r="ZM357" s="35"/>
      <c r="ZN357" s="35"/>
      <c r="ZO357" s="35"/>
      <c r="ZP357" s="35"/>
      <c r="ZQ357" s="35"/>
      <c r="ZR357" s="35"/>
      <c r="ZS357" s="35"/>
      <c r="ZT357" s="35"/>
      <c r="ZU357" s="35"/>
      <c r="ZV357" s="35"/>
      <c r="ZW357" s="35"/>
      <c r="ZX357" s="35"/>
      <c r="ZY357" s="35"/>
      <c r="ZZ357" s="35"/>
      <c r="AAA357" s="35"/>
      <c r="AAB357" s="35"/>
      <c r="AAC357" s="35"/>
      <c r="AAD357" s="35"/>
      <c r="AAE357" s="35"/>
      <c r="AAF357" s="35"/>
      <c r="AAG357" s="35"/>
      <c r="AAH357" s="35"/>
      <c r="AAI357" s="35"/>
      <c r="AAJ357" s="35"/>
      <c r="AAK357" s="35"/>
      <c r="AAL357" s="35"/>
      <c r="AAM357" s="35"/>
      <c r="AAN357" s="35"/>
      <c r="AAO357" s="35"/>
      <c r="AAP357" s="35"/>
      <c r="AAQ357" s="35"/>
      <c r="AAR357" s="35"/>
      <c r="AAS357" s="35"/>
      <c r="AAT357" s="35"/>
      <c r="AAU357" s="35"/>
      <c r="AAV357" s="35"/>
      <c r="AAW357" s="35"/>
      <c r="AAX357" s="35"/>
      <c r="AAY357" s="35"/>
      <c r="AAZ357" s="35"/>
      <c r="ABA357" s="35"/>
      <c r="ABB357" s="35"/>
      <c r="ABC357" s="35"/>
      <c r="ABD357" s="35"/>
      <c r="ABE357" s="35"/>
      <c r="ABF357" s="35"/>
      <c r="ABG357" s="35"/>
      <c r="ABH357" s="35"/>
      <c r="ABI357" s="35"/>
      <c r="ABJ357" s="35"/>
      <c r="ABK357" s="35"/>
      <c r="ABL357" s="35"/>
      <c r="ABM357" s="35"/>
      <c r="ABN357" s="35"/>
      <c r="ABO357" s="35"/>
      <c r="ABP357" s="35"/>
      <c r="ABQ357" s="35"/>
      <c r="ABR357" s="35"/>
      <c r="ABS357" s="35"/>
      <c r="ABT357" s="35"/>
      <c r="ABU357" s="35"/>
      <c r="ABV357" s="35"/>
      <c r="ABW357" s="35"/>
      <c r="ABX357" s="35"/>
      <c r="ABY357" s="35"/>
      <c r="ABZ357" s="35"/>
      <c r="ACA357" s="35"/>
      <c r="ACB357" s="35"/>
      <c r="ACC357" s="35"/>
      <c r="ACD357" s="35"/>
      <c r="ACE357" s="35"/>
      <c r="ACF357" s="35"/>
      <c r="ACG357" s="35"/>
      <c r="ACH357" s="35"/>
      <c r="ACI357" s="35"/>
      <c r="ACJ357" s="35"/>
      <c r="ACK357" s="35"/>
      <c r="ACL357" s="35"/>
      <c r="ACM357" s="35"/>
      <c r="ACN357" s="35"/>
      <c r="ACO357" s="35"/>
      <c r="ACP357" s="35"/>
      <c r="ACQ357" s="35"/>
      <c r="ACR357" s="35"/>
      <c r="ACS357" s="35"/>
      <c r="ACT357" s="35"/>
      <c r="ACU357" s="35"/>
      <c r="ACV357" s="35"/>
      <c r="ACW357" s="35"/>
      <c r="ACX357" s="35"/>
      <c r="ACY357" s="35"/>
      <c r="ACZ357" s="35"/>
      <c r="ADA357" s="35"/>
      <c r="ADB357" s="35"/>
      <c r="ADC357" s="35"/>
      <c r="ADD357" s="35"/>
      <c r="ADE357" s="35"/>
      <c r="ADF357" s="35"/>
      <c r="ADG357" s="35"/>
      <c r="ADH357" s="35"/>
      <c r="ADI357" s="35"/>
      <c r="ADJ357" s="35"/>
      <c r="ADK357" s="35"/>
      <c r="ADL357" s="35"/>
      <c r="ADM357" s="35"/>
      <c r="ADN357" s="35"/>
      <c r="ADO357" s="35"/>
      <c r="ADP357" s="35"/>
      <c r="ADQ357" s="35"/>
      <c r="ADR357" s="35"/>
      <c r="ADS357" s="35"/>
      <c r="ADT357" s="35"/>
      <c r="ADU357" s="35"/>
      <c r="ADV357" s="35"/>
      <c r="ADW357" s="35"/>
      <c r="ADX357" s="35"/>
      <c r="ADY357" s="35"/>
      <c r="ADZ357" s="35"/>
      <c r="AEA357" s="35"/>
      <c r="AEB357" s="35"/>
      <c r="AEC357" s="35"/>
      <c r="AED357" s="35"/>
      <c r="AEE357" s="35"/>
      <c r="AEF357" s="35"/>
      <c r="AEG357" s="35"/>
      <c r="AEH357" s="35"/>
      <c r="AEI357" s="35"/>
      <c r="AEJ357" s="35"/>
      <c r="AEK357" s="35"/>
      <c r="AEL357" s="35"/>
      <c r="AEM357" s="35"/>
      <c r="AEN357" s="35"/>
      <c r="AEO357" s="35"/>
      <c r="AEP357" s="35"/>
      <c r="AEQ357" s="35"/>
      <c r="AER357" s="35"/>
      <c r="AES357" s="35"/>
      <c r="AET357" s="35"/>
      <c r="AEU357" s="35"/>
      <c r="AEV357" s="35"/>
      <c r="AEW357" s="35"/>
      <c r="AEX357" s="35"/>
      <c r="AEY357" s="35"/>
      <c r="AEZ357" s="35"/>
      <c r="AFA357" s="35"/>
      <c r="AFB357" s="35"/>
      <c r="AFC357" s="35"/>
      <c r="AFD357" s="35"/>
      <c r="AFE357" s="35"/>
      <c r="AFF357" s="35"/>
      <c r="AFG357" s="35"/>
      <c r="AFH357" s="35"/>
      <c r="AFI357" s="35"/>
      <c r="AFJ357" s="35"/>
      <c r="AFK357" s="35"/>
      <c r="AFL357" s="35"/>
      <c r="AFM357" s="35"/>
      <c r="AFN357" s="35"/>
      <c r="AFO357" s="35"/>
      <c r="AFP357" s="35"/>
      <c r="AFQ357" s="35"/>
      <c r="AFR357" s="35"/>
      <c r="AFS357" s="35"/>
      <c r="AFT357" s="35"/>
      <c r="AFU357" s="35"/>
      <c r="AFV357" s="35"/>
      <c r="AFW357" s="35"/>
      <c r="AFX357" s="35"/>
      <c r="AFY357" s="35"/>
      <c r="AFZ357" s="35"/>
      <c r="AGA357" s="35"/>
      <c r="AGB357" s="35"/>
      <c r="AGC357" s="35"/>
      <c r="AGD357" s="35"/>
      <c r="AGE357" s="35"/>
      <c r="AGF357" s="35"/>
      <c r="AGG357" s="35"/>
      <c r="AGH357" s="35"/>
      <c r="AGI357" s="35"/>
      <c r="AGJ357" s="35"/>
      <c r="AGK357" s="35"/>
      <c r="AGL357" s="35"/>
      <c r="AGM357" s="35"/>
      <c r="AGN357" s="35"/>
      <c r="AGO357" s="35"/>
      <c r="AGP357" s="35"/>
      <c r="AGQ357" s="35"/>
      <c r="AGR357" s="35"/>
      <c r="AGS357" s="35"/>
      <c r="AGT357" s="35"/>
      <c r="AGU357" s="35"/>
      <c r="AGV357" s="35"/>
      <c r="AGW357" s="35"/>
      <c r="AGX357" s="35"/>
      <c r="AGY357" s="35"/>
      <c r="AGZ357" s="35"/>
      <c r="AHA357" s="35"/>
      <c r="AHB357" s="35"/>
      <c r="AHC357" s="35"/>
      <c r="AHD357" s="35"/>
      <c r="AHE357" s="35"/>
      <c r="AHF357" s="35"/>
      <c r="AHG357" s="35"/>
      <c r="AHH357" s="35"/>
      <c r="AHI357" s="35"/>
      <c r="AHJ357" s="35"/>
      <c r="AHK357" s="35"/>
      <c r="AHL357" s="35"/>
      <c r="AHM357" s="35"/>
      <c r="AHN357" s="35"/>
      <c r="AHO357" s="35"/>
      <c r="AHP357" s="35"/>
      <c r="AHQ357" s="35"/>
      <c r="AHR357" s="35"/>
      <c r="AHS357" s="35"/>
      <c r="AHT357" s="35"/>
      <c r="AHU357" s="35"/>
      <c r="AHV357" s="35"/>
      <c r="AHW357" s="35"/>
      <c r="AHX357" s="35"/>
      <c r="AHY357" s="35"/>
      <c r="AHZ357" s="35"/>
      <c r="AIA357" s="35"/>
      <c r="AIB357" s="35"/>
      <c r="AIC357" s="35"/>
      <c r="AID357" s="35"/>
      <c r="AIE357" s="35"/>
      <c r="AIF357" s="35"/>
      <c r="AIG357" s="35"/>
      <c r="AIH357" s="35"/>
      <c r="AII357" s="35"/>
      <c r="AIJ357" s="35"/>
      <c r="AIK357" s="35"/>
      <c r="AIL357" s="35"/>
      <c r="AIM357" s="35"/>
      <c r="AIN357" s="35"/>
      <c r="AIO357" s="35"/>
      <c r="AIP357" s="35"/>
      <c r="AIQ357" s="35"/>
      <c r="AIR357" s="35"/>
      <c r="AIS357" s="35"/>
      <c r="AIT357" s="35"/>
      <c r="AIU357" s="35"/>
      <c r="AIV357" s="35"/>
      <c r="AIW357" s="35"/>
      <c r="AIX357" s="35"/>
      <c r="AIY357" s="35"/>
      <c r="AIZ357" s="35"/>
      <c r="AJA357" s="35"/>
      <c r="AJB357" s="35"/>
      <c r="AJC357" s="35"/>
      <c r="AJD357" s="35"/>
      <c r="AJE357" s="35"/>
      <c r="AJF357" s="35"/>
      <c r="AJG357" s="35"/>
      <c r="AJH357" s="35"/>
      <c r="AJI357" s="35"/>
      <c r="AJJ357" s="35"/>
      <c r="AJK357" s="35"/>
      <c r="AJL357" s="35"/>
      <c r="AJM357" s="35"/>
      <c r="AJN357" s="35"/>
      <c r="AJO357" s="35"/>
      <c r="AJP357" s="35"/>
      <c r="AJQ357" s="35"/>
      <c r="AJR357" s="35"/>
      <c r="AJS357" s="35"/>
      <c r="AJT357" s="35"/>
      <c r="AJU357" s="35"/>
      <c r="AJV357" s="35"/>
      <c r="AJW357" s="35"/>
      <c r="AJX357" s="35"/>
      <c r="AJY357" s="35"/>
      <c r="AJZ357" s="35"/>
      <c r="AKA357" s="35"/>
      <c r="AKB357" s="35"/>
      <c r="AKC357" s="35"/>
      <c r="AKD357" s="35"/>
      <c r="AKE357" s="35"/>
      <c r="AKF357" s="35"/>
      <c r="AKG357" s="35"/>
      <c r="AKH357" s="35"/>
      <c r="AKI357" s="35"/>
      <c r="AKJ357" s="35"/>
      <c r="AKK357" s="35"/>
      <c r="AKL357" s="35"/>
      <c r="AKM357" s="35"/>
      <c r="AKN357" s="35"/>
      <c r="AKO357" s="35"/>
      <c r="AKP357" s="35"/>
      <c r="AKQ357" s="35"/>
      <c r="AKR357" s="35"/>
      <c r="AKS357" s="35"/>
      <c r="AKT357" s="35"/>
      <c r="AKU357" s="35"/>
      <c r="AKV357" s="35"/>
      <c r="AKW357" s="35"/>
      <c r="AKX357" s="35"/>
      <c r="AKY357" s="35"/>
      <c r="AKZ357" s="35"/>
      <c r="ALA357" s="35"/>
      <c r="ALB357" s="35"/>
      <c r="ALC357" s="35"/>
      <c r="ALD357" s="35"/>
      <c r="ALE357" s="35"/>
      <c r="ALF357" s="35"/>
      <c r="ALG357" s="35"/>
      <c r="ALH357" s="35"/>
      <c r="ALI357" s="35"/>
      <c r="ALJ357" s="35"/>
      <c r="ALK357" s="35"/>
      <c r="ALL357" s="35"/>
      <c r="ALM357" s="35"/>
      <c r="ALN357" s="35"/>
      <c r="ALO357" s="35"/>
      <c r="ALP357" s="35"/>
      <c r="ALQ357" s="35"/>
      <c r="ALR357" s="35"/>
      <c r="ALS357" s="35"/>
      <c r="ALT357" s="35"/>
      <c r="ALU357" s="35"/>
      <c r="ALV357" s="35"/>
      <c r="ALW357" s="35"/>
      <c r="ALX357" s="35"/>
      <c r="ALY357" s="35"/>
    </row>
    <row r="358" spans="1:1013" ht="19.5" customHeight="1" thickBot="1" x14ac:dyDescent="0.25">
      <c r="A358" s="674"/>
      <c r="B358" s="655"/>
      <c r="C358" s="931"/>
      <c r="D358" s="660"/>
      <c r="E358" s="782"/>
      <c r="F358" s="610"/>
      <c r="G358" s="798"/>
      <c r="H358" s="923"/>
      <c r="I358" s="932"/>
      <c r="J358" s="581"/>
      <c r="K358" s="91" t="s">
        <v>11</v>
      </c>
      <c r="L358" s="473">
        <f t="shared" ref="L358:O358" si="127">SUM(L355:L357)</f>
        <v>252.6</v>
      </c>
      <c r="M358" s="555">
        <f t="shared" si="127"/>
        <v>0</v>
      </c>
      <c r="N358" s="555">
        <f t="shared" si="127"/>
        <v>0</v>
      </c>
      <c r="O358" s="475">
        <f t="shared" si="127"/>
        <v>252.6</v>
      </c>
      <c r="P358" s="473">
        <f t="shared" ref="P358:AA358" si="128">SUM(P355:P357)</f>
        <v>252.6</v>
      </c>
      <c r="Q358" s="555">
        <f t="shared" si="128"/>
        <v>0</v>
      </c>
      <c r="R358" s="555">
        <f t="shared" si="128"/>
        <v>0</v>
      </c>
      <c r="S358" s="475">
        <f t="shared" si="128"/>
        <v>252.6</v>
      </c>
      <c r="T358" s="473">
        <f t="shared" si="128"/>
        <v>300</v>
      </c>
      <c r="U358" s="555">
        <f t="shared" si="128"/>
        <v>0</v>
      </c>
      <c r="V358" s="555">
        <f t="shared" si="128"/>
        <v>0</v>
      </c>
      <c r="W358" s="475">
        <f t="shared" si="128"/>
        <v>300</v>
      </c>
      <c r="X358" s="473">
        <f t="shared" si="128"/>
        <v>0</v>
      </c>
      <c r="Y358" s="555">
        <f t="shared" si="128"/>
        <v>0</v>
      </c>
      <c r="Z358" s="555">
        <f t="shared" si="128"/>
        <v>0</v>
      </c>
      <c r="AA358" s="475">
        <f t="shared" si="128"/>
        <v>0</v>
      </c>
      <c r="AB358" s="35"/>
      <c r="AC358" s="35"/>
      <c r="AD358" s="35"/>
      <c r="AE358" s="35"/>
      <c r="AF358" s="35"/>
      <c r="AG358" s="35"/>
      <c r="AH358" s="35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  <c r="BT358" s="35"/>
      <c r="BU358" s="35"/>
      <c r="BV358" s="35"/>
      <c r="BW358" s="35"/>
      <c r="BX358" s="35"/>
      <c r="BY358" s="35"/>
      <c r="BZ358" s="35"/>
      <c r="CA358" s="35"/>
      <c r="CB358" s="35"/>
      <c r="CC358" s="35"/>
      <c r="CD358" s="35"/>
      <c r="CE358" s="35"/>
      <c r="CF358" s="35"/>
      <c r="CG358" s="35"/>
      <c r="CH358" s="35"/>
      <c r="CI358" s="35"/>
      <c r="CJ358" s="35"/>
      <c r="CK358" s="35"/>
      <c r="CL358" s="35"/>
      <c r="CM358" s="35"/>
      <c r="CN358" s="35"/>
      <c r="CO358" s="35"/>
      <c r="CP358" s="35"/>
      <c r="CQ358" s="35"/>
      <c r="CR358" s="35"/>
      <c r="CS358" s="35"/>
      <c r="CT358" s="35"/>
      <c r="CU358" s="35"/>
      <c r="CV358" s="35"/>
      <c r="CW358" s="35"/>
      <c r="CX358" s="35"/>
      <c r="CY358" s="35"/>
      <c r="CZ358" s="35"/>
      <c r="DA358" s="35"/>
      <c r="DB358" s="35"/>
      <c r="DC358" s="35"/>
      <c r="DD358" s="35"/>
      <c r="DE358" s="35"/>
      <c r="DF358" s="35"/>
      <c r="DG358" s="35"/>
      <c r="DH358" s="35"/>
      <c r="DI358" s="35"/>
      <c r="DJ358" s="35"/>
      <c r="DK358" s="35"/>
      <c r="DL358" s="35"/>
      <c r="DM358" s="35"/>
      <c r="DN358" s="35"/>
      <c r="DO358" s="35"/>
      <c r="DP358" s="35"/>
      <c r="DQ358" s="35"/>
      <c r="DR358" s="35"/>
      <c r="DS358" s="35"/>
      <c r="DT358" s="35"/>
      <c r="DU358" s="35"/>
      <c r="DV358" s="35"/>
      <c r="DW358" s="35"/>
      <c r="DX358" s="35"/>
      <c r="DY358" s="35"/>
      <c r="DZ358" s="35"/>
      <c r="EA358" s="35"/>
      <c r="EB358" s="35"/>
      <c r="EC358" s="35"/>
      <c r="ED358" s="35"/>
      <c r="EE358" s="35"/>
      <c r="EF358" s="35"/>
      <c r="EG358" s="35"/>
      <c r="EH358" s="35"/>
      <c r="EI358" s="35"/>
      <c r="EJ358" s="35"/>
      <c r="EK358" s="35"/>
      <c r="EL358" s="35"/>
      <c r="EM358" s="35"/>
      <c r="EN358" s="35"/>
      <c r="EO358" s="35"/>
      <c r="EP358" s="35"/>
      <c r="EQ358" s="35"/>
      <c r="ER358" s="35"/>
      <c r="ES358" s="35"/>
      <c r="ET358" s="35"/>
      <c r="EU358" s="35"/>
      <c r="EV358" s="35"/>
      <c r="EW358" s="35"/>
      <c r="EX358" s="35"/>
      <c r="EY358" s="35"/>
      <c r="EZ358" s="35"/>
      <c r="FA358" s="35"/>
      <c r="FB358" s="35"/>
      <c r="FC358" s="35"/>
      <c r="FD358" s="35"/>
      <c r="FE358" s="35"/>
      <c r="FF358" s="35"/>
      <c r="FG358" s="35"/>
      <c r="FH358" s="35"/>
      <c r="FI358" s="35"/>
      <c r="FJ358" s="35"/>
      <c r="FK358" s="35"/>
      <c r="FL358" s="35"/>
      <c r="FM358" s="35"/>
      <c r="FN358" s="35"/>
      <c r="FO358" s="35"/>
      <c r="FP358" s="35"/>
      <c r="FQ358" s="35"/>
      <c r="FR358" s="35"/>
      <c r="FS358" s="35"/>
      <c r="FT358" s="35"/>
      <c r="FU358" s="35"/>
      <c r="FV358" s="35"/>
      <c r="FW358" s="35"/>
      <c r="FX358" s="35"/>
      <c r="FY358" s="35"/>
      <c r="FZ358" s="35"/>
      <c r="GA358" s="35"/>
      <c r="GB358" s="35"/>
      <c r="GC358" s="35"/>
      <c r="GD358" s="35"/>
      <c r="GE358" s="35"/>
      <c r="GF358" s="35"/>
      <c r="GG358" s="35"/>
      <c r="GH358" s="35"/>
      <c r="GI358" s="35"/>
      <c r="GJ358" s="35"/>
      <c r="GK358" s="35"/>
      <c r="GL358" s="35"/>
      <c r="GM358" s="35"/>
      <c r="GN358" s="35"/>
      <c r="GO358" s="35"/>
      <c r="GP358" s="35"/>
      <c r="GQ358" s="35"/>
      <c r="GR358" s="35"/>
      <c r="GS358" s="35"/>
      <c r="GT358" s="35"/>
      <c r="GU358" s="35"/>
      <c r="GV358" s="35"/>
      <c r="GW358" s="35"/>
      <c r="GX358" s="35"/>
      <c r="GY358" s="35"/>
      <c r="GZ358" s="35"/>
      <c r="HA358" s="35"/>
      <c r="HB358" s="35"/>
      <c r="HC358" s="35"/>
      <c r="HD358" s="35"/>
      <c r="HE358" s="35"/>
      <c r="HF358" s="35"/>
      <c r="HG358" s="35"/>
      <c r="HH358" s="35"/>
      <c r="HI358" s="35"/>
      <c r="HJ358" s="35"/>
      <c r="HK358" s="35"/>
      <c r="HL358" s="35"/>
      <c r="HM358" s="35"/>
      <c r="HN358" s="35"/>
      <c r="HO358" s="35"/>
      <c r="HP358" s="35"/>
      <c r="HQ358" s="35"/>
      <c r="HR358" s="35"/>
      <c r="HS358" s="35"/>
      <c r="HT358" s="35"/>
      <c r="HU358" s="35"/>
      <c r="HV358" s="35"/>
      <c r="HW358" s="35"/>
      <c r="HX358" s="35"/>
      <c r="HY358" s="35"/>
      <c r="HZ358" s="35"/>
      <c r="IA358" s="35"/>
      <c r="IB358" s="35"/>
      <c r="IC358" s="35"/>
      <c r="ID358" s="35"/>
      <c r="IE358" s="35"/>
      <c r="IF358" s="35"/>
      <c r="IG358" s="35"/>
      <c r="IH358" s="35"/>
      <c r="II358" s="35"/>
      <c r="IJ358" s="35"/>
      <c r="IK358" s="35"/>
      <c r="IL358" s="35"/>
      <c r="IM358" s="35"/>
      <c r="IN358" s="35"/>
      <c r="IO358" s="35"/>
      <c r="IP358" s="35"/>
      <c r="IQ358" s="35"/>
      <c r="IR358" s="35"/>
      <c r="IS358" s="35"/>
      <c r="IT358" s="35"/>
      <c r="IU358" s="35"/>
      <c r="IV358" s="35"/>
      <c r="IW358" s="35"/>
      <c r="IX358" s="35"/>
      <c r="IY358" s="35"/>
      <c r="IZ358" s="35"/>
      <c r="JA358" s="35"/>
      <c r="JB358" s="35"/>
      <c r="JC358" s="35"/>
      <c r="JD358" s="35"/>
      <c r="JE358" s="35"/>
      <c r="JF358" s="35"/>
      <c r="JG358" s="35"/>
      <c r="JH358" s="35"/>
      <c r="JI358" s="35"/>
      <c r="JJ358" s="35"/>
      <c r="JK358" s="35"/>
      <c r="JL358" s="35"/>
      <c r="JM358" s="35"/>
      <c r="JN358" s="35"/>
      <c r="JO358" s="35"/>
      <c r="JP358" s="35"/>
      <c r="JQ358" s="35"/>
      <c r="JR358" s="35"/>
      <c r="JS358" s="35"/>
      <c r="JT358" s="35"/>
      <c r="JU358" s="35"/>
      <c r="JV358" s="35"/>
      <c r="JW358" s="35"/>
      <c r="JX358" s="35"/>
      <c r="JY358" s="35"/>
      <c r="JZ358" s="35"/>
      <c r="KA358" s="35"/>
      <c r="KB358" s="35"/>
      <c r="KC358" s="35"/>
      <c r="KD358" s="35"/>
      <c r="KE358" s="35"/>
      <c r="KF358" s="35"/>
      <c r="KG358" s="35"/>
      <c r="KH358" s="35"/>
      <c r="KI358" s="35"/>
      <c r="KJ358" s="35"/>
      <c r="KK358" s="35"/>
      <c r="KL358" s="35"/>
      <c r="KM358" s="35"/>
      <c r="KN358" s="35"/>
      <c r="KO358" s="35"/>
      <c r="KP358" s="35"/>
      <c r="KQ358" s="35"/>
      <c r="KR358" s="35"/>
      <c r="KS358" s="35"/>
      <c r="KT358" s="35"/>
      <c r="KU358" s="35"/>
      <c r="KV358" s="35"/>
      <c r="KW358" s="35"/>
      <c r="KX358" s="35"/>
      <c r="KY358" s="35"/>
      <c r="KZ358" s="35"/>
      <c r="LA358" s="35"/>
      <c r="LB358" s="35"/>
      <c r="LC358" s="35"/>
      <c r="LD358" s="35"/>
      <c r="LE358" s="35"/>
      <c r="LF358" s="35"/>
      <c r="LG358" s="35"/>
      <c r="LH358" s="35"/>
      <c r="LI358" s="35"/>
      <c r="LJ358" s="35"/>
      <c r="LK358" s="35"/>
      <c r="LL358" s="35"/>
      <c r="LM358" s="35"/>
      <c r="LN358" s="35"/>
      <c r="LO358" s="35"/>
      <c r="LP358" s="35"/>
      <c r="LQ358" s="35"/>
      <c r="LR358" s="35"/>
      <c r="LS358" s="35"/>
      <c r="LT358" s="35"/>
      <c r="LU358" s="35"/>
      <c r="LV358" s="35"/>
      <c r="LW358" s="35"/>
      <c r="LX358" s="35"/>
      <c r="LY358" s="35"/>
      <c r="LZ358" s="35"/>
      <c r="MA358" s="35"/>
      <c r="MB358" s="35"/>
      <c r="MC358" s="35"/>
      <c r="MD358" s="35"/>
      <c r="ME358" s="35"/>
      <c r="MF358" s="35"/>
      <c r="MG358" s="35"/>
      <c r="MH358" s="35"/>
      <c r="MI358" s="35"/>
      <c r="MJ358" s="35"/>
      <c r="MK358" s="35"/>
      <c r="ML358" s="35"/>
      <c r="MM358" s="35"/>
      <c r="MN358" s="35"/>
      <c r="MO358" s="35"/>
      <c r="MP358" s="35"/>
      <c r="MQ358" s="35"/>
      <c r="MR358" s="35"/>
      <c r="MS358" s="35"/>
      <c r="MT358" s="35"/>
      <c r="MU358" s="35"/>
      <c r="MV358" s="35"/>
      <c r="MW358" s="35"/>
      <c r="MX358" s="35"/>
      <c r="MY358" s="35"/>
      <c r="MZ358" s="35"/>
      <c r="NA358" s="35"/>
      <c r="NB358" s="35"/>
      <c r="NC358" s="35"/>
      <c r="ND358" s="35"/>
      <c r="NE358" s="35"/>
      <c r="NF358" s="35"/>
      <c r="NG358" s="35"/>
      <c r="NH358" s="35"/>
      <c r="NI358" s="35"/>
      <c r="NJ358" s="35"/>
      <c r="NK358" s="35"/>
      <c r="NL358" s="35"/>
      <c r="NM358" s="35"/>
      <c r="NN358" s="35"/>
      <c r="NO358" s="35"/>
      <c r="NP358" s="35"/>
      <c r="NQ358" s="35"/>
      <c r="NR358" s="35"/>
      <c r="NS358" s="35"/>
      <c r="NT358" s="35"/>
      <c r="NU358" s="35"/>
      <c r="NV358" s="35"/>
      <c r="NW358" s="35"/>
      <c r="NX358" s="35"/>
      <c r="NY358" s="35"/>
      <c r="NZ358" s="35"/>
      <c r="OA358" s="35"/>
      <c r="OB358" s="35"/>
      <c r="OC358" s="35"/>
      <c r="OD358" s="35"/>
      <c r="OE358" s="35"/>
      <c r="OF358" s="35"/>
      <c r="OG358" s="35"/>
      <c r="OH358" s="35"/>
      <c r="OI358" s="35"/>
      <c r="OJ358" s="35"/>
      <c r="OK358" s="35"/>
      <c r="OL358" s="35"/>
      <c r="OM358" s="35"/>
      <c r="ON358" s="35"/>
      <c r="OO358" s="35"/>
      <c r="OP358" s="35"/>
      <c r="OQ358" s="35"/>
      <c r="OR358" s="35"/>
      <c r="OS358" s="35"/>
      <c r="OT358" s="35"/>
      <c r="OU358" s="35"/>
      <c r="OV358" s="35"/>
      <c r="OW358" s="35"/>
      <c r="OX358" s="35"/>
      <c r="OY358" s="35"/>
      <c r="OZ358" s="35"/>
      <c r="PA358" s="35"/>
      <c r="PB358" s="35"/>
      <c r="PC358" s="35"/>
      <c r="PD358" s="35"/>
      <c r="PE358" s="35"/>
      <c r="PF358" s="35"/>
      <c r="PG358" s="35"/>
      <c r="PH358" s="35"/>
      <c r="PI358" s="35"/>
      <c r="PJ358" s="35"/>
      <c r="PK358" s="35"/>
      <c r="PL358" s="35"/>
      <c r="PM358" s="35"/>
      <c r="PN358" s="35"/>
      <c r="PO358" s="35"/>
      <c r="PP358" s="35"/>
      <c r="PQ358" s="35"/>
      <c r="PR358" s="35"/>
      <c r="PS358" s="35"/>
      <c r="PT358" s="35"/>
      <c r="PU358" s="35"/>
      <c r="PV358" s="35"/>
      <c r="PW358" s="35"/>
      <c r="PX358" s="35"/>
      <c r="PY358" s="35"/>
      <c r="PZ358" s="35"/>
      <c r="QA358" s="35"/>
      <c r="QB358" s="35"/>
      <c r="QC358" s="35"/>
      <c r="QD358" s="35"/>
      <c r="QE358" s="35"/>
      <c r="QF358" s="35"/>
      <c r="QG358" s="35"/>
      <c r="QH358" s="35"/>
      <c r="QI358" s="35"/>
      <c r="QJ358" s="35"/>
      <c r="QK358" s="35"/>
      <c r="QL358" s="35"/>
      <c r="QM358" s="35"/>
      <c r="QN358" s="35"/>
      <c r="QO358" s="35"/>
      <c r="QP358" s="35"/>
      <c r="QQ358" s="35"/>
      <c r="QR358" s="35"/>
      <c r="QS358" s="35"/>
      <c r="QT358" s="35"/>
      <c r="QU358" s="35"/>
      <c r="QV358" s="35"/>
      <c r="QW358" s="35"/>
      <c r="QX358" s="35"/>
      <c r="QY358" s="35"/>
      <c r="QZ358" s="35"/>
      <c r="RA358" s="35"/>
      <c r="RB358" s="35"/>
      <c r="RC358" s="35"/>
      <c r="RD358" s="35"/>
      <c r="RE358" s="35"/>
      <c r="RF358" s="35"/>
      <c r="RG358" s="35"/>
      <c r="RH358" s="35"/>
      <c r="RI358" s="35"/>
      <c r="RJ358" s="35"/>
      <c r="RK358" s="35"/>
      <c r="RL358" s="35"/>
      <c r="RM358" s="35"/>
      <c r="RN358" s="35"/>
      <c r="RO358" s="35"/>
      <c r="RP358" s="35"/>
      <c r="RQ358" s="35"/>
      <c r="RR358" s="35"/>
      <c r="RS358" s="35"/>
      <c r="RT358" s="35"/>
      <c r="RU358" s="35"/>
      <c r="RV358" s="35"/>
      <c r="RW358" s="35"/>
      <c r="RX358" s="35"/>
      <c r="RY358" s="35"/>
      <c r="RZ358" s="35"/>
      <c r="SA358" s="35"/>
      <c r="SB358" s="35"/>
      <c r="SC358" s="35"/>
      <c r="SD358" s="35"/>
      <c r="SE358" s="35"/>
      <c r="SF358" s="35"/>
      <c r="SG358" s="35"/>
      <c r="SH358" s="35"/>
      <c r="SI358" s="35"/>
      <c r="SJ358" s="35"/>
      <c r="SK358" s="35"/>
      <c r="SL358" s="35"/>
      <c r="SM358" s="35"/>
      <c r="SN358" s="35"/>
      <c r="SO358" s="35"/>
      <c r="SP358" s="35"/>
      <c r="SQ358" s="35"/>
      <c r="SR358" s="35"/>
      <c r="SS358" s="35"/>
      <c r="ST358" s="35"/>
      <c r="SU358" s="35"/>
      <c r="SV358" s="35"/>
      <c r="SW358" s="35"/>
      <c r="SX358" s="35"/>
      <c r="SY358" s="35"/>
      <c r="SZ358" s="35"/>
      <c r="TA358" s="35"/>
      <c r="TB358" s="35"/>
      <c r="TC358" s="35"/>
      <c r="TD358" s="35"/>
      <c r="TE358" s="35"/>
      <c r="TF358" s="35"/>
      <c r="TG358" s="35"/>
      <c r="TH358" s="35"/>
      <c r="TI358" s="35"/>
      <c r="TJ358" s="35"/>
      <c r="TK358" s="35"/>
      <c r="TL358" s="35"/>
      <c r="TM358" s="35"/>
      <c r="TN358" s="35"/>
      <c r="TO358" s="35"/>
      <c r="TP358" s="35"/>
      <c r="TQ358" s="35"/>
      <c r="TR358" s="35"/>
      <c r="TS358" s="35"/>
      <c r="TT358" s="35"/>
      <c r="TU358" s="35"/>
      <c r="TV358" s="35"/>
      <c r="TW358" s="35"/>
      <c r="TX358" s="35"/>
      <c r="TY358" s="35"/>
      <c r="TZ358" s="35"/>
      <c r="UA358" s="35"/>
      <c r="UB358" s="35"/>
      <c r="UC358" s="35"/>
      <c r="UD358" s="35"/>
      <c r="UE358" s="35"/>
      <c r="UF358" s="35"/>
      <c r="UG358" s="35"/>
      <c r="UH358" s="35"/>
      <c r="UI358" s="35"/>
      <c r="UJ358" s="35"/>
      <c r="UK358" s="35"/>
      <c r="UL358" s="35"/>
      <c r="UM358" s="35"/>
      <c r="UN358" s="35"/>
      <c r="UO358" s="35"/>
      <c r="UP358" s="35"/>
      <c r="UQ358" s="35"/>
      <c r="UR358" s="35"/>
      <c r="US358" s="35"/>
      <c r="UT358" s="35"/>
      <c r="UU358" s="35"/>
      <c r="UV358" s="35"/>
      <c r="UW358" s="35"/>
      <c r="UX358" s="35"/>
      <c r="UY358" s="35"/>
      <c r="UZ358" s="35"/>
      <c r="VA358" s="35"/>
      <c r="VB358" s="35"/>
      <c r="VC358" s="35"/>
      <c r="VD358" s="35"/>
      <c r="VE358" s="35"/>
      <c r="VF358" s="35"/>
      <c r="VG358" s="35"/>
      <c r="VH358" s="35"/>
      <c r="VI358" s="35"/>
      <c r="VJ358" s="35"/>
      <c r="VK358" s="35"/>
      <c r="VL358" s="35"/>
      <c r="VM358" s="35"/>
      <c r="VN358" s="35"/>
      <c r="VO358" s="35"/>
      <c r="VP358" s="35"/>
      <c r="VQ358" s="35"/>
      <c r="VR358" s="35"/>
      <c r="VS358" s="35"/>
      <c r="VT358" s="35"/>
      <c r="VU358" s="35"/>
      <c r="VV358" s="35"/>
      <c r="VW358" s="35"/>
      <c r="VX358" s="35"/>
      <c r="VY358" s="35"/>
      <c r="VZ358" s="35"/>
      <c r="WA358" s="35"/>
      <c r="WB358" s="35"/>
      <c r="WC358" s="35"/>
      <c r="WD358" s="35"/>
      <c r="WE358" s="35"/>
      <c r="WF358" s="35"/>
      <c r="WG358" s="35"/>
      <c r="WH358" s="35"/>
      <c r="WI358" s="35"/>
      <c r="WJ358" s="35"/>
      <c r="WK358" s="35"/>
      <c r="WL358" s="35"/>
      <c r="WM358" s="35"/>
      <c r="WN358" s="35"/>
      <c r="WO358" s="35"/>
      <c r="WP358" s="35"/>
      <c r="WQ358" s="35"/>
      <c r="WR358" s="35"/>
      <c r="WS358" s="35"/>
      <c r="WT358" s="35"/>
      <c r="WU358" s="35"/>
      <c r="WV358" s="35"/>
      <c r="WW358" s="35"/>
      <c r="WX358" s="35"/>
      <c r="WY358" s="35"/>
      <c r="WZ358" s="35"/>
      <c r="XA358" s="35"/>
      <c r="XB358" s="35"/>
      <c r="XC358" s="35"/>
      <c r="XD358" s="35"/>
      <c r="XE358" s="35"/>
      <c r="XF358" s="35"/>
      <c r="XG358" s="35"/>
      <c r="XH358" s="35"/>
      <c r="XI358" s="35"/>
      <c r="XJ358" s="35"/>
      <c r="XK358" s="35"/>
      <c r="XL358" s="35"/>
      <c r="XM358" s="35"/>
      <c r="XN358" s="35"/>
      <c r="XO358" s="35"/>
      <c r="XP358" s="35"/>
      <c r="XQ358" s="35"/>
      <c r="XR358" s="35"/>
      <c r="XS358" s="35"/>
      <c r="XT358" s="35"/>
      <c r="XU358" s="35"/>
      <c r="XV358" s="35"/>
      <c r="XW358" s="35"/>
      <c r="XX358" s="35"/>
      <c r="XY358" s="35"/>
      <c r="XZ358" s="35"/>
      <c r="YA358" s="35"/>
      <c r="YB358" s="35"/>
      <c r="YC358" s="35"/>
      <c r="YD358" s="35"/>
      <c r="YE358" s="35"/>
      <c r="YF358" s="35"/>
      <c r="YG358" s="35"/>
      <c r="YH358" s="35"/>
      <c r="YI358" s="35"/>
      <c r="YJ358" s="35"/>
      <c r="YK358" s="35"/>
      <c r="YL358" s="35"/>
      <c r="YM358" s="35"/>
      <c r="YN358" s="35"/>
      <c r="YO358" s="35"/>
      <c r="YP358" s="35"/>
      <c r="YQ358" s="35"/>
      <c r="YR358" s="35"/>
      <c r="YS358" s="35"/>
      <c r="YT358" s="35"/>
      <c r="YU358" s="35"/>
      <c r="YV358" s="35"/>
      <c r="YW358" s="35"/>
      <c r="YX358" s="35"/>
      <c r="YY358" s="35"/>
      <c r="YZ358" s="35"/>
      <c r="ZA358" s="35"/>
      <c r="ZB358" s="35"/>
      <c r="ZC358" s="35"/>
      <c r="ZD358" s="35"/>
      <c r="ZE358" s="35"/>
      <c r="ZF358" s="35"/>
      <c r="ZG358" s="35"/>
      <c r="ZH358" s="35"/>
      <c r="ZI358" s="35"/>
      <c r="ZJ358" s="35"/>
      <c r="ZK358" s="35"/>
      <c r="ZL358" s="35"/>
      <c r="ZM358" s="35"/>
      <c r="ZN358" s="35"/>
      <c r="ZO358" s="35"/>
      <c r="ZP358" s="35"/>
      <c r="ZQ358" s="35"/>
      <c r="ZR358" s="35"/>
      <c r="ZS358" s="35"/>
      <c r="ZT358" s="35"/>
      <c r="ZU358" s="35"/>
      <c r="ZV358" s="35"/>
      <c r="ZW358" s="35"/>
      <c r="ZX358" s="35"/>
      <c r="ZY358" s="35"/>
      <c r="ZZ358" s="35"/>
      <c r="AAA358" s="35"/>
      <c r="AAB358" s="35"/>
      <c r="AAC358" s="35"/>
      <c r="AAD358" s="35"/>
      <c r="AAE358" s="35"/>
      <c r="AAF358" s="35"/>
      <c r="AAG358" s="35"/>
      <c r="AAH358" s="35"/>
      <c r="AAI358" s="35"/>
      <c r="AAJ358" s="35"/>
      <c r="AAK358" s="35"/>
      <c r="AAL358" s="35"/>
      <c r="AAM358" s="35"/>
      <c r="AAN358" s="35"/>
      <c r="AAO358" s="35"/>
      <c r="AAP358" s="35"/>
      <c r="AAQ358" s="35"/>
      <c r="AAR358" s="35"/>
      <c r="AAS358" s="35"/>
      <c r="AAT358" s="35"/>
      <c r="AAU358" s="35"/>
      <c r="AAV358" s="35"/>
      <c r="AAW358" s="35"/>
      <c r="AAX358" s="35"/>
      <c r="AAY358" s="35"/>
      <c r="AAZ358" s="35"/>
      <c r="ABA358" s="35"/>
      <c r="ABB358" s="35"/>
      <c r="ABC358" s="35"/>
      <c r="ABD358" s="35"/>
      <c r="ABE358" s="35"/>
      <c r="ABF358" s="35"/>
      <c r="ABG358" s="35"/>
      <c r="ABH358" s="35"/>
      <c r="ABI358" s="35"/>
      <c r="ABJ358" s="35"/>
      <c r="ABK358" s="35"/>
      <c r="ABL358" s="35"/>
      <c r="ABM358" s="35"/>
      <c r="ABN358" s="35"/>
      <c r="ABO358" s="35"/>
      <c r="ABP358" s="35"/>
      <c r="ABQ358" s="35"/>
      <c r="ABR358" s="35"/>
      <c r="ABS358" s="35"/>
      <c r="ABT358" s="35"/>
      <c r="ABU358" s="35"/>
      <c r="ABV358" s="35"/>
      <c r="ABW358" s="35"/>
      <c r="ABX358" s="35"/>
      <c r="ABY358" s="35"/>
      <c r="ABZ358" s="35"/>
      <c r="ACA358" s="35"/>
      <c r="ACB358" s="35"/>
      <c r="ACC358" s="35"/>
      <c r="ACD358" s="35"/>
      <c r="ACE358" s="35"/>
      <c r="ACF358" s="35"/>
      <c r="ACG358" s="35"/>
      <c r="ACH358" s="35"/>
      <c r="ACI358" s="35"/>
      <c r="ACJ358" s="35"/>
      <c r="ACK358" s="35"/>
      <c r="ACL358" s="35"/>
      <c r="ACM358" s="35"/>
      <c r="ACN358" s="35"/>
      <c r="ACO358" s="35"/>
      <c r="ACP358" s="35"/>
      <c r="ACQ358" s="35"/>
      <c r="ACR358" s="35"/>
      <c r="ACS358" s="35"/>
      <c r="ACT358" s="35"/>
      <c r="ACU358" s="35"/>
      <c r="ACV358" s="35"/>
      <c r="ACW358" s="35"/>
      <c r="ACX358" s="35"/>
      <c r="ACY358" s="35"/>
      <c r="ACZ358" s="35"/>
      <c r="ADA358" s="35"/>
      <c r="ADB358" s="35"/>
      <c r="ADC358" s="35"/>
      <c r="ADD358" s="35"/>
      <c r="ADE358" s="35"/>
      <c r="ADF358" s="35"/>
      <c r="ADG358" s="35"/>
      <c r="ADH358" s="35"/>
      <c r="ADI358" s="35"/>
      <c r="ADJ358" s="35"/>
      <c r="ADK358" s="35"/>
      <c r="ADL358" s="35"/>
      <c r="ADM358" s="35"/>
      <c r="ADN358" s="35"/>
      <c r="ADO358" s="35"/>
      <c r="ADP358" s="35"/>
      <c r="ADQ358" s="35"/>
      <c r="ADR358" s="35"/>
      <c r="ADS358" s="35"/>
      <c r="ADT358" s="35"/>
      <c r="ADU358" s="35"/>
      <c r="ADV358" s="35"/>
      <c r="ADW358" s="35"/>
      <c r="ADX358" s="35"/>
      <c r="ADY358" s="35"/>
      <c r="ADZ358" s="35"/>
      <c r="AEA358" s="35"/>
      <c r="AEB358" s="35"/>
      <c r="AEC358" s="35"/>
      <c r="AED358" s="35"/>
      <c r="AEE358" s="35"/>
      <c r="AEF358" s="35"/>
      <c r="AEG358" s="35"/>
      <c r="AEH358" s="35"/>
      <c r="AEI358" s="35"/>
      <c r="AEJ358" s="35"/>
      <c r="AEK358" s="35"/>
      <c r="AEL358" s="35"/>
      <c r="AEM358" s="35"/>
      <c r="AEN358" s="35"/>
      <c r="AEO358" s="35"/>
      <c r="AEP358" s="35"/>
      <c r="AEQ358" s="35"/>
      <c r="AER358" s="35"/>
      <c r="AES358" s="35"/>
      <c r="AET358" s="35"/>
      <c r="AEU358" s="35"/>
      <c r="AEV358" s="35"/>
      <c r="AEW358" s="35"/>
      <c r="AEX358" s="35"/>
      <c r="AEY358" s="35"/>
      <c r="AEZ358" s="35"/>
      <c r="AFA358" s="35"/>
      <c r="AFB358" s="35"/>
      <c r="AFC358" s="35"/>
      <c r="AFD358" s="35"/>
      <c r="AFE358" s="35"/>
      <c r="AFF358" s="35"/>
      <c r="AFG358" s="35"/>
      <c r="AFH358" s="35"/>
      <c r="AFI358" s="35"/>
      <c r="AFJ358" s="35"/>
      <c r="AFK358" s="35"/>
      <c r="AFL358" s="35"/>
      <c r="AFM358" s="35"/>
      <c r="AFN358" s="35"/>
      <c r="AFO358" s="35"/>
      <c r="AFP358" s="35"/>
      <c r="AFQ358" s="35"/>
      <c r="AFR358" s="35"/>
      <c r="AFS358" s="35"/>
      <c r="AFT358" s="35"/>
      <c r="AFU358" s="35"/>
      <c r="AFV358" s="35"/>
      <c r="AFW358" s="35"/>
      <c r="AFX358" s="35"/>
      <c r="AFY358" s="35"/>
      <c r="AFZ358" s="35"/>
      <c r="AGA358" s="35"/>
      <c r="AGB358" s="35"/>
      <c r="AGC358" s="35"/>
      <c r="AGD358" s="35"/>
      <c r="AGE358" s="35"/>
      <c r="AGF358" s="35"/>
      <c r="AGG358" s="35"/>
      <c r="AGH358" s="35"/>
      <c r="AGI358" s="35"/>
      <c r="AGJ358" s="35"/>
      <c r="AGK358" s="35"/>
      <c r="AGL358" s="35"/>
      <c r="AGM358" s="35"/>
      <c r="AGN358" s="35"/>
      <c r="AGO358" s="35"/>
      <c r="AGP358" s="35"/>
      <c r="AGQ358" s="35"/>
      <c r="AGR358" s="35"/>
      <c r="AGS358" s="35"/>
      <c r="AGT358" s="35"/>
      <c r="AGU358" s="35"/>
      <c r="AGV358" s="35"/>
      <c r="AGW358" s="35"/>
      <c r="AGX358" s="35"/>
      <c r="AGY358" s="35"/>
      <c r="AGZ358" s="35"/>
      <c r="AHA358" s="35"/>
      <c r="AHB358" s="35"/>
      <c r="AHC358" s="35"/>
      <c r="AHD358" s="35"/>
      <c r="AHE358" s="35"/>
      <c r="AHF358" s="35"/>
      <c r="AHG358" s="35"/>
      <c r="AHH358" s="35"/>
      <c r="AHI358" s="35"/>
      <c r="AHJ358" s="35"/>
      <c r="AHK358" s="35"/>
      <c r="AHL358" s="35"/>
      <c r="AHM358" s="35"/>
      <c r="AHN358" s="35"/>
      <c r="AHO358" s="35"/>
      <c r="AHP358" s="35"/>
      <c r="AHQ358" s="35"/>
      <c r="AHR358" s="35"/>
      <c r="AHS358" s="35"/>
      <c r="AHT358" s="35"/>
      <c r="AHU358" s="35"/>
      <c r="AHV358" s="35"/>
      <c r="AHW358" s="35"/>
      <c r="AHX358" s="35"/>
      <c r="AHY358" s="35"/>
      <c r="AHZ358" s="35"/>
      <c r="AIA358" s="35"/>
      <c r="AIB358" s="35"/>
      <c r="AIC358" s="35"/>
      <c r="AID358" s="35"/>
      <c r="AIE358" s="35"/>
      <c r="AIF358" s="35"/>
      <c r="AIG358" s="35"/>
      <c r="AIH358" s="35"/>
      <c r="AII358" s="35"/>
      <c r="AIJ358" s="35"/>
      <c r="AIK358" s="35"/>
      <c r="AIL358" s="35"/>
      <c r="AIM358" s="35"/>
      <c r="AIN358" s="35"/>
      <c r="AIO358" s="35"/>
      <c r="AIP358" s="35"/>
      <c r="AIQ358" s="35"/>
      <c r="AIR358" s="35"/>
      <c r="AIS358" s="35"/>
      <c r="AIT358" s="35"/>
      <c r="AIU358" s="35"/>
      <c r="AIV358" s="35"/>
      <c r="AIW358" s="35"/>
      <c r="AIX358" s="35"/>
      <c r="AIY358" s="35"/>
      <c r="AIZ358" s="35"/>
      <c r="AJA358" s="35"/>
      <c r="AJB358" s="35"/>
      <c r="AJC358" s="35"/>
      <c r="AJD358" s="35"/>
      <c r="AJE358" s="35"/>
      <c r="AJF358" s="35"/>
      <c r="AJG358" s="35"/>
      <c r="AJH358" s="35"/>
      <c r="AJI358" s="35"/>
      <c r="AJJ358" s="35"/>
      <c r="AJK358" s="35"/>
      <c r="AJL358" s="35"/>
      <c r="AJM358" s="35"/>
      <c r="AJN358" s="35"/>
      <c r="AJO358" s="35"/>
      <c r="AJP358" s="35"/>
      <c r="AJQ358" s="35"/>
      <c r="AJR358" s="35"/>
      <c r="AJS358" s="35"/>
      <c r="AJT358" s="35"/>
      <c r="AJU358" s="35"/>
      <c r="AJV358" s="35"/>
      <c r="AJW358" s="35"/>
      <c r="AJX358" s="35"/>
      <c r="AJY358" s="35"/>
      <c r="AJZ358" s="35"/>
      <c r="AKA358" s="35"/>
      <c r="AKB358" s="35"/>
      <c r="AKC358" s="35"/>
      <c r="AKD358" s="35"/>
      <c r="AKE358" s="35"/>
      <c r="AKF358" s="35"/>
      <c r="AKG358" s="35"/>
      <c r="AKH358" s="35"/>
      <c r="AKI358" s="35"/>
      <c r="AKJ358" s="35"/>
      <c r="AKK358" s="35"/>
      <c r="AKL358" s="35"/>
      <c r="AKM358" s="35"/>
      <c r="AKN358" s="35"/>
      <c r="AKO358" s="35"/>
      <c r="AKP358" s="35"/>
      <c r="AKQ358" s="35"/>
      <c r="AKR358" s="35"/>
      <c r="AKS358" s="35"/>
      <c r="AKT358" s="35"/>
      <c r="AKU358" s="35"/>
      <c r="AKV358" s="35"/>
      <c r="AKW358" s="35"/>
      <c r="AKX358" s="35"/>
      <c r="AKY358" s="35"/>
      <c r="AKZ358" s="35"/>
      <c r="ALA358" s="35"/>
      <c r="ALB358" s="35"/>
      <c r="ALC358" s="35"/>
      <c r="ALD358" s="35"/>
      <c r="ALE358" s="35"/>
      <c r="ALF358" s="35"/>
      <c r="ALG358" s="35"/>
      <c r="ALH358" s="35"/>
      <c r="ALI358" s="35"/>
      <c r="ALJ358" s="35"/>
      <c r="ALK358" s="35"/>
      <c r="ALL358" s="35"/>
      <c r="ALM358" s="35"/>
      <c r="ALN358" s="35"/>
      <c r="ALO358" s="35"/>
      <c r="ALP358" s="35"/>
      <c r="ALQ358" s="35"/>
      <c r="ALR358" s="35"/>
      <c r="ALS358" s="35"/>
      <c r="ALT358" s="35"/>
      <c r="ALU358" s="35"/>
      <c r="ALV358" s="35"/>
      <c r="ALW358" s="35"/>
      <c r="ALX358" s="35"/>
      <c r="ALY358" s="35"/>
    </row>
    <row r="359" spans="1:1013" ht="19.5" customHeight="1" x14ac:dyDescent="0.2">
      <c r="A359" s="672" t="s">
        <v>15</v>
      </c>
      <c r="B359" s="653" t="s">
        <v>16</v>
      </c>
      <c r="C359" s="656" t="s">
        <v>29</v>
      </c>
      <c r="D359" s="992" t="s">
        <v>25</v>
      </c>
      <c r="E359" s="804" t="s">
        <v>157</v>
      </c>
      <c r="F359" s="852" t="s">
        <v>262</v>
      </c>
      <c r="G359" s="621" t="s">
        <v>93</v>
      </c>
      <c r="H359" s="591" t="s">
        <v>19</v>
      </c>
      <c r="I359" s="754" t="s">
        <v>31</v>
      </c>
      <c r="J359" s="579" t="s">
        <v>310</v>
      </c>
      <c r="K359" s="144" t="s">
        <v>94</v>
      </c>
      <c r="L359" s="399">
        <f>SUM(M359,O359)</f>
        <v>1862.8</v>
      </c>
      <c r="M359" s="551">
        <v>0</v>
      </c>
      <c r="N359" s="551">
        <v>0</v>
      </c>
      <c r="O359" s="564">
        <v>1862.8</v>
      </c>
      <c r="P359" s="374">
        <f>+Q359+S359</f>
        <v>1862.8</v>
      </c>
      <c r="Q359" s="532">
        <v>0</v>
      </c>
      <c r="R359" s="532">
        <v>0</v>
      </c>
      <c r="S359" s="423">
        <v>1862.8</v>
      </c>
      <c r="T359" s="399">
        <f>SUM(U359,W359)</f>
        <v>1822.2</v>
      </c>
      <c r="U359" s="551">
        <v>0</v>
      </c>
      <c r="V359" s="551">
        <v>0</v>
      </c>
      <c r="W359" s="564">
        <v>1822.2</v>
      </c>
      <c r="X359" s="399">
        <f>+Y359+AA359</f>
        <v>1900</v>
      </c>
      <c r="Y359" s="551">
        <v>0</v>
      </c>
      <c r="Z359" s="551">
        <v>0</v>
      </c>
      <c r="AA359" s="564">
        <v>1900</v>
      </c>
      <c r="AB359" s="35"/>
      <c r="AC359" s="35"/>
      <c r="AD359" s="35"/>
      <c r="AE359" s="35"/>
      <c r="AF359" s="35"/>
      <c r="AG359" s="35"/>
      <c r="AH359" s="35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  <c r="BT359" s="35"/>
      <c r="BU359" s="35"/>
      <c r="BV359" s="35"/>
      <c r="BW359" s="35"/>
      <c r="BX359" s="35"/>
      <c r="BY359" s="35"/>
      <c r="BZ359" s="35"/>
      <c r="CA359" s="35"/>
      <c r="CB359" s="35"/>
      <c r="CC359" s="35"/>
      <c r="CD359" s="35"/>
      <c r="CE359" s="35"/>
      <c r="CF359" s="35"/>
      <c r="CG359" s="35"/>
      <c r="CH359" s="35"/>
      <c r="CI359" s="35"/>
      <c r="CJ359" s="35"/>
      <c r="CK359" s="35"/>
      <c r="CL359" s="35"/>
      <c r="CM359" s="35"/>
      <c r="CN359" s="35"/>
      <c r="CO359" s="35"/>
      <c r="CP359" s="35"/>
      <c r="CQ359" s="35"/>
      <c r="CR359" s="35"/>
      <c r="CS359" s="35"/>
      <c r="CT359" s="35"/>
      <c r="CU359" s="35"/>
      <c r="CV359" s="35"/>
      <c r="CW359" s="35"/>
      <c r="CX359" s="35"/>
      <c r="CY359" s="35"/>
      <c r="CZ359" s="35"/>
      <c r="DA359" s="35"/>
      <c r="DB359" s="35"/>
      <c r="DC359" s="35"/>
      <c r="DD359" s="35"/>
      <c r="DE359" s="35"/>
      <c r="DF359" s="35"/>
      <c r="DG359" s="35"/>
      <c r="DH359" s="35"/>
      <c r="DI359" s="35"/>
      <c r="DJ359" s="35"/>
      <c r="DK359" s="35"/>
      <c r="DL359" s="35"/>
      <c r="DM359" s="35"/>
      <c r="DN359" s="35"/>
      <c r="DO359" s="35"/>
      <c r="DP359" s="35"/>
      <c r="DQ359" s="35"/>
      <c r="DR359" s="35"/>
      <c r="DS359" s="35"/>
      <c r="DT359" s="35"/>
      <c r="DU359" s="35"/>
      <c r="DV359" s="35"/>
      <c r="DW359" s="35"/>
      <c r="DX359" s="35"/>
      <c r="DY359" s="35"/>
      <c r="DZ359" s="35"/>
      <c r="EA359" s="35"/>
      <c r="EB359" s="35"/>
      <c r="EC359" s="35"/>
      <c r="ED359" s="35"/>
      <c r="EE359" s="35"/>
      <c r="EF359" s="35"/>
      <c r="EG359" s="35"/>
      <c r="EH359" s="35"/>
      <c r="EI359" s="35"/>
      <c r="EJ359" s="35"/>
      <c r="EK359" s="35"/>
      <c r="EL359" s="35"/>
      <c r="EM359" s="35"/>
      <c r="EN359" s="35"/>
      <c r="EO359" s="35"/>
      <c r="EP359" s="35"/>
      <c r="EQ359" s="35"/>
      <c r="ER359" s="35"/>
      <c r="ES359" s="35"/>
      <c r="ET359" s="35"/>
      <c r="EU359" s="35"/>
      <c r="EV359" s="35"/>
      <c r="EW359" s="35"/>
      <c r="EX359" s="35"/>
      <c r="EY359" s="35"/>
      <c r="EZ359" s="35"/>
      <c r="FA359" s="35"/>
      <c r="FB359" s="35"/>
      <c r="FC359" s="35"/>
      <c r="FD359" s="35"/>
      <c r="FE359" s="35"/>
      <c r="FF359" s="35"/>
      <c r="FG359" s="35"/>
      <c r="FH359" s="35"/>
      <c r="FI359" s="35"/>
      <c r="FJ359" s="35"/>
      <c r="FK359" s="35"/>
      <c r="FL359" s="35"/>
      <c r="FM359" s="35"/>
      <c r="FN359" s="35"/>
      <c r="FO359" s="35"/>
      <c r="FP359" s="35"/>
      <c r="FQ359" s="35"/>
      <c r="FR359" s="35"/>
      <c r="FS359" s="35"/>
      <c r="FT359" s="35"/>
      <c r="FU359" s="35"/>
      <c r="FV359" s="35"/>
      <c r="FW359" s="35"/>
      <c r="FX359" s="35"/>
      <c r="FY359" s="35"/>
      <c r="FZ359" s="35"/>
      <c r="GA359" s="35"/>
      <c r="GB359" s="35"/>
      <c r="GC359" s="35"/>
      <c r="GD359" s="35"/>
      <c r="GE359" s="35"/>
      <c r="GF359" s="35"/>
      <c r="GG359" s="35"/>
      <c r="GH359" s="35"/>
      <c r="GI359" s="35"/>
      <c r="GJ359" s="35"/>
      <c r="GK359" s="35"/>
      <c r="GL359" s="35"/>
      <c r="GM359" s="35"/>
      <c r="GN359" s="35"/>
      <c r="GO359" s="35"/>
      <c r="GP359" s="35"/>
      <c r="GQ359" s="35"/>
      <c r="GR359" s="35"/>
      <c r="GS359" s="35"/>
      <c r="GT359" s="35"/>
      <c r="GU359" s="35"/>
      <c r="GV359" s="35"/>
      <c r="GW359" s="35"/>
      <c r="GX359" s="35"/>
      <c r="GY359" s="35"/>
      <c r="GZ359" s="35"/>
      <c r="HA359" s="35"/>
      <c r="HB359" s="35"/>
      <c r="HC359" s="35"/>
      <c r="HD359" s="35"/>
      <c r="HE359" s="35"/>
      <c r="HF359" s="35"/>
      <c r="HG359" s="35"/>
      <c r="HH359" s="35"/>
      <c r="HI359" s="35"/>
      <c r="HJ359" s="35"/>
      <c r="HK359" s="35"/>
      <c r="HL359" s="35"/>
      <c r="HM359" s="35"/>
      <c r="HN359" s="35"/>
      <c r="HO359" s="35"/>
      <c r="HP359" s="35"/>
      <c r="HQ359" s="35"/>
      <c r="HR359" s="35"/>
      <c r="HS359" s="35"/>
      <c r="HT359" s="35"/>
      <c r="HU359" s="35"/>
      <c r="HV359" s="35"/>
      <c r="HW359" s="35"/>
      <c r="HX359" s="35"/>
      <c r="HY359" s="35"/>
      <c r="HZ359" s="35"/>
      <c r="IA359" s="35"/>
      <c r="IB359" s="35"/>
      <c r="IC359" s="35"/>
      <c r="ID359" s="35"/>
      <c r="IE359" s="35"/>
      <c r="IF359" s="35"/>
      <c r="IG359" s="35"/>
      <c r="IH359" s="35"/>
      <c r="II359" s="35"/>
      <c r="IJ359" s="35"/>
      <c r="IK359" s="35"/>
      <c r="IL359" s="35"/>
      <c r="IM359" s="35"/>
      <c r="IN359" s="35"/>
      <c r="IO359" s="35"/>
      <c r="IP359" s="35"/>
      <c r="IQ359" s="35"/>
      <c r="IR359" s="35"/>
      <c r="IS359" s="35"/>
      <c r="IT359" s="35"/>
      <c r="IU359" s="35"/>
      <c r="IV359" s="35"/>
      <c r="IW359" s="35"/>
      <c r="IX359" s="35"/>
      <c r="IY359" s="35"/>
      <c r="IZ359" s="35"/>
      <c r="JA359" s="35"/>
      <c r="JB359" s="35"/>
      <c r="JC359" s="35"/>
      <c r="JD359" s="35"/>
      <c r="JE359" s="35"/>
      <c r="JF359" s="35"/>
      <c r="JG359" s="35"/>
      <c r="JH359" s="35"/>
      <c r="JI359" s="35"/>
      <c r="JJ359" s="35"/>
      <c r="JK359" s="35"/>
      <c r="JL359" s="35"/>
      <c r="JM359" s="35"/>
      <c r="JN359" s="35"/>
      <c r="JO359" s="35"/>
      <c r="JP359" s="35"/>
      <c r="JQ359" s="35"/>
      <c r="JR359" s="35"/>
      <c r="JS359" s="35"/>
      <c r="JT359" s="35"/>
      <c r="JU359" s="35"/>
      <c r="JV359" s="35"/>
      <c r="JW359" s="35"/>
      <c r="JX359" s="35"/>
      <c r="JY359" s="35"/>
      <c r="JZ359" s="35"/>
      <c r="KA359" s="35"/>
      <c r="KB359" s="35"/>
      <c r="KC359" s="35"/>
      <c r="KD359" s="35"/>
      <c r="KE359" s="35"/>
      <c r="KF359" s="35"/>
      <c r="KG359" s="35"/>
      <c r="KH359" s="35"/>
      <c r="KI359" s="35"/>
      <c r="KJ359" s="35"/>
      <c r="KK359" s="35"/>
      <c r="KL359" s="35"/>
      <c r="KM359" s="35"/>
      <c r="KN359" s="35"/>
      <c r="KO359" s="35"/>
      <c r="KP359" s="35"/>
      <c r="KQ359" s="35"/>
      <c r="KR359" s="35"/>
      <c r="KS359" s="35"/>
      <c r="KT359" s="35"/>
      <c r="KU359" s="35"/>
      <c r="KV359" s="35"/>
      <c r="KW359" s="35"/>
      <c r="KX359" s="35"/>
      <c r="KY359" s="35"/>
      <c r="KZ359" s="35"/>
      <c r="LA359" s="35"/>
      <c r="LB359" s="35"/>
      <c r="LC359" s="35"/>
      <c r="LD359" s="35"/>
      <c r="LE359" s="35"/>
      <c r="LF359" s="35"/>
      <c r="LG359" s="35"/>
      <c r="LH359" s="35"/>
      <c r="LI359" s="35"/>
      <c r="LJ359" s="35"/>
      <c r="LK359" s="35"/>
      <c r="LL359" s="35"/>
      <c r="LM359" s="35"/>
      <c r="LN359" s="35"/>
      <c r="LO359" s="35"/>
      <c r="LP359" s="35"/>
      <c r="LQ359" s="35"/>
      <c r="LR359" s="35"/>
      <c r="LS359" s="35"/>
      <c r="LT359" s="35"/>
      <c r="LU359" s="35"/>
      <c r="LV359" s="35"/>
      <c r="LW359" s="35"/>
      <c r="LX359" s="35"/>
      <c r="LY359" s="35"/>
      <c r="LZ359" s="35"/>
      <c r="MA359" s="35"/>
      <c r="MB359" s="35"/>
      <c r="MC359" s="35"/>
      <c r="MD359" s="35"/>
      <c r="ME359" s="35"/>
      <c r="MF359" s="35"/>
      <c r="MG359" s="35"/>
      <c r="MH359" s="35"/>
      <c r="MI359" s="35"/>
      <c r="MJ359" s="35"/>
      <c r="MK359" s="35"/>
      <c r="ML359" s="35"/>
      <c r="MM359" s="35"/>
      <c r="MN359" s="35"/>
      <c r="MO359" s="35"/>
      <c r="MP359" s="35"/>
      <c r="MQ359" s="35"/>
      <c r="MR359" s="35"/>
      <c r="MS359" s="35"/>
      <c r="MT359" s="35"/>
      <c r="MU359" s="35"/>
      <c r="MV359" s="35"/>
      <c r="MW359" s="35"/>
      <c r="MX359" s="35"/>
      <c r="MY359" s="35"/>
      <c r="MZ359" s="35"/>
      <c r="NA359" s="35"/>
      <c r="NB359" s="35"/>
      <c r="NC359" s="35"/>
      <c r="ND359" s="35"/>
      <c r="NE359" s="35"/>
      <c r="NF359" s="35"/>
      <c r="NG359" s="35"/>
      <c r="NH359" s="35"/>
      <c r="NI359" s="35"/>
      <c r="NJ359" s="35"/>
      <c r="NK359" s="35"/>
      <c r="NL359" s="35"/>
      <c r="NM359" s="35"/>
      <c r="NN359" s="35"/>
      <c r="NO359" s="35"/>
      <c r="NP359" s="35"/>
      <c r="NQ359" s="35"/>
      <c r="NR359" s="35"/>
      <c r="NS359" s="35"/>
      <c r="NT359" s="35"/>
      <c r="NU359" s="35"/>
      <c r="NV359" s="35"/>
      <c r="NW359" s="35"/>
      <c r="NX359" s="35"/>
      <c r="NY359" s="35"/>
      <c r="NZ359" s="35"/>
      <c r="OA359" s="35"/>
      <c r="OB359" s="35"/>
      <c r="OC359" s="35"/>
      <c r="OD359" s="35"/>
      <c r="OE359" s="35"/>
      <c r="OF359" s="35"/>
      <c r="OG359" s="35"/>
      <c r="OH359" s="35"/>
      <c r="OI359" s="35"/>
      <c r="OJ359" s="35"/>
      <c r="OK359" s="35"/>
      <c r="OL359" s="35"/>
      <c r="OM359" s="35"/>
      <c r="ON359" s="35"/>
      <c r="OO359" s="35"/>
      <c r="OP359" s="35"/>
      <c r="OQ359" s="35"/>
      <c r="OR359" s="35"/>
      <c r="OS359" s="35"/>
      <c r="OT359" s="35"/>
      <c r="OU359" s="35"/>
      <c r="OV359" s="35"/>
      <c r="OW359" s="35"/>
      <c r="OX359" s="35"/>
      <c r="OY359" s="35"/>
      <c r="OZ359" s="35"/>
      <c r="PA359" s="35"/>
      <c r="PB359" s="35"/>
      <c r="PC359" s="35"/>
      <c r="PD359" s="35"/>
      <c r="PE359" s="35"/>
      <c r="PF359" s="35"/>
      <c r="PG359" s="35"/>
      <c r="PH359" s="35"/>
      <c r="PI359" s="35"/>
      <c r="PJ359" s="35"/>
      <c r="PK359" s="35"/>
      <c r="PL359" s="35"/>
      <c r="PM359" s="35"/>
      <c r="PN359" s="35"/>
      <c r="PO359" s="35"/>
      <c r="PP359" s="35"/>
      <c r="PQ359" s="35"/>
      <c r="PR359" s="35"/>
      <c r="PS359" s="35"/>
      <c r="PT359" s="35"/>
      <c r="PU359" s="35"/>
      <c r="PV359" s="35"/>
      <c r="PW359" s="35"/>
      <c r="PX359" s="35"/>
      <c r="PY359" s="35"/>
      <c r="PZ359" s="35"/>
      <c r="QA359" s="35"/>
      <c r="QB359" s="35"/>
      <c r="QC359" s="35"/>
      <c r="QD359" s="35"/>
      <c r="QE359" s="35"/>
      <c r="QF359" s="35"/>
      <c r="QG359" s="35"/>
      <c r="QH359" s="35"/>
      <c r="QI359" s="35"/>
      <c r="QJ359" s="35"/>
      <c r="QK359" s="35"/>
      <c r="QL359" s="35"/>
      <c r="QM359" s="35"/>
      <c r="QN359" s="35"/>
      <c r="QO359" s="35"/>
      <c r="QP359" s="35"/>
      <c r="QQ359" s="35"/>
      <c r="QR359" s="35"/>
      <c r="QS359" s="35"/>
      <c r="QT359" s="35"/>
      <c r="QU359" s="35"/>
      <c r="QV359" s="35"/>
      <c r="QW359" s="35"/>
      <c r="QX359" s="35"/>
      <c r="QY359" s="35"/>
      <c r="QZ359" s="35"/>
      <c r="RA359" s="35"/>
      <c r="RB359" s="35"/>
      <c r="RC359" s="35"/>
      <c r="RD359" s="35"/>
      <c r="RE359" s="35"/>
      <c r="RF359" s="35"/>
      <c r="RG359" s="35"/>
      <c r="RH359" s="35"/>
      <c r="RI359" s="35"/>
      <c r="RJ359" s="35"/>
      <c r="RK359" s="35"/>
      <c r="RL359" s="35"/>
      <c r="RM359" s="35"/>
      <c r="RN359" s="35"/>
      <c r="RO359" s="35"/>
      <c r="RP359" s="35"/>
      <c r="RQ359" s="35"/>
      <c r="RR359" s="35"/>
      <c r="RS359" s="35"/>
      <c r="RT359" s="35"/>
      <c r="RU359" s="35"/>
      <c r="RV359" s="35"/>
      <c r="RW359" s="35"/>
      <c r="RX359" s="35"/>
      <c r="RY359" s="35"/>
      <c r="RZ359" s="35"/>
      <c r="SA359" s="35"/>
      <c r="SB359" s="35"/>
      <c r="SC359" s="35"/>
      <c r="SD359" s="35"/>
      <c r="SE359" s="35"/>
      <c r="SF359" s="35"/>
      <c r="SG359" s="35"/>
      <c r="SH359" s="35"/>
      <c r="SI359" s="35"/>
      <c r="SJ359" s="35"/>
      <c r="SK359" s="35"/>
      <c r="SL359" s="35"/>
      <c r="SM359" s="35"/>
      <c r="SN359" s="35"/>
      <c r="SO359" s="35"/>
      <c r="SP359" s="35"/>
      <c r="SQ359" s="35"/>
      <c r="SR359" s="35"/>
      <c r="SS359" s="35"/>
      <c r="ST359" s="35"/>
      <c r="SU359" s="35"/>
      <c r="SV359" s="35"/>
      <c r="SW359" s="35"/>
      <c r="SX359" s="35"/>
      <c r="SY359" s="35"/>
      <c r="SZ359" s="35"/>
      <c r="TA359" s="35"/>
      <c r="TB359" s="35"/>
      <c r="TC359" s="35"/>
      <c r="TD359" s="35"/>
      <c r="TE359" s="35"/>
      <c r="TF359" s="35"/>
      <c r="TG359" s="35"/>
      <c r="TH359" s="35"/>
      <c r="TI359" s="35"/>
      <c r="TJ359" s="35"/>
      <c r="TK359" s="35"/>
      <c r="TL359" s="35"/>
      <c r="TM359" s="35"/>
      <c r="TN359" s="35"/>
      <c r="TO359" s="35"/>
      <c r="TP359" s="35"/>
      <c r="TQ359" s="35"/>
      <c r="TR359" s="35"/>
      <c r="TS359" s="35"/>
      <c r="TT359" s="35"/>
      <c r="TU359" s="35"/>
      <c r="TV359" s="35"/>
      <c r="TW359" s="35"/>
      <c r="TX359" s="35"/>
      <c r="TY359" s="35"/>
      <c r="TZ359" s="35"/>
      <c r="UA359" s="35"/>
      <c r="UB359" s="35"/>
      <c r="UC359" s="35"/>
      <c r="UD359" s="35"/>
      <c r="UE359" s="35"/>
      <c r="UF359" s="35"/>
      <c r="UG359" s="35"/>
      <c r="UH359" s="35"/>
      <c r="UI359" s="35"/>
      <c r="UJ359" s="35"/>
      <c r="UK359" s="35"/>
      <c r="UL359" s="35"/>
      <c r="UM359" s="35"/>
      <c r="UN359" s="35"/>
      <c r="UO359" s="35"/>
      <c r="UP359" s="35"/>
      <c r="UQ359" s="35"/>
      <c r="UR359" s="35"/>
      <c r="US359" s="35"/>
      <c r="UT359" s="35"/>
      <c r="UU359" s="35"/>
      <c r="UV359" s="35"/>
      <c r="UW359" s="35"/>
      <c r="UX359" s="35"/>
      <c r="UY359" s="35"/>
      <c r="UZ359" s="35"/>
      <c r="VA359" s="35"/>
      <c r="VB359" s="35"/>
      <c r="VC359" s="35"/>
      <c r="VD359" s="35"/>
      <c r="VE359" s="35"/>
      <c r="VF359" s="35"/>
      <c r="VG359" s="35"/>
      <c r="VH359" s="35"/>
      <c r="VI359" s="35"/>
      <c r="VJ359" s="35"/>
      <c r="VK359" s="35"/>
      <c r="VL359" s="35"/>
      <c r="VM359" s="35"/>
      <c r="VN359" s="35"/>
      <c r="VO359" s="35"/>
      <c r="VP359" s="35"/>
      <c r="VQ359" s="35"/>
      <c r="VR359" s="35"/>
      <c r="VS359" s="35"/>
      <c r="VT359" s="35"/>
      <c r="VU359" s="35"/>
      <c r="VV359" s="35"/>
      <c r="VW359" s="35"/>
      <c r="VX359" s="35"/>
      <c r="VY359" s="35"/>
      <c r="VZ359" s="35"/>
      <c r="WA359" s="35"/>
      <c r="WB359" s="35"/>
      <c r="WC359" s="35"/>
      <c r="WD359" s="35"/>
      <c r="WE359" s="35"/>
      <c r="WF359" s="35"/>
      <c r="WG359" s="35"/>
      <c r="WH359" s="35"/>
      <c r="WI359" s="35"/>
      <c r="WJ359" s="35"/>
      <c r="WK359" s="35"/>
      <c r="WL359" s="35"/>
      <c r="WM359" s="35"/>
      <c r="WN359" s="35"/>
      <c r="WO359" s="35"/>
      <c r="WP359" s="35"/>
      <c r="WQ359" s="35"/>
      <c r="WR359" s="35"/>
      <c r="WS359" s="35"/>
      <c r="WT359" s="35"/>
      <c r="WU359" s="35"/>
      <c r="WV359" s="35"/>
      <c r="WW359" s="35"/>
      <c r="WX359" s="35"/>
      <c r="WY359" s="35"/>
      <c r="WZ359" s="35"/>
      <c r="XA359" s="35"/>
      <c r="XB359" s="35"/>
      <c r="XC359" s="35"/>
      <c r="XD359" s="35"/>
      <c r="XE359" s="35"/>
      <c r="XF359" s="35"/>
      <c r="XG359" s="35"/>
      <c r="XH359" s="35"/>
      <c r="XI359" s="35"/>
      <c r="XJ359" s="35"/>
      <c r="XK359" s="35"/>
      <c r="XL359" s="35"/>
      <c r="XM359" s="35"/>
      <c r="XN359" s="35"/>
      <c r="XO359" s="35"/>
      <c r="XP359" s="35"/>
      <c r="XQ359" s="35"/>
      <c r="XR359" s="35"/>
      <c r="XS359" s="35"/>
      <c r="XT359" s="35"/>
      <c r="XU359" s="35"/>
      <c r="XV359" s="35"/>
      <c r="XW359" s="35"/>
      <c r="XX359" s="35"/>
      <c r="XY359" s="35"/>
      <c r="XZ359" s="35"/>
      <c r="YA359" s="35"/>
      <c r="YB359" s="35"/>
      <c r="YC359" s="35"/>
      <c r="YD359" s="35"/>
      <c r="YE359" s="35"/>
      <c r="YF359" s="35"/>
      <c r="YG359" s="35"/>
      <c r="YH359" s="35"/>
      <c r="YI359" s="35"/>
      <c r="YJ359" s="35"/>
      <c r="YK359" s="35"/>
      <c r="YL359" s="35"/>
      <c r="YM359" s="35"/>
      <c r="YN359" s="35"/>
      <c r="YO359" s="35"/>
      <c r="YP359" s="35"/>
      <c r="YQ359" s="35"/>
      <c r="YR359" s="35"/>
      <c r="YS359" s="35"/>
      <c r="YT359" s="35"/>
      <c r="YU359" s="35"/>
      <c r="YV359" s="35"/>
      <c r="YW359" s="35"/>
      <c r="YX359" s="35"/>
      <c r="YY359" s="35"/>
      <c r="YZ359" s="35"/>
      <c r="ZA359" s="35"/>
      <c r="ZB359" s="35"/>
      <c r="ZC359" s="35"/>
      <c r="ZD359" s="35"/>
      <c r="ZE359" s="35"/>
      <c r="ZF359" s="35"/>
      <c r="ZG359" s="35"/>
      <c r="ZH359" s="35"/>
      <c r="ZI359" s="35"/>
      <c r="ZJ359" s="35"/>
      <c r="ZK359" s="35"/>
      <c r="ZL359" s="35"/>
      <c r="ZM359" s="35"/>
      <c r="ZN359" s="35"/>
      <c r="ZO359" s="35"/>
      <c r="ZP359" s="35"/>
      <c r="ZQ359" s="35"/>
      <c r="ZR359" s="35"/>
      <c r="ZS359" s="35"/>
      <c r="ZT359" s="35"/>
      <c r="ZU359" s="35"/>
      <c r="ZV359" s="35"/>
      <c r="ZW359" s="35"/>
      <c r="ZX359" s="35"/>
      <c r="ZY359" s="35"/>
      <c r="ZZ359" s="35"/>
      <c r="AAA359" s="35"/>
      <c r="AAB359" s="35"/>
      <c r="AAC359" s="35"/>
      <c r="AAD359" s="35"/>
      <c r="AAE359" s="35"/>
      <c r="AAF359" s="35"/>
      <c r="AAG359" s="35"/>
      <c r="AAH359" s="35"/>
      <c r="AAI359" s="35"/>
      <c r="AAJ359" s="35"/>
      <c r="AAK359" s="35"/>
      <c r="AAL359" s="35"/>
      <c r="AAM359" s="35"/>
      <c r="AAN359" s="35"/>
      <c r="AAO359" s="35"/>
      <c r="AAP359" s="35"/>
      <c r="AAQ359" s="35"/>
      <c r="AAR359" s="35"/>
      <c r="AAS359" s="35"/>
      <c r="AAT359" s="35"/>
      <c r="AAU359" s="35"/>
      <c r="AAV359" s="35"/>
      <c r="AAW359" s="35"/>
      <c r="AAX359" s="35"/>
      <c r="AAY359" s="35"/>
      <c r="AAZ359" s="35"/>
      <c r="ABA359" s="35"/>
      <c r="ABB359" s="35"/>
      <c r="ABC359" s="35"/>
      <c r="ABD359" s="35"/>
      <c r="ABE359" s="35"/>
      <c r="ABF359" s="35"/>
      <c r="ABG359" s="35"/>
      <c r="ABH359" s="35"/>
      <c r="ABI359" s="35"/>
      <c r="ABJ359" s="35"/>
      <c r="ABK359" s="35"/>
      <c r="ABL359" s="35"/>
      <c r="ABM359" s="35"/>
      <c r="ABN359" s="35"/>
      <c r="ABO359" s="35"/>
      <c r="ABP359" s="35"/>
      <c r="ABQ359" s="35"/>
      <c r="ABR359" s="35"/>
      <c r="ABS359" s="35"/>
      <c r="ABT359" s="35"/>
      <c r="ABU359" s="35"/>
      <c r="ABV359" s="35"/>
      <c r="ABW359" s="35"/>
      <c r="ABX359" s="35"/>
      <c r="ABY359" s="35"/>
      <c r="ABZ359" s="35"/>
      <c r="ACA359" s="35"/>
      <c r="ACB359" s="35"/>
      <c r="ACC359" s="35"/>
      <c r="ACD359" s="35"/>
      <c r="ACE359" s="35"/>
      <c r="ACF359" s="35"/>
      <c r="ACG359" s="35"/>
      <c r="ACH359" s="35"/>
      <c r="ACI359" s="35"/>
      <c r="ACJ359" s="35"/>
      <c r="ACK359" s="35"/>
      <c r="ACL359" s="35"/>
      <c r="ACM359" s="35"/>
      <c r="ACN359" s="35"/>
      <c r="ACO359" s="35"/>
      <c r="ACP359" s="35"/>
      <c r="ACQ359" s="35"/>
      <c r="ACR359" s="35"/>
      <c r="ACS359" s="35"/>
      <c r="ACT359" s="35"/>
      <c r="ACU359" s="35"/>
      <c r="ACV359" s="35"/>
      <c r="ACW359" s="35"/>
      <c r="ACX359" s="35"/>
      <c r="ACY359" s="35"/>
      <c r="ACZ359" s="35"/>
      <c r="ADA359" s="35"/>
      <c r="ADB359" s="35"/>
      <c r="ADC359" s="35"/>
      <c r="ADD359" s="35"/>
      <c r="ADE359" s="35"/>
      <c r="ADF359" s="35"/>
      <c r="ADG359" s="35"/>
      <c r="ADH359" s="35"/>
      <c r="ADI359" s="35"/>
      <c r="ADJ359" s="35"/>
      <c r="ADK359" s="35"/>
      <c r="ADL359" s="35"/>
      <c r="ADM359" s="35"/>
      <c r="ADN359" s="35"/>
      <c r="ADO359" s="35"/>
      <c r="ADP359" s="35"/>
      <c r="ADQ359" s="35"/>
      <c r="ADR359" s="35"/>
      <c r="ADS359" s="35"/>
      <c r="ADT359" s="35"/>
      <c r="ADU359" s="35"/>
      <c r="ADV359" s="35"/>
      <c r="ADW359" s="35"/>
      <c r="ADX359" s="35"/>
      <c r="ADY359" s="35"/>
      <c r="ADZ359" s="35"/>
      <c r="AEA359" s="35"/>
      <c r="AEB359" s="35"/>
      <c r="AEC359" s="35"/>
      <c r="AED359" s="35"/>
      <c r="AEE359" s="35"/>
      <c r="AEF359" s="35"/>
      <c r="AEG359" s="35"/>
      <c r="AEH359" s="35"/>
      <c r="AEI359" s="35"/>
      <c r="AEJ359" s="35"/>
      <c r="AEK359" s="35"/>
      <c r="AEL359" s="35"/>
      <c r="AEM359" s="35"/>
      <c r="AEN359" s="35"/>
      <c r="AEO359" s="35"/>
      <c r="AEP359" s="35"/>
      <c r="AEQ359" s="35"/>
      <c r="AER359" s="35"/>
      <c r="AES359" s="35"/>
      <c r="AET359" s="35"/>
      <c r="AEU359" s="35"/>
      <c r="AEV359" s="35"/>
      <c r="AEW359" s="35"/>
      <c r="AEX359" s="35"/>
      <c r="AEY359" s="35"/>
      <c r="AEZ359" s="35"/>
      <c r="AFA359" s="35"/>
      <c r="AFB359" s="35"/>
      <c r="AFC359" s="35"/>
      <c r="AFD359" s="35"/>
      <c r="AFE359" s="35"/>
      <c r="AFF359" s="35"/>
      <c r="AFG359" s="35"/>
      <c r="AFH359" s="35"/>
      <c r="AFI359" s="35"/>
      <c r="AFJ359" s="35"/>
      <c r="AFK359" s="35"/>
      <c r="AFL359" s="35"/>
      <c r="AFM359" s="35"/>
      <c r="AFN359" s="35"/>
      <c r="AFO359" s="35"/>
      <c r="AFP359" s="35"/>
      <c r="AFQ359" s="35"/>
      <c r="AFR359" s="35"/>
      <c r="AFS359" s="35"/>
      <c r="AFT359" s="35"/>
      <c r="AFU359" s="35"/>
      <c r="AFV359" s="35"/>
      <c r="AFW359" s="35"/>
      <c r="AFX359" s="35"/>
      <c r="AFY359" s="35"/>
      <c r="AFZ359" s="35"/>
      <c r="AGA359" s="35"/>
      <c r="AGB359" s="35"/>
      <c r="AGC359" s="35"/>
      <c r="AGD359" s="35"/>
      <c r="AGE359" s="35"/>
      <c r="AGF359" s="35"/>
      <c r="AGG359" s="35"/>
      <c r="AGH359" s="35"/>
      <c r="AGI359" s="35"/>
      <c r="AGJ359" s="35"/>
      <c r="AGK359" s="35"/>
      <c r="AGL359" s="35"/>
      <c r="AGM359" s="35"/>
      <c r="AGN359" s="35"/>
      <c r="AGO359" s="35"/>
      <c r="AGP359" s="35"/>
      <c r="AGQ359" s="35"/>
      <c r="AGR359" s="35"/>
      <c r="AGS359" s="35"/>
      <c r="AGT359" s="35"/>
      <c r="AGU359" s="35"/>
      <c r="AGV359" s="35"/>
      <c r="AGW359" s="35"/>
      <c r="AGX359" s="35"/>
      <c r="AGY359" s="35"/>
      <c r="AGZ359" s="35"/>
      <c r="AHA359" s="35"/>
      <c r="AHB359" s="35"/>
      <c r="AHC359" s="35"/>
      <c r="AHD359" s="35"/>
      <c r="AHE359" s="35"/>
      <c r="AHF359" s="35"/>
      <c r="AHG359" s="35"/>
      <c r="AHH359" s="35"/>
      <c r="AHI359" s="35"/>
      <c r="AHJ359" s="35"/>
      <c r="AHK359" s="35"/>
      <c r="AHL359" s="35"/>
      <c r="AHM359" s="35"/>
      <c r="AHN359" s="35"/>
      <c r="AHO359" s="35"/>
      <c r="AHP359" s="35"/>
      <c r="AHQ359" s="35"/>
      <c r="AHR359" s="35"/>
      <c r="AHS359" s="35"/>
      <c r="AHT359" s="35"/>
      <c r="AHU359" s="35"/>
      <c r="AHV359" s="35"/>
      <c r="AHW359" s="35"/>
      <c r="AHX359" s="35"/>
      <c r="AHY359" s="35"/>
      <c r="AHZ359" s="35"/>
      <c r="AIA359" s="35"/>
      <c r="AIB359" s="35"/>
      <c r="AIC359" s="35"/>
      <c r="AID359" s="35"/>
      <c r="AIE359" s="35"/>
      <c r="AIF359" s="35"/>
      <c r="AIG359" s="35"/>
      <c r="AIH359" s="35"/>
      <c r="AII359" s="35"/>
      <c r="AIJ359" s="35"/>
      <c r="AIK359" s="35"/>
      <c r="AIL359" s="35"/>
      <c r="AIM359" s="35"/>
      <c r="AIN359" s="35"/>
      <c r="AIO359" s="35"/>
      <c r="AIP359" s="35"/>
      <c r="AIQ359" s="35"/>
      <c r="AIR359" s="35"/>
      <c r="AIS359" s="35"/>
      <c r="AIT359" s="35"/>
      <c r="AIU359" s="35"/>
      <c r="AIV359" s="35"/>
      <c r="AIW359" s="35"/>
      <c r="AIX359" s="35"/>
      <c r="AIY359" s="35"/>
      <c r="AIZ359" s="35"/>
      <c r="AJA359" s="35"/>
      <c r="AJB359" s="35"/>
      <c r="AJC359" s="35"/>
      <c r="AJD359" s="35"/>
      <c r="AJE359" s="35"/>
      <c r="AJF359" s="35"/>
      <c r="AJG359" s="35"/>
      <c r="AJH359" s="35"/>
      <c r="AJI359" s="35"/>
      <c r="AJJ359" s="35"/>
      <c r="AJK359" s="35"/>
      <c r="AJL359" s="35"/>
      <c r="AJM359" s="35"/>
      <c r="AJN359" s="35"/>
      <c r="AJO359" s="35"/>
      <c r="AJP359" s="35"/>
      <c r="AJQ359" s="35"/>
      <c r="AJR359" s="35"/>
      <c r="AJS359" s="35"/>
      <c r="AJT359" s="35"/>
      <c r="AJU359" s="35"/>
      <c r="AJV359" s="35"/>
      <c r="AJW359" s="35"/>
      <c r="AJX359" s="35"/>
      <c r="AJY359" s="35"/>
      <c r="AJZ359" s="35"/>
      <c r="AKA359" s="35"/>
      <c r="AKB359" s="35"/>
      <c r="AKC359" s="35"/>
      <c r="AKD359" s="35"/>
      <c r="AKE359" s="35"/>
      <c r="AKF359" s="35"/>
      <c r="AKG359" s="35"/>
      <c r="AKH359" s="35"/>
      <c r="AKI359" s="35"/>
      <c r="AKJ359" s="35"/>
      <c r="AKK359" s="35"/>
      <c r="AKL359" s="35"/>
      <c r="AKM359" s="35"/>
      <c r="AKN359" s="35"/>
      <c r="AKO359" s="35"/>
      <c r="AKP359" s="35"/>
      <c r="AKQ359" s="35"/>
      <c r="AKR359" s="35"/>
      <c r="AKS359" s="35"/>
      <c r="AKT359" s="35"/>
      <c r="AKU359" s="35"/>
      <c r="AKV359" s="35"/>
      <c r="AKW359" s="35"/>
      <c r="AKX359" s="35"/>
      <c r="AKY359" s="35"/>
      <c r="AKZ359" s="35"/>
      <c r="ALA359" s="35"/>
      <c r="ALB359" s="35"/>
      <c r="ALC359" s="35"/>
      <c r="ALD359" s="35"/>
      <c r="ALE359" s="35"/>
      <c r="ALF359" s="35"/>
      <c r="ALG359" s="35"/>
      <c r="ALH359" s="35"/>
      <c r="ALI359" s="35"/>
      <c r="ALJ359" s="35"/>
      <c r="ALK359" s="35"/>
      <c r="ALL359" s="35"/>
      <c r="ALM359" s="35"/>
      <c r="ALN359" s="35"/>
      <c r="ALO359" s="35"/>
      <c r="ALP359" s="35"/>
      <c r="ALQ359" s="35"/>
      <c r="ALR359" s="35"/>
      <c r="ALS359" s="35"/>
      <c r="ALT359" s="35"/>
      <c r="ALU359" s="35"/>
      <c r="ALV359" s="35"/>
      <c r="ALW359" s="35"/>
      <c r="ALX359" s="35"/>
      <c r="ALY359" s="35"/>
    </row>
    <row r="360" spans="1:1013" ht="19.5" customHeight="1" x14ac:dyDescent="0.2">
      <c r="A360" s="673"/>
      <c r="B360" s="654"/>
      <c r="C360" s="657"/>
      <c r="D360" s="993"/>
      <c r="E360" s="860"/>
      <c r="F360" s="853"/>
      <c r="G360" s="622"/>
      <c r="H360" s="592"/>
      <c r="I360" s="755"/>
      <c r="J360" s="580"/>
      <c r="K360" s="86" t="s">
        <v>26</v>
      </c>
      <c r="L360" s="412">
        <f>SUM(M360,O360)</f>
        <v>300</v>
      </c>
      <c r="M360" s="565">
        <v>0</v>
      </c>
      <c r="N360" s="553">
        <v>0</v>
      </c>
      <c r="O360" s="566">
        <v>300</v>
      </c>
      <c r="P360" s="401">
        <f>+Q360+S360</f>
        <v>300</v>
      </c>
      <c r="Q360" s="537">
        <v>0</v>
      </c>
      <c r="R360" s="537">
        <v>0</v>
      </c>
      <c r="S360" s="539">
        <v>300</v>
      </c>
      <c r="T360" s="412">
        <f>SUM(U360,W360)</f>
        <v>1548.6</v>
      </c>
      <c r="U360" s="565">
        <v>0</v>
      </c>
      <c r="V360" s="553">
        <v>0</v>
      </c>
      <c r="W360" s="566">
        <v>1548.6</v>
      </c>
      <c r="X360" s="400">
        <f>Y360+AA360</f>
        <v>3076</v>
      </c>
      <c r="Y360" s="565">
        <v>0</v>
      </c>
      <c r="Z360" s="553">
        <v>0</v>
      </c>
      <c r="AA360" s="566">
        <v>3076</v>
      </c>
      <c r="AB360" s="35"/>
      <c r="AC360" s="35"/>
      <c r="AD360" s="35"/>
      <c r="AE360" s="35"/>
      <c r="AF360" s="35"/>
      <c r="AG360" s="35"/>
      <c r="AH360" s="35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  <c r="BT360" s="35"/>
      <c r="BU360" s="35"/>
      <c r="BV360" s="35"/>
      <c r="BW360" s="35"/>
      <c r="BX360" s="35"/>
      <c r="BY360" s="35"/>
      <c r="BZ360" s="35"/>
      <c r="CA360" s="35"/>
      <c r="CB360" s="35"/>
      <c r="CC360" s="35"/>
      <c r="CD360" s="35"/>
      <c r="CE360" s="35"/>
      <c r="CF360" s="35"/>
      <c r="CG360" s="35"/>
      <c r="CH360" s="35"/>
      <c r="CI360" s="35"/>
      <c r="CJ360" s="35"/>
      <c r="CK360" s="35"/>
      <c r="CL360" s="35"/>
      <c r="CM360" s="35"/>
      <c r="CN360" s="35"/>
      <c r="CO360" s="35"/>
      <c r="CP360" s="35"/>
      <c r="CQ360" s="35"/>
      <c r="CR360" s="35"/>
      <c r="CS360" s="35"/>
      <c r="CT360" s="35"/>
      <c r="CU360" s="35"/>
      <c r="CV360" s="35"/>
      <c r="CW360" s="35"/>
      <c r="CX360" s="35"/>
      <c r="CY360" s="35"/>
      <c r="CZ360" s="35"/>
      <c r="DA360" s="35"/>
      <c r="DB360" s="35"/>
      <c r="DC360" s="35"/>
      <c r="DD360" s="35"/>
      <c r="DE360" s="35"/>
      <c r="DF360" s="35"/>
      <c r="DG360" s="35"/>
      <c r="DH360" s="35"/>
      <c r="DI360" s="35"/>
      <c r="DJ360" s="35"/>
      <c r="DK360" s="35"/>
      <c r="DL360" s="35"/>
      <c r="DM360" s="35"/>
      <c r="DN360" s="35"/>
      <c r="DO360" s="35"/>
      <c r="DP360" s="35"/>
      <c r="DQ360" s="35"/>
      <c r="DR360" s="35"/>
      <c r="DS360" s="35"/>
      <c r="DT360" s="35"/>
      <c r="DU360" s="35"/>
      <c r="DV360" s="35"/>
      <c r="DW360" s="35"/>
      <c r="DX360" s="35"/>
      <c r="DY360" s="35"/>
      <c r="DZ360" s="35"/>
      <c r="EA360" s="35"/>
      <c r="EB360" s="35"/>
      <c r="EC360" s="35"/>
      <c r="ED360" s="35"/>
      <c r="EE360" s="35"/>
      <c r="EF360" s="35"/>
      <c r="EG360" s="35"/>
      <c r="EH360" s="35"/>
      <c r="EI360" s="35"/>
      <c r="EJ360" s="35"/>
      <c r="EK360" s="35"/>
      <c r="EL360" s="35"/>
      <c r="EM360" s="35"/>
      <c r="EN360" s="35"/>
      <c r="EO360" s="35"/>
      <c r="EP360" s="35"/>
      <c r="EQ360" s="35"/>
      <c r="ER360" s="35"/>
      <c r="ES360" s="35"/>
      <c r="ET360" s="35"/>
      <c r="EU360" s="35"/>
      <c r="EV360" s="35"/>
      <c r="EW360" s="35"/>
      <c r="EX360" s="35"/>
      <c r="EY360" s="35"/>
      <c r="EZ360" s="35"/>
      <c r="FA360" s="35"/>
      <c r="FB360" s="35"/>
      <c r="FC360" s="35"/>
      <c r="FD360" s="35"/>
      <c r="FE360" s="35"/>
      <c r="FF360" s="35"/>
      <c r="FG360" s="35"/>
      <c r="FH360" s="35"/>
      <c r="FI360" s="35"/>
      <c r="FJ360" s="35"/>
      <c r="FK360" s="35"/>
      <c r="FL360" s="35"/>
      <c r="FM360" s="35"/>
      <c r="FN360" s="35"/>
      <c r="FO360" s="35"/>
      <c r="FP360" s="35"/>
      <c r="FQ360" s="35"/>
      <c r="FR360" s="35"/>
      <c r="FS360" s="35"/>
      <c r="FT360" s="35"/>
      <c r="FU360" s="35"/>
      <c r="FV360" s="35"/>
      <c r="FW360" s="35"/>
      <c r="FX360" s="35"/>
      <c r="FY360" s="35"/>
      <c r="FZ360" s="35"/>
      <c r="GA360" s="35"/>
      <c r="GB360" s="35"/>
      <c r="GC360" s="35"/>
      <c r="GD360" s="35"/>
      <c r="GE360" s="35"/>
      <c r="GF360" s="35"/>
      <c r="GG360" s="35"/>
      <c r="GH360" s="35"/>
      <c r="GI360" s="35"/>
      <c r="GJ360" s="35"/>
      <c r="GK360" s="35"/>
      <c r="GL360" s="35"/>
      <c r="GM360" s="35"/>
      <c r="GN360" s="35"/>
      <c r="GO360" s="35"/>
      <c r="GP360" s="35"/>
      <c r="GQ360" s="35"/>
      <c r="GR360" s="35"/>
      <c r="GS360" s="35"/>
      <c r="GT360" s="35"/>
      <c r="GU360" s="35"/>
      <c r="GV360" s="35"/>
      <c r="GW360" s="35"/>
      <c r="GX360" s="35"/>
      <c r="GY360" s="35"/>
      <c r="GZ360" s="35"/>
      <c r="HA360" s="35"/>
      <c r="HB360" s="35"/>
      <c r="HC360" s="35"/>
      <c r="HD360" s="35"/>
      <c r="HE360" s="35"/>
      <c r="HF360" s="35"/>
      <c r="HG360" s="35"/>
      <c r="HH360" s="35"/>
      <c r="HI360" s="35"/>
      <c r="HJ360" s="35"/>
      <c r="HK360" s="35"/>
      <c r="HL360" s="35"/>
      <c r="HM360" s="35"/>
      <c r="HN360" s="35"/>
      <c r="HO360" s="35"/>
      <c r="HP360" s="35"/>
      <c r="HQ360" s="35"/>
      <c r="HR360" s="35"/>
      <c r="HS360" s="35"/>
      <c r="HT360" s="35"/>
      <c r="HU360" s="35"/>
      <c r="HV360" s="35"/>
      <c r="HW360" s="35"/>
      <c r="HX360" s="35"/>
      <c r="HY360" s="35"/>
      <c r="HZ360" s="35"/>
      <c r="IA360" s="35"/>
      <c r="IB360" s="35"/>
      <c r="IC360" s="35"/>
      <c r="ID360" s="35"/>
      <c r="IE360" s="35"/>
      <c r="IF360" s="35"/>
      <c r="IG360" s="35"/>
      <c r="IH360" s="35"/>
      <c r="II360" s="35"/>
      <c r="IJ360" s="35"/>
      <c r="IK360" s="35"/>
      <c r="IL360" s="35"/>
      <c r="IM360" s="35"/>
      <c r="IN360" s="35"/>
      <c r="IO360" s="35"/>
      <c r="IP360" s="35"/>
      <c r="IQ360" s="35"/>
      <c r="IR360" s="35"/>
      <c r="IS360" s="35"/>
      <c r="IT360" s="35"/>
      <c r="IU360" s="35"/>
      <c r="IV360" s="35"/>
      <c r="IW360" s="35"/>
      <c r="IX360" s="35"/>
      <c r="IY360" s="35"/>
      <c r="IZ360" s="35"/>
      <c r="JA360" s="35"/>
      <c r="JB360" s="35"/>
      <c r="JC360" s="35"/>
      <c r="JD360" s="35"/>
      <c r="JE360" s="35"/>
      <c r="JF360" s="35"/>
      <c r="JG360" s="35"/>
      <c r="JH360" s="35"/>
      <c r="JI360" s="35"/>
      <c r="JJ360" s="35"/>
      <c r="JK360" s="35"/>
      <c r="JL360" s="35"/>
      <c r="JM360" s="35"/>
      <c r="JN360" s="35"/>
      <c r="JO360" s="35"/>
      <c r="JP360" s="35"/>
      <c r="JQ360" s="35"/>
      <c r="JR360" s="35"/>
      <c r="JS360" s="35"/>
      <c r="JT360" s="35"/>
      <c r="JU360" s="35"/>
      <c r="JV360" s="35"/>
      <c r="JW360" s="35"/>
      <c r="JX360" s="35"/>
      <c r="JY360" s="35"/>
      <c r="JZ360" s="35"/>
      <c r="KA360" s="35"/>
      <c r="KB360" s="35"/>
      <c r="KC360" s="35"/>
      <c r="KD360" s="35"/>
      <c r="KE360" s="35"/>
      <c r="KF360" s="35"/>
      <c r="KG360" s="35"/>
      <c r="KH360" s="35"/>
      <c r="KI360" s="35"/>
      <c r="KJ360" s="35"/>
      <c r="KK360" s="35"/>
      <c r="KL360" s="35"/>
      <c r="KM360" s="35"/>
      <c r="KN360" s="35"/>
      <c r="KO360" s="35"/>
      <c r="KP360" s="35"/>
      <c r="KQ360" s="35"/>
      <c r="KR360" s="35"/>
      <c r="KS360" s="35"/>
      <c r="KT360" s="35"/>
      <c r="KU360" s="35"/>
      <c r="KV360" s="35"/>
      <c r="KW360" s="35"/>
      <c r="KX360" s="35"/>
      <c r="KY360" s="35"/>
      <c r="KZ360" s="35"/>
      <c r="LA360" s="35"/>
      <c r="LB360" s="35"/>
      <c r="LC360" s="35"/>
      <c r="LD360" s="35"/>
      <c r="LE360" s="35"/>
      <c r="LF360" s="35"/>
      <c r="LG360" s="35"/>
      <c r="LH360" s="35"/>
      <c r="LI360" s="35"/>
      <c r="LJ360" s="35"/>
      <c r="LK360" s="35"/>
      <c r="LL360" s="35"/>
      <c r="LM360" s="35"/>
      <c r="LN360" s="35"/>
      <c r="LO360" s="35"/>
      <c r="LP360" s="35"/>
      <c r="LQ360" s="35"/>
      <c r="LR360" s="35"/>
      <c r="LS360" s="35"/>
      <c r="LT360" s="35"/>
      <c r="LU360" s="35"/>
      <c r="LV360" s="35"/>
      <c r="LW360" s="35"/>
      <c r="LX360" s="35"/>
      <c r="LY360" s="35"/>
      <c r="LZ360" s="35"/>
      <c r="MA360" s="35"/>
      <c r="MB360" s="35"/>
      <c r="MC360" s="35"/>
      <c r="MD360" s="35"/>
      <c r="ME360" s="35"/>
      <c r="MF360" s="35"/>
      <c r="MG360" s="35"/>
      <c r="MH360" s="35"/>
      <c r="MI360" s="35"/>
      <c r="MJ360" s="35"/>
      <c r="MK360" s="35"/>
      <c r="ML360" s="35"/>
      <c r="MM360" s="35"/>
      <c r="MN360" s="35"/>
      <c r="MO360" s="35"/>
      <c r="MP360" s="35"/>
      <c r="MQ360" s="35"/>
      <c r="MR360" s="35"/>
      <c r="MS360" s="35"/>
      <c r="MT360" s="35"/>
      <c r="MU360" s="35"/>
      <c r="MV360" s="35"/>
      <c r="MW360" s="35"/>
      <c r="MX360" s="35"/>
      <c r="MY360" s="35"/>
      <c r="MZ360" s="35"/>
      <c r="NA360" s="35"/>
      <c r="NB360" s="35"/>
      <c r="NC360" s="35"/>
      <c r="ND360" s="35"/>
      <c r="NE360" s="35"/>
      <c r="NF360" s="35"/>
      <c r="NG360" s="35"/>
      <c r="NH360" s="35"/>
      <c r="NI360" s="35"/>
      <c r="NJ360" s="35"/>
      <c r="NK360" s="35"/>
      <c r="NL360" s="35"/>
      <c r="NM360" s="35"/>
      <c r="NN360" s="35"/>
      <c r="NO360" s="35"/>
      <c r="NP360" s="35"/>
      <c r="NQ360" s="35"/>
      <c r="NR360" s="35"/>
      <c r="NS360" s="35"/>
      <c r="NT360" s="35"/>
      <c r="NU360" s="35"/>
      <c r="NV360" s="35"/>
      <c r="NW360" s="35"/>
      <c r="NX360" s="35"/>
      <c r="NY360" s="35"/>
      <c r="NZ360" s="35"/>
      <c r="OA360" s="35"/>
      <c r="OB360" s="35"/>
      <c r="OC360" s="35"/>
      <c r="OD360" s="35"/>
      <c r="OE360" s="35"/>
      <c r="OF360" s="35"/>
      <c r="OG360" s="35"/>
      <c r="OH360" s="35"/>
      <c r="OI360" s="35"/>
      <c r="OJ360" s="35"/>
      <c r="OK360" s="35"/>
      <c r="OL360" s="35"/>
      <c r="OM360" s="35"/>
      <c r="ON360" s="35"/>
      <c r="OO360" s="35"/>
      <c r="OP360" s="35"/>
      <c r="OQ360" s="35"/>
      <c r="OR360" s="35"/>
      <c r="OS360" s="35"/>
      <c r="OT360" s="35"/>
      <c r="OU360" s="35"/>
      <c r="OV360" s="35"/>
      <c r="OW360" s="35"/>
      <c r="OX360" s="35"/>
      <c r="OY360" s="35"/>
      <c r="OZ360" s="35"/>
      <c r="PA360" s="35"/>
      <c r="PB360" s="35"/>
      <c r="PC360" s="35"/>
      <c r="PD360" s="35"/>
      <c r="PE360" s="35"/>
      <c r="PF360" s="35"/>
      <c r="PG360" s="35"/>
      <c r="PH360" s="35"/>
      <c r="PI360" s="35"/>
      <c r="PJ360" s="35"/>
      <c r="PK360" s="35"/>
      <c r="PL360" s="35"/>
      <c r="PM360" s="35"/>
      <c r="PN360" s="35"/>
      <c r="PO360" s="35"/>
      <c r="PP360" s="35"/>
      <c r="PQ360" s="35"/>
      <c r="PR360" s="35"/>
      <c r="PS360" s="35"/>
      <c r="PT360" s="35"/>
      <c r="PU360" s="35"/>
      <c r="PV360" s="35"/>
      <c r="PW360" s="35"/>
      <c r="PX360" s="35"/>
      <c r="PY360" s="35"/>
      <c r="PZ360" s="35"/>
      <c r="QA360" s="35"/>
      <c r="QB360" s="35"/>
      <c r="QC360" s="35"/>
      <c r="QD360" s="35"/>
      <c r="QE360" s="35"/>
      <c r="QF360" s="35"/>
      <c r="QG360" s="35"/>
      <c r="QH360" s="35"/>
      <c r="QI360" s="35"/>
      <c r="QJ360" s="35"/>
      <c r="QK360" s="35"/>
      <c r="QL360" s="35"/>
      <c r="QM360" s="35"/>
      <c r="QN360" s="35"/>
      <c r="QO360" s="35"/>
      <c r="QP360" s="35"/>
      <c r="QQ360" s="35"/>
      <c r="QR360" s="35"/>
      <c r="QS360" s="35"/>
      <c r="QT360" s="35"/>
      <c r="QU360" s="35"/>
      <c r="QV360" s="35"/>
      <c r="QW360" s="35"/>
      <c r="QX360" s="35"/>
      <c r="QY360" s="35"/>
      <c r="QZ360" s="35"/>
      <c r="RA360" s="35"/>
      <c r="RB360" s="35"/>
      <c r="RC360" s="35"/>
      <c r="RD360" s="35"/>
      <c r="RE360" s="35"/>
      <c r="RF360" s="35"/>
      <c r="RG360" s="35"/>
      <c r="RH360" s="35"/>
      <c r="RI360" s="35"/>
      <c r="RJ360" s="35"/>
      <c r="RK360" s="35"/>
      <c r="RL360" s="35"/>
      <c r="RM360" s="35"/>
      <c r="RN360" s="35"/>
      <c r="RO360" s="35"/>
      <c r="RP360" s="35"/>
      <c r="RQ360" s="35"/>
      <c r="RR360" s="35"/>
      <c r="RS360" s="35"/>
      <c r="RT360" s="35"/>
      <c r="RU360" s="35"/>
      <c r="RV360" s="35"/>
      <c r="RW360" s="35"/>
      <c r="RX360" s="35"/>
      <c r="RY360" s="35"/>
      <c r="RZ360" s="35"/>
      <c r="SA360" s="35"/>
      <c r="SB360" s="35"/>
      <c r="SC360" s="35"/>
      <c r="SD360" s="35"/>
      <c r="SE360" s="35"/>
      <c r="SF360" s="35"/>
      <c r="SG360" s="35"/>
      <c r="SH360" s="35"/>
      <c r="SI360" s="35"/>
      <c r="SJ360" s="35"/>
      <c r="SK360" s="35"/>
      <c r="SL360" s="35"/>
      <c r="SM360" s="35"/>
      <c r="SN360" s="35"/>
      <c r="SO360" s="35"/>
      <c r="SP360" s="35"/>
      <c r="SQ360" s="35"/>
      <c r="SR360" s="35"/>
      <c r="SS360" s="35"/>
      <c r="ST360" s="35"/>
      <c r="SU360" s="35"/>
      <c r="SV360" s="35"/>
      <c r="SW360" s="35"/>
      <c r="SX360" s="35"/>
      <c r="SY360" s="35"/>
      <c r="SZ360" s="35"/>
      <c r="TA360" s="35"/>
      <c r="TB360" s="35"/>
      <c r="TC360" s="35"/>
      <c r="TD360" s="35"/>
      <c r="TE360" s="35"/>
      <c r="TF360" s="35"/>
      <c r="TG360" s="35"/>
      <c r="TH360" s="35"/>
      <c r="TI360" s="35"/>
      <c r="TJ360" s="35"/>
      <c r="TK360" s="35"/>
      <c r="TL360" s="35"/>
      <c r="TM360" s="35"/>
      <c r="TN360" s="35"/>
      <c r="TO360" s="35"/>
      <c r="TP360" s="35"/>
      <c r="TQ360" s="35"/>
      <c r="TR360" s="35"/>
      <c r="TS360" s="35"/>
      <c r="TT360" s="35"/>
      <c r="TU360" s="35"/>
      <c r="TV360" s="35"/>
      <c r="TW360" s="35"/>
      <c r="TX360" s="35"/>
      <c r="TY360" s="35"/>
      <c r="TZ360" s="35"/>
      <c r="UA360" s="35"/>
      <c r="UB360" s="35"/>
      <c r="UC360" s="35"/>
      <c r="UD360" s="35"/>
      <c r="UE360" s="35"/>
      <c r="UF360" s="35"/>
      <c r="UG360" s="35"/>
      <c r="UH360" s="35"/>
      <c r="UI360" s="35"/>
      <c r="UJ360" s="35"/>
      <c r="UK360" s="35"/>
      <c r="UL360" s="35"/>
      <c r="UM360" s="35"/>
      <c r="UN360" s="35"/>
      <c r="UO360" s="35"/>
      <c r="UP360" s="35"/>
      <c r="UQ360" s="35"/>
      <c r="UR360" s="35"/>
      <c r="US360" s="35"/>
      <c r="UT360" s="35"/>
      <c r="UU360" s="35"/>
      <c r="UV360" s="35"/>
      <c r="UW360" s="35"/>
      <c r="UX360" s="35"/>
      <c r="UY360" s="35"/>
      <c r="UZ360" s="35"/>
      <c r="VA360" s="35"/>
      <c r="VB360" s="35"/>
      <c r="VC360" s="35"/>
      <c r="VD360" s="35"/>
      <c r="VE360" s="35"/>
      <c r="VF360" s="35"/>
      <c r="VG360" s="35"/>
      <c r="VH360" s="35"/>
      <c r="VI360" s="35"/>
      <c r="VJ360" s="35"/>
      <c r="VK360" s="35"/>
      <c r="VL360" s="35"/>
      <c r="VM360" s="35"/>
      <c r="VN360" s="35"/>
      <c r="VO360" s="35"/>
      <c r="VP360" s="35"/>
      <c r="VQ360" s="35"/>
      <c r="VR360" s="35"/>
      <c r="VS360" s="35"/>
      <c r="VT360" s="35"/>
      <c r="VU360" s="35"/>
      <c r="VV360" s="35"/>
      <c r="VW360" s="35"/>
      <c r="VX360" s="35"/>
      <c r="VY360" s="35"/>
      <c r="VZ360" s="35"/>
      <c r="WA360" s="35"/>
      <c r="WB360" s="35"/>
      <c r="WC360" s="35"/>
      <c r="WD360" s="35"/>
      <c r="WE360" s="35"/>
      <c r="WF360" s="35"/>
      <c r="WG360" s="35"/>
      <c r="WH360" s="35"/>
      <c r="WI360" s="35"/>
      <c r="WJ360" s="35"/>
      <c r="WK360" s="35"/>
      <c r="WL360" s="35"/>
      <c r="WM360" s="35"/>
      <c r="WN360" s="35"/>
      <c r="WO360" s="35"/>
      <c r="WP360" s="35"/>
      <c r="WQ360" s="35"/>
      <c r="WR360" s="35"/>
      <c r="WS360" s="35"/>
      <c r="WT360" s="35"/>
      <c r="WU360" s="35"/>
      <c r="WV360" s="35"/>
      <c r="WW360" s="35"/>
      <c r="WX360" s="35"/>
      <c r="WY360" s="35"/>
      <c r="WZ360" s="35"/>
      <c r="XA360" s="35"/>
      <c r="XB360" s="35"/>
      <c r="XC360" s="35"/>
      <c r="XD360" s="35"/>
      <c r="XE360" s="35"/>
      <c r="XF360" s="35"/>
      <c r="XG360" s="35"/>
      <c r="XH360" s="35"/>
      <c r="XI360" s="35"/>
      <c r="XJ360" s="35"/>
      <c r="XK360" s="35"/>
      <c r="XL360" s="35"/>
      <c r="XM360" s="35"/>
      <c r="XN360" s="35"/>
      <c r="XO360" s="35"/>
      <c r="XP360" s="35"/>
      <c r="XQ360" s="35"/>
      <c r="XR360" s="35"/>
      <c r="XS360" s="35"/>
      <c r="XT360" s="35"/>
      <c r="XU360" s="35"/>
      <c r="XV360" s="35"/>
      <c r="XW360" s="35"/>
      <c r="XX360" s="35"/>
      <c r="XY360" s="35"/>
      <c r="XZ360" s="35"/>
      <c r="YA360" s="35"/>
      <c r="YB360" s="35"/>
      <c r="YC360" s="35"/>
      <c r="YD360" s="35"/>
      <c r="YE360" s="35"/>
      <c r="YF360" s="35"/>
      <c r="YG360" s="35"/>
      <c r="YH360" s="35"/>
      <c r="YI360" s="35"/>
      <c r="YJ360" s="35"/>
      <c r="YK360" s="35"/>
      <c r="YL360" s="35"/>
      <c r="YM360" s="35"/>
      <c r="YN360" s="35"/>
      <c r="YO360" s="35"/>
      <c r="YP360" s="35"/>
      <c r="YQ360" s="35"/>
      <c r="YR360" s="35"/>
      <c r="YS360" s="35"/>
      <c r="YT360" s="35"/>
      <c r="YU360" s="35"/>
      <c r="YV360" s="35"/>
      <c r="YW360" s="35"/>
      <c r="YX360" s="35"/>
      <c r="YY360" s="35"/>
      <c r="YZ360" s="35"/>
      <c r="ZA360" s="35"/>
      <c r="ZB360" s="35"/>
      <c r="ZC360" s="35"/>
      <c r="ZD360" s="35"/>
      <c r="ZE360" s="35"/>
      <c r="ZF360" s="35"/>
      <c r="ZG360" s="35"/>
      <c r="ZH360" s="35"/>
      <c r="ZI360" s="35"/>
      <c r="ZJ360" s="35"/>
      <c r="ZK360" s="35"/>
      <c r="ZL360" s="35"/>
      <c r="ZM360" s="35"/>
      <c r="ZN360" s="35"/>
      <c r="ZO360" s="35"/>
      <c r="ZP360" s="35"/>
      <c r="ZQ360" s="35"/>
      <c r="ZR360" s="35"/>
      <c r="ZS360" s="35"/>
      <c r="ZT360" s="35"/>
      <c r="ZU360" s="35"/>
      <c r="ZV360" s="35"/>
      <c r="ZW360" s="35"/>
      <c r="ZX360" s="35"/>
      <c r="ZY360" s="35"/>
      <c r="ZZ360" s="35"/>
      <c r="AAA360" s="35"/>
      <c r="AAB360" s="35"/>
      <c r="AAC360" s="35"/>
      <c r="AAD360" s="35"/>
      <c r="AAE360" s="35"/>
      <c r="AAF360" s="35"/>
      <c r="AAG360" s="35"/>
      <c r="AAH360" s="35"/>
      <c r="AAI360" s="35"/>
      <c r="AAJ360" s="35"/>
      <c r="AAK360" s="35"/>
      <c r="AAL360" s="35"/>
      <c r="AAM360" s="35"/>
      <c r="AAN360" s="35"/>
      <c r="AAO360" s="35"/>
      <c r="AAP360" s="35"/>
      <c r="AAQ360" s="35"/>
      <c r="AAR360" s="35"/>
      <c r="AAS360" s="35"/>
      <c r="AAT360" s="35"/>
      <c r="AAU360" s="35"/>
      <c r="AAV360" s="35"/>
      <c r="AAW360" s="35"/>
      <c r="AAX360" s="35"/>
      <c r="AAY360" s="35"/>
      <c r="AAZ360" s="35"/>
      <c r="ABA360" s="35"/>
      <c r="ABB360" s="35"/>
      <c r="ABC360" s="35"/>
      <c r="ABD360" s="35"/>
      <c r="ABE360" s="35"/>
      <c r="ABF360" s="35"/>
      <c r="ABG360" s="35"/>
      <c r="ABH360" s="35"/>
      <c r="ABI360" s="35"/>
      <c r="ABJ360" s="35"/>
      <c r="ABK360" s="35"/>
      <c r="ABL360" s="35"/>
      <c r="ABM360" s="35"/>
      <c r="ABN360" s="35"/>
      <c r="ABO360" s="35"/>
      <c r="ABP360" s="35"/>
      <c r="ABQ360" s="35"/>
      <c r="ABR360" s="35"/>
      <c r="ABS360" s="35"/>
      <c r="ABT360" s="35"/>
      <c r="ABU360" s="35"/>
      <c r="ABV360" s="35"/>
      <c r="ABW360" s="35"/>
      <c r="ABX360" s="35"/>
      <c r="ABY360" s="35"/>
      <c r="ABZ360" s="35"/>
      <c r="ACA360" s="35"/>
      <c r="ACB360" s="35"/>
      <c r="ACC360" s="35"/>
      <c r="ACD360" s="35"/>
      <c r="ACE360" s="35"/>
      <c r="ACF360" s="35"/>
      <c r="ACG360" s="35"/>
      <c r="ACH360" s="35"/>
      <c r="ACI360" s="35"/>
      <c r="ACJ360" s="35"/>
      <c r="ACK360" s="35"/>
      <c r="ACL360" s="35"/>
      <c r="ACM360" s="35"/>
      <c r="ACN360" s="35"/>
      <c r="ACO360" s="35"/>
      <c r="ACP360" s="35"/>
      <c r="ACQ360" s="35"/>
      <c r="ACR360" s="35"/>
      <c r="ACS360" s="35"/>
      <c r="ACT360" s="35"/>
      <c r="ACU360" s="35"/>
      <c r="ACV360" s="35"/>
      <c r="ACW360" s="35"/>
      <c r="ACX360" s="35"/>
      <c r="ACY360" s="35"/>
      <c r="ACZ360" s="35"/>
      <c r="ADA360" s="35"/>
      <c r="ADB360" s="35"/>
      <c r="ADC360" s="35"/>
      <c r="ADD360" s="35"/>
      <c r="ADE360" s="35"/>
      <c r="ADF360" s="35"/>
      <c r="ADG360" s="35"/>
      <c r="ADH360" s="35"/>
      <c r="ADI360" s="35"/>
      <c r="ADJ360" s="35"/>
      <c r="ADK360" s="35"/>
      <c r="ADL360" s="35"/>
      <c r="ADM360" s="35"/>
      <c r="ADN360" s="35"/>
      <c r="ADO360" s="35"/>
      <c r="ADP360" s="35"/>
      <c r="ADQ360" s="35"/>
      <c r="ADR360" s="35"/>
      <c r="ADS360" s="35"/>
      <c r="ADT360" s="35"/>
      <c r="ADU360" s="35"/>
      <c r="ADV360" s="35"/>
      <c r="ADW360" s="35"/>
      <c r="ADX360" s="35"/>
      <c r="ADY360" s="35"/>
      <c r="ADZ360" s="35"/>
      <c r="AEA360" s="35"/>
      <c r="AEB360" s="35"/>
      <c r="AEC360" s="35"/>
      <c r="AED360" s="35"/>
      <c r="AEE360" s="35"/>
      <c r="AEF360" s="35"/>
      <c r="AEG360" s="35"/>
      <c r="AEH360" s="35"/>
      <c r="AEI360" s="35"/>
      <c r="AEJ360" s="35"/>
      <c r="AEK360" s="35"/>
      <c r="AEL360" s="35"/>
      <c r="AEM360" s="35"/>
      <c r="AEN360" s="35"/>
      <c r="AEO360" s="35"/>
      <c r="AEP360" s="35"/>
      <c r="AEQ360" s="35"/>
      <c r="AER360" s="35"/>
      <c r="AES360" s="35"/>
      <c r="AET360" s="35"/>
      <c r="AEU360" s="35"/>
      <c r="AEV360" s="35"/>
      <c r="AEW360" s="35"/>
      <c r="AEX360" s="35"/>
      <c r="AEY360" s="35"/>
      <c r="AEZ360" s="35"/>
      <c r="AFA360" s="35"/>
      <c r="AFB360" s="35"/>
      <c r="AFC360" s="35"/>
      <c r="AFD360" s="35"/>
      <c r="AFE360" s="35"/>
      <c r="AFF360" s="35"/>
      <c r="AFG360" s="35"/>
      <c r="AFH360" s="35"/>
      <c r="AFI360" s="35"/>
      <c r="AFJ360" s="35"/>
      <c r="AFK360" s="35"/>
      <c r="AFL360" s="35"/>
      <c r="AFM360" s="35"/>
      <c r="AFN360" s="35"/>
      <c r="AFO360" s="35"/>
      <c r="AFP360" s="35"/>
      <c r="AFQ360" s="35"/>
      <c r="AFR360" s="35"/>
      <c r="AFS360" s="35"/>
      <c r="AFT360" s="35"/>
      <c r="AFU360" s="35"/>
      <c r="AFV360" s="35"/>
      <c r="AFW360" s="35"/>
      <c r="AFX360" s="35"/>
      <c r="AFY360" s="35"/>
      <c r="AFZ360" s="35"/>
      <c r="AGA360" s="35"/>
      <c r="AGB360" s="35"/>
      <c r="AGC360" s="35"/>
      <c r="AGD360" s="35"/>
      <c r="AGE360" s="35"/>
      <c r="AGF360" s="35"/>
      <c r="AGG360" s="35"/>
      <c r="AGH360" s="35"/>
      <c r="AGI360" s="35"/>
      <c r="AGJ360" s="35"/>
      <c r="AGK360" s="35"/>
      <c r="AGL360" s="35"/>
      <c r="AGM360" s="35"/>
      <c r="AGN360" s="35"/>
      <c r="AGO360" s="35"/>
      <c r="AGP360" s="35"/>
      <c r="AGQ360" s="35"/>
      <c r="AGR360" s="35"/>
      <c r="AGS360" s="35"/>
      <c r="AGT360" s="35"/>
      <c r="AGU360" s="35"/>
      <c r="AGV360" s="35"/>
      <c r="AGW360" s="35"/>
      <c r="AGX360" s="35"/>
      <c r="AGY360" s="35"/>
      <c r="AGZ360" s="35"/>
      <c r="AHA360" s="35"/>
      <c r="AHB360" s="35"/>
      <c r="AHC360" s="35"/>
      <c r="AHD360" s="35"/>
      <c r="AHE360" s="35"/>
      <c r="AHF360" s="35"/>
      <c r="AHG360" s="35"/>
      <c r="AHH360" s="35"/>
      <c r="AHI360" s="35"/>
      <c r="AHJ360" s="35"/>
      <c r="AHK360" s="35"/>
      <c r="AHL360" s="35"/>
      <c r="AHM360" s="35"/>
      <c r="AHN360" s="35"/>
      <c r="AHO360" s="35"/>
      <c r="AHP360" s="35"/>
      <c r="AHQ360" s="35"/>
      <c r="AHR360" s="35"/>
      <c r="AHS360" s="35"/>
      <c r="AHT360" s="35"/>
      <c r="AHU360" s="35"/>
      <c r="AHV360" s="35"/>
      <c r="AHW360" s="35"/>
      <c r="AHX360" s="35"/>
      <c r="AHY360" s="35"/>
      <c r="AHZ360" s="35"/>
      <c r="AIA360" s="35"/>
      <c r="AIB360" s="35"/>
      <c r="AIC360" s="35"/>
      <c r="AID360" s="35"/>
      <c r="AIE360" s="35"/>
      <c r="AIF360" s="35"/>
      <c r="AIG360" s="35"/>
      <c r="AIH360" s="35"/>
      <c r="AII360" s="35"/>
      <c r="AIJ360" s="35"/>
      <c r="AIK360" s="35"/>
      <c r="AIL360" s="35"/>
      <c r="AIM360" s="35"/>
      <c r="AIN360" s="35"/>
      <c r="AIO360" s="35"/>
      <c r="AIP360" s="35"/>
      <c r="AIQ360" s="35"/>
      <c r="AIR360" s="35"/>
      <c r="AIS360" s="35"/>
      <c r="AIT360" s="35"/>
      <c r="AIU360" s="35"/>
      <c r="AIV360" s="35"/>
      <c r="AIW360" s="35"/>
      <c r="AIX360" s="35"/>
      <c r="AIY360" s="35"/>
      <c r="AIZ360" s="35"/>
      <c r="AJA360" s="35"/>
      <c r="AJB360" s="35"/>
      <c r="AJC360" s="35"/>
      <c r="AJD360" s="35"/>
      <c r="AJE360" s="35"/>
      <c r="AJF360" s="35"/>
      <c r="AJG360" s="35"/>
      <c r="AJH360" s="35"/>
      <c r="AJI360" s="35"/>
      <c r="AJJ360" s="35"/>
      <c r="AJK360" s="35"/>
      <c r="AJL360" s="35"/>
      <c r="AJM360" s="35"/>
      <c r="AJN360" s="35"/>
      <c r="AJO360" s="35"/>
      <c r="AJP360" s="35"/>
      <c r="AJQ360" s="35"/>
      <c r="AJR360" s="35"/>
      <c r="AJS360" s="35"/>
      <c r="AJT360" s="35"/>
      <c r="AJU360" s="35"/>
      <c r="AJV360" s="35"/>
      <c r="AJW360" s="35"/>
      <c r="AJX360" s="35"/>
      <c r="AJY360" s="35"/>
      <c r="AJZ360" s="35"/>
      <c r="AKA360" s="35"/>
      <c r="AKB360" s="35"/>
      <c r="AKC360" s="35"/>
      <c r="AKD360" s="35"/>
      <c r="AKE360" s="35"/>
      <c r="AKF360" s="35"/>
      <c r="AKG360" s="35"/>
      <c r="AKH360" s="35"/>
      <c r="AKI360" s="35"/>
      <c r="AKJ360" s="35"/>
      <c r="AKK360" s="35"/>
      <c r="AKL360" s="35"/>
      <c r="AKM360" s="35"/>
      <c r="AKN360" s="35"/>
      <c r="AKO360" s="35"/>
      <c r="AKP360" s="35"/>
      <c r="AKQ360" s="35"/>
      <c r="AKR360" s="35"/>
      <c r="AKS360" s="35"/>
      <c r="AKT360" s="35"/>
      <c r="AKU360" s="35"/>
      <c r="AKV360" s="35"/>
      <c r="AKW360" s="35"/>
      <c r="AKX360" s="35"/>
      <c r="AKY360" s="35"/>
      <c r="AKZ360" s="35"/>
      <c r="ALA360" s="35"/>
      <c r="ALB360" s="35"/>
      <c r="ALC360" s="35"/>
      <c r="ALD360" s="35"/>
      <c r="ALE360" s="35"/>
      <c r="ALF360" s="35"/>
      <c r="ALG360" s="35"/>
      <c r="ALH360" s="35"/>
      <c r="ALI360" s="35"/>
      <c r="ALJ360" s="35"/>
      <c r="ALK360" s="35"/>
      <c r="ALL360" s="35"/>
      <c r="ALM360" s="35"/>
      <c r="ALN360" s="35"/>
      <c r="ALO360" s="35"/>
      <c r="ALP360" s="35"/>
      <c r="ALQ360" s="35"/>
      <c r="ALR360" s="35"/>
      <c r="ALS360" s="35"/>
      <c r="ALT360" s="35"/>
      <c r="ALU360" s="35"/>
      <c r="ALV360" s="35"/>
      <c r="ALW360" s="35"/>
      <c r="ALX360" s="35"/>
      <c r="ALY360" s="35"/>
    </row>
    <row r="361" spans="1:1013" ht="19.5" customHeight="1" thickBot="1" x14ac:dyDescent="0.25">
      <c r="A361" s="673"/>
      <c r="B361" s="654"/>
      <c r="C361" s="657"/>
      <c r="D361" s="993"/>
      <c r="E361" s="860"/>
      <c r="F361" s="853"/>
      <c r="G361" s="622"/>
      <c r="H361" s="592"/>
      <c r="I361" s="755"/>
      <c r="J361" s="580"/>
      <c r="K361" s="166" t="s">
        <v>22</v>
      </c>
      <c r="L361" s="402">
        <f>SUM(M361,O361)</f>
        <v>1103.3</v>
      </c>
      <c r="M361" s="567">
        <v>0</v>
      </c>
      <c r="N361" s="522">
        <v>0</v>
      </c>
      <c r="O361" s="568">
        <v>1103.3</v>
      </c>
      <c r="P361" s="382">
        <f>+Q361+S361</f>
        <v>1103.3</v>
      </c>
      <c r="Q361" s="523">
        <v>0</v>
      </c>
      <c r="R361" s="523">
        <v>0</v>
      </c>
      <c r="S361" s="427">
        <v>1103.3</v>
      </c>
      <c r="T361" s="402">
        <f>SUM(U361,W361)</f>
        <v>1317</v>
      </c>
      <c r="U361" s="567">
        <v>0</v>
      </c>
      <c r="V361" s="522">
        <v>0</v>
      </c>
      <c r="W361" s="568">
        <v>1317</v>
      </c>
      <c r="X361" s="569">
        <v>0</v>
      </c>
      <c r="Y361" s="567">
        <v>0</v>
      </c>
      <c r="Z361" s="522">
        <v>0</v>
      </c>
      <c r="AA361" s="568">
        <v>0</v>
      </c>
      <c r="AB361" s="35"/>
      <c r="AC361" s="35"/>
      <c r="AD361" s="35"/>
      <c r="AE361" s="35"/>
      <c r="AF361" s="35"/>
      <c r="AG361" s="35"/>
      <c r="AH361" s="35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  <c r="BT361" s="35"/>
      <c r="BU361" s="35"/>
      <c r="BV361" s="35"/>
      <c r="BW361" s="35"/>
      <c r="BX361" s="35"/>
      <c r="BY361" s="35"/>
      <c r="BZ361" s="35"/>
      <c r="CA361" s="35"/>
      <c r="CB361" s="35"/>
      <c r="CC361" s="35"/>
      <c r="CD361" s="35"/>
      <c r="CE361" s="35"/>
      <c r="CF361" s="35"/>
      <c r="CG361" s="35"/>
      <c r="CH361" s="35"/>
      <c r="CI361" s="35"/>
      <c r="CJ361" s="35"/>
      <c r="CK361" s="35"/>
      <c r="CL361" s="35"/>
      <c r="CM361" s="35"/>
      <c r="CN361" s="35"/>
      <c r="CO361" s="35"/>
      <c r="CP361" s="35"/>
      <c r="CQ361" s="35"/>
      <c r="CR361" s="35"/>
      <c r="CS361" s="35"/>
      <c r="CT361" s="35"/>
      <c r="CU361" s="35"/>
      <c r="CV361" s="35"/>
      <c r="CW361" s="35"/>
      <c r="CX361" s="35"/>
      <c r="CY361" s="35"/>
      <c r="CZ361" s="35"/>
      <c r="DA361" s="35"/>
      <c r="DB361" s="35"/>
      <c r="DC361" s="35"/>
      <c r="DD361" s="35"/>
      <c r="DE361" s="35"/>
      <c r="DF361" s="35"/>
      <c r="DG361" s="35"/>
      <c r="DH361" s="35"/>
      <c r="DI361" s="35"/>
      <c r="DJ361" s="35"/>
      <c r="DK361" s="35"/>
      <c r="DL361" s="35"/>
      <c r="DM361" s="35"/>
      <c r="DN361" s="35"/>
      <c r="DO361" s="35"/>
      <c r="DP361" s="35"/>
      <c r="DQ361" s="35"/>
      <c r="DR361" s="35"/>
      <c r="DS361" s="35"/>
      <c r="DT361" s="35"/>
      <c r="DU361" s="35"/>
      <c r="DV361" s="35"/>
      <c r="DW361" s="35"/>
      <c r="DX361" s="35"/>
      <c r="DY361" s="35"/>
      <c r="DZ361" s="35"/>
      <c r="EA361" s="35"/>
      <c r="EB361" s="35"/>
      <c r="EC361" s="35"/>
      <c r="ED361" s="35"/>
      <c r="EE361" s="35"/>
      <c r="EF361" s="35"/>
      <c r="EG361" s="35"/>
      <c r="EH361" s="35"/>
      <c r="EI361" s="35"/>
      <c r="EJ361" s="35"/>
      <c r="EK361" s="35"/>
      <c r="EL361" s="35"/>
      <c r="EM361" s="35"/>
      <c r="EN361" s="35"/>
      <c r="EO361" s="35"/>
      <c r="EP361" s="35"/>
      <c r="EQ361" s="35"/>
      <c r="ER361" s="35"/>
      <c r="ES361" s="35"/>
      <c r="ET361" s="35"/>
      <c r="EU361" s="35"/>
      <c r="EV361" s="35"/>
      <c r="EW361" s="35"/>
      <c r="EX361" s="35"/>
      <c r="EY361" s="35"/>
      <c r="EZ361" s="35"/>
      <c r="FA361" s="35"/>
      <c r="FB361" s="35"/>
      <c r="FC361" s="35"/>
      <c r="FD361" s="35"/>
      <c r="FE361" s="35"/>
      <c r="FF361" s="35"/>
      <c r="FG361" s="35"/>
      <c r="FH361" s="35"/>
      <c r="FI361" s="35"/>
      <c r="FJ361" s="35"/>
      <c r="FK361" s="35"/>
      <c r="FL361" s="35"/>
      <c r="FM361" s="35"/>
      <c r="FN361" s="35"/>
      <c r="FO361" s="35"/>
      <c r="FP361" s="35"/>
      <c r="FQ361" s="35"/>
      <c r="FR361" s="35"/>
      <c r="FS361" s="35"/>
      <c r="FT361" s="35"/>
      <c r="FU361" s="35"/>
      <c r="FV361" s="35"/>
      <c r="FW361" s="35"/>
      <c r="FX361" s="35"/>
      <c r="FY361" s="35"/>
      <c r="FZ361" s="35"/>
      <c r="GA361" s="35"/>
      <c r="GB361" s="35"/>
      <c r="GC361" s="35"/>
      <c r="GD361" s="35"/>
      <c r="GE361" s="35"/>
      <c r="GF361" s="35"/>
      <c r="GG361" s="35"/>
      <c r="GH361" s="35"/>
      <c r="GI361" s="35"/>
      <c r="GJ361" s="35"/>
      <c r="GK361" s="35"/>
      <c r="GL361" s="35"/>
      <c r="GM361" s="35"/>
      <c r="GN361" s="35"/>
      <c r="GO361" s="35"/>
      <c r="GP361" s="35"/>
      <c r="GQ361" s="35"/>
      <c r="GR361" s="35"/>
      <c r="GS361" s="35"/>
      <c r="GT361" s="35"/>
      <c r="GU361" s="35"/>
      <c r="GV361" s="35"/>
      <c r="GW361" s="35"/>
      <c r="GX361" s="35"/>
      <c r="GY361" s="35"/>
      <c r="GZ361" s="35"/>
      <c r="HA361" s="35"/>
      <c r="HB361" s="35"/>
      <c r="HC361" s="35"/>
      <c r="HD361" s="35"/>
      <c r="HE361" s="35"/>
      <c r="HF361" s="35"/>
      <c r="HG361" s="35"/>
      <c r="HH361" s="35"/>
      <c r="HI361" s="35"/>
      <c r="HJ361" s="35"/>
      <c r="HK361" s="35"/>
      <c r="HL361" s="35"/>
      <c r="HM361" s="35"/>
      <c r="HN361" s="35"/>
      <c r="HO361" s="35"/>
      <c r="HP361" s="35"/>
      <c r="HQ361" s="35"/>
      <c r="HR361" s="35"/>
      <c r="HS361" s="35"/>
      <c r="HT361" s="35"/>
      <c r="HU361" s="35"/>
      <c r="HV361" s="35"/>
      <c r="HW361" s="35"/>
      <c r="HX361" s="35"/>
      <c r="HY361" s="35"/>
      <c r="HZ361" s="35"/>
      <c r="IA361" s="35"/>
      <c r="IB361" s="35"/>
      <c r="IC361" s="35"/>
      <c r="ID361" s="35"/>
      <c r="IE361" s="35"/>
      <c r="IF361" s="35"/>
      <c r="IG361" s="35"/>
      <c r="IH361" s="35"/>
      <c r="II361" s="35"/>
      <c r="IJ361" s="35"/>
      <c r="IK361" s="35"/>
      <c r="IL361" s="35"/>
      <c r="IM361" s="35"/>
      <c r="IN361" s="35"/>
      <c r="IO361" s="35"/>
      <c r="IP361" s="35"/>
      <c r="IQ361" s="35"/>
      <c r="IR361" s="35"/>
      <c r="IS361" s="35"/>
      <c r="IT361" s="35"/>
      <c r="IU361" s="35"/>
      <c r="IV361" s="35"/>
      <c r="IW361" s="35"/>
      <c r="IX361" s="35"/>
      <c r="IY361" s="35"/>
      <c r="IZ361" s="35"/>
      <c r="JA361" s="35"/>
      <c r="JB361" s="35"/>
      <c r="JC361" s="35"/>
      <c r="JD361" s="35"/>
      <c r="JE361" s="35"/>
      <c r="JF361" s="35"/>
      <c r="JG361" s="35"/>
      <c r="JH361" s="35"/>
      <c r="JI361" s="35"/>
      <c r="JJ361" s="35"/>
      <c r="JK361" s="35"/>
      <c r="JL361" s="35"/>
      <c r="JM361" s="35"/>
      <c r="JN361" s="35"/>
      <c r="JO361" s="35"/>
      <c r="JP361" s="35"/>
      <c r="JQ361" s="35"/>
      <c r="JR361" s="35"/>
      <c r="JS361" s="35"/>
      <c r="JT361" s="35"/>
      <c r="JU361" s="35"/>
      <c r="JV361" s="35"/>
      <c r="JW361" s="35"/>
      <c r="JX361" s="35"/>
      <c r="JY361" s="35"/>
      <c r="JZ361" s="35"/>
      <c r="KA361" s="35"/>
      <c r="KB361" s="35"/>
      <c r="KC361" s="35"/>
      <c r="KD361" s="35"/>
      <c r="KE361" s="35"/>
      <c r="KF361" s="35"/>
      <c r="KG361" s="35"/>
      <c r="KH361" s="35"/>
      <c r="KI361" s="35"/>
      <c r="KJ361" s="35"/>
      <c r="KK361" s="35"/>
      <c r="KL361" s="35"/>
      <c r="KM361" s="35"/>
      <c r="KN361" s="35"/>
      <c r="KO361" s="35"/>
      <c r="KP361" s="35"/>
      <c r="KQ361" s="35"/>
      <c r="KR361" s="35"/>
      <c r="KS361" s="35"/>
      <c r="KT361" s="35"/>
      <c r="KU361" s="35"/>
      <c r="KV361" s="35"/>
      <c r="KW361" s="35"/>
      <c r="KX361" s="35"/>
      <c r="KY361" s="35"/>
      <c r="KZ361" s="35"/>
      <c r="LA361" s="35"/>
      <c r="LB361" s="35"/>
      <c r="LC361" s="35"/>
      <c r="LD361" s="35"/>
      <c r="LE361" s="35"/>
      <c r="LF361" s="35"/>
      <c r="LG361" s="35"/>
      <c r="LH361" s="35"/>
      <c r="LI361" s="35"/>
      <c r="LJ361" s="35"/>
      <c r="LK361" s="35"/>
      <c r="LL361" s="35"/>
      <c r="LM361" s="35"/>
      <c r="LN361" s="35"/>
      <c r="LO361" s="35"/>
      <c r="LP361" s="35"/>
      <c r="LQ361" s="35"/>
      <c r="LR361" s="35"/>
      <c r="LS361" s="35"/>
      <c r="LT361" s="35"/>
      <c r="LU361" s="35"/>
      <c r="LV361" s="35"/>
      <c r="LW361" s="35"/>
      <c r="LX361" s="35"/>
      <c r="LY361" s="35"/>
      <c r="LZ361" s="35"/>
      <c r="MA361" s="35"/>
      <c r="MB361" s="35"/>
      <c r="MC361" s="35"/>
      <c r="MD361" s="35"/>
      <c r="ME361" s="35"/>
      <c r="MF361" s="35"/>
      <c r="MG361" s="35"/>
      <c r="MH361" s="35"/>
      <c r="MI361" s="35"/>
      <c r="MJ361" s="35"/>
      <c r="MK361" s="35"/>
      <c r="ML361" s="35"/>
      <c r="MM361" s="35"/>
      <c r="MN361" s="35"/>
      <c r="MO361" s="35"/>
      <c r="MP361" s="35"/>
      <c r="MQ361" s="35"/>
      <c r="MR361" s="35"/>
      <c r="MS361" s="35"/>
      <c r="MT361" s="35"/>
      <c r="MU361" s="35"/>
      <c r="MV361" s="35"/>
      <c r="MW361" s="35"/>
      <c r="MX361" s="35"/>
      <c r="MY361" s="35"/>
      <c r="MZ361" s="35"/>
      <c r="NA361" s="35"/>
      <c r="NB361" s="35"/>
      <c r="NC361" s="35"/>
      <c r="ND361" s="35"/>
      <c r="NE361" s="35"/>
      <c r="NF361" s="35"/>
      <c r="NG361" s="35"/>
      <c r="NH361" s="35"/>
      <c r="NI361" s="35"/>
      <c r="NJ361" s="35"/>
      <c r="NK361" s="35"/>
      <c r="NL361" s="35"/>
      <c r="NM361" s="35"/>
      <c r="NN361" s="35"/>
      <c r="NO361" s="35"/>
      <c r="NP361" s="35"/>
      <c r="NQ361" s="35"/>
      <c r="NR361" s="35"/>
      <c r="NS361" s="35"/>
      <c r="NT361" s="35"/>
      <c r="NU361" s="35"/>
      <c r="NV361" s="35"/>
      <c r="NW361" s="35"/>
      <c r="NX361" s="35"/>
      <c r="NY361" s="35"/>
      <c r="NZ361" s="35"/>
      <c r="OA361" s="35"/>
      <c r="OB361" s="35"/>
      <c r="OC361" s="35"/>
      <c r="OD361" s="35"/>
      <c r="OE361" s="35"/>
      <c r="OF361" s="35"/>
      <c r="OG361" s="35"/>
      <c r="OH361" s="35"/>
      <c r="OI361" s="35"/>
      <c r="OJ361" s="35"/>
      <c r="OK361" s="35"/>
      <c r="OL361" s="35"/>
      <c r="OM361" s="35"/>
      <c r="ON361" s="35"/>
      <c r="OO361" s="35"/>
      <c r="OP361" s="35"/>
      <c r="OQ361" s="35"/>
      <c r="OR361" s="35"/>
      <c r="OS361" s="35"/>
      <c r="OT361" s="35"/>
      <c r="OU361" s="35"/>
      <c r="OV361" s="35"/>
      <c r="OW361" s="35"/>
      <c r="OX361" s="35"/>
      <c r="OY361" s="35"/>
      <c r="OZ361" s="35"/>
      <c r="PA361" s="35"/>
      <c r="PB361" s="35"/>
      <c r="PC361" s="35"/>
      <c r="PD361" s="35"/>
      <c r="PE361" s="35"/>
      <c r="PF361" s="35"/>
      <c r="PG361" s="35"/>
      <c r="PH361" s="35"/>
      <c r="PI361" s="35"/>
      <c r="PJ361" s="35"/>
      <c r="PK361" s="35"/>
      <c r="PL361" s="35"/>
      <c r="PM361" s="35"/>
      <c r="PN361" s="35"/>
      <c r="PO361" s="35"/>
      <c r="PP361" s="35"/>
      <c r="PQ361" s="35"/>
      <c r="PR361" s="35"/>
      <c r="PS361" s="35"/>
      <c r="PT361" s="35"/>
      <c r="PU361" s="35"/>
      <c r="PV361" s="35"/>
      <c r="PW361" s="35"/>
      <c r="PX361" s="35"/>
      <c r="PY361" s="35"/>
      <c r="PZ361" s="35"/>
      <c r="QA361" s="35"/>
      <c r="QB361" s="35"/>
      <c r="QC361" s="35"/>
      <c r="QD361" s="35"/>
      <c r="QE361" s="35"/>
      <c r="QF361" s="35"/>
      <c r="QG361" s="35"/>
      <c r="QH361" s="35"/>
      <c r="QI361" s="35"/>
      <c r="QJ361" s="35"/>
      <c r="QK361" s="35"/>
      <c r="QL361" s="35"/>
      <c r="QM361" s="35"/>
      <c r="QN361" s="35"/>
      <c r="QO361" s="35"/>
      <c r="QP361" s="35"/>
      <c r="QQ361" s="35"/>
      <c r="QR361" s="35"/>
      <c r="QS361" s="35"/>
      <c r="QT361" s="35"/>
      <c r="QU361" s="35"/>
      <c r="QV361" s="35"/>
      <c r="QW361" s="35"/>
      <c r="QX361" s="35"/>
      <c r="QY361" s="35"/>
      <c r="QZ361" s="35"/>
      <c r="RA361" s="35"/>
      <c r="RB361" s="35"/>
      <c r="RC361" s="35"/>
      <c r="RD361" s="35"/>
      <c r="RE361" s="35"/>
      <c r="RF361" s="35"/>
      <c r="RG361" s="35"/>
      <c r="RH361" s="35"/>
      <c r="RI361" s="35"/>
      <c r="RJ361" s="35"/>
      <c r="RK361" s="35"/>
      <c r="RL361" s="35"/>
      <c r="RM361" s="35"/>
      <c r="RN361" s="35"/>
      <c r="RO361" s="35"/>
      <c r="RP361" s="35"/>
      <c r="RQ361" s="35"/>
      <c r="RR361" s="35"/>
      <c r="RS361" s="35"/>
      <c r="RT361" s="35"/>
      <c r="RU361" s="35"/>
      <c r="RV361" s="35"/>
      <c r="RW361" s="35"/>
      <c r="RX361" s="35"/>
      <c r="RY361" s="35"/>
      <c r="RZ361" s="35"/>
      <c r="SA361" s="35"/>
      <c r="SB361" s="35"/>
      <c r="SC361" s="35"/>
      <c r="SD361" s="35"/>
      <c r="SE361" s="35"/>
      <c r="SF361" s="35"/>
      <c r="SG361" s="35"/>
      <c r="SH361" s="35"/>
      <c r="SI361" s="35"/>
      <c r="SJ361" s="35"/>
      <c r="SK361" s="35"/>
      <c r="SL361" s="35"/>
      <c r="SM361" s="35"/>
      <c r="SN361" s="35"/>
      <c r="SO361" s="35"/>
      <c r="SP361" s="35"/>
      <c r="SQ361" s="35"/>
      <c r="SR361" s="35"/>
      <c r="SS361" s="35"/>
      <c r="ST361" s="35"/>
      <c r="SU361" s="35"/>
      <c r="SV361" s="35"/>
      <c r="SW361" s="35"/>
      <c r="SX361" s="35"/>
      <c r="SY361" s="35"/>
      <c r="SZ361" s="35"/>
      <c r="TA361" s="35"/>
      <c r="TB361" s="35"/>
      <c r="TC361" s="35"/>
      <c r="TD361" s="35"/>
      <c r="TE361" s="35"/>
      <c r="TF361" s="35"/>
      <c r="TG361" s="35"/>
      <c r="TH361" s="35"/>
      <c r="TI361" s="35"/>
      <c r="TJ361" s="35"/>
      <c r="TK361" s="35"/>
      <c r="TL361" s="35"/>
      <c r="TM361" s="35"/>
      <c r="TN361" s="35"/>
      <c r="TO361" s="35"/>
      <c r="TP361" s="35"/>
      <c r="TQ361" s="35"/>
      <c r="TR361" s="35"/>
      <c r="TS361" s="35"/>
      <c r="TT361" s="35"/>
      <c r="TU361" s="35"/>
      <c r="TV361" s="35"/>
      <c r="TW361" s="35"/>
      <c r="TX361" s="35"/>
      <c r="TY361" s="35"/>
      <c r="TZ361" s="35"/>
      <c r="UA361" s="35"/>
      <c r="UB361" s="35"/>
      <c r="UC361" s="35"/>
      <c r="UD361" s="35"/>
      <c r="UE361" s="35"/>
      <c r="UF361" s="35"/>
      <c r="UG361" s="35"/>
      <c r="UH361" s="35"/>
      <c r="UI361" s="35"/>
      <c r="UJ361" s="35"/>
      <c r="UK361" s="35"/>
      <c r="UL361" s="35"/>
      <c r="UM361" s="35"/>
      <c r="UN361" s="35"/>
      <c r="UO361" s="35"/>
      <c r="UP361" s="35"/>
      <c r="UQ361" s="35"/>
      <c r="UR361" s="35"/>
      <c r="US361" s="35"/>
      <c r="UT361" s="35"/>
      <c r="UU361" s="35"/>
      <c r="UV361" s="35"/>
      <c r="UW361" s="35"/>
      <c r="UX361" s="35"/>
      <c r="UY361" s="35"/>
      <c r="UZ361" s="35"/>
      <c r="VA361" s="35"/>
      <c r="VB361" s="35"/>
      <c r="VC361" s="35"/>
      <c r="VD361" s="35"/>
      <c r="VE361" s="35"/>
      <c r="VF361" s="35"/>
      <c r="VG361" s="35"/>
      <c r="VH361" s="35"/>
      <c r="VI361" s="35"/>
      <c r="VJ361" s="35"/>
      <c r="VK361" s="35"/>
      <c r="VL361" s="35"/>
      <c r="VM361" s="35"/>
      <c r="VN361" s="35"/>
      <c r="VO361" s="35"/>
      <c r="VP361" s="35"/>
      <c r="VQ361" s="35"/>
      <c r="VR361" s="35"/>
      <c r="VS361" s="35"/>
      <c r="VT361" s="35"/>
      <c r="VU361" s="35"/>
      <c r="VV361" s="35"/>
      <c r="VW361" s="35"/>
      <c r="VX361" s="35"/>
      <c r="VY361" s="35"/>
      <c r="VZ361" s="35"/>
      <c r="WA361" s="35"/>
      <c r="WB361" s="35"/>
      <c r="WC361" s="35"/>
      <c r="WD361" s="35"/>
      <c r="WE361" s="35"/>
      <c r="WF361" s="35"/>
      <c r="WG361" s="35"/>
      <c r="WH361" s="35"/>
      <c r="WI361" s="35"/>
      <c r="WJ361" s="35"/>
      <c r="WK361" s="35"/>
      <c r="WL361" s="35"/>
      <c r="WM361" s="35"/>
      <c r="WN361" s="35"/>
      <c r="WO361" s="35"/>
      <c r="WP361" s="35"/>
      <c r="WQ361" s="35"/>
      <c r="WR361" s="35"/>
      <c r="WS361" s="35"/>
      <c r="WT361" s="35"/>
      <c r="WU361" s="35"/>
      <c r="WV361" s="35"/>
      <c r="WW361" s="35"/>
      <c r="WX361" s="35"/>
      <c r="WY361" s="35"/>
      <c r="WZ361" s="35"/>
      <c r="XA361" s="35"/>
      <c r="XB361" s="35"/>
      <c r="XC361" s="35"/>
      <c r="XD361" s="35"/>
      <c r="XE361" s="35"/>
      <c r="XF361" s="35"/>
      <c r="XG361" s="35"/>
      <c r="XH361" s="35"/>
      <c r="XI361" s="35"/>
      <c r="XJ361" s="35"/>
      <c r="XK361" s="35"/>
      <c r="XL361" s="35"/>
      <c r="XM361" s="35"/>
      <c r="XN361" s="35"/>
      <c r="XO361" s="35"/>
      <c r="XP361" s="35"/>
      <c r="XQ361" s="35"/>
      <c r="XR361" s="35"/>
      <c r="XS361" s="35"/>
      <c r="XT361" s="35"/>
      <c r="XU361" s="35"/>
      <c r="XV361" s="35"/>
      <c r="XW361" s="35"/>
      <c r="XX361" s="35"/>
      <c r="XY361" s="35"/>
      <c r="XZ361" s="35"/>
      <c r="YA361" s="35"/>
      <c r="YB361" s="35"/>
      <c r="YC361" s="35"/>
      <c r="YD361" s="35"/>
      <c r="YE361" s="35"/>
      <c r="YF361" s="35"/>
      <c r="YG361" s="35"/>
      <c r="YH361" s="35"/>
      <c r="YI361" s="35"/>
      <c r="YJ361" s="35"/>
      <c r="YK361" s="35"/>
      <c r="YL361" s="35"/>
      <c r="YM361" s="35"/>
      <c r="YN361" s="35"/>
      <c r="YO361" s="35"/>
      <c r="YP361" s="35"/>
      <c r="YQ361" s="35"/>
      <c r="YR361" s="35"/>
      <c r="YS361" s="35"/>
      <c r="YT361" s="35"/>
      <c r="YU361" s="35"/>
      <c r="YV361" s="35"/>
      <c r="YW361" s="35"/>
      <c r="YX361" s="35"/>
      <c r="YY361" s="35"/>
      <c r="YZ361" s="35"/>
      <c r="ZA361" s="35"/>
      <c r="ZB361" s="35"/>
      <c r="ZC361" s="35"/>
      <c r="ZD361" s="35"/>
      <c r="ZE361" s="35"/>
      <c r="ZF361" s="35"/>
      <c r="ZG361" s="35"/>
      <c r="ZH361" s="35"/>
      <c r="ZI361" s="35"/>
      <c r="ZJ361" s="35"/>
      <c r="ZK361" s="35"/>
      <c r="ZL361" s="35"/>
      <c r="ZM361" s="35"/>
      <c r="ZN361" s="35"/>
      <c r="ZO361" s="35"/>
      <c r="ZP361" s="35"/>
      <c r="ZQ361" s="35"/>
      <c r="ZR361" s="35"/>
      <c r="ZS361" s="35"/>
      <c r="ZT361" s="35"/>
      <c r="ZU361" s="35"/>
      <c r="ZV361" s="35"/>
      <c r="ZW361" s="35"/>
      <c r="ZX361" s="35"/>
      <c r="ZY361" s="35"/>
      <c r="ZZ361" s="35"/>
      <c r="AAA361" s="35"/>
      <c r="AAB361" s="35"/>
      <c r="AAC361" s="35"/>
      <c r="AAD361" s="35"/>
      <c r="AAE361" s="35"/>
      <c r="AAF361" s="35"/>
      <c r="AAG361" s="35"/>
      <c r="AAH361" s="35"/>
      <c r="AAI361" s="35"/>
      <c r="AAJ361" s="35"/>
      <c r="AAK361" s="35"/>
      <c r="AAL361" s="35"/>
      <c r="AAM361" s="35"/>
      <c r="AAN361" s="35"/>
      <c r="AAO361" s="35"/>
      <c r="AAP361" s="35"/>
      <c r="AAQ361" s="35"/>
      <c r="AAR361" s="35"/>
      <c r="AAS361" s="35"/>
      <c r="AAT361" s="35"/>
      <c r="AAU361" s="35"/>
      <c r="AAV361" s="35"/>
      <c r="AAW361" s="35"/>
      <c r="AAX361" s="35"/>
      <c r="AAY361" s="35"/>
      <c r="AAZ361" s="35"/>
      <c r="ABA361" s="35"/>
      <c r="ABB361" s="35"/>
      <c r="ABC361" s="35"/>
      <c r="ABD361" s="35"/>
      <c r="ABE361" s="35"/>
      <c r="ABF361" s="35"/>
      <c r="ABG361" s="35"/>
      <c r="ABH361" s="35"/>
      <c r="ABI361" s="35"/>
      <c r="ABJ361" s="35"/>
      <c r="ABK361" s="35"/>
      <c r="ABL361" s="35"/>
      <c r="ABM361" s="35"/>
      <c r="ABN361" s="35"/>
      <c r="ABO361" s="35"/>
      <c r="ABP361" s="35"/>
      <c r="ABQ361" s="35"/>
      <c r="ABR361" s="35"/>
      <c r="ABS361" s="35"/>
      <c r="ABT361" s="35"/>
      <c r="ABU361" s="35"/>
      <c r="ABV361" s="35"/>
      <c r="ABW361" s="35"/>
      <c r="ABX361" s="35"/>
      <c r="ABY361" s="35"/>
      <c r="ABZ361" s="35"/>
      <c r="ACA361" s="35"/>
      <c r="ACB361" s="35"/>
      <c r="ACC361" s="35"/>
      <c r="ACD361" s="35"/>
      <c r="ACE361" s="35"/>
      <c r="ACF361" s="35"/>
      <c r="ACG361" s="35"/>
      <c r="ACH361" s="35"/>
      <c r="ACI361" s="35"/>
      <c r="ACJ361" s="35"/>
      <c r="ACK361" s="35"/>
      <c r="ACL361" s="35"/>
      <c r="ACM361" s="35"/>
      <c r="ACN361" s="35"/>
      <c r="ACO361" s="35"/>
      <c r="ACP361" s="35"/>
      <c r="ACQ361" s="35"/>
      <c r="ACR361" s="35"/>
      <c r="ACS361" s="35"/>
      <c r="ACT361" s="35"/>
      <c r="ACU361" s="35"/>
      <c r="ACV361" s="35"/>
      <c r="ACW361" s="35"/>
      <c r="ACX361" s="35"/>
      <c r="ACY361" s="35"/>
      <c r="ACZ361" s="35"/>
      <c r="ADA361" s="35"/>
      <c r="ADB361" s="35"/>
      <c r="ADC361" s="35"/>
      <c r="ADD361" s="35"/>
      <c r="ADE361" s="35"/>
      <c r="ADF361" s="35"/>
      <c r="ADG361" s="35"/>
      <c r="ADH361" s="35"/>
      <c r="ADI361" s="35"/>
      <c r="ADJ361" s="35"/>
      <c r="ADK361" s="35"/>
      <c r="ADL361" s="35"/>
      <c r="ADM361" s="35"/>
      <c r="ADN361" s="35"/>
      <c r="ADO361" s="35"/>
      <c r="ADP361" s="35"/>
      <c r="ADQ361" s="35"/>
      <c r="ADR361" s="35"/>
      <c r="ADS361" s="35"/>
      <c r="ADT361" s="35"/>
      <c r="ADU361" s="35"/>
      <c r="ADV361" s="35"/>
      <c r="ADW361" s="35"/>
      <c r="ADX361" s="35"/>
      <c r="ADY361" s="35"/>
      <c r="ADZ361" s="35"/>
      <c r="AEA361" s="35"/>
      <c r="AEB361" s="35"/>
      <c r="AEC361" s="35"/>
      <c r="AED361" s="35"/>
      <c r="AEE361" s="35"/>
      <c r="AEF361" s="35"/>
      <c r="AEG361" s="35"/>
      <c r="AEH361" s="35"/>
      <c r="AEI361" s="35"/>
      <c r="AEJ361" s="35"/>
      <c r="AEK361" s="35"/>
      <c r="AEL361" s="35"/>
      <c r="AEM361" s="35"/>
      <c r="AEN361" s="35"/>
      <c r="AEO361" s="35"/>
      <c r="AEP361" s="35"/>
      <c r="AEQ361" s="35"/>
      <c r="AER361" s="35"/>
      <c r="AES361" s="35"/>
      <c r="AET361" s="35"/>
      <c r="AEU361" s="35"/>
      <c r="AEV361" s="35"/>
      <c r="AEW361" s="35"/>
      <c r="AEX361" s="35"/>
      <c r="AEY361" s="35"/>
      <c r="AEZ361" s="35"/>
      <c r="AFA361" s="35"/>
      <c r="AFB361" s="35"/>
      <c r="AFC361" s="35"/>
      <c r="AFD361" s="35"/>
      <c r="AFE361" s="35"/>
      <c r="AFF361" s="35"/>
      <c r="AFG361" s="35"/>
      <c r="AFH361" s="35"/>
      <c r="AFI361" s="35"/>
      <c r="AFJ361" s="35"/>
      <c r="AFK361" s="35"/>
      <c r="AFL361" s="35"/>
      <c r="AFM361" s="35"/>
      <c r="AFN361" s="35"/>
      <c r="AFO361" s="35"/>
      <c r="AFP361" s="35"/>
      <c r="AFQ361" s="35"/>
      <c r="AFR361" s="35"/>
      <c r="AFS361" s="35"/>
      <c r="AFT361" s="35"/>
      <c r="AFU361" s="35"/>
      <c r="AFV361" s="35"/>
      <c r="AFW361" s="35"/>
      <c r="AFX361" s="35"/>
      <c r="AFY361" s="35"/>
      <c r="AFZ361" s="35"/>
      <c r="AGA361" s="35"/>
      <c r="AGB361" s="35"/>
      <c r="AGC361" s="35"/>
      <c r="AGD361" s="35"/>
      <c r="AGE361" s="35"/>
      <c r="AGF361" s="35"/>
      <c r="AGG361" s="35"/>
      <c r="AGH361" s="35"/>
      <c r="AGI361" s="35"/>
      <c r="AGJ361" s="35"/>
      <c r="AGK361" s="35"/>
      <c r="AGL361" s="35"/>
      <c r="AGM361" s="35"/>
      <c r="AGN361" s="35"/>
      <c r="AGO361" s="35"/>
      <c r="AGP361" s="35"/>
      <c r="AGQ361" s="35"/>
      <c r="AGR361" s="35"/>
      <c r="AGS361" s="35"/>
      <c r="AGT361" s="35"/>
      <c r="AGU361" s="35"/>
      <c r="AGV361" s="35"/>
      <c r="AGW361" s="35"/>
      <c r="AGX361" s="35"/>
      <c r="AGY361" s="35"/>
      <c r="AGZ361" s="35"/>
      <c r="AHA361" s="35"/>
      <c r="AHB361" s="35"/>
      <c r="AHC361" s="35"/>
      <c r="AHD361" s="35"/>
      <c r="AHE361" s="35"/>
      <c r="AHF361" s="35"/>
      <c r="AHG361" s="35"/>
      <c r="AHH361" s="35"/>
      <c r="AHI361" s="35"/>
      <c r="AHJ361" s="35"/>
      <c r="AHK361" s="35"/>
      <c r="AHL361" s="35"/>
      <c r="AHM361" s="35"/>
      <c r="AHN361" s="35"/>
      <c r="AHO361" s="35"/>
      <c r="AHP361" s="35"/>
      <c r="AHQ361" s="35"/>
      <c r="AHR361" s="35"/>
      <c r="AHS361" s="35"/>
      <c r="AHT361" s="35"/>
      <c r="AHU361" s="35"/>
      <c r="AHV361" s="35"/>
      <c r="AHW361" s="35"/>
      <c r="AHX361" s="35"/>
      <c r="AHY361" s="35"/>
      <c r="AHZ361" s="35"/>
      <c r="AIA361" s="35"/>
      <c r="AIB361" s="35"/>
      <c r="AIC361" s="35"/>
      <c r="AID361" s="35"/>
      <c r="AIE361" s="35"/>
      <c r="AIF361" s="35"/>
      <c r="AIG361" s="35"/>
      <c r="AIH361" s="35"/>
      <c r="AII361" s="35"/>
      <c r="AIJ361" s="35"/>
      <c r="AIK361" s="35"/>
      <c r="AIL361" s="35"/>
      <c r="AIM361" s="35"/>
      <c r="AIN361" s="35"/>
      <c r="AIO361" s="35"/>
      <c r="AIP361" s="35"/>
      <c r="AIQ361" s="35"/>
      <c r="AIR361" s="35"/>
      <c r="AIS361" s="35"/>
      <c r="AIT361" s="35"/>
      <c r="AIU361" s="35"/>
      <c r="AIV361" s="35"/>
      <c r="AIW361" s="35"/>
      <c r="AIX361" s="35"/>
      <c r="AIY361" s="35"/>
      <c r="AIZ361" s="35"/>
      <c r="AJA361" s="35"/>
      <c r="AJB361" s="35"/>
      <c r="AJC361" s="35"/>
      <c r="AJD361" s="35"/>
      <c r="AJE361" s="35"/>
      <c r="AJF361" s="35"/>
      <c r="AJG361" s="35"/>
      <c r="AJH361" s="35"/>
      <c r="AJI361" s="35"/>
      <c r="AJJ361" s="35"/>
      <c r="AJK361" s="35"/>
      <c r="AJL361" s="35"/>
      <c r="AJM361" s="35"/>
      <c r="AJN361" s="35"/>
      <c r="AJO361" s="35"/>
      <c r="AJP361" s="35"/>
      <c r="AJQ361" s="35"/>
      <c r="AJR361" s="35"/>
      <c r="AJS361" s="35"/>
      <c r="AJT361" s="35"/>
      <c r="AJU361" s="35"/>
      <c r="AJV361" s="35"/>
      <c r="AJW361" s="35"/>
      <c r="AJX361" s="35"/>
      <c r="AJY361" s="35"/>
      <c r="AJZ361" s="35"/>
      <c r="AKA361" s="35"/>
      <c r="AKB361" s="35"/>
      <c r="AKC361" s="35"/>
      <c r="AKD361" s="35"/>
      <c r="AKE361" s="35"/>
      <c r="AKF361" s="35"/>
      <c r="AKG361" s="35"/>
      <c r="AKH361" s="35"/>
      <c r="AKI361" s="35"/>
      <c r="AKJ361" s="35"/>
      <c r="AKK361" s="35"/>
      <c r="AKL361" s="35"/>
      <c r="AKM361" s="35"/>
      <c r="AKN361" s="35"/>
      <c r="AKO361" s="35"/>
      <c r="AKP361" s="35"/>
      <c r="AKQ361" s="35"/>
      <c r="AKR361" s="35"/>
      <c r="AKS361" s="35"/>
      <c r="AKT361" s="35"/>
      <c r="AKU361" s="35"/>
      <c r="AKV361" s="35"/>
      <c r="AKW361" s="35"/>
      <c r="AKX361" s="35"/>
      <c r="AKY361" s="35"/>
      <c r="AKZ361" s="35"/>
      <c r="ALA361" s="35"/>
      <c r="ALB361" s="35"/>
      <c r="ALC361" s="35"/>
      <c r="ALD361" s="35"/>
      <c r="ALE361" s="35"/>
      <c r="ALF361" s="35"/>
      <c r="ALG361" s="35"/>
      <c r="ALH361" s="35"/>
      <c r="ALI361" s="35"/>
      <c r="ALJ361" s="35"/>
      <c r="ALK361" s="35"/>
      <c r="ALL361" s="35"/>
      <c r="ALM361" s="35"/>
      <c r="ALN361" s="35"/>
      <c r="ALO361" s="35"/>
      <c r="ALP361" s="35"/>
      <c r="ALQ361" s="35"/>
      <c r="ALR361" s="35"/>
      <c r="ALS361" s="35"/>
      <c r="ALT361" s="35"/>
      <c r="ALU361" s="35"/>
      <c r="ALV361" s="35"/>
      <c r="ALW361" s="35"/>
      <c r="ALX361" s="35"/>
      <c r="ALY361" s="35"/>
    </row>
    <row r="362" spans="1:1013" ht="19.5" customHeight="1" thickBot="1" x14ac:dyDescent="0.25">
      <c r="A362" s="674"/>
      <c r="B362" s="655"/>
      <c r="C362" s="640"/>
      <c r="D362" s="833"/>
      <c r="E362" s="782"/>
      <c r="F362" s="854"/>
      <c r="G362" s="623"/>
      <c r="H362" s="593"/>
      <c r="I362" s="581"/>
      <c r="J362" s="581"/>
      <c r="K362" s="91" t="s">
        <v>11</v>
      </c>
      <c r="L362" s="473">
        <f t="shared" ref="L362:O362" si="129">SUM(L359:L361)</f>
        <v>3266.1000000000004</v>
      </c>
      <c r="M362" s="474">
        <f t="shared" si="129"/>
        <v>0</v>
      </c>
      <c r="N362" s="474">
        <f t="shared" si="129"/>
        <v>0</v>
      </c>
      <c r="O362" s="510">
        <f t="shared" si="129"/>
        <v>3266.1000000000004</v>
      </c>
      <c r="P362" s="473">
        <f t="shared" ref="P362:AA362" si="130">SUM(P359:P361)</f>
        <v>3266.1000000000004</v>
      </c>
      <c r="Q362" s="474">
        <f t="shared" si="130"/>
        <v>0</v>
      </c>
      <c r="R362" s="474">
        <f t="shared" si="130"/>
        <v>0</v>
      </c>
      <c r="S362" s="510">
        <f t="shared" si="130"/>
        <v>3266.1000000000004</v>
      </c>
      <c r="T362" s="473">
        <f t="shared" si="130"/>
        <v>4687.8</v>
      </c>
      <c r="U362" s="474">
        <f t="shared" si="130"/>
        <v>0</v>
      </c>
      <c r="V362" s="474">
        <f t="shared" si="130"/>
        <v>0</v>
      </c>
      <c r="W362" s="510">
        <f t="shared" si="130"/>
        <v>4687.8</v>
      </c>
      <c r="X362" s="473">
        <f t="shared" si="130"/>
        <v>4976</v>
      </c>
      <c r="Y362" s="474">
        <f t="shared" si="130"/>
        <v>0</v>
      </c>
      <c r="Z362" s="474">
        <f t="shared" si="130"/>
        <v>0</v>
      </c>
      <c r="AA362" s="510">
        <f t="shared" si="130"/>
        <v>4976</v>
      </c>
      <c r="AB362" s="35"/>
      <c r="AC362" s="35"/>
      <c r="AD362" s="35"/>
      <c r="AE362" s="35"/>
      <c r="AF362" s="35"/>
      <c r="AG362" s="35"/>
      <c r="AH362" s="35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  <c r="CB362" s="35"/>
      <c r="CC362" s="35"/>
      <c r="CD362" s="35"/>
      <c r="CE362" s="35"/>
      <c r="CF362" s="35"/>
      <c r="CG362" s="35"/>
      <c r="CH362" s="35"/>
      <c r="CI362" s="35"/>
      <c r="CJ362" s="35"/>
      <c r="CK362" s="35"/>
      <c r="CL362" s="35"/>
      <c r="CM362" s="35"/>
      <c r="CN362" s="35"/>
      <c r="CO362" s="35"/>
      <c r="CP362" s="35"/>
      <c r="CQ362" s="35"/>
      <c r="CR362" s="35"/>
      <c r="CS362" s="35"/>
      <c r="CT362" s="35"/>
      <c r="CU362" s="35"/>
      <c r="CV362" s="35"/>
      <c r="CW362" s="35"/>
      <c r="CX362" s="35"/>
      <c r="CY362" s="35"/>
      <c r="CZ362" s="35"/>
      <c r="DA362" s="35"/>
      <c r="DB362" s="35"/>
      <c r="DC362" s="35"/>
      <c r="DD362" s="35"/>
      <c r="DE362" s="35"/>
      <c r="DF362" s="35"/>
      <c r="DG362" s="35"/>
      <c r="DH362" s="35"/>
      <c r="DI362" s="35"/>
      <c r="DJ362" s="35"/>
      <c r="DK362" s="35"/>
      <c r="DL362" s="35"/>
      <c r="DM362" s="35"/>
      <c r="DN362" s="35"/>
      <c r="DO362" s="35"/>
      <c r="DP362" s="35"/>
      <c r="DQ362" s="35"/>
      <c r="DR362" s="35"/>
      <c r="DS362" s="35"/>
      <c r="DT362" s="35"/>
      <c r="DU362" s="35"/>
      <c r="DV362" s="35"/>
      <c r="DW362" s="35"/>
      <c r="DX362" s="35"/>
      <c r="DY362" s="35"/>
      <c r="DZ362" s="35"/>
      <c r="EA362" s="35"/>
      <c r="EB362" s="35"/>
      <c r="EC362" s="35"/>
      <c r="ED362" s="35"/>
      <c r="EE362" s="35"/>
      <c r="EF362" s="35"/>
      <c r="EG362" s="35"/>
      <c r="EH362" s="35"/>
      <c r="EI362" s="35"/>
      <c r="EJ362" s="35"/>
      <c r="EK362" s="35"/>
      <c r="EL362" s="35"/>
      <c r="EM362" s="35"/>
      <c r="EN362" s="35"/>
      <c r="EO362" s="35"/>
      <c r="EP362" s="35"/>
      <c r="EQ362" s="35"/>
      <c r="ER362" s="35"/>
      <c r="ES362" s="35"/>
      <c r="ET362" s="35"/>
      <c r="EU362" s="35"/>
      <c r="EV362" s="35"/>
      <c r="EW362" s="35"/>
      <c r="EX362" s="35"/>
      <c r="EY362" s="35"/>
      <c r="EZ362" s="35"/>
      <c r="FA362" s="35"/>
      <c r="FB362" s="35"/>
      <c r="FC362" s="35"/>
      <c r="FD362" s="35"/>
      <c r="FE362" s="35"/>
      <c r="FF362" s="35"/>
      <c r="FG362" s="35"/>
      <c r="FH362" s="35"/>
      <c r="FI362" s="35"/>
      <c r="FJ362" s="35"/>
      <c r="FK362" s="35"/>
      <c r="FL362" s="35"/>
      <c r="FM362" s="35"/>
      <c r="FN362" s="35"/>
      <c r="FO362" s="35"/>
      <c r="FP362" s="35"/>
      <c r="FQ362" s="35"/>
      <c r="FR362" s="35"/>
      <c r="FS362" s="35"/>
      <c r="FT362" s="35"/>
      <c r="FU362" s="35"/>
      <c r="FV362" s="35"/>
      <c r="FW362" s="35"/>
      <c r="FX362" s="35"/>
      <c r="FY362" s="35"/>
      <c r="FZ362" s="35"/>
      <c r="GA362" s="35"/>
      <c r="GB362" s="35"/>
      <c r="GC362" s="35"/>
      <c r="GD362" s="35"/>
      <c r="GE362" s="35"/>
      <c r="GF362" s="35"/>
      <c r="GG362" s="35"/>
      <c r="GH362" s="35"/>
      <c r="GI362" s="35"/>
      <c r="GJ362" s="35"/>
      <c r="GK362" s="35"/>
      <c r="GL362" s="35"/>
      <c r="GM362" s="35"/>
      <c r="GN362" s="35"/>
      <c r="GO362" s="35"/>
      <c r="GP362" s="35"/>
      <c r="GQ362" s="35"/>
      <c r="GR362" s="35"/>
      <c r="GS362" s="35"/>
      <c r="GT362" s="35"/>
      <c r="GU362" s="35"/>
      <c r="GV362" s="35"/>
      <c r="GW362" s="35"/>
      <c r="GX362" s="35"/>
      <c r="GY362" s="35"/>
      <c r="GZ362" s="35"/>
      <c r="HA362" s="35"/>
      <c r="HB362" s="35"/>
      <c r="HC362" s="35"/>
      <c r="HD362" s="35"/>
      <c r="HE362" s="35"/>
      <c r="HF362" s="35"/>
      <c r="HG362" s="35"/>
      <c r="HH362" s="35"/>
      <c r="HI362" s="35"/>
      <c r="HJ362" s="35"/>
      <c r="HK362" s="35"/>
      <c r="HL362" s="35"/>
      <c r="HM362" s="35"/>
      <c r="HN362" s="35"/>
      <c r="HO362" s="35"/>
      <c r="HP362" s="35"/>
      <c r="HQ362" s="35"/>
      <c r="HR362" s="35"/>
      <c r="HS362" s="35"/>
      <c r="HT362" s="35"/>
      <c r="HU362" s="35"/>
      <c r="HV362" s="35"/>
      <c r="HW362" s="35"/>
      <c r="HX362" s="35"/>
      <c r="HY362" s="35"/>
      <c r="HZ362" s="35"/>
      <c r="IA362" s="35"/>
      <c r="IB362" s="35"/>
      <c r="IC362" s="35"/>
      <c r="ID362" s="35"/>
      <c r="IE362" s="35"/>
      <c r="IF362" s="35"/>
      <c r="IG362" s="35"/>
      <c r="IH362" s="35"/>
      <c r="II362" s="35"/>
      <c r="IJ362" s="35"/>
      <c r="IK362" s="35"/>
      <c r="IL362" s="35"/>
      <c r="IM362" s="35"/>
      <c r="IN362" s="35"/>
      <c r="IO362" s="35"/>
      <c r="IP362" s="35"/>
      <c r="IQ362" s="35"/>
      <c r="IR362" s="35"/>
      <c r="IS362" s="35"/>
      <c r="IT362" s="35"/>
      <c r="IU362" s="35"/>
      <c r="IV362" s="35"/>
      <c r="IW362" s="35"/>
      <c r="IX362" s="35"/>
      <c r="IY362" s="35"/>
      <c r="IZ362" s="35"/>
      <c r="JA362" s="35"/>
      <c r="JB362" s="35"/>
      <c r="JC362" s="35"/>
      <c r="JD362" s="35"/>
      <c r="JE362" s="35"/>
      <c r="JF362" s="35"/>
      <c r="JG362" s="35"/>
      <c r="JH362" s="35"/>
      <c r="JI362" s="35"/>
      <c r="JJ362" s="35"/>
      <c r="JK362" s="35"/>
      <c r="JL362" s="35"/>
      <c r="JM362" s="35"/>
      <c r="JN362" s="35"/>
      <c r="JO362" s="35"/>
      <c r="JP362" s="35"/>
      <c r="JQ362" s="35"/>
      <c r="JR362" s="35"/>
      <c r="JS362" s="35"/>
      <c r="JT362" s="35"/>
      <c r="JU362" s="35"/>
      <c r="JV362" s="35"/>
      <c r="JW362" s="35"/>
      <c r="JX362" s="35"/>
      <c r="JY362" s="35"/>
      <c r="JZ362" s="35"/>
      <c r="KA362" s="35"/>
      <c r="KB362" s="35"/>
      <c r="KC362" s="35"/>
      <c r="KD362" s="35"/>
      <c r="KE362" s="35"/>
      <c r="KF362" s="35"/>
      <c r="KG362" s="35"/>
      <c r="KH362" s="35"/>
      <c r="KI362" s="35"/>
      <c r="KJ362" s="35"/>
      <c r="KK362" s="35"/>
      <c r="KL362" s="35"/>
      <c r="KM362" s="35"/>
      <c r="KN362" s="35"/>
      <c r="KO362" s="35"/>
      <c r="KP362" s="35"/>
      <c r="KQ362" s="35"/>
      <c r="KR362" s="35"/>
      <c r="KS362" s="35"/>
      <c r="KT362" s="35"/>
      <c r="KU362" s="35"/>
      <c r="KV362" s="35"/>
      <c r="KW362" s="35"/>
      <c r="KX362" s="35"/>
      <c r="KY362" s="35"/>
      <c r="KZ362" s="35"/>
      <c r="LA362" s="35"/>
      <c r="LB362" s="35"/>
      <c r="LC362" s="35"/>
      <c r="LD362" s="35"/>
      <c r="LE362" s="35"/>
      <c r="LF362" s="35"/>
      <c r="LG362" s="35"/>
      <c r="LH362" s="35"/>
      <c r="LI362" s="35"/>
      <c r="LJ362" s="35"/>
      <c r="LK362" s="35"/>
      <c r="LL362" s="35"/>
      <c r="LM362" s="35"/>
      <c r="LN362" s="35"/>
      <c r="LO362" s="35"/>
      <c r="LP362" s="35"/>
      <c r="LQ362" s="35"/>
      <c r="LR362" s="35"/>
      <c r="LS362" s="35"/>
      <c r="LT362" s="35"/>
      <c r="LU362" s="35"/>
      <c r="LV362" s="35"/>
      <c r="LW362" s="35"/>
      <c r="LX362" s="35"/>
      <c r="LY362" s="35"/>
      <c r="LZ362" s="35"/>
      <c r="MA362" s="35"/>
      <c r="MB362" s="35"/>
      <c r="MC362" s="35"/>
      <c r="MD362" s="35"/>
      <c r="ME362" s="35"/>
      <c r="MF362" s="35"/>
      <c r="MG362" s="35"/>
      <c r="MH362" s="35"/>
      <c r="MI362" s="35"/>
      <c r="MJ362" s="35"/>
      <c r="MK362" s="35"/>
      <c r="ML362" s="35"/>
      <c r="MM362" s="35"/>
      <c r="MN362" s="35"/>
      <c r="MO362" s="35"/>
      <c r="MP362" s="35"/>
      <c r="MQ362" s="35"/>
      <c r="MR362" s="35"/>
      <c r="MS362" s="35"/>
      <c r="MT362" s="35"/>
      <c r="MU362" s="35"/>
      <c r="MV362" s="35"/>
      <c r="MW362" s="35"/>
      <c r="MX362" s="35"/>
      <c r="MY362" s="35"/>
      <c r="MZ362" s="35"/>
      <c r="NA362" s="35"/>
      <c r="NB362" s="35"/>
      <c r="NC362" s="35"/>
      <c r="ND362" s="35"/>
      <c r="NE362" s="35"/>
      <c r="NF362" s="35"/>
      <c r="NG362" s="35"/>
      <c r="NH362" s="35"/>
      <c r="NI362" s="35"/>
      <c r="NJ362" s="35"/>
      <c r="NK362" s="35"/>
      <c r="NL362" s="35"/>
      <c r="NM362" s="35"/>
      <c r="NN362" s="35"/>
      <c r="NO362" s="35"/>
      <c r="NP362" s="35"/>
      <c r="NQ362" s="35"/>
      <c r="NR362" s="35"/>
      <c r="NS362" s="35"/>
      <c r="NT362" s="35"/>
      <c r="NU362" s="35"/>
      <c r="NV362" s="35"/>
      <c r="NW362" s="35"/>
      <c r="NX362" s="35"/>
      <c r="NY362" s="35"/>
      <c r="NZ362" s="35"/>
      <c r="OA362" s="35"/>
      <c r="OB362" s="35"/>
      <c r="OC362" s="35"/>
      <c r="OD362" s="35"/>
      <c r="OE362" s="35"/>
      <c r="OF362" s="35"/>
      <c r="OG362" s="35"/>
      <c r="OH362" s="35"/>
      <c r="OI362" s="35"/>
      <c r="OJ362" s="35"/>
      <c r="OK362" s="35"/>
      <c r="OL362" s="35"/>
      <c r="OM362" s="35"/>
      <c r="ON362" s="35"/>
      <c r="OO362" s="35"/>
      <c r="OP362" s="35"/>
      <c r="OQ362" s="35"/>
      <c r="OR362" s="35"/>
      <c r="OS362" s="35"/>
      <c r="OT362" s="35"/>
      <c r="OU362" s="35"/>
      <c r="OV362" s="35"/>
      <c r="OW362" s="35"/>
      <c r="OX362" s="35"/>
      <c r="OY362" s="35"/>
      <c r="OZ362" s="35"/>
      <c r="PA362" s="35"/>
      <c r="PB362" s="35"/>
      <c r="PC362" s="35"/>
      <c r="PD362" s="35"/>
      <c r="PE362" s="35"/>
      <c r="PF362" s="35"/>
      <c r="PG362" s="35"/>
      <c r="PH362" s="35"/>
      <c r="PI362" s="35"/>
      <c r="PJ362" s="35"/>
      <c r="PK362" s="35"/>
      <c r="PL362" s="35"/>
      <c r="PM362" s="35"/>
      <c r="PN362" s="35"/>
      <c r="PO362" s="35"/>
      <c r="PP362" s="35"/>
      <c r="PQ362" s="35"/>
      <c r="PR362" s="35"/>
      <c r="PS362" s="35"/>
      <c r="PT362" s="35"/>
      <c r="PU362" s="35"/>
      <c r="PV362" s="35"/>
      <c r="PW362" s="35"/>
      <c r="PX362" s="35"/>
      <c r="PY362" s="35"/>
      <c r="PZ362" s="35"/>
      <c r="QA362" s="35"/>
      <c r="QB362" s="35"/>
      <c r="QC362" s="35"/>
      <c r="QD362" s="35"/>
      <c r="QE362" s="35"/>
      <c r="QF362" s="35"/>
      <c r="QG362" s="35"/>
      <c r="QH362" s="35"/>
      <c r="QI362" s="35"/>
      <c r="QJ362" s="35"/>
      <c r="QK362" s="35"/>
      <c r="QL362" s="35"/>
      <c r="QM362" s="35"/>
      <c r="QN362" s="35"/>
      <c r="QO362" s="35"/>
      <c r="QP362" s="35"/>
      <c r="QQ362" s="35"/>
      <c r="QR362" s="35"/>
      <c r="QS362" s="35"/>
      <c r="QT362" s="35"/>
      <c r="QU362" s="35"/>
      <c r="QV362" s="35"/>
      <c r="QW362" s="35"/>
      <c r="QX362" s="35"/>
      <c r="QY362" s="35"/>
      <c r="QZ362" s="35"/>
      <c r="RA362" s="35"/>
      <c r="RB362" s="35"/>
      <c r="RC362" s="35"/>
      <c r="RD362" s="35"/>
      <c r="RE362" s="35"/>
      <c r="RF362" s="35"/>
      <c r="RG362" s="35"/>
      <c r="RH362" s="35"/>
      <c r="RI362" s="35"/>
      <c r="RJ362" s="35"/>
      <c r="RK362" s="35"/>
      <c r="RL362" s="35"/>
      <c r="RM362" s="35"/>
      <c r="RN362" s="35"/>
      <c r="RO362" s="35"/>
      <c r="RP362" s="35"/>
      <c r="RQ362" s="35"/>
      <c r="RR362" s="35"/>
      <c r="RS362" s="35"/>
      <c r="RT362" s="35"/>
      <c r="RU362" s="35"/>
      <c r="RV362" s="35"/>
      <c r="RW362" s="35"/>
      <c r="RX362" s="35"/>
      <c r="RY362" s="35"/>
      <c r="RZ362" s="35"/>
      <c r="SA362" s="35"/>
      <c r="SB362" s="35"/>
      <c r="SC362" s="35"/>
      <c r="SD362" s="35"/>
      <c r="SE362" s="35"/>
      <c r="SF362" s="35"/>
      <c r="SG362" s="35"/>
      <c r="SH362" s="35"/>
      <c r="SI362" s="35"/>
      <c r="SJ362" s="35"/>
      <c r="SK362" s="35"/>
      <c r="SL362" s="35"/>
      <c r="SM362" s="35"/>
      <c r="SN362" s="35"/>
      <c r="SO362" s="35"/>
      <c r="SP362" s="35"/>
      <c r="SQ362" s="35"/>
      <c r="SR362" s="35"/>
      <c r="SS362" s="35"/>
      <c r="ST362" s="35"/>
      <c r="SU362" s="35"/>
      <c r="SV362" s="35"/>
      <c r="SW362" s="35"/>
      <c r="SX362" s="35"/>
      <c r="SY362" s="35"/>
      <c r="SZ362" s="35"/>
      <c r="TA362" s="35"/>
      <c r="TB362" s="35"/>
      <c r="TC362" s="35"/>
      <c r="TD362" s="35"/>
      <c r="TE362" s="35"/>
      <c r="TF362" s="35"/>
      <c r="TG362" s="35"/>
      <c r="TH362" s="35"/>
      <c r="TI362" s="35"/>
      <c r="TJ362" s="35"/>
      <c r="TK362" s="35"/>
      <c r="TL362" s="35"/>
      <c r="TM362" s="35"/>
      <c r="TN362" s="35"/>
      <c r="TO362" s="35"/>
      <c r="TP362" s="35"/>
      <c r="TQ362" s="35"/>
      <c r="TR362" s="35"/>
      <c r="TS362" s="35"/>
      <c r="TT362" s="35"/>
      <c r="TU362" s="35"/>
      <c r="TV362" s="35"/>
      <c r="TW362" s="35"/>
      <c r="TX362" s="35"/>
      <c r="TY362" s="35"/>
      <c r="TZ362" s="35"/>
      <c r="UA362" s="35"/>
      <c r="UB362" s="35"/>
      <c r="UC362" s="35"/>
      <c r="UD362" s="35"/>
      <c r="UE362" s="35"/>
      <c r="UF362" s="35"/>
      <c r="UG362" s="35"/>
      <c r="UH362" s="35"/>
      <c r="UI362" s="35"/>
      <c r="UJ362" s="35"/>
      <c r="UK362" s="35"/>
      <c r="UL362" s="35"/>
      <c r="UM362" s="35"/>
      <c r="UN362" s="35"/>
      <c r="UO362" s="35"/>
      <c r="UP362" s="35"/>
      <c r="UQ362" s="35"/>
      <c r="UR362" s="35"/>
      <c r="US362" s="35"/>
      <c r="UT362" s="35"/>
      <c r="UU362" s="35"/>
      <c r="UV362" s="35"/>
      <c r="UW362" s="35"/>
      <c r="UX362" s="35"/>
      <c r="UY362" s="35"/>
      <c r="UZ362" s="35"/>
      <c r="VA362" s="35"/>
      <c r="VB362" s="35"/>
      <c r="VC362" s="35"/>
      <c r="VD362" s="35"/>
      <c r="VE362" s="35"/>
      <c r="VF362" s="35"/>
      <c r="VG362" s="35"/>
      <c r="VH362" s="35"/>
      <c r="VI362" s="35"/>
      <c r="VJ362" s="35"/>
      <c r="VK362" s="35"/>
      <c r="VL362" s="35"/>
      <c r="VM362" s="35"/>
      <c r="VN362" s="35"/>
      <c r="VO362" s="35"/>
      <c r="VP362" s="35"/>
      <c r="VQ362" s="35"/>
      <c r="VR362" s="35"/>
      <c r="VS362" s="35"/>
      <c r="VT362" s="35"/>
      <c r="VU362" s="35"/>
      <c r="VV362" s="35"/>
      <c r="VW362" s="35"/>
      <c r="VX362" s="35"/>
      <c r="VY362" s="35"/>
      <c r="VZ362" s="35"/>
      <c r="WA362" s="35"/>
      <c r="WB362" s="35"/>
      <c r="WC362" s="35"/>
      <c r="WD362" s="35"/>
      <c r="WE362" s="35"/>
      <c r="WF362" s="35"/>
      <c r="WG362" s="35"/>
      <c r="WH362" s="35"/>
      <c r="WI362" s="35"/>
      <c r="WJ362" s="35"/>
      <c r="WK362" s="35"/>
      <c r="WL362" s="35"/>
      <c r="WM362" s="35"/>
      <c r="WN362" s="35"/>
      <c r="WO362" s="35"/>
      <c r="WP362" s="35"/>
      <c r="WQ362" s="35"/>
      <c r="WR362" s="35"/>
      <c r="WS362" s="35"/>
      <c r="WT362" s="35"/>
      <c r="WU362" s="35"/>
      <c r="WV362" s="35"/>
      <c r="WW362" s="35"/>
      <c r="WX362" s="35"/>
      <c r="WY362" s="35"/>
      <c r="WZ362" s="35"/>
      <c r="XA362" s="35"/>
      <c r="XB362" s="35"/>
      <c r="XC362" s="35"/>
      <c r="XD362" s="35"/>
      <c r="XE362" s="35"/>
      <c r="XF362" s="35"/>
      <c r="XG362" s="35"/>
      <c r="XH362" s="35"/>
      <c r="XI362" s="35"/>
      <c r="XJ362" s="35"/>
      <c r="XK362" s="35"/>
      <c r="XL362" s="35"/>
      <c r="XM362" s="35"/>
      <c r="XN362" s="35"/>
      <c r="XO362" s="35"/>
      <c r="XP362" s="35"/>
      <c r="XQ362" s="35"/>
      <c r="XR362" s="35"/>
      <c r="XS362" s="35"/>
      <c r="XT362" s="35"/>
      <c r="XU362" s="35"/>
      <c r="XV362" s="35"/>
      <c r="XW362" s="35"/>
      <c r="XX362" s="35"/>
      <c r="XY362" s="35"/>
      <c r="XZ362" s="35"/>
      <c r="YA362" s="35"/>
      <c r="YB362" s="35"/>
      <c r="YC362" s="35"/>
      <c r="YD362" s="35"/>
      <c r="YE362" s="35"/>
      <c r="YF362" s="35"/>
      <c r="YG362" s="35"/>
      <c r="YH362" s="35"/>
      <c r="YI362" s="35"/>
      <c r="YJ362" s="35"/>
      <c r="YK362" s="35"/>
      <c r="YL362" s="35"/>
      <c r="YM362" s="35"/>
      <c r="YN362" s="35"/>
      <c r="YO362" s="35"/>
      <c r="YP362" s="35"/>
      <c r="YQ362" s="35"/>
      <c r="YR362" s="35"/>
      <c r="YS362" s="35"/>
      <c r="YT362" s="35"/>
      <c r="YU362" s="35"/>
      <c r="YV362" s="35"/>
      <c r="YW362" s="35"/>
      <c r="YX362" s="35"/>
      <c r="YY362" s="35"/>
      <c r="YZ362" s="35"/>
      <c r="ZA362" s="35"/>
      <c r="ZB362" s="35"/>
      <c r="ZC362" s="35"/>
      <c r="ZD362" s="35"/>
      <c r="ZE362" s="35"/>
      <c r="ZF362" s="35"/>
      <c r="ZG362" s="35"/>
      <c r="ZH362" s="35"/>
      <c r="ZI362" s="35"/>
      <c r="ZJ362" s="35"/>
      <c r="ZK362" s="35"/>
      <c r="ZL362" s="35"/>
      <c r="ZM362" s="35"/>
      <c r="ZN362" s="35"/>
      <c r="ZO362" s="35"/>
      <c r="ZP362" s="35"/>
      <c r="ZQ362" s="35"/>
      <c r="ZR362" s="35"/>
      <c r="ZS362" s="35"/>
      <c r="ZT362" s="35"/>
      <c r="ZU362" s="35"/>
      <c r="ZV362" s="35"/>
      <c r="ZW362" s="35"/>
      <c r="ZX362" s="35"/>
      <c r="ZY362" s="35"/>
      <c r="ZZ362" s="35"/>
      <c r="AAA362" s="35"/>
      <c r="AAB362" s="35"/>
      <c r="AAC362" s="35"/>
      <c r="AAD362" s="35"/>
      <c r="AAE362" s="35"/>
      <c r="AAF362" s="35"/>
      <c r="AAG362" s="35"/>
      <c r="AAH362" s="35"/>
      <c r="AAI362" s="35"/>
      <c r="AAJ362" s="35"/>
      <c r="AAK362" s="35"/>
      <c r="AAL362" s="35"/>
      <c r="AAM362" s="35"/>
      <c r="AAN362" s="35"/>
      <c r="AAO362" s="35"/>
      <c r="AAP362" s="35"/>
      <c r="AAQ362" s="35"/>
      <c r="AAR362" s="35"/>
      <c r="AAS362" s="35"/>
      <c r="AAT362" s="35"/>
      <c r="AAU362" s="35"/>
      <c r="AAV362" s="35"/>
      <c r="AAW362" s="35"/>
      <c r="AAX362" s="35"/>
      <c r="AAY362" s="35"/>
      <c r="AAZ362" s="35"/>
      <c r="ABA362" s="35"/>
      <c r="ABB362" s="35"/>
      <c r="ABC362" s="35"/>
      <c r="ABD362" s="35"/>
      <c r="ABE362" s="35"/>
      <c r="ABF362" s="35"/>
      <c r="ABG362" s="35"/>
      <c r="ABH362" s="35"/>
      <c r="ABI362" s="35"/>
      <c r="ABJ362" s="35"/>
      <c r="ABK362" s="35"/>
      <c r="ABL362" s="35"/>
      <c r="ABM362" s="35"/>
      <c r="ABN362" s="35"/>
      <c r="ABO362" s="35"/>
      <c r="ABP362" s="35"/>
      <c r="ABQ362" s="35"/>
      <c r="ABR362" s="35"/>
      <c r="ABS362" s="35"/>
      <c r="ABT362" s="35"/>
      <c r="ABU362" s="35"/>
      <c r="ABV362" s="35"/>
      <c r="ABW362" s="35"/>
      <c r="ABX362" s="35"/>
      <c r="ABY362" s="35"/>
      <c r="ABZ362" s="35"/>
      <c r="ACA362" s="35"/>
      <c r="ACB362" s="35"/>
      <c r="ACC362" s="35"/>
      <c r="ACD362" s="35"/>
      <c r="ACE362" s="35"/>
      <c r="ACF362" s="35"/>
      <c r="ACG362" s="35"/>
      <c r="ACH362" s="35"/>
      <c r="ACI362" s="35"/>
      <c r="ACJ362" s="35"/>
      <c r="ACK362" s="35"/>
      <c r="ACL362" s="35"/>
      <c r="ACM362" s="35"/>
      <c r="ACN362" s="35"/>
      <c r="ACO362" s="35"/>
      <c r="ACP362" s="35"/>
      <c r="ACQ362" s="35"/>
      <c r="ACR362" s="35"/>
      <c r="ACS362" s="35"/>
      <c r="ACT362" s="35"/>
      <c r="ACU362" s="35"/>
      <c r="ACV362" s="35"/>
      <c r="ACW362" s="35"/>
      <c r="ACX362" s="35"/>
      <c r="ACY362" s="35"/>
      <c r="ACZ362" s="35"/>
      <c r="ADA362" s="35"/>
      <c r="ADB362" s="35"/>
      <c r="ADC362" s="35"/>
      <c r="ADD362" s="35"/>
      <c r="ADE362" s="35"/>
      <c r="ADF362" s="35"/>
      <c r="ADG362" s="35"/>
      <c r="ADH362" s="35"/>
      <c r="ADI362" s="35"/>
      <c r="ADJ362" s="35"/>
      <c r="ADK362" s="35"/>
      <c r="ADL362" s="35"/>
      <c r="ADM362" s="35"/>
      <c r="ADN362" s="35"/>
      <c r="ADO362" s="35"/>
      <c r="ADP362" s="35"/>
      <c r="ADQ362" s="35"/>
      <c r="ADR362" s="35"/>
      <c r="ADS362" s="35"/>
      <c r="ADT362" s="35"/>
      <c r="ADU362" s="35"/>
      <c r="ADV362" s="35"/>
      <c r="ADW362" s="35"/>
      <c r="ADX362" s="35"/>
      <c r="ADY362" s="35"/>
      <c r="ADZ362" s="35"/>
      <c r="AEA362" s="35"/>
      <c r="AEB362" s="35"/>
      <c r="AEC362" s="35"/>
      <c r="AED362" s="35"/>
      <c r="AEE362" s="35"/>
      <c r="AEF362" s="35"/>
      <c r="AEG362" s="35"/>
      <c r="AEH362" s="35"/>
      <c r="AEI362" s="35"/>
      <c r="AEJ362" s="35"/>
      <c r="AEK362" s="35"/>
      <c r="AEL362" s="35"/>
      <c r="AEM362" s="35"/>
      <c r="AEN362" s="35"/>
      <c r="AEO362" s="35"/>
      <c r="AEP362" s="35"/>
      <c r="AEQ362" s="35"/>
      <c r="AER362" s="35"/>
      <c r="AES362" s="35"/>
      <c r="AET362" s="35"/>
      <c r="AEU362" s="35"/>
      <c r="AEV362" s="35"/>
      <c r="AEW362" s="35"/>
      <c r="AEX362" s="35"/>
      <c r="AEY362" s="35"/>
      <c r="AEZ362" s="35"/>
      <c r="AFA362" s="35"/>
      <c r="AFB362" s="35"/>
      <c r="AFC362" s="35"/>
      <c r="AFD362" s="35"/>
      <c r="AFE362" s="35"/>
      <c r="AFF362" s="35"/>
      <c r="AFG362" s="35"/>
      <c r="AFH362" s="35"/>
      <c r="AFI362" s="35"/>
      <c r="AFJ362" s="35"/>
      <c r="AFK362" s="35"/>
      <c r="AFL362" s="35"/>
      <c r="AFM362" s="35"/>
      <c r="AFN362" s="35"/>
      <c r="AFO362" s="35"/>
      <c r="AFP362" s="35"/>
      <c r="AFQ362" s="35"/>
      <c r="AFR362" s="35"/>
      <c r="AFS362" s="35"/>
      <c r="AFT362" s="35"/>
      <c r="AFU362" s="35"/>
      <c r="AFV362" s="35"/>
      <c r="AFW362" s="35"/>
      <c r="AFX362" s="35"/>
      <c r="AFY362" s="35"/>
      <c r="AFZ362" s="35"/>
      <c r="AGA362" s="35"/>
      <c r="AGB362" s="35"/>
      <c r="AGC362" s="35"/>
      <c r="AGD362" s="35"/>
      <c r="AGE362" s="35"/>
      <c r="AGF362" s="35"/>
      <c r="AGG362" s="35"/>
      <c r="AGH362" s="35"/>
      <c r="AGI362" s="35"/>
      <c r="AGJ362" s="35"/>
      <c r="AGK362" s="35"/>
      <c r="AGL362" s="35"/>
      <c r="AGM362" s="35"/>
      <c r="AGN362" s="35"/>
      <c r="AGO362" s="35"/>
      <c r="AGP362" s="35"/>
      <c r="AGQ362" s="35"/>
      <c r="AGR362" s="35"/>
      <c r="AGS362" s="35"/>
      <c r="AGT362" s="35"/>
      <c r="AGU362" s="35"/>
      <c r="AGV362" s="35"/>
      <c r="AGW362" s="35"/>
      <c r="AGX362" s="35"/>
      <c r="AGY362" s="35"/>
      <c r="AGZ362" s="35"/>
      <c r="AHA362" s="35"/>
      <c r="AHB362" s="35"/>
      <c r="AHC362" s="35"/>
      <c r="AHD362" s="35"/>
      <c r="AHE362" s="35"/>
      <c r="AHF362" s="35"/>
      <c r="AHG362" s="35"/>
      <c r="AHH362" s="35"/>
      <c r="AHI362" s="35"/>
      <c r="AHJ362" s="35"/>
      <c r="AHK362" s="35"/>
      <c r="AHL362" s="35"/>
      <c r="AHM362" s="35"/>
      <c r="AHN362" s="35"/>
      <c r="AHO362" s="35"/>
      <c r="AHP362" s="35"/>
      <c r="AHQ362" s="35"/>
      <c r="AHR362" s="35"/>
      <c r="AHS362" s="35"/>
      <c r="AHT362" s="35"/>
      <c r="AHU362" s="35"/>
      <c r="AHV362" s="35"/>
      <c r="AHW362" s="35"/>
      <c r="AHX362" s="35"/>
      <c r="AHY362" s="35"/>
      <c r="AHZ362" s="35"/>
      <c r="AIA362" s="35"/>
      <c r="AIB362" s="35"/>
      <c r="AIC362" s="35"/>
      <c r="AID362" s="35"/>
      <c r="AIE362" s="35"/>
      <c r="AIF362" s="35"/>
      <c r="AIG362" s="35"/>
      <c r="AIH362" s="35"/>
      <c r="AII362" s="35"/>
      <c r="AIJ362" s="35"/>
      <c r="AIK362" s="35"/>
      <c r="AIL362" s="35"/>
      <c r="AIM362" s="35"/>
      <c r="AIN362" s="35"/>
      <c r="AIO362" s="35"/>
      <c r="AIP362" s="35"/>
      <c r="AIQ362" s="35"/>
      <c r="AIR362" s="35"/>
      <c r="AIS362" s="35"/>
      <c r="AIT362" s="35"/>
      <c r="AIU362" s="35"/>
      <c r="AIV362" s="35"/>
      <c r="AIW362" s="35"/>
      <c r="AIX362" s="35"/>
      <c r="AIY362" s="35"/>
      <c r="AIZ362" s="35"/>
      <c r="AJA362" s="35"/>
      <c r="AJB362" s="35"/>
      <c r="AJC362" s="35"/>
      <c r="AJD362" s="35"/>
      <c r="AJE362" s="35"/>
      <c r="AJF362" s="35"/>
      <c r="AJG362" s="35"/>
      <c r="AJH362" s="35"/>
      <c r="AJI362" s="35"/>
      <c r="AJJ362" s="35"/>
      <c r="AJK362" s="35"/>
      <c r="AJL362" s="35"/>
      <c r="AJM362" s="35"/>
      <c r="AJN362" s="35"/>
      <c r="AJO362" s="35"/>
      <c r="AJP362" s="35"/>
      <c r="AJQ362" s="35"/>
      <c r="AJR362" s="35"/>
      <c r="AJS362" s="35"/>
      <c r="AJT362" s="35"/>
      <c r="AJU362" s="35"/>
      <c r="AJV362" s="35"/>
      <c r="AJW362" s="35"/>
      <c r="AJX362" s="35"/>
      <c r="AJY362" s="35"/>
      <c r="AJZ362" s="35"/>
      <c r="AKA362" s="35"/>
      <c r="AKB362" s="35"/>
      <c r="AKC362" s="35"/>
      <c r="AKD362" s="35"/>
      <c r="AKE362" s="35"/>
      <c r="AKF362" s="35"/>
      <c r="AKG362" s="35"/>
      <c r="AKH362" s="35"/>
      <c r="AKI362" s="35"/>
      <c r="AKJ362" s="35"/>
      <c r="AKK362" s="35"/>
      <c r="AKL362" s="35"/>
      <c r="AKM362" s="35"/>
      <c r="AKN362" s="35"/>
      <c r="AKO362" s="35"/>
      <c r="AKP362" s="35"/>
      <c r="AKQ362" s="35"/>
      <c r="AKR362" s="35"/>
      <c r="AKS362" s="35"/>
      <c r="AKT362" s="35"/>
      <c r="AKU362" s="35"/>
      <c r="AKV362" s="35"/>
      <c r="AKW362" s="35"/>
      <c r="AKX362" s="35"/>
      <c r="AKY362" s="35"/>
      <c r="AKZ362" s="35"/>
      <c r="ALA362" s="35"/>
      <c r="ALB362" s="35"/>
      <c r="ALC362" s="35"/>
      <c r="ALD362" s="35"/>
      <c r="ALE362" s="35"/>
      <c r="ALF362" s="35"/>
      <c r="ALG362" s="35"/>
      <c r="ALH362" s="35"/>
      <c r="ALI362" s="35"/>
      <c r="ALJ362" s="35"/>
      <c r="ALK362" s="35"/>
      <c r="ALL362" s="35"/>
      <c r="ALM362" s="35"/>
      <c r="ALN362" s="35"/>
      <c r="ALO362" s="35"/>
      <c r="ALP362" s="35"/>
      <c r="ALQ362" s="35"/>
      <c r="ALR362" s="35"/>
      <c r="ALS362" s="35"/>
      <c r="ALT362" s="35"/>
      <c r="ALU362" s="35"/>
      <c r="ALV362" s="35"/>
      <c r="ALW362" s="35"/>
      <c r="ALX362" s="35"/>
      <c r="ALY362" s="35"/>
    </row>
    <row r="363" spans="1:1013" ht="34.5" customHeight="1" thickBot="1" x14ac:dyDescent="0.25">
      <c r="A363" s="672" t="s">
        <v>15</v>
      </c>
      <c r="B363" s="653" t="s">
        <v>16</v>
      </c>
      <c r="C363" s="675" t="s">
        <v>29</v>
      </c>
      <c r="D363" s="802" t="s">
        <v>28</v>
      </c>
      <c r="E363" s="804" t="s">
        <v>95</v>
      </c>
      <c r="F363" s="805" t="s">
        <v>262</v>
      </c>
      <c r="G363" s="621" t="s">
        <v>93</v>
      </c>
      <c r="H363" s="591" t="s">
        <v>19</v>
      </c>
      <c r="I363" s="783" t="s">
        <v>31</v>
      </c>
      <c r="J363" s="783" t="s">
        <v>263</v>
      </c>
      <c r="K363" s="203" t="s">
        <v>94</v>
      </c>
      <c r="L363" s="512">
        <f>SUM(M363,O363)</f>
        <v>1044</v>
      </c>
      <c r="M363" s="513">
        <v>1044</v>
      </c>
      <c r="N363" s="513">
        <v>0</v>
      </c>
      <c r="O363" s="514">
        <v>0</v>
      </c>
      <c r="P363" s="517">
        <f>+Q363+S363</f>
        <v>1044.3</v>
      </c>
      <c r="Q363" s="515">
        <v>1044.3</v>
      </c>
      <c r="R363" s="515">
        <v>0</v>
      </c>
      <c r="S363" s="516">
        <v>0</v>
      </c>
      <c r="T363" s="512">
        <f>SUM(U363,W363)</f>
        <v>1100</v>
      </c>
      <c r="U363" s="513">
        <v>1100</v>
      </c>
      <c r="V363" s="513">
        <v>0</v>
      </c>
      <c r="W363" s="514">
        <v>0</v>
      </c>
      <c r="X363" s="512">
        <f>+Y363+AA363</f>
        <v>1300</v>
      </c>
      <c r="Y363" s="513">
        <v>1300</v>
      </c>
      <c r="Z363" s="513">
        <v>0</v>
      </c>
      <c r="AA363" s="514">
        <v>0</v>
      </c>
      <c r="AB363" s="35"/>
      <c r="AC363" s="35"/>
      <c r="AD363" s="35"/>
      <c r="AE363" s="35"/>
      <c r="AF363" s="35"/>
      <c r="AG363" s="35"/>
      <c r="AH363" s="35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  <c r="BT363" s="35"/>
      <c r="BU363" s="35"/>
      <c r="BV363" s="35"/>
      <c r="BW363" s="35"/>
      <c r="BX363" s="35"/>
      <c r="BY363" s="35"/>
      <c r="BZ363" s="35"/>
      <c r="CA363" s="35"/>
      <c r="CB363" s="35"/>
      <c r="CC363" s="35"/>
      <c r="CD363" s="35"/>
      <c r="CE363" s="35"/>
      <c r="CF363" s="35"/>
      <c r="CG363" s="35"/>
      <c r="CH363" s="35"/>
      <c r="CI363" s="35"/>
      <c r="CJ363" s="35"/>
      <c r="CK363" s="35"/>
      <c r="CL363" s="35"/>
      <c r="CM363" s="35"/>
      <c r="CN363" s="35"/>
      <c r="CO363" s="35"/>
      <c r="CP363" s="35"/>
      <c r="CQ363" s="35"/>
      <c r="CR363" s="35"/>
      <c r="CS363" s="35"/>
      <c r="CT363" s="35"/>
      <c r="CU363" s="35"/>
      <c r="CV363" s="35"/>
      <c r="CW363" s="35"/>
      <c r="CX363" s="35"/>
      <c r="CY363" s="35"/>
      <c r="CZ363" s="35"/>
      <c r="DA363" s="35"/>
      <c r="DB363" s="35"/>
      <c r="DC363" s="35"/>
      <c r="DD363" s="35"/>
      <c r="DE363" s="35"/>
      <c r="DF363" s="35"/>
      <c r="DG363" s="35"/>
      <c r="DH363" s="35"/>
      <c r="DI363" s="35"/>
      <c r="DJ363" s="35"/>
      <c r="DK363" s="35"/>
      <c r="DL363" s="35"/>
      <c r="DM363" s="35"/>
      <c r="DN363" s="35"/>
      <c r="DO363" s="35"/>
      <c r="DP363" s="35"/>
      <c r="DQ363" s="35"/>
      <c r="DR363" s="35"/>
      <c r="DS363" s="35"/>
      <c r="DT363" s="35"/>
      <c r="DU363" s="35"/>
      <c r="DV363" s="35"/>
      <c r="DW363" s="35"/>
      <c r="DX363" s="35"/>
      <c r="DY363" s="35"/>
      <c r="DZ363" s="35"/>
      <c r="EA363" s="35"/>
      <c r="EB363" s="35"/>
      <c r="EC363" s="35"/>
      <c r="ED363" s="35"/>
      <c r="EE363" s="35"/>
      <c r="EF363" s="35"/>
      <c r="EG363" s="35"/>
      <c r="EH363" s="35"/>
      <c r="EI363" s="35"/>
      <c r="EJ363" s="35"/>
      <c r="EK363" s="35"/>
      <c r="EL363" s="35"/>
      <c r="EM363" s="35"/>
      <c r="EN363" s="35"/>
      <c r="EO363" s="35"/>
      <c r="EP363" s="35"/>
      <c r="EQ363" s="35"/>
      <c r="ER363" s="35"/>
      <c r="ES363" s="35"/>
      <c r="ET363" s="35"/>
      <c r="EU363" s="35"/>
      <c r="EV363" s="35"/>
      <c r="EW363" s="35"/>
      <c r="EX363" s="35"/>
      <c r="EY363" s="35"/>
      <c r="EZ363" s="35"/>
      <c r="FA363" s="35"/>
      <c r="FB363" s="35"/>
      <c r="FC363" s="35"/>
      <c r="FD363" s="35"/>
      <c r="FE363" s="35"/>
      <c r="FF363" s="35"/>
      <c r="FG363" s="35"/>
      <c r="FH363" s="35"/>
      <c r="FI363" s="35"/>
      <c r="FJ363" s="35"/>
      <c r="FK363" s="35"/>
      <c r="FL363" s="35"/>
      <c r="FM363" s="35"/>
      <c r="FN363" s="35"/>
      <c r="FO363" s="35"/>
      <c r="FP363" s="35"/>
      <c r="FQ363" s="35"/>
      <c r="FR363" s="35"/>
      <c r="FS363" s="35"/>
      <c r="FT363" s="35"/>
      <c r="FU363" s="35"/>
      <c r="FV363" s="35"/>
      <c r="FW363" s="35"/>
      <c r="FX363" s="35"/>
      <c r="FY363" s="35"/>
      <c r="FZ363" s="35"/>
      <c r="GA363" s="35"/>
      <c r="GB363" s="35"/>
      <c r="GC363" s="35"/>
      <c r="GD363" s="35"/>
      <c r="GE363" s="35"/>
      <c r="GF363" s="35"/>
      <c r="GG363" s="35"/>
      <c r="GH363" s="35"/>
      <c r="GI363" s="35"/>
      <c r="GJ363" s="35"/>
      <c r="GK363" s="35"/>
      <c r="GL363" s="35"/>
      <c r="GM363" s="35"/>
      <c r="GN363" s="35"/>
      <c r="GO363" s="35"/>
      <c r="GP363" s="35"/>
      <c r="GQ363" s="35"/>
      <c r="GR363" s="35"/>
      <c r="GS363" s="35"/>
      <c r="GT363" s="35"/>
      <c r="GU363" s="35"/>
      <c r="GV363" s="35"/>
      <c r="GW363" s="35"/>
      <c r="GX363" s="35"/>
      <c r="GY363" s="35"/>
      <c r="GZ363" s="35"/>
      <c r="HA363" s="35"/>
      <c r="HB363" s="35"/>
      <c r="HC363" s="35"/>
      <c r="HD363" s="35"/>
      <c r="HE363" s="35"/>
      <c r="HF363" s="35"/>
      <c r="HG363" s="35"/>
      <c r="HH363" s="35"/>
      <c r="HI363" s="35"/>
      <c r="HJ363" s="35"/>
      <c r="HK363" s="35"/>
      <c r="HL363" s="35"/>
      <c r="HM363" s="35"/>
      <c r="HN363" s="35"/>
      <c r="HO363" s="35"/>
      <c r="HP363" s="35"/>
      <c r="HQ363" s="35"/>
      <c r="HR363" s="35"/>
      <c r="HS363" s="35"/>
      <c r="HT363" s="35"/>
      <c r="HU363" s="35"/>
      <c r="HV363" s="35"/>
      <c r="HW363" s="35"/>
      <c r="HX363" s="35"/>
      <c r="HY363" s="35"/>
      <c r="HZ363" s="35"/>
      <c r="IA363" s="35"/>
      <c r="IB363" s="35"/>
      <c r="IC363" s="35"/>
      <c r="ID363" s="35"/>
      <c r="IE363" s="35"/>
      <c r="IF363" s="35"/>
      <c r="IG363" s="35"/>
      <c r="IH363" s="35"/>
      <c r="II363" s="35"/>
      <c r="IJ363" s="35"/>
      <c r="IK363" s="35"/>
      <c r="IL363" s="35"/>
      <c r="IM363" s="35"/>
      <c r="IN363" s="35"/>
      <c r="IO363" s="35"/>
      <c r="IP363" s="35"/>
      <c r="IQ363" s="35"/>
      <c r="IR363" s="35"/>
      <c r="IS363" s="35"/>
      <c r="IT363" s="35"/>
      <c r="IU363" s="35"/>
      <c r="IV363" s="35"/>
      <c r="IW363" s="35"/>
      <c r="IX363" s="35"/>
      <c r="IY363" s="35"/>
      <c r="IZ363" s="35"/>
      <c r="JA363" s="35"/>
      <c r="JB363" s="35"/>
      <c r="JC363" s="35"/>
      <c r="JD363" s="35"/>
      <c r="JE363" s="35"/>
      <c r="JF363" s="35"/>
      <c r="JG363" s="35"/>
      <c r="JH363" s="35"/>
      <c r="JI363" s="35"/>
      <c r="JJ363" s="35"/>
      <c r="JK363" s="35"/>
      <c r="JL363" s="35"/>
      <c r="JM363" s="35"/>
      <c r="JN363" s="35"/>
      <c r="JO363" s="35"/>
      <c r="JP363" s="35"/>
      <c r="JQ363" s="35"/>
      <c r="JR363" s="35"/>
      <c r="JS363" s="35"/>
      <c r="JT363" s="35"/>
      <c r="JU363" s="35"/>
      <c r="JV363" s="35"/>
      <c r="JW363" s="35"/>
      <c r="JX363" s="35"/>
      <c r="JY363" s="35"/>
      <c r="JZ363" s="35"/>
      <c r="KA363" s="35"/>
      <c r="KB363" s="35"/>
      <c r="KC363" s="35"/>
      <c r="KD363" s="35"/>
      <c r="KE363" s="35"/>
      <c r="KF363" s="35"/>
      <c r="KG363" s="35"/>
      <c r="KH363" s="35"/>
      <c r="KI363" s="35"/>
      <c r="KJ363" s="35"/>
      <c r="KK363" s="35"/>
      <c r="KL363" s="35"/>
      <c r="KM363" s="35"/>
      <c r="KN363" s="35"/>
      <c r="KO363" s="35"/>
      <c r="KP363" s="35"/>
      <c r="KQ363" s="35"/>
      <c r="KR363" s="35"/>
      <c r="KS363" s="35"/>
      <c r="KT363" s="35"/>
      <c r="KU363" s="35"/>
      <c r="KV363" s="35"/>
      <c r="KW363" s="35"/>
      <c r="KX363" s="35"/>
      <c r="KY363" s="35"/>
      <c r="KZ363" s="35"/>
      <c r="LA363" s="35"/>
      <c r="LB363" s="35"/>
      <c r="LC363" s="35"/>
      <c r="LD363" s="35"/>
      <c r="LE363" s="35"/>
      <c r="LF363" s="35"/>
      <c r="LG363" s="35"/>
      <c r="LH363" s="35"/>
      <c r="LI363" s="35"/>
      <c r="LJ363" s="35"/>
      <c r="LK363" s="35"/>
      <c r="LL363" s="35"/>
      <c r="LM363" s="35"/>
      <c r="LN363" s="35"/>
      <c r="LO363" s="35"/>
      <c r="LP363" s="35"/>
      <c r="LQ363" s="35"/>
      <c r="LR363" s="35"/>
      <c r="LS363" s="35"/>
      <c r="LT363" s="35"/>
      <c r="LU363" s="35"/>
      <c r="LV363" s="35"/>
      <c r="LW363" s="35"/>
      <c r="LX363" s="35"/>
      <c r="LY363" s="35"/>
      <c r="LZ363" s="35"/>
      <c r="MA363" s="35"/>
      <c r="MB363" s="35"/>
      <c r="MC363" s="35"/>
      <c r="MD363" s="35"/>
      <c r="ME363" s="35"/>
      <c r="MF363" s="35"/>
      <c r="MG363" s="35"/>
      <c r="MH363" s="35"/>
      <c r="MI363" s="35"/>
      <c r="MJ363" s="35"/>
      <c r="MK363" s="35"/>
      <c r="ML363" s="35"/>
      <c r="MM363" s="35"/>
      <c r="MN363" s="35"/>
      <c r="MO363" s="35"/>
      <c r="MP363" s="35"/>
      <c r="MQ363" s="35"/>
      <c r="MR363" s="35"/>
      <c r="MS363" s="35"/>
      <c r="MT363" s="35"/>
      <c r="MU363" s="35"/>
      <c r="MV363" s="35"/>
      <c r="MW363" s="35"/>
      <c r="MX363" s="35"/>
      <c r="MY363" s="35"/>
      <c r="MZ363" s="35"/>
      <c r="NA363" s="35"/>
      <c r="NB363" s="35"/>
      <c r="NC363" s="35"/>
      <c r="ND363" s="35"/>
      <c r="NE363" s="35"/>
      <c r="NF363" s="35"/>
      <c r="NG363" s="35"/>
      <c r="NH363" s="35"/>
      <c r="NI363" s="35"/>
      <c r="NJ363" s="35"/>
      <c r="NK363" s="35"/>
      <c r="NL363" s="35"/>
      <c r="NM363" s="35"/>
      <c r="NN363" s="35"/>
      <c r="NO363" s="35"/>
      <c r="NP363" s="35"/>
      <c r="NQ363" s="35"/>
      <c r="NR363" s="35"/>
      <c r="NS363" s="35"/>
      <c r="NT363" s="35"/>
      <c r="NU363" s="35"/>
      <c r="NV363" s="35"/>
      <c r="NW363" s="35"/>
      <c r="NX363" s="35"/>
      <c r="NY363" s="35"/>
      <c r="NZ363" s="35"/>
      <c r="OA363" s="35"/>
      <c r="OB363" s="35"/>
      <c r="OC363" s="35"/>
      <c r="OD363" s="35"/>
      <c r="OE363" s="35"/>
      <c r="OF363" s="35"/>
      <c r="OG363" s="35"/>
      <c r="OH363" s="35"/>
      <c r="OI363" s="35"/>
      <c r="OJ363" s="35"/>
      <c r="OK363" s="35"/>
      <c r="OL363" s="35"/>
      <c r="OM363" s="35"/>
      <c r="ON363" s="35"/>
      <c r="OO363" s="35"/>
      <c r="OP363" s="35"/>
      <c r="OQ363" s="35"/>
      <c r="OR363" s="35"/>
      <c r="OS363" s="35"/>
      <c r="OT363" s="35"/>
      <c r="OU363" s="35"/>
      <c r="OV363" s="35"/>
      <c r="OW363" s="35"/>
      <c r="OX363" s="35"/>
      <c r="OY363" s="35"/>
      <c r="OZ363" s="35"/>
      <c r="PA363" s="35"/>
      <c r="PB363" s="35"/>
      <c r="PC363" s="35"/>
      <c r="PD363" s="35"/>
      <c r="PE363" s="35"/>
      <c r="PF363" s="35"/>
      <c r="PG363" s="35"/>
      <c r="PH363" s="35"/>
      <c r="PI363" s="35"/>
      <c r="PJ363" s="35"/>
      <c r="PK363" s="35"/>
      <c r="PL363" s="35"/>
      <c r="PM363" s="35"/>
      <c r="PN363" s="35"/>
      <c r="PO363" s="35"/>
      <c r="PP363" s="35"/>
      <c r="PQ363" s="35"/>
      <c r="PR363" s="35"/>
      <c r="PS363" s="35"/>
      <c r="PT363" s="35"/>
      <c r="PU363" s="35"/>
      <c r="PV363" s="35"/>
      <c r="PW363" s="35"/>
      <c r="PX363" s="35"/>
      <c r="PY363" s="35"/>
      <c r="PZ363" s="35"/>
      <c r="QA363" s="35"/>
      <c r="QB363" s="35"/>
      <c r="QC363" s="35"/>
      <c r="QD363" s="35"/>
      <c r="QE363" s="35"/>
      <c r="QF363" s="35"/>
      <c r="QG363" s="35"/>
      <c r="QH363" s="35"/>
      <c r="QI363" s="35"/>
      <c r="QJ363" s="35"/>
      <c r="QK363" s="35"/>
      <c r="QL363" s="35"/>
      <c r="QM363" s="35"/>
      <c r="QN363" s="35"/>
      <c r="QO363" s="35"/>
      <c r="QP363" s="35"/>
      <c r="QQ363" s="35"/>
      <c r="QR363" s="35"/>
      <c r="QS363" s="35"/>
      <c r="QT363" s="35"/>
      <c r="QU363" s="35"/>
      <c r="QV363" s="35"/>
      <c r="QW363" s="35"/>
      <c r="QX363" s="35"/>
      <c r="QY363" s="35"/>
      <c r="QZ363" s="35"/>
      <c r="RA363" s="35"/>
      <c r="RB363" s="35"/>
      <c r="RC363" s="35"/>
      <c r="RD363" s="35"/>
      <c r="RE363" s="35"/>
      <c r="RF363" s="35"/>
      <c r="RG363" s="35"/>
      <c r="RH363" s="35"/>
      <c r="RI363" s="35"/>
      <c r="RJ363" s="35"/>
      <c r="RK363" s="35"/>
      <c r="RL363" s="35"/>
      <c r="RM363" s="35"/>
      <c r="RN363" s="35"/>
      <c r="RO363" s="35"/>
      <c r="RP363" s="35"/>
      <c r="RQ363" s="35"/>
      <c r="RR363" s="35"/>
      <c r="RS363" s="35"/>
      <c r="RT363" s="35"/>
      <c r="RU363" s="35"/>
      <c r="RV363" s="35"/>
      <c r="RW363" s="35"/>
      <c r="RX363" s="35"/>
      <c r="RY363" s="35"/>
      <c r="RZ363" s="35"/>
      <c r="SA363" s="35"/>
      <c r="SB363" s="35"/>
      <c r="SC363" s="35"/>
      <c r="SD363" s="35"/>
      <c r="SE363" s="35"/>
      <c r="SF363" s="35"/>
      <c r="SG363" s="35"/>
      <c r="SH363" s="35"/>
      <c r="SI363" s="35"/>
      <c r="SJ363" s="35"/>
      <c r="SK363" s="35"/>
      <c r="SL363" s="35"/>
      <c r="SM363" s="35"/>
      <c r="SN363" s="35"/>
      <c r="SO363" s="35"/>
      <c r="SP363" s="35"/>
      <c r="SQ363" s="35"/>
      <c r="SR363" s="35"/>
      <c r="SS363" s="35"/>
      <c r="ST363" s="35"/>
      <c r="SU363" s="35"/>
      <c r="SV363" s="35"/>
      <c r="SW363" s="35"/>
      <c r="SX363" s="35"/>
      <c r="SY363" s="35"/>
      <c r="SZ363" s="35"/>
      <c r="TA363" s="35"/>
      <c r="TB363" s="35"/>
      <c r="TC363" s="35"/>
      <c r="TD363" s="35"/>
      <c r="TE363" s="35"/>
      <c r="TF363" s="35"/>
      <c r="TG363" s="35"/>
      <c r="TH363" s="35"/>
      <c r="TI363" s="35"/>
      <c r="TJ363" s="35"/>
      <c r="TK363" s="35"/>
      <c r="TL363" s="35"/>
      <c r="TM363" s="35"/>
      <c r="TN363" s="35"/>
      <c r="TO363" s="35"/>
      <c r="TP363" s="35"/>
      <c r="TQ363" s="35"/>
      <c r="TR363" s="35"/>
      <c r="TS363" s="35"/>
      <c r="TT363" s="35"/>
      <c r="TU363" s="35"/>
      <c r="TV363" s="35"/>
      <c r="TW363" s="35"/>
      <c r="TX363" s="35"/>
      <c r="TY363" s="35"/>
      <c r="TZ363" s="35"/>
      <c r="UA363" s="35"/>
      <c r="UB363" s="35"/>
      <c r="UC363" s="35"/>
      <c r="UD363" s="35"/>
      <c r="UE363" s="35"/>
      <c r="UF363" s="35"/>
      <c r="UG363" s="35"/>
      <c r="UH363" s="35"/>
      <c r="UI363" s="35"/>
      <c r="UJ363" s="35"/>
      <c r="UK363" s="35"/>
      <c r="UL363" s="35"/>
      <c r="UM363" s="35"/>
      <c r="UN363" s="35"/>
      <c r="UO363" s="35"/>
      <c r="UP363" s="35"/>
      <c r="UQ363" s="35"/>
      <c r="UR363" s="35"/>
      <c r="US363" s="35"/>
      <c r="UT363" s="35"/>
      <c r="UU363" s="35"/>
      <c r="UV363" s="35"/>
      <c r="UW363" s="35"/>
      <c r="UX363" s="35"/>
      <c r="UY363" s="35"/>
      <c r="UZ363" s="35"/>
      <c r="VA363" s="35"/>
      <c r="VB363" s="35"/>
      <c r="VC363" s="35"/>
      <c r="VD363" s="35"/>
      <c r="VE363" s="35"/>
      <c r="VF363" s="35"/>
      <c r="VG363" s="35"/>
      <c r="VH363" s="35"/>
      <c r="VI363" s="35"/>
      <c r="VJ363" s="35"/>
      <c r="VK363" s="35"/>
      <c r="VL363" s="35"/>
      <c r="VM363" s="35"/>
      <c r="VN363" s="35"/>
      <c r="VO363" s="35"/>
      <c r="VP363" s="35"/>
      <c r="VQ363" s="35"/>
      <c r="VR363" s="35"/>
      <c r="VS363" s="35"/>
      <c r="VT363" s="35"/>
      <c r="VU363" s="35"/>
      <c r="VV363" s="35"/>
      <c r="VW363" s="35"/>
      <c r="VX363" s="35"/>
      <c r="VY363" s="35"/>
      <c r="VZ363" s="35"/>
      <c r="WA363" s="35"/>
      <c r="WB363" s="35"/>
      <c r="WC363" s="35"/>
      <c r="WD363" s="35"/>
      <c r="WE363" s="35"/>
      <c r="WF363" s="35"/>
      <c r="WG363" s="35"/>
      <c r="WH363" s="35"/>
      <c r="WI363" s="35"/>
      <c r="WJ363" s="35"/>
      <c r="WK363" s="35"/>
      <c r="WL363" s="35"/>
      <c r="WM363" s="35"/>
      <c r="WN363" s="35"/>
      <c r="WO363" s="35"/>
      <c r="WP363" s="35"/>
      <c r="WQ363" s="35"/>
      <c r="WR363" s="35"/>
      <c r="WS363" s="35"/>
      <c r="WT363" s="35"/>
      <c r="WU363" s="35"/>
      <c r="WV363" s="35"/>
      <c r="WW363" s="35"/>
      <c r="WX363" s="35"/>
      <c r="WY363" s="35"/>
      <c r="WZ363" s="35"/>
      <c r="XA363" s="35"/>
      <c r="XB363" s="35"/>
      <c r="XC363" s="35"/>
      <c r="XD363" s="35"/>
      <c r="XE363" s="35"/>
      <c r="XF363" s="35"/>
      <c r="XG363" s="35"/>
      <c r="XH363" s="35"/>
      <c r="XI363" s="35"/>
      <c r="XJ363" s="35"/>
      <c r="XK363" s="35"/>
      <c r="XL363" s="35"/>
      <c r="XM363" s="35"/>
      <c r="XN363" s="35"/>
      <c r="XO363" s="35"/>
      <c r="XP363" s="35"/>
      <c r="XQ363" s="35"/>
      <c r="XR363" s="35"/>
      <c r="XS363" s="35"/>
      <c r="XT363" s="35"/>
      <c r="XU363" s="35"/>
      <c r="XV363" s="35"/>
      <c r="XW363" s="35"/>
      <c r="XX363" s="35"/>
      <c r="XY363" s="35"/>
      <c r="XZ363" s="35"/>
      <c r="YA363" s="35"/>
      <c r="YB363" s="35"/>
      <c r="YC363" s="35"/>
      <c r="YD363" s="35"/>
      <c r="YE363" s="35"/>
      <c r="YF363" s="35"/>
      <c r="YG363" s="35"/>
      <c r="YH363" s="35"/>
      <c r="YI363" s="35"/>
      <c r="YJ363" s="35"/>
      <c r="YK363" s="35"/>
      <c r="YL363" s="35"/>
      <c r="YM363" s="35"/>
      <c r="YN363" s="35"/>
      <c r="YO363" s="35"/>
      <c r="YP363" s="35"/>
      <c r="YQ363" s="35"/>
      <c r="YR363" s="35"/>
      <c r="YS363" s="35"/>
      <c r="YT363" s="35"/>
      <c r="YU363" s="35"/>
      <c r="YV363" s="35"/>
      <c r="YW363" s="35"/>
      <c r="YX363" s="35"/>
      <c r="YY363" s="35"/>
      <c r="YZ363" s="35"/>
      <c r="ZA363" s="35"/>
      <c r="ZB363" s="35"/>
      <c r="ZC363" s="35"/>
      <c r="ZD363" s="35"/>
      <c r="ZE363" s="35"/>
      <c r="ZF363" s="35"/>
      <c r="ZG363" s="35"/>
      <c r="ZH363" s="35"/>
      <c r="ZI363" s="35"/>
      <c r="ZJ363" s="35"/>
      <c r="ZK363" s="35"/>
      <c r="ZL363" s="35"/>
      <c r="ZM363" s="35"/>
      <c r="ZN363" s="35"/>
      <c r="ZO363" s="35"/>
      <c r="ZP363" s="35"/>
      <c r="ZQ363" s="35"/>
      <c r="ZR363" s="35"/>
      <c r="ZS363" s="35"/>
      <c r="ZT363" s="35"/>
      <c r="ZU363" s="35"/>
      <c r="ZV363" s="35"/>
      <c r="ZW363" s="35"/>
      <c r="ZX363" s="35"/>
      <c r="ZY363" s="35"/>
      <c r="ZZ363" s="35"/>
      <c r="AAA363" s="35"/>
      <c r="AAB363" s="35"/>
      <c r="AAC363" s="35"/>
      <c r="AAD363" s="35"/>
      <c r="AAE363" s="35"/>
      <c r="AAF363" s="35"/>
      <c r="AAG363" s="35"/>
      <c r="AAH363" s="35"/>
      <c r="AAI363" s="35"/>
      <c r="AAJ363" s="35"/>
      <c r="AAK363" s="35"/>
      <c r="AAL363" s="35"/>
      <c r="AAM363" s="35"/>
      <c r="AAN363" s="35"/>
      <c r="AAO363" s="35"/>
      <c r="AAP363" s="35"/>
      <c r="AAQ363" s="35"/>
      <c r="AAR363" s="35"/>
      <c r="AAS363" s="35"/>
      <c r="AAT363" s="35"/>
      <c r="AAU363" s="35"/>
      <c r="AAV363" s="35"/>
      <c r="AAW363" s="35"/>
      <c r="AAX363" s="35"/>
      <c r="AAY363" s="35"/>
      <c r="AAZ363" s="35"/>
      <c r="ABA363" s="35"/>
      <c r="ABB363" s="35"/>
      <c r="ABC363" s="35"/>
      <c r="ABD363" s="35"/>
      <c r="ABE363" s="35"/>
      <c r="ABF363" s="35"/>
      <c r="ABG363" s="35"/>
      <c r="ABH363" s="35"/>
      <c r="ABI363" s="35"/>
      <c r="ABJ363" s="35"/>
      <c r="ABK363" s="35"/>
      <c r="ABL363" s="35"/>
      <c r="ABM363" s="35"/>
      <c r="ABN363" s="35"/>
      <c r="ABO363" s="35"/>
      <c r="ABP363" s="35"/>
      <c r="ABQ363" s="35"/>
      <c r="ABR363" s="35"/>
      <c r="ABS363" s="35"/>
      <c r="ABT363" s="35"/>
      <c r="ABU363" s="35"/>
      <c r="ABV363" s="35"/>
      <c r="ABW363" s="35"/>
      <c r="ABX363" s="35"/>
      <c r="ABY363" s="35"/>
      <c r="ABZ363" s="35"/>
      <c r="ACA363" s="35"/>
      <c r="ACB363" s="35"/>
      <c r="ACC363" s="35"/>
      <c r="ACD363" s="35"/>
      <c r="ACE363" s="35"/>
      <c r="ACF363" s="35"/>
      <c r="ACG363" s="35"/>
      <c r="ACH363" s="35"/>
      <c r="ACI363" s="35"/>
      <c r="ACJ363" s="35"/>
      <c r="ACK363" s="35"/>
      <c r="ACL363" s="35"/>
      <c r="ACM363" s="35"/>
      <c r="ACN363" s="35"/>
      <c r="ACO363" s="35"/>
      <c r="ACP363" s="35"/>
      <c r="ACQ363" s="35"/>
      <c r="ACR363" s="35"/>
      <c r="ACS363" s="35"/>
      <c r="ACT363" s="35"/>
      <c r="ACU363" s="35"/>
      <c r="ACV363" s="35"/>
      <c r="ACW363" s="35"/>
      <c r="ACX363" s="35"/>
      <c r="ACY363" s="35"/>
      <c r="ACZ363" s="35"/>
      <c r="ADA363" s="35"/>
      <c r="ADB363" s="35"/>
      <c r="ADC363" s="35"/>
      <c r="ADD363" s="35"/>
      <c r="ADE363" s="35"/>
      <c r="ADF363" s="35"/>
      <c r="ADG363" s="35"/>
      <c r="ADH363" s="35"/>
      <c r="ADI363" s="35"/>
      <c r="ADJ363" s="35"/>
      <c r="ADK363" s="35"/>
      <c r="ADL363" s="35"/>
      <c r="ADM363" s="35"/>
      <c r="ADN363" s="35"/>
      <c r="ADO363" s="35"/>
      <c r="ADP363" s="35"/>
      <c r="ADQ363" s="35"/>
      <c r="ADR363" s="35"/>
      <c r="ADS363" s="35"/>
      <c r="ADT363" s="35"/>
      <c r="ADU363" s="35"/>
      <c r="ADV363" s="35"/>
      <c r="ADW363" s="35"/>
      <c r="ADX363" s="35"/>
      <c r="ADY363" s="35"/>
      <c r="ADZ363" s="35"/>
      <c r="AEA363" s="35"/>
      <c r="AEB363" s="35"/>
      <c r="AEC363" s="35"/>
      <c r="AED363" s="35"/>
      <c r="AEE363" s="35"/>
      <c r="AEF363" s="35"/>
      <c r="AEG363" s="35"/>
      <c r="AEH363" s="35"/>
      <c r="AEI363" s="35"/>
      <c r="AEJ363" s="35"/>
      <c r="AEK363" s="35"/>
      <c r="AEL363" s="35"/>
      <c r="AEM363" s="35"/>
      <c r="AEN363" s="35"/>
      <c r="AEO363" s="35"/>
      <c r="AEP363" s="35"/>
      <c r="AEQ363" s="35"/>
      <c r="AER363" s="35"/>
      <c r="AES363" s="35"/>
      <c r="AET363" s="35"/>
      <c r="AEU363" s="35"/>
      <c r="AEV363" s="35"/>
      <c r="AEW363" s="35"/>
      <c r="AEX363" s="35"/>
      <c r="AEY363" s="35"/>
      <c r="AEZ363" s="35"/>
      <c r="AFA363" s="35"/>
      <c r="AFB363" s="35"/>
      <c r="AFC363" s="35"/>
      <c r="AFD363" s="35"/>
      <c r="AFE363" s="35"/>
      <c r="AFF363" s="35"/>
      <c r="AFG363" s="35"/>
      <c r="AFH363" s="35"/>
      <c r="AFI363" s="35"/>
      <c r="AFJ363" s="35"/>
      <c r="AFK363" s="35"/>
      <c r="AFL363" s="35"/>
      <c r="AFM363" s="35"/>
      <c r="AFN363" s="35"/>
      <c r="AFO363" s="35"/>
      <c r="AFP363" s="35"/>
      <c r="AFQ363" s="35"/>
      <c r="AFR363" s="35"/>
      <c r="AFS363" s="35"/>
      <c r="AFT363" s="35"/>
      <c r="AFU363" s="35"/>
      <c r="AFV363" s="35"/>
      <c r="AFW363" s="35"/>
      <c r="AFX363" s="35"/>
      <c r="AFY363" s="35"/>
      <c r="AFZ363" s="35"/>
      <c r="AGA363" s="35"/>
      <c r="AGB363" s="35"/>
      <c r="AGC363" s="35"/>
      <c r="AGD363" s="35"/>
      <c r="AGE363" s="35"/>
      <c r="AGF363" s="35"/>
      <c r="AGG363" s="35"/>
      <c r="AGH363" s="35"/>
      <c r="AGI363" s="35"/>
      <c r="AGJ363" s="35"/>
      <c r="AGK363" s="35"/>
      <c r="AGL363" s="35"/>
      <c r="AGM363" s="35"/>
      <c r="AGN363" s="35"/>
      <c r="AGO363" s="35"/>
      <c r="AGP363" s="35"/>
      <c r="AGQ363" s="35"/>
      <c r="AGR363" s="35"/>
      <c r="AGS363" s="35"/>
      <c r="AGT363" s="35"/>
      <c r="AGU363" s="35"/>
      <c r="AGV363" s="35"/>
      <c r="AGW363" s="35"/>
      <c r="AGX363" s="35"/>
      <c r="AGY363" s="35"/>
      <c r="AGZ363" s="35"/>
      <c r="AHA363" s="35"/>
      <c r="AHB363" s="35"/>
      <c r="AHC363" s="35"/>
      <c r="AHD363" s="35"/>
      <c r="AHE363" s="35"/>
      <c r="AHF363" s="35"/>
      <c r="AHG363" s="35"/>
      <c r="AHH363" s="35"/>
      <c r="AHI363" s="35"/>
      <c r="AHJ363" s="35"/>
      <c r="AHK363" s="35"/>
      <c r="AHL363" s="35"/>
      <c r="AHM363" s="35"/>
      <c r="AHN363" s="35"/>
      <c r="AHO363" s="35"/>
      <c r="AHP363" s="35"/>
      <c r="AHQ363" s="35"/>
      <c r="AHR363" s="35"/>
      <c r="AHS363" s="35"/>
      <c r="AHT363" s="35"/>
      <c r="AHU363" s="35"/>
      <c r="AHV363" s="35"/>
      <c r="AHW363" s="35"/>
      <c r="AHX363" s="35"/>
      <c r="AHY363" s="35"/>
      <c r="AHZ363" s="35"/>
      <c r="AIA363" s="35"/>
      <c r="AIB363" s="35"/>
      <c r="AIC363" s="35"/>
      <c r="AID363" s="35"/>
      <c r="AIE363" s="35"/>
      <c r="AIF363" s="35"/>
      <c r="AIG363" s="35"/>
      <c r="AIH363" s="35"/>
      <c r="AII363" s="35"/>
      <c r="AIJ363" s="35"/>
      <c r="AIK363" s="35"/>
      <c r="AIL363" s="35"/>
      <c r="AIM363" s="35"/>
      <c r="AIN363" s="35"/>
      <c r="AIO363" s="35"/>
      <c r="AIP363" s="35"/>
      <c r="AIQ363" s="35"/>
      <c r="AIR363" s="35"/>
      <c r="AIS363" s="35"/>
      <c r="AIT363" s="35"/>
      <c r="AIU363" s="35"/>
      <c r="AIV363" s="35"/>
      <c r="AIW363" s="35"/>
      <c r="AIX363" s="35"/>
      <c r="AIY363" s="35"/>
      <c r="AIZ363" s="35"/>
      <c r="AJA363" s="35"/>
      <c r="AJB363" s="35"/>
      <c r="AJC363" s="35"/>
      <c r="AJD363" s="35"/>
      <c r="AJE363" s="35"/>
      <c r="AJF363" s="35"/>
      <c r="AJG363" s="35"/>
      <c r="AJH363" s="35"/>
      <c r="AJI363" s="35"/>
      <c r="AJJ363" s="35"/>
      <c r="AJK363" s="35"/>
      <c r="AJL363" s="35"/>
      <c r="AJM363" s="35"/>
      <c r="AJN363" s="35"/>
      <c r="AJO363" s="35"/>
      <c r="AJP363" s="35"/>
      <c r="AJQ363" s="35"/>
      <c r="AJR363" s="35"/>
      <c r="AJS363" s="35"/>
      <c r="AJT363" s="35"/>
      <c r="AJU363" s="35"/>
      <c r="AJV363" s="35"/>
      <c r="AJW363" s="35"/>
      <c r="AJX363" s="35"/>
      <c r="AJY363" s="35"/>
      <c r="AJZ363" s="35"/>
      <c r="AKA363" s="35"/>
      <c r="AKB363" s="35"/>
      <c r="AKC363" s="35"/>
      <c r="AKD363" s="35"/>
      <c r="AKE363" s="35"/>
      <c r="AKF363" s="35"/>
      <c r="AKG363" s="35"/>
      <c r="AKH363" s="35"/>
      <c r="AKI363" s="35"/>
      <c r="AKJ363" s="35"/>
      <c r="AKK363" s="35"/>
      <c r="AKL363" s="35"/>
      <c r="AKM363" s="35"/>
      <c r="AKN363" s="35"/>
      <c r="AKO363" s="35"/>
      <c r="AKP363" s="35"/>
      <c r="AKQ363" s="35"/>
      <c r="AKR363" s="35"/>
      <c r="AKS363" s="35"/>
      <c r="AKT363" s="35"/>
      <c r="AKU363" s="35"/>
      <c r="AKV363" s="35"/>
      <c r="AKW363" s="35"/>
      <c r="AKX363" s="35"/>
      <c r="AKY363" s="35"/>
      <c r="AKZ363" s="35"/>
      <c r="ALA363" s="35"/>
      <c r="ALB363" s="35"/>
      <c r="ALC363" s="35"/>
      <c r="ALD363" s="35"/>
      <c r="ALE363" s="35"/>
      <c r="ALF363" s="35"/>
      <c r="ALG363" s="35"/>
      <c r="ALH363" s="35"/>
      <c r="ALI363" s="35"/>
      <c r="ALJ363" s="35"/>
      <c r="ALK363" s="35"/>
      <c r="ALL363" s="35"/>
      <c r="ALM363" s="35"/>
      <c r="ALN363" s="35"/>
      <c r="ALO363" s="35"/>
      <c r="ALP363" s="35"/>
      <c r="ALQ363" s="35"/>
      <c r="ALR363" s="35"/>
      <c r="ALS363" s="35"/>
      <c r="ALT363" s="35"/>
      <c r="ALU363" s="35"/>
      <c r="ALV363" s="35"/>
      <c r="ALW363" s="35"/>
      <c r="ALX363" s="35"/>
      <c r="ALY363" s="35"/>
    </row>
    <row r="364" spans="1:1013" ht="30" customHeight="1" thickBot="1" x14ac:dyDescent="0.25">
      <c r="A364" s="674"/>
      <c r="B364" s="655"/>
      <c r="C364" s="748"/>
      <c r="D364" s="803"/>
      <c r="E364" s="782"/>
      <c r="F364" s="806"/>
      <c r="G364" s="623"/>
      <c r="H364" s="593"/>
      <c r="I364" s="784"/>
      <c r="J364" s="784"/>
      <c r="K364" s="91" t="s">
        <v>11</v>
      </c>
      <c r="L364" s="8">
        <f t="shared" ref="L364:O364" si="131">SUM(L363)</f>
        <v>1044</v>
      </c>
      <c r="M364" s="1">
        <f t="shared" si="131"/>
        <v>1044</v>
      </c>
      <c r="N364" s="1">
        <f t="shared" si="131"/>
        <v>0</v>
      </c>
      <c r="O364" s="10">
        <f t="shared" si="131"/>
        <v>0</v>
      </c>
      <c r="P364" s="8">
        <f t="shared" ref="P364:AA364" si="132">SUM(P363)</f>
        <v>1044.3</v>
      </c>
      <c r="Q364" s="1">
        <f t="shared" si="132"/>
        <v>1044.3</v>
      </c>
      <c r="R364" s="1">
        <f t="shared" si="132"/>
        <v>0</v>
      </c>
      <c r="S364" s="10">
        <f t="shared" si="132"/>
        <v>0</v>
      </c>
      <c r="T364" s="8">
        <f t="shared" si="132"/>
        <v>1100</v>
      </c>
      <c r="U364" s="1">
        <f t="shared" si="132"/>
        <v>1100</v>
      </c>
      <c r="V364" s="1">
        <f t="shared" si="132"/>
        <v>0</v>
      </c>
      <c r="W364" s="10">
        <f t="shared" si="132"/>
        <v>0</v>
      </c>
      <c r="X364" s="8">
        <f t="shared" si="132"/>
        <v>1300</v>
      </c>
      <c r="Y364" s="1">
        <f t="shared" si="132"/>
        <v>1300</v>
      </c>
      <c r="Z364" s="1">
        <f t="shared" si="132"/>
        <v>0</v>
      </c>
      <c r="AA364" s="10">
        <f t="shared" si="132"/>
        <v>0</v>
      </c>
      <c r="AB364" s="35"/>
      <c r="AC364" s="35"/>
      <c r="AD364" s="35"/>
      <c r="AE364" s="35"/>
      <c r="AF364" s="35"/>
      <c r="AG364" s="35"/>
      <c r="AH364" s="35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  <c r="BT364" s="35"/>
      <c r="BU364" s="35"/>
      <c r="BV364" s="35"/>
      <c r="BW364" s="35"/>
      <c r="BX364" s="35"/>
      <c r="BY364" s="35"/>
      <c r="BZ364" s="35"/>
      <c r="CA364" s="35"/>
      <c r="CB364" s="35"/>
      <c r="CC364" s="35"/>
      <c r="CD364" s="35"/>
      <c r="CE364" s="35"/>
      <c r="CF364" s="35"/>
      <c r="CG364" s="35"/>
      <c r="CH364" s="35"/>
      <c r="CI364" s="35"/>
      <c r="CJ364" s="35"/>
      <c r="CK364" s="35"/>
      <c r="CL364" s="35"/>
      <c r="CM364" s="35"/>
      <c r="CN364" s="35"/>
      <c r="CO364" s="35"/>
      <c r="CP364" s="35"/>
      <c r="CQ364" s="35"/>
      <c r="CR364" s="35"/>
      <c r="CS364" s="35"/>
      <c r="CT364" s="35"/>
      <c r="CU364" s="35"/>
      <c r="CV364" s="35"/>
      <c r="CW364" s="35"/>
      <c r="CX364" s="35"/>
      <c r="CY364" s="35"/>
      <c r="CZ364" s="35"/>
      <c r="DA364" s="35"/>
      <c r="DB364" s="35"/>
      <c r="DC364" s="35"/>
      <c r="DD364" s="35"/>
      <c r="DE364" s="35"/>
      <c r="DF364" s="35"/>
      <c r="DG364" s="35"/>
      <c r="DH364" s="35"/>
      <c r="DI364" s="35"/>
      <c r="DJ364" s="35"/>
      <c r="DK364" s="35"/>
      <c r="DL364" s="35"/>
      <c r="DM364" s="35"/>
      <c r="DN364" s="35"/>
      <c r="DO364" s="35"/>
      <c r="DP364" s="35"/>
      <c r="DQ364" s="35"/>
      <c r="DR364" s="35"/>
      <c r="DS364" s="35"/>
      <c r="DT364" s="35"/>
      <c r="DU364" s="35"/>
      <c r="DV364" s="35"/>
      <c r="DW364" s="35"/>
      <c r="DX364" s="35"/>
      <c r="DY364" s="35"/>
      <c r="DZ364" s="35"/>
      <c r="EA364" s="35"/>
      <c r="EB364" s="35"/>
      <c r="EC364" s="35"/>
      <c r="ED364" s="35"/>
      <c r="EE364" s="35"/>
      <c r="EF364" s="35"/>
      <c r="EG364" s="35"/>
      <c r="EH364" s="35"/>
      <c r="EI364" s="35"/>
      <c r="EJ364" s="35"/>
      <c r="EK364" s="35"/>
      <c r="EL364" s="35"/>
      <c r="EM364" s="35"/>
      <c r="EN364" s="35"/>
      <c r="EO364" s="35"/>
      <c r="EP364" s="35"/>
      <c r="EQ364" s="35"/>
      <c r="ER364" s="35"/>
      <c r="ES364" s="35"/>
      <c r="ET364" s="35"/>
      <c r="EU364" s="35"/>
      <c r="EV364" s="35"/>
      <c r="EW364" s="35"/>
      <c r="EX364" s="35"/>
      <c r="EY364" s="35"/>
      <c r="EZ364" s="35"/>
      <c r="FA364" s="35"/>
      <c r="FB364" s="35"/>
      <c r="FC364" s="35"/>
      <c r="FD364" s="35"/>
      <c r="FE364" s="35"/>
      <c r="FF364" s="35"/>
      <c r="FG364" s="35"/>
      <c r="FH364" s="35"/>
      <c r="FI364" s="35"/>
      <c r="FJ364" s="35"/>
      <c r="FK364" s="35"/>
      <c r="FL364" s="35"/>
      <c r="FM364" s="35"/>
      <c r="FN364" s="35"/>
      <c r="FO364" s="35"/>
      <c r="FP364" s="35"/>
      <c r="FQ364" s="35"/>
      <c r="FR364" s="35"/>
      <c r="FS364" s="35"/>
      <c r="FT364" s="35"/>
      <c r="FU364" s="35"/>
      <c r="FV364" s="35"/>
      <c r="FW364" s="35"/>
      <c r="FX364" s="35"/>
      <c r="FY364" s="35"/>
      <c r="FZ364" s="35"/>
      <c r="GA364" s="35"/>
      <c r="GB364" s="35"/>
      <c r="GC364" s="35"/>
      <c r="GD364" s="35"/>
      <c r="GE364" s="35"/>
      <c r="GF364" s="35"/>
      <c r="GG364" s="35"/>
      <c r="GH364" s="35"/>
      <c r="GI364" s="35"/>
      <c r="GJ364" s="35"/>
      <c r="GK364" s="35"/>
      <c r="GL364" s="35"/>
      <c r="GM364" s="35"/>
      <c r="GN364" s="35"/>
      <c r="GO364" s="35"/>
      <c r="GP364" s="35"/>
      <c r="GQ364" s="35"/>
      <c r="GR364" s="35"/>
      <c r="GS364" s="35"/>
      <c r="GT364" s="35"/>
      <c r="GU364" s="35"/>
      <c r="GV364" s="35"/>
      <c r="GW364" s="35"/>
      <c r="GX364" s="35"/>
      <c r="GY364" s="35"/>
      <c r="GZ364" s="35"/>
      <c r="HA364" s="35"/>
      <c r="HB364" s="35"/>
      <c r="HC364" s="35"/>
      <c r="HD364" s="35"/>
      <c r="HE364" s="35"/>
      <c r="HF364" s="35"/>
      <c r="HG364" s="35"/>
      <c r="HH364" s="35"/>
      <c r="HI364" s="35"/>
      <c r="HJ364" s="35"/>
      <c r="HK364" s="35"/>
      <c r="HL364" s="35"/>
      <c r="HM364" s="35"/>
      <c r="HN364" s="35"/>
      <c r="HO364" s="35"/>
      <c r="HP364" s="35"/>
      <c r="HQ364" s="35"/>
      <c r="HR364" s="35"/>
      <c r="HS364" s="35"/>
      <c r="HT364" s="35"/>
      <c r="HU364" s="35"/>
      <c r="HV364" s="35"/>
      <c r="HW364" s="35"/>
      <c r="HX364" s="35"/>
      <c r="HY364" s="35"/>
      <c r="HZ364" s="35"/>
      <c r="IA364" s="35"/>
      <c r="IB364" s="35"/>
      <c r="IC364" s="35"/>
      <c r="ID364" s="35"/>
      <c r="IE364" s="35"/>
      <c r="IF364" s="35"/>
      <c r="IG364" s="35"/>
      <c r="IH364" s="35"/>
      <c r="II364" s="35"/>
      <c r="IJ364" s="35"/>
      <c r="IK364" s="35"/>
      <c r="IL364" s="35"/>
      <c r="IM364" s="35"/>
      <c r="IN364" s="35"/>
      <c r="IO364" s="35"/>
      <c r="IP364" s="35"/>
      <c r="IQ364" s="35"/>
      <c r="IR364" s="35"/>
      <c r="IS364" s="35"/>
      <c r="IT364" s="35"/>
      <c r="IU364" s="35"/>
      <c r="IV364" s="35"/>
      <c r="IW364" s="35"/>
      <c r="IX364" s="35"/>
      <c r="IY364" s="35"/>
      <c r="IZ364" s="35"/>
      <c r="JA364" s="35"/>
      <c r="JB364" s="35"/>
      <c r="JC364" s="35"/>
      <c r="JD364" s="35"/>
      <c r="JE364" s="35"/>
      <c r="JF364" s="35"/>
      <c r="JG364" s="35"/>
      <c r="JH364" s="35"/>
      <c r="JI364" s="35"/>
      <c r="JJ364" s="35"/>
      <c r="JK364" s="35"/>
      <c r="JL364" s="35"/>
      <c r="JM364" s="35"/>
      <c r="JN364" s="35"/>
      <c r="JO364" s="35"/>
      <c r="JP364" s="35"/>
      <c r="JQ364" s="35"/>
      <c r="JR364" s="35"/>
      <c r="JS364" s="35"/>
      <c r="JT364" s="35"/>
      <c r="JU364" s="35"/>
      <c r="JV364" s="35"/>
      <c r="JW364" s="35"/>
      <c r="JX364" s="35"/>
      <c r="JY364" s="35"/>
      <c r="JZ364" s="35"/>
      <c r="KA364" s="35"/>
      <c r="KB364" s="35"/>
      <c r="KC364" s="35"/>
      <c r="KD364" s="35"/>
      <c r="KE364" s="35"/>
      <c r="KF364" s="35"/>
      <c r="KG364" s="35"/>
      <c r="KH364" s="35"/>
      <c r="KI364" s="35"/>
      <c r="KJ364" s="35"/>
      <c r="KK364" s="35"/>
      <c r="KL364" s="35"/>
      <c r="KM364" s="35"/>
      <c r="KN364" s="35"/>
      <c r="KO364" s="35"/>
      <c r="KP364" s="35"/>
      <c r="KQ364" s="35"/>
      <c r="KR364" s="35"/>
      <c r="KS364" s="35"/>
      <c r="KT364" s="35"/>
      <c r="KU364" s="35"/>
      <c r="KV364" s="35"/>
      <c r="KW364" s="35"/>
      <c r="KX364" s="35"/>
      <c r="KY364" s="35"/>
      <c r="KZ364" s="35"/>
      <c r="LA364" s="35"/>
      <c r="LB364" s="35"/>
      <c r="LC364" s="35"/>
      <c r="LD364" s="35"/>
      <c r="LE364" s="35"/>
      <c r="LF364" s="35"/>
      <c r="LG364" s="35"/>
      <c r="LH364" s="35"/>
      <c r="LI364" s="35"/>
      <c r="LJ364" s="35"/>
      <c r="LK364" s="35"/>
      <c r="LL364" s="35"/>
      <c r="LM364" s="35"/>
      <c r="LN364" s="35"/>
      <c r="LO364" s="35"/>
      <c r="LP364" s="35"/>
      <c r="LQ364" s="35"/>
      <c r="LR364" s="35"/>
      <c r="LS364" s="35"/>
      <c r="LT364" s="35"/>
      <c r="LU364" s="35"/>
      <c r="LV364" s="35"/>
      <c r="LW364" s="35"/>
      <c r="LX364" s="35"/>
      <c r="LY364" s="35"/>
      <c r="LZ364" s="35"/>
      <c r="MA364" s="35"/>
      <c r="MB364" s="35"/>
      <c r="MC364" s="35"/>
      <c r="MD364" s="35"/>
      <c r="ME364" s="35"/>
      <c r="MF364" s="35"/>
      <c r="MG364" s="35"/>
      <c r="MH364" s="35"/>
      <c r="MI364" s="35"/>
      <c r="MJ364" s="35"/>
      <c r="MK364" s="35"/>
      <c r="ML364" s="35"/>
      <c r="MM364" s="35"/>
      <c r="MN364" s="35"/>
      <c r="MO364" s="35"/>
      <c r="MP364" s="35"/>
      <c r="MQ364" s="35"/>
      <c r="MR364" s="35"/>
      <c r="MS364" s="35"/>
      <c r="MT364" s="35"/>
      <c r="MU364" s="35"/>
      <c r="MV364" s="35"/>
      <c r="MW364" s="35"/>
      <c r="MX364" s="35"/>
      <c r="MY364" s="35"/>
      <c r="MZ364" s="35"/>
      <c r="NA364" s="35"/>
      <c r="NB364" s="35"/>
      <c r="NC364" s="35"/>
      <c r="ND364" s="35"/>
      <c r="NE364" s="35"/>
      <c r="NF364" s="35"/>
      <c r="NG364" s="35"/>
      <c r="NH364" s="35"/>
      <c r="NI364" s="35"/>
      <c r="NJ364" s="35"/>
      <c r="NK364" s="35"/>
      <c r="NL364" s="35"/>
      <c r="NM364" s="35"/>
      <c r="NN364" s="35"/>
      <c r="NO364" s="35"/>
      <c r="NP364" s="35"/>
      <c r="NQ364" s="35"/>
      <c r="NR364" s="35"/>
      <c r="NS364" s="35"/>
      <c r="NT364" s="35"/>
      <c r="NU364" s="35"/>
      <c r="NV364" s="35"/>
      <c r="NW364" s="35"/>
      <c r="NX364" s="35"/>
      <c r="NY364" s="35"/>
      <c r="NZ364" s="35"/>
      <c r="OA364" s="35"/>
      <c r="OB364" s="35"/>
      <c r="OC364" s="35"/>
      <c r="OD364" s="35"/>
      <c r="OE364" s="35"/>
      <c r="OF364" s="35"/>
      <c r="OG364" s="35"/>
      <c r="OH364" s="35"/>
      <c r="OI364" s="35"/>
      <c r="OJ364" s="35"/>
      <c r="OK364" s="35"/>
      <c r="OL364" s="35"/>
      <c r="OM364" s="35"/>
      <c r="ON364" s="35"/>
      <c r="OO364" s="35"/>
      <c r="OP364" s="35"/>
      <c r="OQ364" s="35"/>
      <c r="OR364" s="35"/>
      <c r="OS364" s="35"/>
      <c r="OT364" s="35"/>
      <c r="OU364" s="35"/>
      <c r="OV364" s="35"/>
      <c r="OW364" s="35"/>
      <c r="OX364" s="35"/>
      <c r="OY364" s="35"/>
      <c r="OZ364" s="35"/>
      <c r="PA364" s="35"/>
      <c r="PB364" s="35"/>
      <c r="PC364" s="35"/>
      <c r="PD364" s="35"/>
      <c r="PE364" s="35"/>
      <c r="PF364" s="35"/>
      <c r="PG364" s="35"/>
      <c r="PH364" s="35"/>
      <c r="PI364" s="35"/>
      <c r="PJ364" s="35"/>
      <c r="PK364" s="35"/>
      <c r="PL364" s="35"/>
      <c r="PM364" s="35"/>
      <c r="PN364" s="35"/>
      <c r="PO364" s="35"/>
      <c r="PP364" s="35"/>
      <c r="PQ364" s="35"/>
      <c r="PR364" s="35"/>
      <c r="PS364" s="35"/>
      <c r="PT364" s="35"/>
      <c r="PU364" s="35"/>
      <c r="PV364" s="35"/>
      <c r="PW364" s="35"/>
      <c r="PX364" s="35"/>
      <c r="PY364" s="35"/>
      <c r="PZ364" s="35"/>
      <c r="QA364" s="35"/>
      <c r="QB364" s="35"/>
      <c r="QC364" s="35"/>
      <c r="QD364" s="35"/>
      <c r="QE364" s="35"/>
      <c r="QF364" s="35"/>
      <c r="QG364" s="35"/>
      <c r="QH364" s="35"/>
      <c r="QI364" s="35"/>
      <c r="QJ364" s="35"/>
      <c r="QK364" s="35"/>
      <c r="QL364" s="35"/>
      <c r="QM364" s="35"/>
      <c r="QN364" s="35"/>
      <c r="QO364" s="35"/>
      <c r="QP364" s="35"/>
      <c r="QQ364" s="35"/>
      <c r="QR364" s="35"/>
      <c r="QS364" s="35"/>
      <c r="QT364" s="35"/>
      <c r="QU364" s="35"/>
      <c r="QV364" s="35"/>
      <c r="QW364" s="35"/>
      <c r="QX364" s="35"/>
      <c r="QY364" s="35"/>
      <c r="QZ364" s="35"/>
      <c r="RA364" s="35"/>
      <c r="RB364" s="35"/>
      <c r="RC364" s="35"/>
      <c r="RD364" s="35"/>
      <c r="RE364" s="35"/>
      <c r="RF364" s="35"/>
      <c r="RG364" s="35"/>
      <c r="RH364" s="35"/>
      <c r="RI364" s="35"/>
      <c r="RJ364" s="35"/>
      <c r="RK364" s="35"/>
      <c r="RL364" s="35"/>
      <c r="RM364" s="35"/>
      <c r="RN364" s="35"/>
      <c r="RO364" s="35"/>
      <c r="RP364" s="35"/>
      <c r="RQ364" s="35"/>
      <c r="RR364" s="35"/>
      <c r="RS364" s="35"/>
      <c r="RT364" s="35"/>
      <c r="RU364" s="35"/>
      <c r="RV364" s="35"/>
      <c r="RW364" s="35"/>
      <c r="RX364" s="35"/>
      <c r="RY364" s="35"/>
      <c r="RZ364" s="35"/>
      <c r="SA364" s="35"/>
      <c r="SB364" s="35"/>
      <c r="SC364" s="35"/>
      <c r="SD364" s="35"/>
      <c r="SE364" s="35"/>
      <c r="SF364" s="35"/>
      <c r="SG364" s="35"/>
      <c r="SH364" s="35"/>
      <c r="SI364" s="35"/>
      <c r="SJ364" s="35"/>
      <c r="SK364" s="35"/>
      <c r="SL364" s="35"/>
      <c r="SM364" s="35"/>
      <c r="SN364" s="35"/>
      <c r="SO364" s="35"/>
      <c r="SP364" s="35"/>
      <c r="SQ364" s="35"/>
      <c r="SR364" s="35"/>
      <c r="SS364" s="35"/>
      <c r="ST364" s="35"/>
      <c r="SU364" s="35"/>
      <c r="SV364" s="35"/>
      <c r="SW364" s="35"/>
      <c r="SX364" s="35"/>
      <c r="SY364" s="35"/>
      <c r="SZ364" s="35"/>
      <c r="TA364" s="35"/>
      <c r="TB364" s="35"/>
      <c r="TC364" s="35"/>
      <c r="TD364" s="35"/>
      <c r="TE364" s="35"/>
      <c r="TF364" s="35"/>
      <c r="TG364" s="35"/>
      <c r="TH364" s="35"/>
      <c r="TI364" s="35"/>
      <c r="TJ364" s="35"/>
      <c r="TK364" s="35"/>
      <c r="TL364" s="35"/>
      <c r="TM364" s="35"/>
      <c r="TN364" s="35"/>
      <c r="TO364" s="35"/>
      <c r="TP364" s="35"/>
      <c r="TQ364" s="35"/>
      <c r="TR364" s="35"/>
      <c r="TS364" s="35"/>
      <c r="TT364" s="35"/>
      <c r="TU364" s="35"/>
      <c r="TV364" s="35"/>
      <c r="TW364" s="35"/>
      <c r="TX364" s="35"/>
      <c r="TY364" s="35"/>
      <c r="TZ364" s="35"/>
      <c r="UA364" s="35"/>
      <c r="UB364" s="35"/>
      <c r="UC364" s="35"/>
      <c r="UD364" s="35"/>
      <c r="UE364" s="35"/>
      <c r="UF364" s="35"/>
      <c r="UG364" s="35"/>
      <c r="UH364" s="35"/>
      <c r="UI364" s="35"/>
      <c r="UJ364" s="35"/>
      <c r="UK364" s="35"/>
      <c r="UL364" s="35"/>
      <c r="UM364" s="35"/>
      <c r="UN364" s="35"/>
      <c r="UO364" s="35"/>
      <c r="UP364" s="35"/>
      <c r="UQ364" s="35"/>
      <c r="UR364" s="35"/>
      <c r="US364" s="35"/>
      <c r="UT364" s="35"/>
      <c r="UU364" s="35"/>
      <c r="UV364" s="35"/>
      <c r="UW364" s="35"/>
      <c r="UX364" s="35"/>
      <c r="UY364" s="35"/>
      <c r="UZ364" s="35"/>
      <c r="VA364" s="35"/>
      <c r="VB364" s="35"/>
      <c r="VC364" s="35"/>
      <c r="VD364" s="35"/>
      <c r="VE364" s="35"/>
      <c r="VF364" s="35"/>
      <c r="VG364" s="35"/>
      <c r="VH364" s="35"/>
      <c r="VI364" s="35"/>
      <c r="VJ364" s="35"/>
      <c r="VK364" s="35"/>
      <c r="VL364" s="35"/>
      <c r="VM364" s="35"/>
      <c r="VN364" s="35"/>
      <c r="VO364" s="35"/>
      <c r="VP364" s="35"/>
      <c r="VQ364" s="35"/>
      <c r="VR364" s="35"/>
      <c r="VS364" s="35"/>
      <c r="VT364" s="35"/>
      <c r="VU364" s="35"/>
      <c r="VV364" s="35"/>
      <c r="VW364" s="35"/>
      <c r="VX364" s="35"/>
      <c r="VY364" s="35"/>
      <c r="VZ364" s="35"/>
      <c r="WA364" s="35"/>
      <c r="WB364" s="35"/>
      <c r="WC364" s="35"/>
      <c r="WD364" s="35"/>
      <c r="WE364" s="35"/>
      <c r="WF364" s="35"/>
      <c r="WG364" s="35"/>
      <c r="WH364" s="35"/>
      <c r="WI364" s="35"/>
      <c r="WJ364" s="35"/>
      <c r="WK364" s="35"/>
      <c r="WL364" s="35"/>
      <c r="WM364" s="35"/>
      <c r="WN364" s="35"/>
      <c r="WO364" s="35"/>
      <c r="WP364" s="35"/>
      <c r="WQ364" s="35"/>
      <c r="WR364" s="35"/>
      <c r="WS364" s="35"/>
      <c r="WT364" s="35"/>
      <c r="WU364" s="35"/>
      <c r="WV364" s="35"/>
      <c r="WW364" s="35"/>
      <c r="WX364" s="35"/>
      <c r="WY364" s="35"/>
      <c r="WZ364" s="35"/>
      <c r="XA364" s="35"/>
      <c r="XB364" s="35"/>
      <c r="XC364" s="35"/>
      <c r="XD364" s="35"/>
      <c r="XE364" s="35"/>
      <c r="XF364" s="35"/>
      <c r="XG364" s="35"/>
      <c r="XH364" s="35"/>
      <c r="XI364" s="35"/>
      <c r="XJ364" s="35"/>
      <c r="XK364" s="35"/>
      <c r="XL364" s="35"/>
      <c r="XM364" s="35"/>
      <c r="XN364" s="35"/>
      <c r="XO364" s="35"/>
      <c r="XP364" s="35"/>
      <c r="XQ364" s="35"/>
      <c r="XR364" s="35"/>
      <c r="XS364" s="35"/>
      <c r="XT364" s="35"/>
      <c r="XU364" s="35"/>
      <c r="XV364" s="35"/>
      <c r="XW364" s="35"/>
      <c r="XX364" s="35"/>
      <c r="XY364" s="35"/>
      <c r="XZ364" s="35"/>
      <c r="YA364" s="35"/>
      <c r="YB364" s="35"/>
      <c r="YC364" s="35"/>
      <c r="YD364" s="35"/>
      <c r="YE364" s="35"/>
      <c r="YF364" s="35"/>
      <c r="YG364" s="35"/>
      <c r="YH364" s="35"/>
      <c r="YI364" s="35"/>
      <c r="YJ364" s="35"/>
      <c r="YK364" s="35"/>
      <c r="YL364" s="35"/>
      <c r="YM364" s="35"/>
      <c r="YN364" s="35"/>
      <c r="YO364" s="35"/>
      <c r="YP364" s="35"/>
      <c r="YQ364" s="35"/>
      <c r="YR364" s="35"/>
      <c r="YS364" s="35"/>
      <c r="YT364" s="35"/>
      <c r="YU364" s="35"/>
      <c r="YV364" s="35"/>
      <c r="YW364" s="35"/>
      <c r="YX364" s="35"/>
      <c r="YY364" s="35"/>
      <c r="YZ364" s="35"/>
      <c r="ZA364" s="35"/>
      <c r="ZB364" s="35"/>
      <c r="ZC364" s="35"/>
      <c r="ZD364" s="35"/>
      <c r="ZE364" s="35"/>
      <c r="ZF364" s="35"/>
      <c r="ZG364" s="35"/>
      <c r="ZH364" s="35"/>
      <c r="ZI364" s="35"/>
      <c r="ZJ364" s="35"/>
      <c r="ZK364" s="35"/>
      <c r="ZL364" s="35"/>
      <c r="ZM364" s="35"/>
      <c r="ZN364" s="35"/>
      <c r="ZO364" s="35"/>
      <c r="ZP364" s="35"/>
      <c r="ZQ364" s="35"/>
      <c r="ZR364" s="35"/>
      <c r="ZS364" s="35"/>
      <c r="ZT364" s="35"/>
      <c r="ZU364" s="35"/>
      <c r="ZV364" s="35"/>
      <c r="ZW364" s="35"/>
      <c r="ZX364" s="35"/>
      <c r="ZY364" s="35"/>
      <c r="ZZ364" s="35"/>
      <c r="AAA364" s="35"/>
      <c r="AAB364" s="35"/>
      <c r="AAC364" s="35"/>
      <c r="AAD364" s="35"/>
      <c r="AAE364" s="35"/>
      <c r="AAF364" s="35"/>
      <c r="AAG364" s="35"/>
      <c r="AAH364" s="35"/>
      <c r="AAI364" s="35"/>
      <c r="AAJ364" s="35"/>
      <c r="AAK364" s="35"/>
      <c r="AAL364" s="35"/>
      <c r="AAM364" s="35"/>
      <c r="AAN364" s="35"/>
      <c r="AAO364" s="35"/>
      <c r="AAP364" s="35"/>
      <c r="AAQ364" s="35"/>
      <c r="AAR364" s="35"/>
      <c r="AAS364" s="35"/>
      <c r="AAT364" s="35"/>
      <c r="AAU364" s="35"/>
      <c r="AAV364" s="35"/>
      <c r="AAW364" s="35"/>
      <c r="AAX364" s="35"/>
      <c r="AAY364" s="35"/>
      <c r="AAZ364" s="35"/>
      <c r="ABA364" s="35"/>
      <c r="ABB364" s="35"/>
      <c r="ABC364" s="35"/>
      <c r="ABD364" s="35"/>
      <c r="ABE364" s="35"/>
      <c r="ABF364" s="35"/>
      <c r="ABG364" s="35"/>
      <c r="ABH364" s="35"/>
      <c r="ABI364" s="35"/>
      <c r="ABJ364" s="35"/>
      <c r="ABK364" s="35"/>
      <c r="ABL364" s="35"/>
      <c r="ABM364" s="35"/>
      <c r="ABN364" s="35"/>
      <c r="ABO364" s="35"/>
      <c r="ABP364" s="35"/>
      <c r="ABQ364" s="35"/>
      <c r="ABR364" s="35"/>
      <c r="ABS364" s="35"/>
      <c r="ABT364" s="35"/>
      <c r="ABU364" s="35"/>
      <c r="ABV364" s="35"/>
      <c r="ABW364" s="35"/>
      <c r="ABX364" s="35"/>
      <c r="ABY364" s="35"/>
      <c r="ABZ364" s="35"/>
      <c r="ACA364" s="35"/>
      <c r="ACB364" s="35"/>
      <c r="ACC364" s="35"/>
      <c r="ACD364" s="35"/>
      <c r="ACE364" s="35"/>
      <c r="ACF364" s="35"/>
      <c r="ACG364" s="35"/>
      <c r="ACH364" s="35"/>
      <c r="ACI364" s="35"/>
      <c r="ACJ364" s="35"/>
      <c r="ACK364" s="35"/>
      <c r="ACL364" s="35"/>
      <c r="ACM364" s="35"/>
      <c r="ACN364" s="35"/>
      <c r="ACO364" s="35"/>
      <c r="ACP364" s="35"/>
      <c r="ACQ364" s="35"/>
      <c r="ACR364" s="35"/>
      <c r="ACS364" s="35"/>
      <c r="ACT364" s="35"/>
      <c r="ACU364" s="35"/>
      <c r="ACV364" s="35"/>
      <c r="ACW364" s="35"/>
      <c r="ACX364" s="35"/>
      <c r="ACY364" s="35"/>
      <c r="ACZ364" s="35"/>
      <c r="ADA364" s="35"/>
      <c r="ADB364" s="35"/>
      <c r="ADC364" s="35"/>
      <c r="ADD364" s="35"/>
      <c r="ADE364" s="35"/>
      <c r="ADF364" s="35"/>
      <c r="ADG364" s="35"/>
      <c r="ADH364" s="35"/>
      <c r="ADI364" s="35"/>
      <c r="ADJ364" s="35"/>
      <c r="ADK364" s="35"/>
      <c r="ADL364" s="35"/>
      <c r="ADM364" s="35"/>
      <c r="ADN364" s="35"/>
      <c r="ADO364" s="35"/>
      <c r="ADP364" s="35"/>
      <c r="ADQ364" s="35"/>
      <c r="ADR364" s="35"/>
      <c r="ADS364" s="35"/>
      <c r="ADT364" s="35"/>
      <c r="ADU364" s="35"/>
      <c r="ADV364" s="35"/>
      <c r="ADW364" s="35"/>
      <c r="ADX364" s="35"/>
      <c r="ADY364" s="35"/>
      <c r="ADZ364" s="35"/>
      <c r="AEA364" s="35"/>
      <c r="AEB364" s="35"/>
      <c r="AEC364" s="35"/>
      <c r="AED364" s="35"/>
      <c r="AEE364" s="35"/>
      <c r="AEF364" s="35"/>
      <c r="AEG364" s="35"/>
      <c r="AEH364" s="35"/>
      <c r="AEI364" s="35"/>
      <c r="AEJ364" s="35"/>
      <c r="AEK364" s="35"/>
      <c r="AEL364" s="35"/>
      <c r="AEM364" s="35"/>
      <c r="AEN364" s="35"/>
      <c r="AEO364" s="35"/>
      <c r="AEP364" s="35"/>
      <c r="AEQ364" s="35"/>
      <c r="AER364" s="35"/>
      <c r="AES364" s="35"/>
      <c r="AET364" s="35"/>
      <c r="AEU364" s="35"/>
      <c r="AEV364" s="35"/>
      <c r="AEW364" s="35"/>
      <c r="AEX364" s="35"/>
      <c r="AEY364" s="35"/>
      <c r="AEZ364" s="35"/>
      <c r="AFA364" s="35"/>
      <c r="AFB364" s="35"/>
      <c r="AFC364" s="35"/>
      <c r="AFD364" s="35"/>
      <c r="AFE364" s="35"/>
      <c r="AFF364" s="35"/>
      <c r="AFG364" s="35"/>
      <c r="AFH364" s="35"/>
      <c r="AFI364" s="35"/>
      <c r="AFJ364" s="35"/>
      <c r="AFK364" s="35"/>
      <c r="AFL364" s="35"/>
      <c r="AFM364" s="35"/>
      <c r="AFN364" s="35"/>
      <c r="AFO364" s="35"/>
      <c r="AFP364" s="35"/>
      <c r="AFQ364" s="35"/>
      <c r="AFR364" s="35"/>
      <c r="AFS364" s="35"/>
      <c r="AFT364" s="35"/>
      <c r="AFU364" s="35"/>
      <c r="AFV364" s="35"/>
      <c r="AFW364" s="35"/>
      <c r="AFX364" s="35"/>
      <c r="AFY364" s="35"/>
      <c r="AFZ364" s="35"/>
      <c r="AGA364" s="35"/>
      <c r="AGB364" s="35"/>
      <c r="AGC364" s="35"/>
      <c r="AGD364" s="35"/>
      <c r="AGE364" s="35"/>
      <c r="AGF364" s="35"/>
      <c r="AGG364" s="35"/>
      <c r="AGH364" s="35"/>
      <c r="AGI364" s="35"/>
      <c r="AGJ364" s="35"/>
      <c r="AGK364" s="35"/>
      <c r="AGL364" s="35"/>
      <c r="AGM364" s="35"/>
      <c r="AGN364" s="35"/>
      <c r="AGO364" s="35"/>
      <c r="AGP364" s="35"/>
      <c r="AGQ364" s="35"/>
      <c r="AGR364" s="35"/>
      <c r="AGS364" s="35"/>
      <c r="AGT364" s="35"/>
      <c r="AGU364" s="35"/>
      <c r="AGV364" s="35"/>
      <c r="AGW364" s="35"/>
      <c r="AGX364" s="35"/>
      <c r="AGY364" s="35"/>
      <c r="AGZ364" s="35"/>
      <c r="AHA364" s="35"/>
      <c r="AHB364" s="35"/>
      <c r="AHC364" s="35"/>
      <c r="AHD364" s="35"/>
      <c r="AHE364" s="35"/>
      <c r="AHF364" s="35"/>
      <c r="AHG364" s="35"/>
      <c r="AHH364" s="35"/>
      <c r="AHI364" s="35"/>
      <c r="AHJ364" s="35"/>
      <c r="AHK364" s="35"/>
      <c r="AHL364" s="35"/>
      <c r="AHM364" s="35"/>
      <c r="AHN364" s="35"/>
      <c r="AHO364" s="35"/>
      <c r="AHP364" s="35"/>
      <c r="AHQ364" s="35"/>
      <c r="AHR364" s="35"/>
      <c r="AHS364" s="35"/>
      <c r="AHT364" s="35"/>
      <c r="AHU364" s="35"/>
      <c r="AHV364" s="35"/>
      <c r="AHW364" s="35"/>
      <c r="AHX364" s="35"/>
      <c r="AHY364" s="35"/>
      <c r="AHZ364" s="35"/>
      <c r="AIA364" s="35"/>
      <c r="AIB364" s="35"/>
      <c r="AIC364" s="35"/>
      <c r="AID364" s="35"/>
      <c r="AIE364" s="35"/>
      <c r="AIF364" s="35"/>
      <c r="AIG364" s="35"/>
      <c r="AIH364" s="35"/>
      <c r="AII364" s="35"/>
      <c r="AIJ364" s="35"/>
      <c r="AIK364" s="35"/>
      <c r="AIL364" s="35"/>
      <c r="AIM364" s="35"/>
      <c r="AIN364" s="35"/>
      <c r="AIO364" s="35"/>
      <c r="AIP364" s="35"/>
      <c r="AIQ364" s="35"/>
      <c r="AIR364" s="35"/>
      <c r="AIS364" s="35"/>
      <c r="AIT364" s="35"/>
      <c r="AIU364" s="35"/>
      <c r="AIV364" s="35"/>
      <c r="AIW364" s="35"/>
      <c r="AIX364" s="35"/>
      <c r="AIY364" s="35"/>
      <c r="AIZ364" s="35"/>
      <c r="AJA364" s="35"/>
      <c r="AJB364" s="35"/>
      <c r="AJC364" s="35"/>
      <c r="AJD364" s="35"/>
      <c r="AJE364" s="35"/>
      <c r="AJF364" s="35"/>
      <c r="AJG364" s="35"/>
      <c r="AJH364" s="35"/>
      <c r="AJI364" s="35"/>
      <c r="AJJ364" s="35"/>
      <c r="AJK364" s="35"/>
      <c r="AJL364" s="35"/>
      <c r="AJM364" s="35"/>
      <c r="AJN364" s="35"/>
      <c r="AJO364" s="35"/>
      <c r="AJP364" s="35"/>
      <c r="AJQ364" s="35"/>
      <c r="AJR364" s="35"/>
      <c r="AJS364" s="35"/>
      <c r="AJT364" s="35"/>
      <c r="AJU364" s="35"/>
      <c r="AJV364" s="35"/>
      <c r="AJW364" s="35"/>
      <c r="AJX364" s="35"/>
      <c r="AJY364" s="35"/>
      <c r="AJZ364" s="35"/>
      <c r="AKA364" s="35"/>
      <c r="AKB364" s="35"/>
      <c r="AKC364" s="35"/>
      <c r="AKD364" s="35"/>
      <c r="AKE364" s="35"/>
      <c r="AKF364" s="35"/>
      <c r="AKG364" s="35"/>
      <c r="AKH364" s="35"/>
      <c r="AKI364" s="35"/>
      <c r="AKJ364" s="35"/>
      <c r="AKK364" s="35"/>
      <c r="AKL364" s="35"/>
      <c r="AKM364" s="35"/>
      <c r="AKN364" s="35"/>
      <c r="AKO364" s="35"/>
      <c r="AKP364" s="35"/>
      <c r="AKQ364" s="35"/>
      <c r="AKR364" s="35"/>
      <c r="AKS364" s="35"/>
      <c r="AKT364" s="35"/>
      <c r="AKU364" s="35"/>
      <c r="AKV364" s="35"/>
      <c r="AKW364" s="35"/>
      <c r="AKX364" s="35"/>
      <c r="AKY364" s="35"/>
      <c r="AKZ364" s="35"/>
      <c r="ALA364" s="35"/>
      <c r="ALB364" s="35"/>
      <c r="ALC364" s="35"/>
      <c r="ALD364" s="35"/>
      <c r="ALE364" s="35"/>
      <c r="ALF364" s="35"/>
      <c r="ALG364" s="35"/>
      <c r="ALH364" s="35"/>
      <c r="ALI364" s="35"/>
      <c r="ALJ364" s="35"/>
      <c r="ALK364" s="35"/>
      <c r="ALL364" s="35"/>
      <c r="ALM364" s="35"/>
      <c r="ALN364" s="35"/>
      <c r="ALO364" s="35"/>
      <c r="ALP364" s="35"/>
      <c r="ALQ364" s="35"/>
      <c r="ALR364" s="35"/>
      <c r="ALS364" s="35"/>
      <c r="ALT364" s="35"/>
      <c r="ALU364" s="35"/>
      <c r="ALV364" s="35"/>
      <c r="ALW364" s="35"/>
      <c r="ALX364" s="35"/>
      <c r="ALY364" s="35"/>
    </row>
    <row r="365" spans="1:1013" ht="32.25" customHeight="1" thickBot="1" x14ac:dyDescent="0.25">
      <c r="A365" s="651" t="s">
        <v>15</v>
      </c>
      <c r="B365" s="653" t="s">
        <v>16</v>
      </c>
      <c r="C365" s="656" t="s">
        <v>29</v>
      </c>
      <c r="D365" s="938" t="s">
        <v>27</v>
      </c>
      <c r="E365" s="804" t="s">
        <v>96</v>
      </c>
      <c r="F365" s="632" t="s">
        <v>262</v>
      </c>
      <c r="G365" s="594" t="s">
        <v>93</v>
      </c>
      <c r="H365" s="900" t="s">
        <v>19</v>
      </c>
      <c r="I365" s="602" t="s">
        <v>31</v>
      </c>
      <c r="J365" s="582" t="s">
        <v>311</v>
      </c>
      <c r="K365" s="203" t="s">
        <v>94</v>
      </c>
      <c r="L365" s="208">
        <f>+M365+O365</f>
        <v>0</v>
      </c>
      <c r="M365" s="206">
        <v>0</v>
      </c>
      <c r="N365" s="206">
        <v>0</v>
      </c>
      <c r="O365" s="205">
        <v>0</v>
      </c>
      <c r="P365" s="208">
        <f>+Q365+S365</f>
        <v>0</v>
      </c>
      <c r="Q365" s="206">
        <v>0</v>
      </c>
      <c r="R365" s="206">
        <v>0</v>
      </c>
      <c r="S365" s="207">
        <v>0</v>
      </c>
      <c r="T365" s="208">
        <f>+U365+W365</f>
        <v>0</v>
      </c>
      <c r="U365" s="206">
        <v>0</v>
      </c>
      <c r="V365" s="206">
        <v>0</v>
      </c>
      <c r="W365" s="205">
        <v>0</v>
      </c>
      <c r="X365" s="204">
        <f>+Y365+AA365</f>
        <v>0</v>
      </c>
      <c r="Y365" s="206">
        <v>0</v>
      </c>
      <c r="Z365" s="206">
        <v>0</v>
      </c>
      <c r="AA365" s="207">
        <v>0</v>
      </c>
      <c r="AB365" s="35"/>
      <c r="AC365" s="35"/>
      <c r="AD365" s="35"/>
      <c r="AE365" s="35"/>
      <c r="AF365" s="35"/>
      <c r="AG365" s="35"/>
      <c r="AH365" s="35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  <c r="CB365" s="35"/>
      <c r="CC365" s="35"/>
      <c r="CD365" s="35"/>
      <c r="CE365" s="35"/>
      <c r="CF365" s="35"/>
      <c r="CG365" s="35"/>
      <c r="CH365" s="35"/>
      <c r="CI365" s="35"/>
      <c r="CJ365" s="35"/>
      <c r="CK365" s="35"/>
      <c r="CL365" s="35"/>
      <c r="CM365" s="35"/>
      <c r="CN365" s="35"/>
      <c r="CO365" s="35"/>
      <c r="CP365" s="35"/>
      <c r="CQ365" s="35"/>
      <c r="CR365" s="35"/>
      <c r="CS365" s="35"/>
      <c r="CT365" s="35"/>
      <c r="CU365" s="35"/>
      <c r="CV365" s="35"/>
      <c r="CW365" s="35"/>
      <c r="CX365" s="35"/>
      <c r="CY365" s="35"/>
      <c r="CZ365" s="35"/>
      <c r="DA365" s="35"/>
      <c r="DB365" s="35"/>
      <c r="DC365" s="35"/>
      <c r="DD365" s="35"/>
      <c r="DE365" s="35"/>
      <c r="DF365" s="35"/>
      <c r="DG365" s="35"/>
      <c r="DH365" s="35"/>
      <c r="DI365" s="35"/>
      <c r="DJ365" s="35"/>
      <c r="DK365" s="35"/>
      <c r="DL365" s="35"/>
      <c r="DM365" s="35"/>
      <c r="DN365" s="35"/>
      <c r="DO365" s="35"/>
      <c r="DP365" s="35"/>
      <c r="DQ365" s="35"/>
      <c r="DR365" s="35"/>
      <c r="DS365" s="35"/>
      <c r="DT365" s="35"/>
      <c r="DU365" s="35"/>
      <c r="DV365" s="35"/>
      <c r="DW365" s="35"/>
      <c r="DX365" s="35"/>
      <c r="DY365" s="35"/>
      <c r="DZ365" s="35"/>
      <c r="EA365" s="35"/>
      <c r="EB365" s="35"/>
      <c r="EC365" s="35"/>
      <c r="ED365" s="35"/>
      <c r="EE365" s="35"/>
      <c r="EF365" s="35"/>
      <c r="EG365" s="35"/>
      <c r="EH365" s="35"/>
      <c r="EI365" s="35"/>
      <c r="EJ365" s="35"/>
      <c r="EK365" s="35"/>
      <c r="EL365" s="35"/>
      <c r="EM365" s="35"/>
      <c r="EN365" s="35"/>
      <c r="EO365" s="35"/>
      <c r="EP365" s="35"/>
      <c r="EQ365" s="35"/>
      <c r="ER365" s="35"/>
      <c r="ES365" s="35"/>
      <c r="ET365" s="35"/>
      <c r="EU365" s="35"/>
      <c r="EV365" s="35"/>
      <c r="EW365" s="35"/>
      <c r="EX365" s="35"/>
      <c r="EY365" s="35"/>
      <c r="EZ365" s="35"/>
      <c r="FA365" s="35"/>
      <c r="FB365" s="35"/>
      <c r="FC365" s="35"/>
      <c r="FD365" s="35"/>
      <c r="FE365" s="35"/>
      <c r="FF365" s="35"/>
      <c r="FG365" s="35"/>
      <c r="FH365" s="35"/>
      <c r="FI365" s="35"/>
      <c r="FJ365" s="35"/>
      <c r="FK365" s="35"/>
      <c r="FL365" s="35"/>
      <c r="FM365" s="35"/>
      <c r="FN365" s="35"/>
      <c r="FO365" s="35"/>
      <c r="FP365" s="35"/>
      <c r="FQ365" s="35"/>
      <c r="FR365" s="35"/>
      <c r="FS365" s="35"/>
      <c r="FT365" s="35"/>
      <c r="FU365" s="35"/>
      <c r="FV365" s="35"/>
      <c r="FW365" s="35"/>
      <c r="FX365" s="35"/>
      <c r="FY365" s="35"/>
      <c r="FZ365" s="35"/>
      <c r="GA365" s="35"/>
      <c r="GB365" s="35"/>
      <c r="GC365" s="35"/>
      <c r="GD365" s="35"/>
      <c r="GE365" s="35"/>
      <c r="GF365" s="35"/>
      <c r="GG365" s="35"/>
      <c r="GH365" s="35"/>
      <c r="GI365" s="35"/>
      <c r="GJ365" s="35"/>
      <c r="GK365" s="35"/>
      <c r="GL365" s="35"/>
      <c r="GM365" s="35"/>
      <c r="GN365" s="35"/>
      <c r="GO365" s="35"/>
      <c r="GP365" s="35"/>
      <c r="GQ365" s="35"/>
      <c r="GR365" s="35"/>
      <c r="GS365" s="35"/>
      <c r="GT365" s="35"/>
      <c r="GU365" s="35"/>
      <c r="GV365" s="35"/>
      <c r="GW365" s="35"/>
      <c r="GX365" s="35"/>
      <c r="GY365" s="35"/>
      <c r="GZ365" s="35"/>
      <c r="HA365" s="35"/>
      <c r="HB365" s="35"/>
      <c r="HC365" s="35"/>
      <c r="HD365" s="35"/>
      <c r="HE365" s="35"/>
      <c r="HF365" s="35"/>
      <c r="HG365" s="35"/>
      <c r="HH365" s="35"/>
      <c r="HI365" s="35"/>
      <c r="HJ365" s="35"/>
      <c r="HK365" s="35"/>
      <c r="HL365" s="35"/>
      <c r="HM365" s="35"/>
      <c r="HN365" s="35"/>
      <c r="HO365" s="35"/>
      <c r="HP365" s="35"/>
      <c r="HQ365" s="35"/>
      <c r="HR365" s="35"/>
      <c r="HS365" s="35"/>
      <c r="HT365" s="35"/>
      <c r="HU365" s="35"/>
      <c r="HV365" s="35"/>
      <c r="HW365" s="35"/>
      <c r="HX365" s="35"/>
      <c r="HY365" s="35"/>
      <c r="HZ365" s="35"/>
      <c r="IA365" s="35"/>
      <c r="IB365" s="35"/>
      <c r="IC365" s="35"/>
      <c r="ID365" s="35"/>
      <c r="IE365" s="35"/>
      <c r="IF365" s="35"/>
      <c r="IG365" s="35"/>
      <c r="IH365" s="35"/>
      <c r="II365" s="35"/>
      <c r="IJ365" s="35"/>
      <c r="IK365" s="35"/>
      <c r="IL365" s="35"/>
      <c r="IM365" s="35"/>
      <c r="IN365" s="35"/>
      <c r="IO365" s="35"/>
      <c r="IP365" s="35"/>
      <c r="IQ365" s="35"/>
      <c r="IR365" s="35"/>
      <c r="IS365" s="35"/>
      <c r="IT365" s="35"/>
      <c r="IU365" s="35"/>
      <c r="IV365" s="35"/>
      <c r="IW365" s="35"/>
      <c r="IX365" s="35"/>
      <c r="IY365" s="35"/>
      <c r="IZ365" s="35"/>
      <c r="JA365" s="35"/>
      <c r="JB365" s="35"/>
      <c r="JC365" s="35"/>
      <c r="JD365" s="35"/>
      <c r="JE365" s="35"/>
      <c r="JF365" s="35"/>
      <c r="JG365" s="35"/>
      <c r="JH365" s="35"/>
      <c r="JI365" s="35"/>
      <c r="JJ365" s="35"/>
      <c r="JK365" s="35"/>
      <c r="JL365" s="35"/>
      <c r="JM365" s="35"/>
      <c r="JN365" s="35"/>
      <c r="JO365" s="35"/>
      <c r="JP365" s="35"/>
      <c r="JQ365" s="35"/>
      <c r="JR365" s="35"/>
      <c r="JS365" s="35"/>
      <c r="JT365" s="35"/>
      <c r="JU365" s="35"/>
      <c r="JV365" s="35"/>
      <c r="JW365" s="35"/>
      <c r="JX365" s="35"/>
      <c r="JY365" s="35"/>
      <c r="JZ365" s="35"/>
      <c r="KA365" s="35"/>
      <c r="KB365" s="35"/>
      <c r="KC365" s="35"/>
      <c r="KD365" s="35"/>
      <c r="KE365" s="35"/>
      <c r="KF365" s="35"/>
      <c r="KG365" s="35"/>
      <c r="KH365" s="35"/>
      <c r="KI365" s="35"/>
      <c r="KJ365" s="35"/>
      <c r="KK365" s="35"/>
      <c r="KL365" s="35"/>
      <c r="KM365" s="35"/>
      <c r="KN365" s="35"/>
      <c r="KO365" s="35"/>
      <c r="KP365" s="35"/>
      <c r="KQ365" s="35"/>
      <c r="KR365" s="35"/>
      <c r="KS365" s="35"/>
      <c r="KT365" s="35"/>
      <c r="KU365" s="35"/>
      <c r="KV365" s="35"/>
      <c r="KW365" s="35"/>
      <c r="KX365" s="35"/>
      <c r="KY365" s="35"/>
      <c r="KZ365" s="35"/>
      <c r="LA365" s="35"/>
      <c r="LB365" s="35"/>
      <c r="LC365" s="35"/>
      <c r="LD365" s="35"/>
      <c r="LE365" s="35"/>
      <c r="LF365" s="35"/>
      <c r="LG365" s="35"/>
      <c r="LH365" s="35"/>
      <c r="LI365" s="35"/>
      <c r="LJ365" s="35"/>
      <c r="LK365" s="35"/>
      <c r="LL365" s="35"/>
      <c r="LM365" s="35"/>
      <c r="LN365" s="35"/>
      <c r="LO365" s="35"/>
      <c r="LP365" s="35"/>
      <c r="LQ365" s="35"/>
      <c r="LR365" s="35"/>
      <c r="LS365" s="35"/>
      <c r="LT365" s="35"/>
      <c r="LU365" s="35"/>
      <c r="LV365" s="35"/>
      <c r="LW365" s="35"/>
      <c r="LX365" s="35"/>
      <c r="LY365" s="35"/>
      <c r="LZ365" s="35"/>
      <c r="MA365" s="35"/>
      <c r="MB365" s="35"/>
      <c r="MC365" s="35"/>
      <c r="MD365" s="35"/>
      <c r="ME365" s="35"/>
      <c r="MF365" s="35"/>
      <c r="MG365" s="35"/>
      <c r="MH365" s="35"/>
      <c r="MI365" s="35"/>
      <c r="MJ365" s="35"/>
      <c r="MK365" s="35"/>
      <c r="ML365" s="35"/>
      <c r="MM365" s="35"/>
      <c r="MN365" s="35"/>
      <c r="MO365" s="35"/>
      <c r="MP365" s="35"/>
      <c r="MQ365" s="35"/>
      <c r="MR365" s="35"/>
      <c r="MS365" s="35"/>
      <c r="MT365" s="35"/>
      <c r="MU365" s="35"/>
      <c r="MV365" s="35"/>
      <c r="MW365" s="35"/>
      <c r="MX365" s="35"/>
      <c r="MY365" s="35"/>
      <c r="MZ365" s="35"/>
      <c r="NA365" s="35"/>
      <c r="NB365" s="35"/>
      <c r="NC365" s="35"/>
      <c r="ND365" s="35"/>
      <c r="NE365" s="35"/>
      <c r="NF365" s="35"/>
      <c r="NG365" s="35"/>
      <c r="NH365" s="35"/>
      <c r="NI365" s="35"/>
      <c r="NJ365" s="35"/>
      <c r="NK365" s="35"/>
      <c r="NL365" s="35"/>
      <c r="NM365" s="35"/>
      <c r="NN365" s="35"/>
      <c r="NO365" s="35"/>
      <c r="NP365" s="35"/>
      <c r="NQ365" s="35"/>
      <c r="NR365" s="35"/>
      <c r="NS365" s="35"/>
      <c r="NT365" s="35"/>
      <c r="NU365" s="35"/>
      <c r="NV365" s="35"/>
      <c r="NW365" s="35"/>
      <c r="NX365" s="35"/>
      <c r="NY365" s="35"/>
      <c r="NZ365" s="35"/>
      <c r="OA365" s="35"/>
      <c r="OB365" s="35"/>
      <c r="OC365" s="35"/>
      <c r="OD365" s="35"/>
      <c r="OE365" s="35"/>
      <c r="OF365" s="35"/>
      <c r="OG365" s="35"/>
      <c r="OH365" s="35"/>
      <c r="OI365" s="35"/>
      <c r="OJ365" s="35"/>
      <c r="OK365" s="35"/>
      <c r="OL365" s="35"/>
      <c r="OM365" s="35"/>
      <c r="ON365" s="35"/>
      <c r="OO365" s="35"/>
      <c r="OP365" s="35"/>
      <c r="OQ365" s="35"/>
      <c r="OR365" s="35"/>
      <c r="OS365" s="35"/>
      <c r="OT365" s="35"/>
      <c r="OU365" s="35"/>
      <c r="OV365" s="35"/>
      <c r="OW365" s="35"/>
      <c r="OX365" s="35"/>
      <c r="OY365" s="35"/>
      <c r="OZ365" s="35"/>
      <c r="PA365" s="35"/>
      <c r="PB365" s="35"/>
      <c r="PC365" s="35"/>
      <c r="PD365" s="35"/>
      <c r="PE365" s="35"/>
      <c r="PF365" s="35"/>
      <c r="PG365" s="35"/>
      <c r="PH365" s="35"/>
      <c r="PI365" s="35"/>
      <c r="PJ365" s="35"/>
      <c r="PK365" s="35"/>
      <c r="PL365" s="35"/>
      <c r="PM365" s="35"/>
      <c r="PN365" s="35"/>
      <c r="PO365" s="35"/>
      <c r="PP365" s="35"/>
      <c r="PQ365" s="35"/>
      <c r="PR365" s="35"/>
      <c r="PS365" s="35"/>
      <c r="PT365" s="35"/>
      <c r="PU365" s="35"/>
      <c r="PV365" s="35"/>
      <c r="PW365" s="35"/>
      <c r="PX365" s="35"/>
      <c r="PY365" s="35"/>
      <c r="PZ365" s="35"/>
      <c r="QA365" s="35"/>
      <c r="QB365" s="35"/>
      <c r="QC365" s="35"/>
      <c r="QD365" s="35"/>
      <c r="QE365" s="35"/>
      <c r="QF365" s="35"/>
      <c r="QG365" s="35"/>
      <c r="QH365" s="35"/>
      <c r="QI365" s="35"/>
      <c r="QJ365" s="35"/>
      <c r="QK365" s="35"/>
      <c r="QL365" s="35"/>
      <c r="QM365" s="35"/>
      <c r="QN365" s="35"/>
      <c r="QO365" s="35"/>
      <c r="QP365" s="35"/>
      <c r="QQ365" s="35"/>
      <c r="QR365" s="35"/>
      <c r="QS365" s="35"/>
      <c r="QT365" s="35"/>
      <c r="QU365" s="35"/>
      <c r="QV365" s="35"/>
      <c r="QW365" s="35"/>
      <c r="QX365" s="35"/>
      <c r="QY365" s="35"/>
      <c r="QZ365" s="35"/>
      <c r="RA365" s="35"/>
      <c r="RB365" s="35"/>
      <c r="RC365" s="35"/>
      <c r="RD365" s="35"/>
      <c r="RE365" s="35"/>
      <c r="RF365" s="35"/>
      <c r="RG365" s="35"/>
      <c r="RH365" s="35"/>
      <c r="RI365" s="35"/>
      <c r="RJ365" s="35"/>
      <c r="RK365" s="35"/>
      <c r="RL365" s="35"/>
      <c r="RM365" s="35"/>
      <c r="RN365" s="35"/>
      <c r="RO365" s="35"/>
      <c r="RP365" s="35"/>
      <c r="RQ365" s="35"/>
      <c r="RR365" s="35"/>
      <c r="RS365" s="35"/>
      <c r="RT365" s="35"/>
      <c r="RU365" s="35"/>
      <c r="RV365" s="35"/>
      <c r="RW365" s="35"/>
      <c r="RX365" s="35"/>
      <c r="RY365" s="35"/>
      <c r="RZ365" s="35"/>
      <c r="SA365" s="35"/>
      <c r="SB365" s="35"/>
      <c r="SC365" s="35"/>
      <c r="SD365" s="35"/>
      <c r="SE365" s="35"/>
      <c r="SF365" s="35"/>
      <c r="SG365" s="35"/>
      <c r="SH365" s="35"/>
      <c r="SI365" s="35"/>
      <c r="SJ365" s="35"/>
      <c r="SK365" s="35"/>
      <c r="SL365" s="35"/>
      <c r="SM365" s="35"/>
      <c r="SN365" s="35"/>
      <c r="SO365" s="35"/>
      <c r="SP365" s="35"/>
      <c r="SQ365" s="35"/>
      <c r="SR365" s="35"/>
      <c r="SS365" s="35"/>
      <c r="ST365" s="35"/>
      <c r="SU365" s="35"/>
      <c r="SV365" s="35"/>
      <c r="SW365" s="35"/>
      <c r="SX365" s="35"/>
      <c r="SY365" s="35"/>
      <c r="SZ365" s="35"/>
      <c r="TA365" s="35"/>
      <c r="TB365" s="35"/>
      <c r="TC365" s="35"/>
      <c r="TD365" s="35"/>
      <c r="TE365" s="35"/>
      <c r="TF365" s="35"/>
      <c r="TG365" s="35"/>
      <c r="TH365" s="35"/>
      <c r="TI365" s="35"/>
      <c r="TJ365" s="35"/>
      <c r="TK365" s="35"/>
      <c r="TL365" s="35"/>
      <c r="TM365" s="35"/>
      <c r="TN365" s="35"/>
      <c r="TO365" s="35"/>
      <c r="TP365" s="35"/>
      <c r="TQ365" s="35"/>
      <c r="TR365" s="35"/>
      <c r="TS365" s="35"/>
      <c r="TT365" s="35"/>
      <c r="TU365" s="35"/>
      <c r="TV365" s="35"/>
      <c r="TW365" s="35"/>
      <c r="TX365" s="35"/>
      <c r="TY365" s="35"/>
      <c r="TZ365" s="35"/>
      <c r="UA365" s="35"/>
      <c r="UB365" s="35"/>
      <c r="UC365" s="35"/>
      <c r="UD365" s="35"/>
      <c r="UE365" s="35"/>
      <c r="UF365" s="35"/>
      <c r="UG365" s="35"/>
      <c r="UH365" s="35"/>
      <c r="UI365" s="35"/>
      <c r="UJ365" s="35"/>
      <c r="UK365" s="35"/>
      <c r="UL365" s="35"/>
      <c r="UM365" s="35"/>
      <c r="UN365" s="35"/>
      <c r="UO365" s="35"/>
      <c r="UP365" s="35"/>
      <c r="UQ365" s="35"/>
      <c r="UR365" s="35"/>
      <c r="US365" s="35"/>
      <c r="UT365" s="35"/>
      <c r="UU365" s="35"/>
      <c r="UV365" s="35"/>
      <c r="UW365" s="35"/>
      <c r="UX365" s="35"/>
      <c r="UY365" s="35"/>
      <c r="UZ365" s="35"/>
      <c r="VA365" s="35"/>
      <c r="VB365" s="35"/>
      <c r="VC365" s="35"/>
      <c r="VD365" s="35"/>
      <c r="VE365" s="35"/>
      <c r="VF365" s="35"/>
      <c r="VG365" s="35"/>
      <c r="VH365" s="35"/>
      <c r="VI365" s="35"/>
      <c r="VJ365" s="35"/>
      <c r="VK365" s="35"/>
      <c r="VL365" s="35"/>
      <c r="VM365" s="35"/>
      <c r="VN365" s="35"/>
      <c r="VO365" s="35"/>
      <c r="VP365" s="35"/>
      <c r="VQ365" s="35"/>
      <c r="VR365" s="35"/>
      <c r="VS365" s="35"/>
      <c r="VT365" s="35"/>
      <c r="VU365" s="35"/>
      <c r="VV365" s="35"/>
      <c r="VW365" s="35"/>
      <c r="VX365" s="35"/>
      <c r="VY365" s="35"/>
      <c r="VZ365" s="35"/>
      <c r="WA365" s="35"/>
      <c r="WB365" s="35"/>
      <c r="WC365" s="35"/>
      <c r="WD365" s="35"/>
      <c r="WE365" s="35"/>
      <c r="WF365" s="35"/>
      <c r="WG365" s="35"/>
      <c r="WH365" s="35"/>
      <c r="WI365" s="35"/>
      <c r="WJ365" s="35"/>
      <c r="WK365" s="35"/>
      <c r="WL365" s="35"/>
      <c r="WM365" s="35"/>
      <c r="WN365" s="35"/>
      <c r="WO365" s="35"/>
      <c r="WP365" s="35"/>
      <c r="WQ365" s="35"/>
      <c r="WR365" s="35"/>
      <c r="WS365" s="35"/>
      <c r="WT365" s="35"/>
      <c r="WU365" s="35"/>
      <c r="WV365" s="35"/>
      <c r="WW365" s="35"/>
      <c r="WX365" s="35"/>
      <c r="WY365" s="35"/>
      <c r="WZ365" s="35"/>
      <c r="XA365" s="35"/>
      <c r="XB365" s="35"/>
      <c r="XC365" s="35"/>
      <c r="XD365" s="35"/>
      <c r="XE365" s="35"/>
      <c r="XF365" s="35"/>
      <c r="XG365" s="35"/>
      <c r="XH365" s="35"/>
      <c r="XI365" s="35"/>
      <c r="XJ365" s="35"/>
      <c r="XK365" s="35"/>
      <c r="XL365" s="35"/>
      <c r="XM365" s="35"/>
      <c r="XN365" s="35"/>
      <c r="XO365" s="35"/>
      <c r="XP365" s="35"/>
      <c r="XQ365" s="35"/>
      <c r="XR365" s="35"/>
      <c r="XS365" s="35"/>
      <c r="XT365" s="35"/>
      <c r="XU365" s="35"/>
      <c r="XV365" s="35"/>
      <c r="XW365" s="35"/>
      <c r="XX365" s="35"/>
      <c r="XY365" s="35"/>
      <c r="XZ365" s="35"/>
      <c r="YA365" s="35"/>
      <c r="YB365" s="35"/>
      <c r="YC365" s="35"/>
      <c r="YD365" s="35"/>
      <c r="YE365" s="35"/>
      <c r="YF365" s="35"/>
      <c r="YG365" s="35"/>
      <c r="YH365" s="35"/>
      <c r="YI365" s="35"/>
      <c r="YJ365" s="35"/>
      <c r="YK365" s="35"/>
      <c r="YL365" s="35"/>
      <c r="YM365" s="35"/>
      <c r="YN365" s="35"/>
      <c r="YO365" s="35"/>
      <c r="YP365" s="35"/>
      <c r="YQ365" s="35"/>
      <c r="YR365" s="35"/>
      <c r="YS365" s="35"/>
      <c r="YT365" s="35"/>
      <c r="YU365" s="35"/>
      <c r="YV365" s="35"/>
      <c r="YW365" s="35"/>
      <c r="YX365" s="35"/>
      <c r="YY365" s="35"/>
      <c r="YZ365" s="35"/>
      <c r="ZA365" s="35"/>
      <c r="ZB365" s="35"/>
      <c r="ZC365" s="35"/>
      <c r="ZD365" s="35"/>
      <c r="ZE365" s="35"/>
      <c r="ZF365" s="35"/>
      <c r="ZG365" s="35"/>
      <c r="ZH365" s="35"/>
      <c r="ZI365" s="35"/>
      <c r="ZJ365" s="35"/>
      <c r="ZK365" s="35"/>
      <c r="ZL365" s="35"/>
      <c r="ZM365" s="35"/>
      <c r="ZN365" s="35"/>
      <c r="ZO365" s="35"/>
      <c r="ZP365" s="35"/>
      <c r="ZQ365" s="35"/>
      <c r="ZR365" s="35"/>
      <c r="ZS365" s="35"/>
      <c r="ZT365" s="35"/>
      <c r="ZU365" s="35"/>
      <c r="ZV365" s="35"/>
      <c r="ZW365" s="35"/>
      <c r="ZX365" s="35"/>
      <c r="ZY365" s="35"/>
      <c r="ZZ365" s="35"/>
      <c r="AAA365" s="35"/>
      <c r="AAB365" s="35"/>
      <c r="AAC365" s="35"/>
      <c r="AAD365" s="35"/>
      <c r="AAE365" s="35"/>
      <c r="AAF365" s="35"/>
      <c r="AAG365" s="35"/>
      <c r="AAH365" s="35"/>
      <c r="AAI365" s="35"/>
      <c r="AAJ365" s="35"/>
      <c r="AAK365" s="35"/>
      <c r="AAL365" s="35"/>
      <c r="AAM365" s="35"/>
      <c r="AAN365" s="35"/>
      <c r="AAO365" s="35"/>
      <c r="AAP365" s="35"/>
      <c r="AAQ365" s="35"/>
      <c r="AAR365" s="35"/>
      <c r="AAS365" s="35"/>
      <c r="AAT365" s="35"/>
      <c r="AAU365" s="35"/>
      <c r="AAV365" s="35"/>
      <c r="AAW365" s="35"/>
      <c r="AAX365" s="35"/>
      <c r="AAY365" s="35"/>
      <c r="AAZ365" s="35"/>
      <c r="ABA365" s="35"/>
      <c r="ABB365" s="35"/>
      <c r="ABC365" s="35"/>
      <c r="ABD365" s="35"/>
      <c r="ABE365" s="35"/>
      <c r="ABF365" s="35"/>
      <c r="ABG365" s="35"/>
      <c r="ABH365" s="35"/>
      <c r="ABI365" s="35"/>
      <c r="ABJ365" s="35"/>
      <c r="ABK365" s="35"/>
      <c r="ABL365" s="35"/>
      <c r="ABM365" s="35"/>
      <c r="ABN365" s="35"/>
      <c r="ABO365" s="35"/>
      <c r="ABP365" s="35"/>
      <c r="ABQ365" s="35"/>
      <c r="ABR365" s="35"/>
      <c r="ABS365" s="35"/>
      <c r="ABT365" s="35"/>
      <c r="ABU365" s="35"/>
      <c r="ABV365" s="35"/>
      <c r="ABW365" s="35"/>
      <c r="ABX365" s="35"/>
      <c r="ABY365" s="35"/>
      <c r="ABZ365" s="35"/>
      <c r="ACA365" s="35"/>
      <c r="ACB365" s="35"/>
      <c r="ACC365" s="35"/>
      <c r="ACD365" s="35"/>
      <c r="ACE365" s="35"/>
      <c r="ACF365" s="35"/>
      <c r="ACG365" s="35"/>
      <c r="ACH365" s="35"/>
      <c r="ACI365" s="35"/>
      <c r="ACJ365" s="35"/>
      <c r="ACK365" s="35"/>
      <c r="ACL365" s="35"/>
      <c r="ACM365" s="35"/>
      <c r="ACN365" s="35"/>
      <c r="ACO365" s="35"/>
      <c r="ACP365" s="35"/>
      <c r="ACQ365" s="35"/>
      <c r="ACR365" s="35"/>
      <c r="ACS365" s="35"/>
      <c r="ACT365" s="35"/>
      <c r="ACU365" s="35"/>
      <c r="ACV365" s="35"/>
      <c r="ACW365" s="35"/>
      <c r="ACX365" s="35"/>
      <c r="ACY365" s="35"/>
      <c r="ACZ365" s="35"/>
      <c r="ADA365" s="35"/>
      <c r="ADB365" s="35"/>
      <c r="ADC365" s="35"/>
      <c r="ADD365" s="35"/>
      <c r="ADE365" s="35"/>
      <c r="ADF365" s="35"/>
      <c r="ADG365" s="35"/>
      <c r="ADH365" s="35"/>
      <c r="ADI365" s="35"/>
      <c r="ADJ365" s="35"/>
      <c r="ADK365" s="35"/>
      <c r="ADL365" s="35"/>
      <c r="ADM365" s="35"/>
      <c r="ADN365" s="35"/>
      <c r="ADO365" s="35"/>
      <c r="ADP365" s="35"/>
      <c r="ADQ365" s="35"/>
      <c r="ADR365" s="35"/>
      <c r="ADS365" s="35"/>
      <c r="ADT365" s="35"/>
      <c r="ADU365" s="35"/>
      <c r="ADV365" s="35"/>
      <c r="ADW365" s="35"/>
      <c r="ADX365" s="35"/>
      <c r="ADY365" s="35"/>
      <c r="ADZ365" s="35"/>
      <c r="AEA365" s="35"/>
      <c r="AEB365" s="35"/>
      <c r="AEC365" s="35"/>
      <c r="AED365" s="35"/>
      <c r="AEE365" s="35"/>
      <c r="AEF365" s="35"/>
      <c r="AEG365" s="35"/>
      <c r="AEH365" s="35"/>
      <c r="AEI365" s="35"/>
      <c r="AEJ365" s="35"/>
      <c r="AEK365" s="35"/>
      <c r="AEL365" s="35"/>
      <c r="AEM365" s="35"/>
      <c r="AEN365" s="35"/>
      <c r="AEO365" s="35"/>
      <c r="AEP365" s="35"/>
      <c r="AEQ365" s="35"/>
      <c r="AER365" s="35"/>
      <c r="AES365" s="35"/>
      <c r="AET365" s="35"/>
      <c r="AEU365" s="35"/>
      <c r="AEV365" s="35"/>
      <c r="AEW365" s="35"/>
      <c r="AEX365" s="35"/>
      <c r="AEY365" s="35"/>
      <c r="AEZ365" s="35"/>
      <c r="AFA365" s="35"/>
      <c r="AFB365" s="35"/>
      <c r="AFC365" s="35"/>
      <c r="AFD365" s="35"/>
      <c r="AFE365" s="35"/>
      <c r="AFF365" s="35"/>
      <c r="AFG365" s="35"/>
      <c r="AFH365" s="35"/>
      <c r="AFI365" s="35"/>
      <c r="AFJ365" s="35"/>
      <c r="AFK365" s="35"/>
      <c r="AFL365" s="35"/>
      <c r="AFM365" s="35"/>
      <c r="AFN365" s="35"/>
      <c r="AFO365" s="35"/>
      <c r="AFP365" s="35"/>
      <c r="AFQ365" s="35"/>
      <c r="AFR365" s="35"/>
      <c r="AFS365" s="35"/>
      <c r="AFT365" s="35"/>
      <c r="AFU365" s="35"/>
      <c r="AFV365" s="35"/>
      <c r="AFW365" s="35"/>
      <c r="AFX365" s="35"/>
      <c r="AFY365" s="35"/>
      <c r="AFZ365" s="35"/>
      <c r="AGA365" s="35"/>
      <c r="AGB365" s="35"/>
      <c r="AGC365" s="35"/>
      <c r="AGD365" s="35"/>
      <c r="AGE365" s="35"/>
      <c r="AGF365" s="35"/>
      <c r="AGG365" s="35"/>
      <c r="AGH365" s="35"/>
      <c r="AGI365" s="35"/>
      <c r="AGJ365" s="35"/>
      <c r="AGK365" s="35"/>
      <c r="AGL365" s="35"/>
      <c r="AGM365" s="35"/>
      <c r="AGN365" s="35"/>
      <c r="AGO365" s="35"/>
      <c r="AGP365" s="35"/>
      <c r="AGQ365" s="35"/>
      <c r="AGR365" s="35"/>
      <c r="AGS365" s="35"/>
      <c r="AGT365" s="35"/>
      <c r="AGU365" s="35"/>
      <c r="AGV365" s="35"/>
      <c r="AGW365" s="35"/>
      <c r="AGX365" s="35"/>
      <c r="AGY365" s="35"/>
      <c r="AGZ365" s="35"/>
      <c r="AHA365" s="35"/>
      <c r="AHB365" s="35"/>
      <c r="AHC365" s="35"/>
      <c r="AHD365" s="35"/>
      <c r="AHE365" s="35"/>
      <c r="AHF365" s="35"/>
      <c r="AHG365" s="35"/>
      <c r="AHH365" s="35"/>
      <c r="AHI365" s="35"/>
      <c r="AHJ365" s="35"/>
      <c r="AHK365" s="35"/>
      <c r="AHL365" s="35"/>
      <c r="AHM365" s="35"/>
      <c r="AHN365" s="35"/>
      <c r="AHO365" s="35"/>
      <c r="AHP365" s="35"/>
      <c r="AHQ365" s="35"/>
      <c r="AHR365" s="35"/>
      <c r="AHS365" s="35"/>
      <c r="AHT365" s="35"/>
      <c r="AHU365" s="35"/>
      <c r="AHV365" s="35"/>
      <c r="AHW365" s="35"/>
      <c r="AHX365" s="35"/>
      <c r="AHY365" s="35"/>
      <c r="AHZ365" s="35"/>
      <c r="AIA365" s="35"/>
      <c r="AIB365" s="35"/>
      <c r="AIC365" s="35"/>
      <c r="AID365" s="35"/>
      <c r="AIE365" s="35"/>
      <c r="AIF365" s="35"/>
      <c r="AIG365" s="35"/>
      <c r="AIH365" s="35"/>
      <c r="AII365" s="35"/>
      <c r="AIJ365" s="35"/>
      <c r="AIK365" s="35"/>
      <c r="AIL365" s="35"/>
      <c r="AIM365" s="35"/>
      <c r="AIN365" s="35"/>
      <c r="AIO365" s="35"/>
      <c r="AIP365" s="35"/>
      <c r="AIQ365" s="35"/>
      <c r="AIR365" s="35"/>
      <c r="AIS365" s="35"/>
      <c r="AIT365" s="35"/>
      <c r="AIU365" s="35"/>
      <c r="AIV365" s="35"/>
      <c r="AIW365" s="35"/>
      <c r="AIX365" s="35"/>
      <c r="AIY365" s="35"/>
      <c r="AIZ365" s="35"/>
      <c r="AJA365" s="35"/>
      <c r="AJB365" s="35"/>
      <c r="AJC365" s="35"/>
      <c r="AJD365" s="35"/>
      <c r="AJE365" s="35"/>
      <c r="AJF365" s="35"/>
      <c r="AJG365" s="35"/>
      <c r="AJH365" s="35"/>
      <c r="AJI365" s="35"/>
      <c r="AJJ365" s="35"/>
      <c r="AJK365" s="35"/>
      <c r="AJL365" s="35"/>
      <c r="AJM365" s="35"/>
      <c r="AJN365" s="35"/>
      <c r="AJO365" s="35"/>
      <c r="AJP365" s="35"/>
      <c r="AJQ365" s="35"/>
      <c r="AJR365" s="35"/>
      <c r="AJS365" s="35"/>
      <c r="AJT365" s="35"/>
      <c r="AJU365" s="35"/>
      <c r="AJV365" s="35"/>
      <c r="AJW365" s="35"/>
      <c r="AJX365" s="35"/>
      <c r="AJY365" s="35"/>
      <c r="AJZ365" s="35"/>
      <c r="AKA365" s="35"/>
      <c r="AKB365" s="35"/>
      <c r="AKC365" s="35"/>
      <c r="AKD365" s="35"/>
      <c r="AKE365" s="35"/>
      <c r="AKF365" s="35"/>
      <c r="AKG365" s="35"/>
      <c r="AKH365" s="35"/>
      <c r="AKI365" s="35"/>
      <c r="AKJ365" s="35"/>
      <c r="AKK365" s="35"/>
      <c r="AKL365" s="35"/>
      <c r="AKM365" s="35"/>
      <c r="AKN365" s="35"/>
      <c r="AKO365" s="35"/>
      <c r="AKP365" s="35"/>
      <c r="AKQ365" s="35"/>
      <c r="AKR365" s="35"/>
      <c r="AKS365" s="35"/>
      <c r="AKT365" s="35"/>
      <c r="AKU365" s="35"/>
      <c r="AKV365" s="35"/>
      <c r="AKW365" s="35"/>
      <c r="AKX365" s="35"/>
      <c r="AKY365" s="35"/>
      <c r="AKZ365" s="35"/>
      <c r="ALA365" s="35"/>
      <c r="ALB365" s="35"/>
      <c r="ALC365" s="35"/>
      <c r="ALD365" s="35"/>
      <c r="ALE365" s="35"/>
      <c r="ALF365" s="35"/>
      <c r="ALG365" s="35"/>
      <c r="ALH365" s="35"/>
      <c r="ALI365" s="35"/>
      <c r="ALJ365" s="35"/>
      <c r="ALK365" s="35"/>
      <c r="ALL365" s="35"/>
      <c r="ALM365" s="35"/>
      <c r="ALN365" s="35"/>
      <c r="ALO365" s="35"/>
      <c r="ALP365" s="35"/>
      <c r="ALQ365" s="35"/>
      <c r="ALR365" s="35"/>
      <c r="ALS365" s="35"/>
      <c r="ALT365" s="35"/>
      <c r="ALU365" s="35"/>
      <c r="ALV365" s="35"/>
      <c r="ALW365" s="35"/>
      <c r="ALX365" s="35"/>
      <c r="ALY365" s="35"/>
    </row>
    <row r="366" spans="1:1013" ht="31.5" customHeight="1" thickBot="1" x14ac:dyDescent="0.25">
      <c r="A366" s="674"/>
      <c r="B366" s="655"/>
      <c r="C366" s="748"/>
      <c r="D366" s="813"/>
      <c r="E366" s="782"/>
      <c r="F366" s="610"/>
      <c r="G366" s="919"/>
      <c r="H366" s="902"/>
      <c r="I366" s="584"/>
      <c r="J366" s="584"/>
      <c r="K366" s="91" t="s">
        <v>11</v>
      </c>
      <c r="L366" s="8">
        <f t="shared" ref="L366:AA366" si="133">+L365</f>
        <v>0</v>
      </c>
      <c r="M366" s="1">
        <f t="shared" si="133"/>
        <v>0</v>
      </c>
      <c r="N366" s="1">
        <f t="shared" si="133"/>
        <v>0</v>
      </c>
      <c r="O366" s="10">
        <f t="shared" si="133"/>
        <v>0</v>
      </c>
      <c r="P366" s="8">
        <f t="shared" si="133"/>
        <v>0</v>
      </c>
      <c r="Q366" s="1">
        <f t="shared" si="133"/>
        <v>0</v>
      </c>
      <c r="R366" s="1">
        <f t="shared" si="133"/>
        <v>0</v>
      </c>
      <c r="S366" s="10">
        <f t="shared" si="133"/>
        <v>0</v>
      </c>
      <c r="T366" s="8">
        <f t="shared" si="133"/>
        <v>0</v>
      </c>
      <c r="U366" s="1">
        <f t="shared" si="133"/>
        <v>0</v>
      </c>
      <c r="V366" s="1">
        <f t="shared" si="133"/>
        <v>0</v>
      </c>
      <c r="W366" s="10">
        <f t="shared" si="133"/>
        <v>0</v>
      </c>
      <c r="X366" s="8">
        <f t="shared" si="133"/>
        <v>0</v>
      </c>
      <c r="Y366" s="1">
        <f t="shared" si="133"/>
        <v>0</v>
      </c>
      <c r="Z366" s="1">
        <f t="shared" si="133"/>
        <v>0</v>
      </c>
      <c r="AA366" s="10">
        <f t="shared" si="133"/>
        <v>0</v>
      </c>
      <c r="AB366" s="35"/>
      <c r="AC366" s="35"/>
      <c r="AD366" s="35"/>
      <c r="AE366" s="35"/>
      <c r="AF366" s="35"/>
      <c r="AG366" s="35"/>
      <c r="AH366" s="35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  <c r="BT366" s="35"/>
      <c r="BU366" s="35"/>
      <c r="BV366" s="35"/>
      <c r="BW366" s="35"/>
      <c r="BX366" s="35"/>
      <c r="BY366" s="35"/>
      <c r="BZ366" s="35"/>
      <c r="CA366" s="35"/>
      <c r="CB366" s="35"/>
      <c r="CC366" s="35"/>
      <c r="CD366" s="35"/>
      <c r="CE366" s="35"/>
      <c r="CF366" s="35"/>
      <c r="CG366" s="35"/>
      <c r="CH366" s="35"/>
      <c r="CI366" s="35"/>
      <c r="CJ366" s="35"/>
      <c r="CK366" s="35"/>
      <c r="CL366" s="35"/>
      <c r="CM366" s="35"/>
      <c r="CN366" s="35"/>
      <c r="CO366" s="35"/>
      <c r="CP366" s="35"/>
      <c r="CQ366" s="35"/>
      <c r="CR366" s="35"/>
      <c r="CS366" s="35"/>
      <c r="CT366" s="35"/>
      <c r="CU366" s="35"/>
      <c r="CV366" s="35"/>
      <c r="CW366" s="35"/>
      <c r="CX366" s="35"/>
      <c r="CY366" s="35"/>
      <c r="CZ366" s="35"/>
      <c r="DA366" s="35"/>
      <c r="DB366" s="35"/>
      <c r="DC366" s="35"/>
      <c r="DD366" s="35"/>
      <c r="DE366" s="35"/>
      <c r="DF366" s="35"/>
      <c r="DG366" s="35"/>
      <c r="DH366" s="35"/>
      <c r="DI366" s="35"/>
      <c r="DJ366" s="35"/>
      <c r="DK366" s="35"/>
      <c r="DL366" s="35"/>
      <c r="DM366" s="35"/>
      <c r="DN366" s="35"/>
      <c r="DO366" s="35"/>
      <c r="DP366" s="35"/>
      <c r="DQ366" s="35"/>
      <c r="DR366" s="35"/>
      <c r="DS366" s="35"/>
      <c r="DT366" s="35"/>
      <c r="DU366" s="35"/>
      <c r="DV366" s="35"/>
      <c r="DW366" s="35"/>
      <c r="DX366" s="35"/>
      <c r="DY366" s="35"/>
      <c r="DZ366" s="35"/>
      <c r="EA366" s="35"/>
      <c r="EB366" s="35"/>
      <c r="EC366" s="35"/>
      <c r="ED366" s="35"/>
      <c r="EE366" s="35"/>
      <c r="EF366" s="35"/>
      <c r="EG366" s="35"/>
      <c r="EH366" s="35"/>
      <c r="EI366" s="35"/>
      <c r="EJ366" s="35"/>
      <c r="EK366" s="35"/>
      <c r="EL366" s="35"/>
      <c r="EM366" s="35"/>
      <c r="EN366" s="35"/>
      <c r="EO366" s="35"/>
      <c r="EP366" s="35"/>
      <c r="EQ366" s="35"/>
      <c r="ER366" s="35"/>
      <c r="ES366" s="35"/>
      <c r="ET366" s="35"/>
      <c r="EU366" s="35"/>
      <c r="EV366" s="35"/>
      <c r="EW366" s="35"/>
      <c r="EX366" s="35"/>
      <c r="EY366" s="35"/>
      <c r="EZ366" s="35"/>
      <c r="FA366" s="35"/>
      <c r="FB366" s="35"/>
      <c r="FC366" s="35"/>
      <c r="FD366" s="35"/>
      <c r="FE366" s="35"/>
      <c r="FF366" s="35"/>
      <c r="FG366" s="35"/>
      <c r="FH366" s="35"/>
      <c r="FI366" s="35"/>
      <c r="FJ366" s="35"/>
      <c r="FK366" s="35"/>
      <c r="FL366" s="35"/>
      <c r="FM366" s="35"/>
      <c r="FN366" s="35"/>
      <c r="FO366" s="35"/>
      <c r="FP366" s="35"/>
      <c r="FQ366" s="35"/>
      <c r="FR366" s="35"/>
      <c r="FS366" s="35"/>
      <c r="FT366" s="35"/>
      <c r="FU366" s="35"/>
      <c r="FV366" s="35"/>
      <c r="FW366" s="35"/>
      <c r="FX366" s="35"/>
      <c r="FY366" s="35"/>
      <c r="FZ366" s="35"/>
      <c r="GA366" s="35"/>
      <c r="GB366" s="35"/>
      <c r="GC366" s="35"/>
      <c r="GD366" s="35"/>
      <c r="GE366" s="35"/>
      <c r="GF366" s="35"/>
      <c r="GG366" s="35"/>
      <c r="GH366" s="35"/>
      <c r="GI366" s="35"/>
      <c r="GJ366" s="35"/>
      <c r="GK366" s="35"/>
      <c r="GL366" s="35"/>
      <c r="GM366" s="35"/>
      <c r="GN366" s="35"/>
      <c r="GO366" s="35"/>
      <c r="GP366" s="35"/>
      <c r="GQ366" s="35"/>
      <c r="GR366" s="35"/>
      <c r="GS366" s="35"/>
      <c r="GT366" s="35"/>
      <c r="GU366" s="35"/>
      <c r="GV366" s="35"/>
      <c r="GW366" s="35"/>
      <c r="GX366" s="35"/>
      <c r="GY366" s="35"/>
      <c r="GZ366" s="35"/>
      <c r="HA366" s="35"/>
      <c r="HB366" s="35"/>
      <c r="HC366" s="35"/>
      <c r="HD366" s="35"/>
      <c r="HE366" s="35"/>
      <c r="HF366" s="35"/>
      <c r="HG366" s="35"/>
      <c r="HH366" s="35"/>
      <c r="HI366" s="35"/>
      <c r="HJ366" s="35"/>
      <c r="HK366" s="35"/>
      <c r="HL366" s="35"/>
      <c r="HM366" s="35"/>
      <c r="HN366" s="35"/>
      <c r="HO366" s="35"/>
      <c r="HP366" s="35"/>
      <c r="HQ366" s="35"/>
      <c r="HR366" s="35"/>
      <c r="HS366" s="35"/>
      <c r="HT366" s="35"/>
      <c r="HU366" s="35"/>
      <c r="HV366" s="35"/>
      <c r="HW366" s="35"/>
      <c r="HX366" s="35"/>
      <c r="HY366" s="35"/>
      <c r="HZ366" s="35"/>
      <c r="IA366" s="35"/>
      <c r="IB366" s="35"/>
      <c r="IC366" s="35"/>
      <c r="ID366" s="35"/>
      <c r="IE366" s="35"/>
      <c r="IF366" s="35"/>
      <c r="IG366" s="35"/>
      <c r="IH366" s="35"/>
      <c r="II366" s="35"/>
      <c r="IJ366" s="35"/>
      <c r="IK366" s="35"/>
      <c r="IL366" s="35"/>
      <c r="IM366" s="35"/>
      <c r="IN366" s="35"/>
      <c r="IO366" s="35"/>
      <c r="IP366" s="35"/>
      <c r="IQ366" s="35"/>
      <c r="IR366" s="35"/>
      <c r="IS366" s="35"/>
      <c r="IT366" s="35"/>
      <c r="IU366" s="35"/>
      <c r="IV366" s="35"/>
      <c r="IW366" s="35"/>
      <c r="IX366" s="35"/>
      <c r="IY366" s="35"/>
      <c r="IZ366" s="35"/>
      <c r="JA366" s="35"/>
      <c r="JB366" s="35"/>
      <c r="JC366" s="35"/>
      <c r="JD366" s="35"/>
      <c r="JE366" s="35"/>
      <c r="JF366" s="35"/>
      <c r="JG366" s="35"/>
      <c r="JH366" s="35"/>
      <c r="JI366" s="35"/>
      <c r="JJ366" s="35"/>
      <c r="JK366" s="35"/>
      <c r="JL366" s="35"/>
      <c r="JM366" s="35"/>
      <c r="JN366" s="35"/>
      <c r="JO366" s="35"/>
      <c r="JP366" s="35"/>
      <c r="JQ366" s="35"/>
      <c r="JR366" s="35"/>
      <c r="JS366" s="35"/>
      <c r="JT366" s="35"/>
      <c r="JU366" s="35"/>
      <c r="JV366" s="35"/>
      <c r="JW366" s="35"/>
      <c r="JX366" s="35"/>
      <c r="JY366" s="35"/>
      <c r="JZ366" s="35"/>
      <c r="KA366" s="35"/>
      <c r="KB366" s="35"/>
      <c r="KC366" s="35"/>
      <c r="KD366" s="35"/>
      <c r="KE366" s="35"/>
      <c r="KF366" s="35"/>
      <c r="KG366" s="35"/>
      <c r="KH366" s="35"/>
      <c r="KI366" s="35"/>
      <c r="KJ366" s="35"/>
      <c r="KK366" s="35"/>
      <c r="KL366" s="35"/>
      <c r="KM366" s="35"/>
      <c r="KN366" s="35"/>
      <c r="KO366" s="35"/>
      <c r="KP366" s="35"/>
      <c r="KQ366" s="35"/>
      <c r="KR366" s="35"/>
      <c r="KS366" s="35"/>
      <c r="KT366" s="35"/>
      <c r="KU366" s="35"/>
      <c r="KV366" s="35"/>
      <c r="KW366" s="35"/>
      <c r="KX366" s="35"/>
      <c r="KY366" s="35"/>
      <c r="KZ366" s="35"/>
      <c r="LA366" s="35"/>
      <c r="LB366" s="35"/>
      <c r="LC366" s="35"/>
      <c r="LD366" s="35"/>
      <c r="LE366" s="35"/>
      <c r="LF366" s="35"/>
      <c r="LG366" s="35"/>
      <c r="LH366" s="35"/>
      <c r="LI366" s="35"/>
      <c r="LJ366" s="35"/>
      <c r="LK366" s="35"/>
      <c r="LL366" s="35"/>
      <c r="LM366" s="35"/>
      <c r="LN366" s="35"/>
      <c r="LO366" s="35"/>
      <c r="LP366" s="35"/>
      <c r="LQ366" s="35"/>
      <c r="LR366" s="35"/>
      <c r="LS366" s="35"/>
      <c r="LT366" s="35"/>
      <c r="LU366" s="35"/>
      <c r="LV366" s="35"/>
      <c r="LW366" s="35"/>
      <c r="LX366" s="35"/>
      <c r="LY366" s="35"/>
      <c r="LZ366" s="35"/>
      <c r="MA366" s="35"/>
      <c r="MB366" s="35"/>
      <c r="MC366" s="35"/>
      <c r="MD366" s="35"/>
      <c r="ME366" s="35"/>
      <c r="MF366" s="35"/>
      <c r="MG366" s="35"/>
      <c r="MH366" s="35"/>
      <c r="MI366" s="35"/>
      <c r="MJ366" s="35"/>
      <c r="MK366" s="35"/>
      <c r="ML366" s="35"/>
      <c r="MM366" s="35"/>
      <c r="MN366" s="35"/>
      <c r="MO366" s="35"/>
      <c r="MP366" s="35"/>
      <c r="MQ366" s="35"/>
      <c r="MR366" s="35"/>
      <c r="MS366" s="35"/>
      <c r="MT366" s="35"/>
      <c r="MU366" s="35"/>
      <c r="MV366" s="35"/>
      <c r="MW366" s="35"/>
      <c r="MX366" s="35"/>
      <c r="MY366" s="35"/>
      <c r="MZ366" s="35"/>
      <c r="NA366" s="35"/>
      <c r="NB366" s="35"/>
      <c r="NC366" s="35"/>
      <c r="ND366" s="35"/>
      <c r="NE366" s="35"/>
      <c r="NF366" s="35"/>
      <c r="NG366" s="35"/>
      <c r="NH366" s="35"/>
      <c r="NI366" s="35"/>
      <c r="NJ366" s="35"/>
      <c r="NK366" s="35"/>
      <c r="NL366" s="35"/>
      <c r="NM366" s="35"/>
      <c r="NN366" s="35"/>
      <c r="NO366" s="35"/>
      <c r="NP366" s="35"/>
      <c r="NQ366" s="35"/>
      <c r="NR366" s="35"/>
      <c r="NS366" s="35"/>
      <c r="NT366" s="35"/>
      <c r="NU366" s="35"/>
      <c r="NV366" s="35"/>
      <c r="NW366" s="35"/>
      <c r="NX366" s="35"/>
      <c r="NY366" s="35"/>
      <c r="NZ366" s="35"/>
      <c r="OA366" s="35"/>
      <c r="OB366" s="35"/>
      <c r="OC366" s="35"/>
      <c r="OD366" s="35"/>
      <c r="OE366" s="35"/>
      <c r="OF366" s="35"/>
      <c r="OG366" s="35"/>
      <c r="OH366" s="35"/>
      <c r="OI366" s="35"/>
      <c r="OJ366" s="35"/>
      <c r="OK366" s="35"/>
      <c r="OL366" s="35"/>
      <c r="OM366" s="35"/>
      <c r="ON366" s="35"/>
      <c r="OO366" s="35"/>
      <c r="OP366" s="35"/>
      <c r="OQ366" s="35"/>
      <c r="OR366" s="35"/>
      <c r="OS366" s="35"/>
      <c r="OT366" s="35"/>
      <c r="OU366" s="35"/>
      <c r="OV366" s="35"/>
      <c r="OW366" s="35"/>
      <c r="OX366" s="35"/>
      <c r="OY366" s="35"/>
      <c r="OZ366" s="35"/>
      <c r="PA366" s="35"/>
      <c r="PB366" s="35"/>
      <c r="PC366" s="35"/>
      <c r="PD366" s="35"/>
      <c r="PE366" s="35"/>
      <c r="PF366" s="35"/>
      <c r="PG366" s="35"/>
      <c r="PH366" s="35"/>
      <c r="PI366" s="35"/>
      <c r="PJ366" s="35"/>
      <c r="PK366" s="35"/>
      <c r="PL366" s="35"/>
      <c r="PM366" s="35"/>
      <c r="PN366" s="35"/>
      <c r="PO366" s="35"/>
      <c r="PP366" s="35"/>
      <c r="PQ366" s="35"/>
      <c r="PR366" s="35"/>
      <c r="PS366" s="35"/>
      <c r="PT366" s="35"/>
      <c r="PU366" s="35"/>
      <c r="PV366" s="35"/>
      <c r="PW366" s="35"/>
      <c r="PX366" s="35"/>
      <c r="PY366" s="35"/>
      <c r="PZ366" s="35"/>
      <c r="QA366" s="35"/>
      <c r="QB366" s="35"/>
      <c r="QC366" s="35"/>
      <c r="QD366" s="35"/>
      <c r="QE366" s="35"/>
      <c r="QF366" s="35"/>
      <c r="QG366" s="35"/>
      <c r="QH366" s="35"/>
      <c r="QI366" s="35"/>
      <c r="QJ366" s="35"/>
      <c r="QK366" s="35"/>
      <c r="QL366" s="35"/>
      <c r="QM366" s="35"/>
      <c r="QN366" s="35"/>
      <c r="QO366" s="35"/>
      <c r="QP366" s="35"/>
      <c r="QQ366" s="35"/>
      <c r="QR366" s="35"/>
      <c r="QS366" s="35"/>
      <c r="QT366" s="35"/>
      <c r="QU366" s="35"/>
      <c r="QV366" s="35"/>
      <c r="QW366" s="35"/>
      <c r="QX366" s="35"/>
      <c r="QY366" s="35"/>
      <c r="QZ366" s="35"/>
      <c r="RA366" s="35"/>
      <c r="RB366" s="35"/>
      <c r="RC366" s="35"/>
      <c r="RD366" s="35"/>
      <c r="RE366" s="35"/>
      <c r="RF366" s="35"/>
      <c r="RG366" s="35"/>
      <c r="RH366" s="35"/>
      <c r="RI366" s="35"/>
      <c r="RJ366" s="35"/>
      <c r="RK366" s="35"/>
      <c r="RL366" s="35"/>
      <c r="RM366" s="35"/>
      <c r="RN366" s="35"/>
      <c r="RO366" s="35"/>
      <c r="RP366" s="35"/>
      <c r="RQ366" s="35"/>
      <c r="RR366" s="35"/>
      <c r="RS366" s="35"/>
      <c r="RT366" s="35"/>
      <c r="RU366" s="35"/>
      <c r="RV366" s="35"/>
      <c r="RW366" s="35"/>
      <c r="RX366" s="35"/>
      <c r="RY366" s="35"/>
      <c r="RZ366" s="35"/>
      <c r="SA366" s="35"/>
      <c r="SB366" s="35"/>
      <c r="SC366" s="35"/>
      <c r="SD366" s="35"/>
      <c r="SE366" s="35"/>
      <c r="SF366" s="35"/>
      <c r="SG366" s="35"/>
      <c r="SH366" s="35"/>
      <c r="SI366" s="35"/>
      <c r="SJ366" s="35"/>
      <c r="SK366" s="35"/>
      <c r="SL366" s="35"/>
      <c r="SM366" s="35"/>
      <c r="SN366" s="35"/>
      <c r="SO366" s="35"/>
      <c r="SP366" s="35"/>
      <c r="SQ366" s="35"/>
      <c r="SR366" s="35"/>
      <c r="SS366" s="35"/>
      <c r="ST366" s="35"/>
      <c r="SU366" s="35"/>
      <c r="SV366" s="35"/>
      <c r="SW366" s="35"/>
      <c r="SX366" s="35"/>
      <c r="SY366" s="35"/>
      <c r="SZ366" s="35"/>
      <c r="TA366" s="35"/>
      <c r="TB366" s="35"/>
      <c r="TC366" s="35"/>
      <c r="TD366" s="35"/>
      <c r="TE366" s="35"/>
      <c r="TF366" s="35"/>
      <c r="TG366" s="35"/>
      <c r="TH366" s="35"/>
      <c r="TI366" s="35"/>
      <c r="TJ366" s="35"/>
      <c r="TK366" s="35"/>
      <c r="TL366" s="35"/>
      <c r="TM366" s="35"/>
      <c r="TN366" s="35"/>
      <c r="TO366" s="35"/>
      <c r="TP366" s="35"/>
      <c r="TQ366" s="35"/>
      <c r="TR366" s="35"/>
      <c r="TS366" s="35"/>
      <c r="TT366" s="35"/>
      <c r="TU366" s="35"/>
      <c r="TV366" s="35"/>
      <c r="TW366" s="35"/>
      <c r="TX366" s="35"/>
      <c r="TY366" s="35"/>
      <c r="TZ366" s="35"/>
      <c r="UA366" s="35"/>
      <c r="UB366" s="35"/>
      <c r="UC366" s="35"/>
      <c r="UD366" s="35"/>
      <c r="UE366" s="35"/>
      <c r="UF366" s="35"/>
      <c r="UG366" s="35"/>
      <c r="UH366" s="35"/>
      <c r="UI366" s="35"/>
      <c r="UJ366" s="35"/>
      <c r="UK366" s="35"/>
      <c r="UL366" s="35"/>
      <c r="UM366" s="35"/>
      <c r="UN366" s="35"/>
      <c r="UO366" s="35"/>
      <c r="UP366" s="35"/>
      <c r="UQ366" s="35"/>
      <c r="UR366" s="35"/>
      <c r="US366" s="35"/>
      <c r="UT366" s="35"/>
      <c r="UU366" s="35"/>
      <c r="UV366" s="35"/>
      <c r="UW366" s="35"/>
      <c r="UX366" s="35"/>
      <c r="UY366" s="35"/>
      <c r="UZ366" s="35"/>
      <c r="VA366" s="35"/>
      <c r="VB366" s="35"/>
      <c r="VC366" s="35"/>
      <c r="VD366" s="35"/>
      <c r="VE366" s="35"/>
      <c r="VF366" s="35"/>
      <c r="VG366" s="35"/>
      <c r="VH366" s="35"/>
      <c r="VI366" s="35"/>
      <c r="VJ366" s="35"/>
      <c r="VK366" s="35"/>
      <c r="VL366" s="35"/>
      <c r="VM366" s="35"/>
      <c r="VN366" s="35"/>
      <c r="VO366" s="35"/>
      <c r="VP366" s="35"/>
      <c r="VQ366" s="35"/>
      <c r="VR366" s="35"/>
      <c r="VS366" s="35"/>
      <c r="VT366" s="35"/>
      <c r="VU366" s="35"/>
      <c r="VV366" s="35"/>
      <c r="VW366" s="35"/>
      <c r="VX366" s="35"/>
      <c r="VY366" s="35"/>
      <c r="VZ366" s="35"/>
      <c r="WA366" s="35"/>
      <c r="WB366" s="35"/>
      <c r="WC366" s="35"/>
      <c r="WD366" s="35"/>
      <c r="WE366" s="35"/>
      <c r="WF366" s="35"/>
      <c r="WG366" s="35"/>
      <c r="WH366" s="35"/>
      <c r="WI366" s="35"/>
      <c r="WJ366" s="35"/>
      <c r="WK366" s="35"/>
      <c r="WL366" s="35"/>
      <c r="WM366" s="35"/>
      <c r="WN366" s="35"/>
      <c r="WO366" s="35"/>
      <c r="WP366" s="35"/>
      <c r="WQ366" s="35"/>
      <c r="WR366" s="35"/>
      <c r="WS366" s="35"/>
      <c r="WT366" s="35"/>
      <c r="WU366" s="35"/>
      <c r="WV366" s="35"/>
      <c r="WW366" s="35"/>
      <c r="WX366" s="35"/>
      <c r="WY366" s="35"/>
      <c r="WZ366" s="35"/>
      <c r="XA366" s="35"/>
      <c r="XB366" s="35"/>
      <c r="XC366" s="35"/>
      <c r="XD366" s="35"/>
      <c r="XE366" s="35"/>
      <c r="XF366" s="35"/>
      <c r="XG366" s="35"/>
      <c r="XH366" s="35"/>
      <c r="XI366" s="35"/>
      <c r="XJ366" s="35"/>
      <c r="XK366" s="35"/>
      <c r="XL366" s="35"/>
      <c r="XM366" s="35"/>
      <c r="XN366" s="35"/>
      <c r="XO366" s="35"/>
      <c r="XP366" s="35"/>
      <c r="XQ366" s="35"/>
      <c r="XR366" s="35"/>
      <c r="XS366" s="35"/>
      <c r="XT366" s="35"/>
      <c r="XU366" s="35"/>
      <c r="XV366" s="35"/>
      <c r="XW366" s="35"/>
      <c r="XX366" s="35"/>
      <c r="XY366" s="35"/>
      <c r="XZ366" s="35"/>
      <c r="YA366" s="35"/>
      <c r="YB366" s="35"/>
      <c r="YC366" s="35"/>
      <c r="YD366" s="35"/>
      <c r="YE366" s="35"/>
      <c r="YF366" s="35"/>
      <c r="YG366" s="35"/>
      <c r="YH366" s="35"/>
      <c r="YI366" s="35"/>
      <c r="YJ366" s="35"/>
      <c r="YK366" s="35"/>
      <c r="YL366" s="35"/>
      <c r="YM366" s="35"/>
      <c r="YN366" s="35"/>
      <c r="YO366" s="35"/>
      <c r="YP366" s="35"/>
      <c r="YQ366" s="35"/>
      <c r="YR366" s="35"/>
      <c r="YS366" s="35"/>
      <c r="YT366" s="35"/>
      <c r="YU366" s="35"/>
      <c r="YV366" s="35"/>
      <c r="YW366" s="35"/>
      <c r="YX366" s="35"/>
      <c r="YY366" s="35"/>
      <c r="YZ366" s="35"/>
      <c r="ZA366" s="35"/>
      <c r="ZB366" s="35"/>
      <c r="ZC366" s="35"/>
      <c r="ZD366" s="35"/>
      <c r="ZE366" s="35"/>
      <c r="ZF366" s="35"/>
      <c r="ZG366" s="35"/>
      <c r="ZH366" s="35"/>
      <c r="ZI366" s="35"/>
      <c r="ZJ366" s="35"/>
      <c r="ZK366" s="35"/>
      <c r="ZL366" s="35"/>
      <c r="ZM366" s="35"/>
      <c r="ZN366" s="35"/>
      <c r="ZO366" s="35"/>
      <c r="ZP366" s="35"/>
      <c r="ZQ366" s="35"/>
      <c r="ZR366" s="35"/>
      <c r="ZS366" s="35"/>
      <c r="ZT366" s="35"/>
      <c r="ZU366" s="35"/>
      <c r="ZV366" s="35"/>
      <c r="ZW366" s="35"/>
      <c r="ZX366" s="35"/>
      <c r="ZY366" s="35"/>
      <c r="ZZ366" s="35"/>
      <c r="AAA366" s="35"/>
      <c r="AAB366" s="35"/>
      <c r="AAC366" s="35"/>
      <c r="AAD366" s="35"/>
      <c r="AAE366" s="35"/>
      <c r="AAF366" s="35"/>
      <c r="AAG366" s="35"/>
      <c r="AAH366" s="35"/>
      <c r="AAI366" s="35"/>
      <c r="AAJ366" s="35"/>
      <c r="AAK366" s="35"/>
      <c r="AAL366" s="35"/>
      <c r="AAM366" s="35"/>
      <c r="AAN366" s="35"/>
      <c r="AAO366" s="35"/>
      <c r="AAP366" s="35"/>
      <c r="AAQ366" s="35"/>
      <c r="AAR366" s="35"/>
      <c r="AAS366" s="35"/>
      <c r="AAT366" s="35"/>
      <c r="AAU366" s="35"/>
      <c r="AAV366" s="35"/>
      <c r="AAW366" s="35"/>
      <c r="AAX366" s="35"/>
      <c r="AAY366" s="35"/>
      <c r="AAZ366" s="35"/>
      <c r="ABA366" s="35"/>
      <c r="ABB366" s="35"/>
      <c r="ABC366" s="35"/>
      <c r="ABD366" s="35"/>
      <c r="ABE366" s="35"/>
      <c r="ABF366" s="35"/>
      <c r="ABG366" s="35"/>
      <c r="ABH366" s="35"/>
      <c r="ABI366" s="35"/>
      <c r="ABJ366" s="35"/>
      <c r="ABK366" s="35"/>
      <c r="ABL366" s="35"/>
      <c r="ABM366" s="35"/>
      <c r="ABN366" s="35"/>
      <c r="ABO366" s="35"/>
      <c r="ABP366" s="35"/>
      <c r="ABQ366" s="35"/>
      <c r="ABR366" s="35"/>
      <c r="ABS366" s="35"/>
      <c r="ABT366" s="35"/>
      <c r="ABU366" s="35"/>
      <c r="ABV366" s="35"/>
      <c r="ABW366" s="35"/>
      <c r="ABX366" s="35"/>
      <c r="ABY366" s="35"/>
      <c r="ABZ366" s="35"/>
      <c r="ACA366" s="35"/>
      <c r="ACB366" s="35"/>
      <c r="ACC366" s="35"/>
      <c r="ACD366" s="35"/>
      <c r="ACE366" s="35"/>
      <c r="ACF366" s="35"/>
      <c r="ACG366" s="35"/>
      <c r="ACH366" s="35"/>
      <c r="ACI366" s="35"/>
      <c r="ACJ366" s="35"/>
      <c r="ACK366" s="35"/>
      <c r="ACL366" s="35"/>
      <c r="ACM366" s="35"/>
      <c r="ACN366" s="35"/>
      <c r="ACO366" s="35"/>
      <c r="ACP366" s="35"/>
      <c r="ACQ366" s="35"/>
      <c r="ACR366" s="35"/>
      <c r="ACS366" s="35"/>
      <c r="ACT366" s="35"/>
      <c r="ACU366" s="35"/>
      <c r="ACV366" s="35"/>
      <c r="ACW366" s="35"/>
      <c r="ACX366" s="35"/>
      <c r="ACY366" s="35"/>
      <c r="ACZ366" s="35"/>
      <c r="ADA366" s="35"/>
      <c r="ADB366" s="35"/>
      <c r="ADC366" s="35"/>
      <c r="ADD366" s="35"/>
      <c r="ADE366" s="35"/>
      <c r="ADF366" s="35"/>
      <c r="ADG366" s="35"/>
      <c r="ADH366" s="35"/>
      <c r="ADI366" s="35"/>
      <c r="ADJ366" s="35"/>
      <c r="ADK366" s="35"/>
      <c r="ADL366" s="35"/>
      <c r="ADM366" s="35"/>
      <c r="ADN366" s="35"/>
      <c r="ADO366" s="35"/>
      <c r="ADP366" s="35"/>
      <c r="ADQ366" s="35"/>
      <c r="ADR366" s="35"/>
      <c r="ADS366" s="35"/>
      <c r="ADT366" s="35"/>
      <c r="ADU366" s="35"/>
      <c r="ADV366" s="35"/>
      <c r="ADW366" s="35"/>
      <c r="ADX366" s="35"/>
      <c r="ADY366" s="35"/>
      <c r="ADZ366" s="35"/>
      <c r="AEA366" s="35"/>
      <c r="AEB366" s="35"/>
      <c r="AEC366" s="35"/>
      <c r="AED366" s="35"/>
      <c r="AEE366" s="35"/>
      <c r="AEF366" s="35"/>
      <c r="AEG366" s="35"/>
      <c r="AEH366" s="35"/>
      <c r="AEI366" s="35"/>
      <c r="AEJ366" s="35"/>
      <c r="AEK366" s="35"/>
      <c r="AEL366" s="35"/>
      <c r="AEM366" s="35"/>
      <c r="AEN366" s="35"/>
      <c r="AEO366" s="35"/>
      <c r="AEP366" s="35"/>
      <c r="AEQ366" s="35"/>
      <c r="AER366" s="35"/>
      <c r="AES366" s="35"/>
      <c r="AET366" s="35"/>
      <c r="AEU366" s="35"/>
      <c r="AEV366" s="35"/>
      <c r="AEW366" s="35"/>
      <c r="AEX366" s="35"/>
      <c r="AEY366" s="35"/>
      <c r="AEZ366" s="35"/>
      <c r="AFA366" s="35"/>
      <c r="AFB366" s="35"/>
      <c r="AFC366" s="35"/>
      <c r="AFD366" s="35"/>
      <c r="AFE366" s="35"/>
      <c r="AFF366" s="35"/>
      <c r="AFG366" s="35"/>
      <c r="AFH366" s="35"/>
      <c r="AFI366" s="35"/>
      <c r="AFJ366" s="35"/>
      <c r="AFK366" s="35"/>
      <c r="AFL366" s="35"/>
      <c r="AFM366" s="35"/>
      <c r="AFN366" s="35"/>
      <c r="AFO366" s="35"/>
      <c r="AFP366" s="35"/>
      <c r="AFQ366" s="35"/>
      <c r="AFR366" s="35"/>
      <c r="AFS366" s="35"/>
      <c r="AFT366" s="35"/>
      <c r="AFU366" s="35"/>
      <c r="AFV366" s="35"/>
      <c r="AFW366" s="35"/>
      <c r="AFX366" s="35"/>
      <c r="AFY366" s="35"/>
      <c r="AFZ366" s="35"/>
      <c r="AGA366" s="35"/>
      <c r="AGB366" s="35"/>
      <c r="AGC366" s="35"/>
      <c r="AGD366" s="35"/>
      <c r="AGE366" s="35"/>
      <c r="AGF366" s="35"/>
      <c r="AGG366" s="35"/>
      <c r="AGH366" s="35"/>
      <c r="AGI366" s="35"/>
      <c r="AGJ366" s="35"/>
      <c r="AGK366" s="35"/>
      <c r="AGL366" s="35"/>
      <c r="AGM366" s="35"/>
      <c r="AGN366" s="35"/>
      <c r="AGO366" s="35"/>
      <c r="AGP366" s="35"/>
      <c r="AGQ366" s="35"/>
      <c r="AGR366" s="35"/>
      <c r="AGS366" s="35"/>
      <c r="AGT366" s="35"/>
      <c r="AGU366" s="35"/>
      <c r="AGV366" s="35"/>
      <c r="AGW366" s="35"/>
      <c r="AGX366" s="35"/>
      <c r="AGY366" s="35"/>
      <c r="AGZ366" s="35"/>
      <c r="AHA366" s="35"/>
      <c r="AHB366" s="35"/>
      <c r="AHC366" s="35"/>
      <c r="AHD366" s="35"/>
      <c r="AHE366" s="35"/>
      <c r="AHF366" s="35"/>
      <c r="AHG366" s="35"/>
      <c r="AHH366" s="35"/>
      <c r="AHI366" s="35"/>
      <c r="AHJ366" s="35"/>
      <c r="AHK366" s="35"/>
      <c r="AHL366" s="35"/>
      <c r="AHM366" s="35"/>
      <c r="AHN366" s="35"/>
      <c r="AHO366" s="35"/>
      <c r="AHP366" s="35"/>
      <c r="AHQ366" s="35"/>
      <c r="AHR366" s="35"/>
      <c r="AHS366" s="35"/>
      <c r="AHT366" s="35"/>
      <c r="AHU366" s="35"/>
      <c r="AHV366" s="35"/>
      <c r="AHW366" s="35"/>
      <c r="AHX366" s="35"/>
      <c r="AHY366" s="35"/>
      <c r="AHZ366" s="35"/>
      <c r="AIA366" s="35"/>
      <c r="AIB366" s="35"/>
      <c r="AIC366" s="35"/>
      <c r="AID366" s="35"/>
      <c r="AIE366" s="35"/>
      <c r="AIF366" s="35"/>
      <c r="AIG366" s="35"/>
      <c r="AIH366" s="35"/>
      <c r="AII366" s="35"/>
      <c r="AIJ366" s="35"/>
      <c r="AIK366" s="35"/>
      <c r="AIL366" s="35"/>
      <c r="AIM366" s="35"/>
      <c r="AIN366" s="35"/>
      <c r="AIO366" s="35"/>
      <c r="AIP366" s="35"/>
      <c r="AIQ366" s="35"/>
      <c r="AIR366" s="35"/>
      <c r="AIS366" s="35"/>
      <c r="AIT366" s="35"/>
      <c r="AIU366" s="35"/>
      <c r="AIV366" s="35"/>
      <c r="AIW366" s="35"/>
      <c r="AIX366" s="35"/>
      <c r="AIY366" s="35"/>
      <c r="AIZ366" s="35"/>
      <c r="AJA366" s="35"/>
      <c r="AJB366" s="35"/>
      <c r="AJC366" s="35"/>
      <c r="AJD366" s="35"/>
      <c r="AJE366" s="35"/>
      <c r="AJF366" s="35"/>
      <c r="AJG366" s="35"/>
      <c r="AJH366" s="35"/>
      <c r="AJI366" s="35"/>
      <c r="AJJ366" s="35"/>
      <c r="AJK366" s="35"/>
      <c r="AJL366" s="35"/>
      <c r="AJM366" s="35"/>
      <c r="AJN366" s="35"/>
      <c r="AJO366" s="35"/>
      <c r="AJP366" s="35"/>
      <c r="AJQ366" s="35"/>
      <c r="AJR366" s="35"/>
      <c r="AJS366" s="35"/>
      <c r="AJT366" s="35"/>
      <c r="AJU366" s="35"/>
      <c r="AJV366" s="35"/>
      <c r="AJW366" s="35"/>
      <c r="AJX366" s="35"/>
      <c r="AJY366" s="35"/>
      <c r="AJZ366" s="35"/>
      <c r="AKA366" s="35"/>
      <c r="AKB366" s="35"/>
      <c r="AKC366" s="35"/>
      <c r="AKD366" s="35"/>
      <c r="AKE366" s="35"/>
      <c r="AKF366" s="35"/>
      <c r="AKG366" s="35"/>
      <c r="AKH366" s="35"/>
      <c r="AKI366" s="35"/>
      <c r="AKJ366" s="35"/>
      <c r="AKK366" s="35"/>
      <c r="AKL366" s="35"/>
      <c r="AKM366" s="35"/>
      <c r="AKN366" s="35"/>
      <c r="AKO366" s="35"/>
      <c r="AKP366" s="35"/>
      <c r="AKQ366" s="35"/>
      <c r="AKR366" s="35"/>
      <c r="AKS366" s="35"/>
      <c r="AKT366" s="35"/>
      <c r="AKU366" s="35"/>
      <c r="AKV366" s="35"/>
      <c r="AKW366" s="35"/>
      <c r="AKX366" s="35"/>
      <c r="AKY366" s="35"/>
      <c r="AKZ366" s="35"/>
      <c r="ALA366" s="35"/>
      <c r="ALB366" s="35"/>
      <c r="ALC366" s="35"/>
      <c r="ALD366" s="35"/>
      <c r="ALE366" s="35"/>
      <c r="ALF366" s="35"/>
      <c r="ALG366" s="35"/>
      <c r="ALH366" s="35"/>
      <c r="ALI366" s="35"/>
      <c r="ALJ366" s="35"/>
      <c r="ALK366" s="35"/>
      <c r="ALL366" s="35"/>
      <c r="ALM366" s="35"/>
      <c r="ALN366" s="35"/>
      <c r="ALO366" s="35"/>
      <c r="ALP366" s="35"/>
      <c r="ALQ366" s="35"/>
      <c r="ALR366" s="35"/>
      <c r="ALS366" s="35"/>
      <c r="ALT366" s="35"/>
      <c r="ALU366" s="35"/>
      <c r="ALV366" s="35"/>
      <c r="ALW366" s="35"/>
      <c r="ALX366" s="35"/>
      <c r="ALY366" s="35"/>
    </row>
    <row r="367" spans="1:1013" ht="30" customHeight="1" thickBot="1" x14ac:dyDescent="0.25">
      <c r="A367" s="672" t="s">
        <v>15</v>
      </c>
      <c r="B367" s="653" t="s">
        <v>16</v>
      </c>
      <c r="C367" s="675" t="s">
        <v>29</v>
      </c>
      <c r="D367" s="802" t="s">
        <v>29</v>
      </c>
      <c r="E367" s="780" t="s">
        <v>54</v>
      </c>
      <c r="F367" s="805" t="s">
        <v>262</v>
      </c>
      <c r="G367" s="994" t="s">
        <v>77</v>
      </c>
      <c r="H367" s="995" t="s">
        <v>19</v>
      </c>
      <c r="I367" s="783" t="s">
        <v>31</v>
      </c>
      <c r="J367" s="783" t="s">
        <v>312</v>
      </c>
      <c r="K367" s="203" t="s">
        <v>26</v>
      </c>
      <c r="L367" s="517">
        <f>+M367+O367</f>
        <v>0</v>
      </c>
      <c r="M367" s="515">
        <v>0</v>
      </c>
      <c r="N367" s="515">
        <v>0</v>
      </c>
      <c r="O367" s="516">
        <v>0</v>
      </c>
      <c r="P367" s="517">
        <f>+Q367+S367</f>
        <v>0</v>
      </c>
      <c r="Q367" s="515">
        <v>0</v>
      </c>
      <c r="R367" s="515">
        <v>0</v>
      </c>
      <c r="S367" s="516">
        <v>0</v>
      </c>
      <c r="T367" s="517">
        <f>+U367+W367</f>
        <v>0</v>
      </c>
      <c r="U367" s="515">
        <v>0</v>
      </c>
      <c r="V367" s="515">
        <v>0</v>
      </c>
      <c r="W367" s="516">
        <v>0</v>
      </c>
      <c r="X367" s="512">
        <f>+Y367+AA367</f>
        <v>80</v>
      </c>
      <c r="Y367" s="513">
        <v>0</v>
      </c>
      <c r="Z367" s="513">
        <v>0</v>
      </c>
      <c r="AA367" s="514">
        <v>80</v>
      </c>
      <c r="AB367" s="35"/>
      <c r="AC367" s="35"/>
      <c r="AD367" s="35"/>
      <c r="AE367" s="35"/>
      <c r="AF367" s="35"/>
      <c r="AG367" s="35"/>
      <c r="AH367" s="35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  <c r="CB367" s="35"/>
      <c r="CC367" s="35"/>
      <c r="CD367" s="35"/>
      <c r="CE367" s="35"/>
      <c r="CF367" s="35"/>
      <c r="CG367" s="35"/>
      <c r="CH367" s="35"/>
      <c r="CI367" s="35"/>
      <c r="CJ367" s="35"/>
      <c r="CK367" s="35"/>
      <c r="CL367" s="35"/>
      <c r="CM367" s="35"/>
      <c r="CN367" s="35"/>
      <c r="CO367" s="35"/>
      <c r="CP367" s="35"/>
      <c r="CQ367" s="35"/>
      <c r="CR367" s="35"/>
      <c r="CS367" s="35"/>
      <c r="CT367" s="35"/>
      <c r="CU367" s="35"/>
      <c r="CV367" s="35"/>
      <c r="CW367" s="35"/>
      <c r="CX367" s="35"/>
      <c r="CY367" s="35"/>
      <c r="CZ367" s="35"/>
      <c r="DA367" s="35"/>
      <c r="DB367" s="35"/>
      <c r="DC367" s="35"/>
      <c r="DD367" s="35"/>
      <c r="DE367" s="35"/>
      <c r="DF367" s="35"/>
      <c r="DG367" s="35"/>
      <c r="DH367" s="35"/>
      <c r="DI367" s="35"/>
      <c r="DJ367" s="35"/>
      <c r="DK367" s="35"/>
      <c r="DL367" s="35"/>
      <c r="DM367" s="35"/>
      <c r="DN367" s="35"/>
      <c r="DO367" s="35"/>
      <c r="DP367" s="35"/>
      <c r="DQ367" s="35"/>
      <c r="DR367" s="35"/>
      <c r="DS367" s="35"/>
      <c r="DT367" s="35"/>
      <c r="DU367" s="35"/>
      <c r="DV367" s="35"/>
      <c r="DW367" s="35"/>
      <c r="DX367" s="35"/>
      <c r="DY367" s="35"/>
      <c r="DZ367" s="35"/>
      <c r="EA367" s="35"/>
      <c r="EB367" s="35"/>
      <c r="EC367" s="35"/>
      <c r="ED367" s="35"/>
      <c r="EE367" s="35"/>
      <c r="EF367" s="35"/>
      <c r="EG367" s="35"/>
      <c r="EH367" s="35"/>
      <c r="EI367" s="35"/>
      <c r="EJ367" s="35"/>
      <c r="EK367" s="35"/>
      <c r="EL367" s="35"/>
      <c r="EM367" s="35"/>
      <c r="EN367" s="35"/>
      <c r="EO367" s="35"/>
      <c r="EP367" s="35"/>
      <c r="EQ367" s="35"/>
      <c r="ER367" s="35"/>
      <c r="ES367" s="35"/>
      <c r="ET367" s="35"/>
      <c r="EU367" s="35"/>
      <c r="EV367" s="35"/>
      <c r="EW367" s="35"/>
      <c r="EX367" s="35"/>
      <c r="EY367" s="35"/>
      <c r="EZ367" s="35"/>
      <c r="FA367" s="35"/>
      <c r="FB367" s="35"/>
      <c r="FC367" s="35"/>
      <c r="FD367" s="35"/>
      <c r="FE367" s="35"/>
      <c r="FF367" s="35"/>
      <c r="FG367" s="35"/>
      <c r="FH367" s="35"/>
      <c r="FI367" s="35"/>
      <c r="FJ367" s="35"/>
      <c r="FK367" s="35"/>
      <c r="FL367" s="35"/>
      <c r="FM367" s="35"/>
      <c r="FN367" s="35"/>
      <c r="FO367" s="35"/>
      <c r="FP367" s="35"/>
      <c r="FQ367" s="35"/>
      <c r="FR367" s="35"/>
      <c r="FS367" s="35"/>
      <c r="FT367" s="35"/>
      <c r="FU367" s="35"/>
      <c r="FV367" s="35"/>
      <c r="FW367" s="35"/>
      <c r="FX367" s="35"/>
      <c r="FY367" s="35"/>
      <c r="FZ367" s="35"/>
      <c r="GA367" s="35"/>
      <c r="GB367" s="35"/>
      <c r="GC367" s="35"/>
      <c r="GD367" s="35"/>
      <c r="GE367" s="35"/>
      <c r="GF367" s="35"/>
      <c r="GG367" s="35"/>
      <c r="GH367" s="35"/>
      <c r="GI367" s="35"/>
      <c r="GJ367" s="35"/>
      <c r="GK367" s="35"/>
      <c r="GL367" s="35"/>
      <c r="GM367" s="35"/>
      <c r="GN367" s="35"/>
      <c r="GO367" s="35"/>
      <c r="GP367" s="35"/>
      <c r="GQ367" s="35"/>
      <c r="GR367" s="35"/>
      <c r="GS367" s="35"/>
      <c r="GT367" s="35"/>
      <c r="GU367" s="35"/>
      <c r="GV367" s="35"/>
      <c r="GW367" s="35"/>
      <c r="GX367" s="35"/>
      <c r="GY367" s="35"/>
      <c r="GZ367" s="35"/>
      <c r="HA367" s="35"/>
      <c r="HB367" s="35"/>
      <c r="HC367" s="35"/>
      <c r="HD367" s="35"/>
      <c r="HE367" s="35"/>
      <c r="HF367" s="35"/>
      <c r="HG367" s="35"/>
      <c r="HH367" s="35"/>
      <c r="HI367" s="35"/>
      <c r="HJ367" s="35"/>
      <c r="HK367" s="35"/>
      <c r="HL367" s="35"/>
      <c r="HM367" s="35"/>
      <c r="HN367" s="35"/>
      <c r="HO367" s="35"/>
      <c r="HP367" s="35"/>
      <c r="HQ367" s="35"/>
      <c r="HR367" s="35"/>
      <c r="HS367" s="35"/>
      <c r="HT367" s="35"/>
      <c r="HU367" s="35"/>
      <c r="HV367" s="35"/>
      <c r="HW367" s="35"/>
      <c r="HX367" s="35"/>
      <c r="HY367" s="35"/>
      <c r="HZ367" s="35"/>
      <c r="IA367" s="35"/>
      <c r="IB367" s="35"/>
      <c r="IC367" s="35"/>
      <c r="ID367" s="35"/>
      <c r="IE367" s="35"/>
      <c r="IF367" s="35"/>
      <c r="IG367" s="35"/>
      <c r="IH367" s="35"/>
      <c r="II367" s="35"/>
      <c r="IJ367" s="35"/>
      <c r="IK367" s="35"/>
      <c r="IL367" s="35"/>
      <c r="IM367" s="35"/>
      <c r="IN367" s="35"/>
      <c r="IO367" s="35"/>
      <c r="IP367" s="35"/>
      <c r="IQ367" s="35"/>
      <c r="IR367" s="35"/>
      <c r="IS367" s="35"/>
      <c r="IT367" s="35"/>
      <c r="IU367" s="35"/>
      <c r="IV367" s="35"/>
      <c r="IW367" s="35"/>
      <c r="IX367" s="35"/>
      <c r="IY367" s="35"/>
      <c r="IZ367" s="35"/>
      <c r="JA367" s="35"/>
      <c r="JB367" s="35"/>
      <c r="JC367" s="35"/>
      <c r="JD367" s="35"/>
      <c r="JE367" s="35"/>
      <c r="JF367" s="35"/>
      <c r="JG367" s="35"/>
      <c r="JH367" s="35"/>
      <c r="JI367" s="35"/>
      <c r="JJ367" s="35"/>
      <c r="JK367" s="35"/>
      <c r="JL367" s="35"/>
      <c r="JM367" s="35"/>
      <c r="JN367" s="35"/>
      <c r="JO367" s="35"/>
      <c r="JP367" s="35"/>
      <c r="JQ367" s="35"/>
      <c r="JR367" s="35"/>
      <c r="JS367" s="35"/>
      <c r="JT367" s="35"/>
      <c r="JU367" s="35"/>
      <c r="JV367" s="35"/>
      <c r="JW367" s="35"/>
      <c r="JX367" s="35"/>
      <c r="JY367" s="35"/>
      <c r="JZ367" s="35"/>
      <c r="KA367" s="35"/>
      <c r="KB367" s="35"/>
      <c r="KC367" s="35"/>
      <c r="KD367" s="35"/>
      <c r="KE367" s="35"/>
      <c r="KF367" s="35"/>
      <c r="KG367" s="35"/>
      <c r="KH367" s="35"/>
      <c r="KI367" s="35"/>
      <c r="KJ367" s="35"/>
      <c r="KK367" s="35"/>
      <c r="KL367" s="35"/>
      <c r="KM367" s="35"/>
      <c r="KN367" s="35"/>
      <c r="KO367" s="35"/>
      <c r="KP367" s="35"/>
      <c r="KQ367" s="35"/>
      <c r="KR367" s="35"/>
      <c r="KS367" s="35"/>
      <c r="KT367" s="35"/>
      <c r="KU367" s="35"/>
      <c r="KV367" s="35"/>
      <c r="KW367" s="35"/>
      <c r="KX367" s="35"/>
      <c r="KY367" s="35"/>
      <c r="KZ367" s="35"/>
      <c r="LA367" s="35"/>
      <c r="LB367" s="35"/>
      <c r="LC367" s="35"/>
      <c r="LD367" s="35"/>
      <c r="LE367" s="35"/>
      <c r="LF367" s="35"/>
      <c r="LG367" s="35"/>
      <c r="LH367" s="35"/>
      <c r="LI367" s="35"/>
      <c r="LJ367" s="35"/>
      <c r="LK367" s="35"/>
      <c r="LL367" s="35"/>
      <c r="LM367" s="35"/>
      <c r="LN367" s="35"/>
      <c r="LO367" s="35"/>
      <c r="LP367" s="35"/>
      <c r="LQ367" s="35"/>
      <c r="LR367" s="35"/>
      <c r="LS367" s="35"/>
      <c r="LT367" s="35"/>
      <c r="LU367" s="35"/>
      <c r="LV367" s="35"/>
      <c r="LW367" s="35"/>
      <c r="LX367" s="35"/>
      <c r="LY367" s="35"/>
      <c r="LZ367" s="35"/>
      <c r="MA367" s="35"/>
      <c r="MB367" s="35"/>
      <c r="MC367" s="35"/>
      <c r="MD367" s="35"/>
      <c r="ME367" s="35"/>
      <c r="MF367" s="35"/>
      <c r="MG367" s="35"/>
      <c r="MH367" s="35"/>
      <c r="MI367" s="35"/>
      <c r="MJ367" s="35"/>
      <c r="MK367" s="35"/>
      <c r="ML367" s="35"/>
      <c r="MM367" s="35"/>
      <c r="MN367" s="35"/>
      <c r="MO367" s="35"/>
      <c r="MP367" s="35"/>
      <c r="MQ367" s="35"/>
      <c r="MR367" s="35"/>
      <c r="MS367" s="35"/>
      <c r="MT367" s="35"/>
      <c r="MU367" s="35"/>
      <c r="MV367" s="35"/>
      <c r="MW367" s="35"/>
      <c r="MX367" s="35"/>
      <c r="MY367" s="35"/>
      <c r="MZ367" s="35"/>
      <c r="NA367" s="35"/>
      <c r="NB367" s="35"/>
      <c r="NC367" s="35"/>
      <c r="ND367" s="35"/>
      <c r="NE367" s="35"/>
      <c r="NF367" s="35"/>
      <c r="NG367" s="35"/>
      <c r="NH367" s="35"/>
      <c r="NI367" s="35"/>
      <c r="NJ367" s="35"/>
      <c r="NK367" s="35"/>
      <c r="NL367" s="35"/>
      <c r="NM367" s="35"/>
      <c r="NN367" s="35"/>
      <c r="NO367" s="35"/>
      <c r="NP367" s="35"/>
      <c r="NQ367" s="35"/>
      <c r="NR367" s="35"/>
      <c r="NS367" s="35"/>
      <c r="NT367" s="35"/>
      <c r="NU367" s="35"/>
      <c r="NV367" s="35"/>
      <c r="NW367" s="35"/>
      <c r="NX367" s="35"/>
      <c r="NY367" s="35"/>
      <c r="NZ367" s="35"/>
      <c r="OA367" s="35"/>
      <c r="OB367" s="35"/>
      <c r="OC367" s="35"/>
      <c r="OD367" s="35"/>
      <c r="OE367" s="35"/>
      <c r="OF367" s="35"/>
      <c r="OG367" s="35"/>
      <c r="OH367" s="35"/>
      <c r="OI367" s="35"/>
      <c r="OJ367" s="35"/>
      <c r="OK367" s="35"/>
      <c r="OL367" s="35"/>
      <c r="OM367" s="35"/>
      <c r="ON367" s="35"/>
      <c r="OO367" s="35"/>
      <c r="OP367" s="35"/>
      <c r="OQ367" s="35"/>
      <c r="OR367" s="35"/>
      <c r="OS367" s="35"/>
      <c r="OT367" s="35"/>
      <c r="OU367" s="35"/>
      <c r="OV367" s="35"/>
      <c r="OW367" s="35"/>
      <c r="OX367" s="35"/>
      <c r="OY367" s="35"/>
      <c r="OZ367" s="35"/>
      <c r="PA367" s="35"/>
      <c r="PB367" s="35"/>
      <c r="PC367" s="35"/>
      <c r="PD367" s="35"/>
      <c r="PE367" s="35"/>
      <c r="PF367" s="35"/>
      <c r="PG367" s="35"/>
      <c r="PH367" s="35"/>
      <c r="PI367" s="35"/>
      <c r="PJ367" s="35"/>
      <c r="PK367" s="35"/>
      <c r="PL367" s="35"/>
      <c r="PM367" s="35"/>
      <c r="PN367" s="35"/>
      <c r="PO367" s="35"/>
      <c r="PP367" s="35"/>
      <c r="PQ367" s="35"/>
      <c r="PR367" s="35"/>
      <c r="PS367" s="35"/>
      <c r="PT367" s="35"/>
      <c r="PU367" s="35"/>
      <c r="PV367" s="35"/>
      <c r="PW367" s="35"/>
      <c r="PX367" s="35"/>
      <c r="PY367" s="35"/>
      <c r="PZ367" s="35"/>
      <c r="QA367" s="35"/>
      <c r="QB367" s="35"/>
      <c r="QC367" s="35"/>
      <c r="QD367" s="35"/>
      <c r="QE367" s="35"/>
      <c r="QF367" s="35"/>
      <c r="QG367" s="35"/>
      <c r="QH367" s="35"/>
      <c r="QI367" s="35"/>
      <c r="QJ367" s="35"/>
      <c r="QK367" s="35"/>
      <c r="QL367" s="35"/>
      <c r="QM367" s="35"/>
      <c r="QN367" s="35"/>
      <c r="QO367" s="35"/>
      <c r="QP367" s="35"/>
      <c r="QQ367" s="35"/>
      <c r="QR367" s="35"/>
      <c r="QS367" s="35"/>
      <c r="QT367" s="35"/>
      <c r="QU367" s="35"/>
      <c r="QV367" s="35"/>
      <c r="QW367" s="35"/>
      <c r="QX367" s="35"/>
      <c r="QY367" s="35"/>
      <c r="QZ367" s="35"/>
      <c r="RA367" s="35"/>
      <c r="RB367" s="35"/>
      <c r="RC367" s="35"/>
      <c r="RD367" s="35"/>
      <c r="RE367" s="35"/>
      <c r="RF367" s="35"/>
      <c r="RG367" s="35"/>
      <c r="RH367" s="35"/>
      <c r="RI367" s="35"/>
      <c r="RJ367" s="35"/>
      <c r="RK367" s="35"/>
      <c r="RL367" s="35"/>
      <c r="RM367" s="35"/>
      <c r="RN367" s="35"/>
      <c r="RO367" s="35"/>
      <c r="RP367" s="35"/>
      <c r="RQ367" s="35"/>
      <c r="RR367" s="35"/>
      <c r="RS367" s="35"/>
      <c r="RT367" s="35"/>
      <c r="RU367" s="35"/>
      <c r="RV367" s="35"/>
      <c r="RW367" s="35"/>
      <c r="RX367" s="35"/>
      <c r="RY367" s="35"/>
      <c r="RZ367" s="35"/>
      <c r="SA367" s="35"/>
      <c r="SB367" s="35"/>
      <c r="SC367" s="35"/>
      <c r="SD367" s="35"/>
      <c r="SE367" s="35"/>
      <c r="SF367" s="35"/>
      <c r="SG367" s="35"/>
      <c r="SH367" s="35"/>
      <c r="SI367" s="35"/>
      <c r="SJ367" s="35"/>
      <c r="SK367" s="35"/>
      <c r="SL367" s="35"/>
      <c r="SM367" s="35"/>
      <c r="SN367" s="35"/>
      <c r="SO367" s="35"/>
      <c r="SP367" s="35"/>
      <c r="SQ367" s="35"/>
      <c r="SR367" s="35"/>
      <c r="SS367" s="35"/>
      <c r="ST367" s="35"/>
      <c r="SU367" s="35"/>
      <c r="SV367" s="35"/>
      <c r="SW367" s="35"/>
      <c r="SX367" s="35"/>
      <c r="SY367" s="35"/>
      <c r="SZ367" s="35"/>
      <c r="TA367" s="35"/>
      <c r="TB367" s="35"/>
      <c r="TC367" s="35"/>
      <c r="TD367" s="35"/>
      <c r="TE367" s="35"/>
      <c r="TF367" s="35"/>
      <c r="TG367" s="35"/>
      <c r="TH367" s="35"/>
      <c r="TI367" s="35"/>
      <c r="TJ367" s="35"/>
      <c r="TK367" s="35"/>
      <c r="TL367" s="35"/>
      <c r="TM367" s="35"/>
      <c r="TN367" s="35"/>
      <c r="TO367" s="35"/>
      <c r="TP367" s="35"/>
      <c r="TQ367" s="35"/>
      <c r="TR367" s="35"/>
      <c r="TS367" s="35"/>
      <c r="TT367" s="35"/>
      <c r="TU367" s="35"/>
      <c r="TV367" s="35"/>
      <c r="TW367" s="35"/>
      <c r="TX367" s="35"/>
      <c r="TY367" s="35"/>
      <c r="TZ367" s="35"/>
      <c r="UA367" s="35"/>
      <c r="UB367" s="35"/>
      <c r="UC367" s="35"/>
      <c r="UD367" s="35"/>
      <c r="UE367" s="35"/>
      <c r="UF367" s="35"/>
      <c r="UG367" s="35"/>
      <c r="UH367" s="35"/>
      <c r="UI367" s="35"/>
      <c r="UJ367" s="35"/>
      <c r="UK367" s="35"/>
      <c r="UL367" s="35"/>
      <c r="UM367" s="35"/>
      <c r="UN367" s="35"/>
      <c r="UO367" s="35"/>
      <c r="UP367" s="35"/>
      <c r="UQ367" s="35"/>
      <c r="UR367" s="35"/>
      <c r="US367" s="35"/>
      <c r="UT367" s="35"/>
      <c r="UU367" s="35"/>
      <c r="UV367" s="35"/>
      <c r="UW367" s="35"/>
      <c r="UX367" s="35"/>
      <c r="UY367" s="35"/>
      <c r="UZ367" s="35"/>
      <c r="VA367" s="35"/>
      <c r="VB367" s="35"/>
      <c r="VC367" s="35"/>
      <c r="VD367" s="35"/>
      <c r="VE367" s="35"/>
      <c r="VF367" s="35"/>
      <c r="VG367" s="35"/>
      <c r="VH367" s="35"/>
      <c r="VI367" s="35"/>
      <c r="VJ367" s="35"/>
      <c r="VK367" s="35"/>
      <c r="VL367" s="35"/>
      <c r="VM367" s="35"/>
      <c r="VN367" s="35"/>
      <c r="VO367" s="35"/>
      <c r="VP367" s="35"/>
      <c r="VQ367" s="35"/>
      <c r="VR367" s="35"/>
      <c r="VS367" s="35"/>
      <c r="VT367" s="35"/>
      <c r="VU367" s="35"/>
      <c r="VV367" s="35"/>
      <c r="VW367" s="35"/>
      <c r="VX367" s="35"/>
      <c r="VY367" s="35"/>
      <c r="VZ367" s="35"/>
      <c r="WA367" s="35"/>
      <c r="WB367" s="35"/>
      <c r="WC367" s="35"/>
      <c r="WD367" s="35"/>
      <c r="WE367" s="35"/>
      <c r="WF367" s="35"/>
      <c r="WG367" s="35"/>
      <c r="WH367" s="35"/>
      <c r="WI367" s="35"/>
      <c r="WJ367" s="35"/>
      <c r="WK367" s="35"/>
      <c r="WL367" s="35"/>
      <c r="WM367" s="35"/>
      <c r="WN367" s="35"/>
      <c r="WO367" s="35"/>
      <c r="WP367" s="35"/>
      <c r="WQ367" s="35"/>
      <c r="WR367" s="35"/>
      <c r="WS367" s="35"/>
      <c r="WT367" s="35"/>
      <c r="WU367" s="35"/>
      <c r="WV367" s="35"/>
      <c r="WW367" s="35"/>
      <c r="WX367" s="35"/>
      <c r="WY367" s="35"/>
      <c r="WZ367" s="35"/>
      <c r="XA367" s="35"/>
      <c r="XB367" s="35"/>
      <c r="XC367" s="35"/>
      <c r="XD367" s="35"/>
      <c r="XE367" s="35"/>
      <c r="XF367" s="35"/>
      <c r="XG367" s="35"/>
      <c r="XH367" s="35"/>
      <c r="XI367" s="35"/>
      <c r="XJ367" s="35"/>
      <c r="XK367" s="35"/>
      <c r="XL367" s="35"/>
      <c r="XM367" s="35"/>
      <c r="XN367" s="35"/>
      <c r="XO367" s="35"/>
      <c r="XP367" s="35"/>
      <c r="XQ367" s="35"/>
      <c r="XR367" s="35"/>
      <c r="XS367" s="35"/>
      <c r="XT367" s="35"/>
      <c r="XU367" s="35"/>
      <c r="XV367" s="35"/>
      <c r="XW367" s="35"/>
      <c r="XX367" s="35"/>
      <c r="XY367" s="35"/>
      <c r="XZ367" s="35"/>
      <c r="YA367" s="35"/>
      <c r="YB367" s="35"/>
      <c r="YC367" s="35"/>
      <c r="YD367" s="35"/>
      <c r="YE367" s="35"/>
      <c r="YF367" s="35"/>
      <c r="YG367" s="35"/>
      <c r="YH367" s="35"/>
      <c r="YI367" s="35"/>
      <c r="YJ367" s="35"/>
      <c r="YK367" s="35"/>
      <c r="YL367" s="35"/>
      <c r="YM367" s="35"/>
      <c r="YN367" s="35"/>
      <c r="YO367" s="35"/>
      <c r="YP367" s="35"/>
      <c r="YQ367" s="35"/>
      <c r="YR367" s="35"/>
      <c r="YS367" s="35"/>
      <c r="YT367" s="35"/>
      <c r="YU367" s="35"/>
      <c r="YV367" s="35"/>
      <c r="YW367" s="35"/>
      <c r="YX367" s="35"/>
      <c r="YY367" s="35"/>
      <c r="YZ367" s="35"/>
      <c r="ZA367" s="35"/>
      <c r="ZB367" s="35"/>
      <c r="ZC367" s="35"/>
      <c r="ZD367" s="35"/>
      <c r="ZE367" s="35"/>
      <c r="ZF367" s="35"/>
      <c r="ZG367" s="35"/>
      <c r="ZH367" s="35"/>
      <c r="ZI367" s="35"/>
      <c r="ZJ367" s="35"/>
      <c r="ZK367" s="35"/>
      <c r="ZL367" s="35"/>
      <c r="ZM367" s="35"/>
      <c r="ZN367" s="35"/>
      <c r="ZO367" s="35"/>
      <c r="ZP367" s="35"/>
      <c r="ZQ367" s="35"/>
      <c r="ZR367" s="35"/>
      <c r="ZS367" s="35"/>
      <c r="ZT367" s="35"/>
      <c r="ZU367" s="35"/>
      <c r="ZV367" s="35"/>
      <c r="ZW367" s="35"/>
      <c r="ZX367" s="35"/>
      <c r="ZY367" s="35"/>
      <c r="ZZ367" s="35"/>
      <c r="AAA367" s="35"/>
      <c r="AAB367" s="35"/>
      <c r="AAC367" s="35"/>
      <c r="AAD367" s="35"/>
      <c r="AAE367" s="35"/>
      <c r="AAF367" s="35"/>
      <c r="AAG367" s="35"/>
      <c r="AAH367" s="35"/>
      <c r="AAI367" s="35"/>
      <c r="AAJ367" s="35"/>
      <c r="AAK367" s="35"/>
      <c r="AAL367" s="35"/>
      <c r="AAM367" s="35"/>
      <c r="AAN367" s="35"/>
      <c r="AAO367" s="35"/>
      <c r="AAP367" s="35"/>
      <c r="AAQ367" s="35"/>
      <c r="AAR367" s="35"/>
      <c r="AAS367" s="35"/>
      <c r="AAT367" s="35"/>
      <c r="AAU367" s="35"/>
      <c r="AAV367" s="35"/>
      <c r="AAW367" s="35"/>
      <c r="AAX367" s="35"/>
      <c r="AAY367" s="35"/>
      <c r="AAZ367" s="35"/>
      <c r="ABA367" s="35"/>
      <c r="ABB367" s="35"/>
      <c r="ABC367" s="35"/>
      <c r="ABD367" s="35"/>
      <c r="ABE367" s="35"/>
      <c r="ABF367" s="35"/>
      <c r="ABG367" s="35"/>
      <c r="ABH367" s="35"/>
      <c r="ABI367" s="35"/>
      <c r="ABJ367" s="35"/>
      <c r="ABK367" s="35"/>
      <c r="ABL367" s="35"/>
      <c r="ABM367" s="35"/>
      <c r="ABN367" s="35"/>
      <c r="ABO367" s="35"/>
      <c r="ABP367" s="35"/>
      <c r="ABQ367" s="35"/>
      <c r="ABR367" s="35"/>
      <c r="ABS367" s="35"/>
      <c r="ABT367" s="35"/>
      <c r="ABU367" s="35"/>
      <c r="ABV367" s="35"/>
      <c r="ABW367" s="35"/>
      <c r="ABX367" s="35"/>
      <c r="ABY367" s="35"/>
      <c r="ABZ367" s="35"/>
      <c r="ACA367" s="35"/>
      <c r="ACB367" s="35"/>
      <c r="ACC367" s="35"/>
      <c r="ACD367" s="35"/>
      <c r="ACE367" s="35"/>
      <c r="ACF367" s="35"/>
      <c r="ACG367" s="35"/>
      <c r="ACH367" s="35"/>
      <c r="ACI367" s="35"/>
      <c r="ACJ367" s="35"/>
      <c r="ACK367" s="35"/>
      <c r="ACL367" s="35"/>
      <c r="ACM367" s="35"/>
      <c r="ACN367" s="35"/>
      <c r="ACO367" s="35"/>
      <c r="ACP367" s="35"/>
      <c r="ACQ367" s="35"/>
      <c r="ACR367" s="35"/>
      <c r="ACS367" s="35"/>
      <c r="ACT367" s="35"/>
      <c r="ACU367" s="35"/>
      <c r="ACV367" s="35"/>
      <c r="ACW367" s="35"/>
      <c r="ACX367" s="35"/>
      <c r="ACY367" s="35"/>
      <c r="ACZ367" s="35"/>
      <c r="ADA367" s="35"/>
      <c r="ADB367" s="35"/>
      <c r="ADC367" s="35"/>
      <c r="ADD367" s="35"/>
      <c r="ADE367" s="35"/>
      <c r="ADF367" s="35"/>
      <c r="ADG367" s="35"/>
      <c r="ADH367" s="35"/>
      <c r="ADI367" s="35"/>
      <c r="ADJ367" s="35"/>
      <c r="ADK367" s="35"/>
      <c r="ADL367" s="35"/>
      <c r="ADM367" s="35"/>
      <c r="ADN367" s="35"/>
      <c r="ADO367" s="35"/>
      <c r="ADP367" s="35"/>
      <c r="ADQ367" s="35"/>
      <c r="ADR367" s="35"/>
      <c r="ADS367" s="35"/>
      <c r="ADT367" s="35"/>
      <c r="ADU367" s="35"/>
      <c r="ADV367" s="35"/>
      <c r="ADW367" s="35"/>
      <c r="ADX367" s="35"/>
      <c r="ADY367" s="35"/>
      <c r="ADZ367" s="35"/>
      <c r="AEA367" s="35"/>
      <c r="AEB367" s="35"/>
      <c r="AEC367" s="35"/>
      <c r="AED367" s="35"/>
      <c r="AEE367" s="35"/>
      <c r="AEF367" s="35"/>
      <c r="AEG367" s="35"/>
      <c r="AEH367" s="35"/>
      <c r="AEI367" s="35"/>
      <c r="AEJ367" s="35"/>
      <c r="AEK367" s="35"/>
      <c r="AEL367" s="35"/>
      <c r="AEM367" s="35"/>
      <c r="AEN367" s="35"/>
      <c r="AEO367" s="35"/>
      <c r="AEP367" s="35"/>
      <c r="AEQ367" s="35"/>
      <c r="AER367" s="35"/>
      <c r="AES367" s="35"/>
      <c r="AET367" s="35"/>
      <c r="AEU367" s="35"/>
      <c r="AEV367" s="35"/>
      <c r="AEW367" s="35"/>
      <c r="AEX367" s="35"/>
      <c r="AEY367" s="35"/>
      <c r="AEZ367" s="35"/>
      <c r="AFA367" s="35"/>
      <c r="AFB367" s="35"/>
      <c r="AFC367" s="35"/>
      <c r="AFD367" s="35"/>
      <c r="AFE367" s="35"/>
      <c r="AFF367" s="35"/>
      <c r="AFG367" s="35"/>
      <c r="AFH367" s="35"/>
      <c r="AFI367" s="35"/>
      <c r="AFJ367" s="35"/>
      <c r="AFK367" s="35"/>
      <c r="AFL367" s="35"/>
      <c r="AFM367" s="35"/>
      <c r="AFN367" s="35"/>
      <c r="AFO367" s="35"/>
      <c r="AFP367" s="35"/>
      <c r="AFQ367" s="35"/>
      <c r="AFR367" s="35"/>
      <c r="AFS367" s="35"/>
      <c r="AFT367" s="35"/>
      <c r="AFU367" s="35"/>
      <c r="AFV367" s="35"/>
      <c r="AFW367" s="35"/>
      <c r="AFX367" s="35"/>
      <c r="AFY367" s="35"/>
      <c r="AFZ367" s="35"/>
      <c r="AGA367" s="35"/>
      <c r="AGB367" s="35"/>
      <c r="AGC367" s="35"/>
      <c r="AGD367" s="35"/>
      <c r="AGE367" s="35"/>
      <c r="AGF367" s="35"/>
      <c r="AGG367" s="35"/>
      <c r="AGH367" s="35"/>
      <c r="AGI367" s="35"/>
      <c r="AGJ367" s="35"/>
      <c r="AGK367" s="35"/>
      <c r="AGL367" s="35"/>
      <c r="AGM367" s="35"/>
      <c r="AGN367" s="35"/>
      <c r="AGO367" s="35"/>
      <c r="AGP367" s="35"/>
      <c r="AGQ367" s="35"/>
      <c r="AGR367" s="35"/>
      <c r="AGS367" s="35"/>
      <c r="AGT367" s="35"/>
      <c r="AGU367" s="35"/>
      <c r="AGV367" s="35"/>
      <c r="AGW367" s="35"/>
      <c r="AGX367" s="35"/>
      <c r="AGY367" s="35"/>
      <c r="AGZ367" s="35"/>
      <c r="AHA367" s="35"/>
      <c r="AHB367" s="35"/>
      <c r="AHC367" s="35"/>
      <c r="AHD367" s="35"/>
      <c r="AHE367" s="35"/>
      <c r="AHF367" s="35"/>
      <c r="AHG367" s="35"/>
      <c r="AHH367" s="35"/>
      <c r="AHI367" s="35"/>
      <c r="AHJ367" s="35"/>
      <c r="AHK367" s="35"/>
      <c r="AHL367" s="35"/>
      <c r="AHM367" s="35"/>
      <c r="AHN367" s="35"/>
      <c r="AHO367" s="35"/>
      <c r="AHP367" s="35"/>
      <c r="AHQ367" s="35"/>
      <c r="AHR367" s="35"/>
      <c r="AHS367" s="35"/>
      <c r="AHT367" s="35"/>
      <c r="AHU367" s="35"/>
      <c r="AHV367" s="35"/>
      <c r="AHW367" s="35"/>
      <c r="AHX367" s="35"/>
      <c r="AHY367" s="35"/>
      <c r="AHZ367" s="35"/>
      <c r="AIA367" s="35"/>
      <c r="AIB367" s="35"/>
      <c r="AIC367" s="35"/>
      <c r="AID367" s="35"/>
      <c r="AIE367" s="35"/>
      <c r="AIF367" s="35"/>
      <c r="AIG367" s="35"/>
      <c r="AIH367" s="35"/>
      <c r="AII367" s="35"/>
      <c r="AIJ367" s="35"/>
      <c r="AIK367" s="35"/>
      <c r="AIL367" s="35"/>
      <c r="AIM367" s="35"/>
      <c r="AIN367" s="35"/>
      <c r="AIO367" s="35"/>
      <c r="AIP367" s="35"/>
      <c r="AIQ367" s="35"/>
      <c r="AIR367" s="35"/>
      <c r="AIS367" s="35"/>
      <c r="AIT367" s="35"/>
      <c r="AIU367" s="35"/>
      <c r="AIV367" s="35"/>
      <c r="AIW367" s="35"/>
      <c r="AIX367" s="35"/>
      <c r="AIY367" s="35"/>
      <c r="AIZ367" s="35"/>
      <c r="AJA367" s="35"/>
      <c r="AJB367" s="35"/>
      <c r="AJC367" s="35"/>
      <c r="AJD367" s="35"/>
      <c r="AJE367" s="35"/>
      <c r="AJF367" s="35"/>
      <c r="AJG367" s="35"/>
      <c r="AJH367" s="35"/>
      <c r="AJI367" s="35"/>
      <c r="AJJ367" s="35"/>
      <c r="AJK367" s="35"/>
      <c r="AJL367" s="35"/>
      <c r="AJM367" s="35"/>
      <c r="AJN367" s="35"/>
      <c r="AJO367" s="35"/>
      <c r="AJP367" s="35"/>
      <c r="AJQ367" s="35"/>
      <c r="AJR367" s="35"/>
      <c r="AJS367" s="35"/>
      <c r="AJT367" s="35"/>
      <c r="AJU367" s="35"/>
      <c r="AJV367" s="35"/>
      <c r="AJW367" s="35"/>
      <c r="AJX367" s="35"/>
      <c r="AJY367" s="35"/>
      <c r="AJZ367" s="35"/>
      <c r="AKA367" s="35"/>
      <c r="AKB367" s="35"/>
      <c r="AKC367" s="35"/>
      <c r="AKD367" s="35"/>
      <c r="AKE367" s="35"/>
      <c r="AKF367" s="35"/>
      <c r="AKG367" s="35"/>
      <c r="AKH367" s="35"/>
      <c r="AKI367" s="35"/>
      <c r="AKJ367" s="35"/>
      <c r="AKK367" s="35"/>
      <c r="AKL367" s="35"/>
      <c r="AKM367" s="35"/>
      <c r="AKN367" s="35"/>
      <c r="AKO367" s="35"/>
      <c r="AKP367" s="35"/>
      <c r="AKQ367" s="35"/>
      <c r="AKR367" s="35"/>
      <c r="AKS367" s="35"/>
      <c r="AKT367" s="35"/>
      <c r="AKU367" s="35"/>
      <c r="AKV367" s="35"/>
      <c r="AKW367" s="35"/>
      <c r="AKX367" s="35"/>
      <c r="AKY367" s="35"/>
      <c r="AKZ367" s="35"/>
      <c r="ALA367" s="35"/>
      <c r="ALB367" s="35"/>
      <c r="ALC367" s="35"/>
      <c r="ALD367" s="35"/>
      <c r="ALE367" s="35"/>
      <c r="ALF367" s="35"/>
      <c r="ALG367" s="35"/>
      <c r="ALH367" s="35"/>
      <c r="ALI367" s="35"/>
      <c r="ALJ367" s="35"/>
      <c r="ALK367" s="35"/>
      <c r="ALL367" s="35"/>
      <c r="ALM367" s="35"/>
      <c r="ALN367" s="35"/>
      <c r="ALO367" s="35"/>
      <c r="ALP367" s="35"/>
      <c r="ALQ367" s="35"/>
      <c r="ALR367" s="35"/>
      <c r="ALS367" s="35"/>
      <c r="ALT367" s="35"/>
      <c r="ALU367" s="35"/>
      <c r="ALV367" s="35"/>
      <c r="ALW367" s="35"/>
      <c r="ALX367" s="35"/>
      <c r="ALY367" s="35"/>
    </row>
    <row r="368" spans="1:1013" ht="34.5" customHeight="1" thickBot="1" x14ac:dyDescent="0.25">
      <c r="A368" s="674"/>
      <c r="B368" s="655"/>
      <c r="C368" s="748"/>
      <c r="D368" s="803"/>
      <c r="E368" s="782"/>
      <c r="F368" s="806"/>
      <c r="G368" s="623"/>
      <c r="H368" s="593"/>
      <c r="I368" s="784"/>
      <c r="J368" s="784"/>
      <c r="K368" s="91" t="s">
        <v>11</v>
      </c>
      <c r="L368" s="8">
        <f t="shared" ref="L368:O368" si="134">SUM(L367)</f>
        <v>0</v>
      </c>
      <c r="M368" s="2">
        <f t="shared" si="134"/>
        <v>0</v>
      </c>
      <c r="N368" s="2">
        <f t="shared" si="134"/>
        <v>0</v>
      </c>
      <c r="O368" s="7">
        <f t="shared" si="134"/>
        <v>0</v>
      </c>
      <c r="P368" s="8">
        <f t="shared" ref="P368:AA368" si="135">SUM(P367)</f>
        <v>0</v>
      </c>
      <c r="Q368" s="2">
        <f t="shared" si="135"/>
        <v>0</v>
      </c>
      <c r="R368" s="2">
        <f t="shared" si="135"/>
        <v>0</v>
      </c>
      <c r="S368" s="7">
        <f t="shared" si="135"/>
        <v>0</v>
      </c>
      <c r="T368" s="8">
        <f t="shared" si="135"/>
        <v>0</v>
      </c>
      <c r="U368" s="2">
        <f t="shared" si="135"/>
        <v>0</v>
      </c>
      <c r="V368" s="2">
        <f t="shared" si="135"/>
        <v>0</v>
      </c>
      <c r="W368" s="7">
        <f t="shared" si="135"/>
        <v>0</v>
      </c>
      <c r="X368" s="8">
        <f t="shared" si="135"/>
        <v>80</v>
      </c>
      <c r="Y368" s="2">
        <f t="shared" si="135"/>
        <v>0</v>
      </c>
      <c r="Z368" s="2">
        <f t="shared" si="135"/>
        <v>0</v>
      </c>
      <c r="AA368" s="7">
        <f t="shared" si="135"/>
        <v>80</v>
      </c>
      <c r="AB368" s="35"/>
      <c r="AC368" s="35"/>
      <c r="AD368" s="35"/>
      <c r="AE368" s="35"/>
      <c r="AF368" s="35"/>
      <c r="AG368" s="35"/>
      <c r="AH368" s="35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35"/>
      <c r="BY368" s="35"/>
      <c r="BZ368" s="35"/>
      <c r="CA368" s="35"/>
      <c r="CB368" s="35"/>
      <c r="CC368" s="35"/>
      <c r="CD368" s="35"/>
      <c r="CE368" s="35"/>
      <c r="CF368" s="35"/>
      <c r="CG368" s="35"/>
      <c r="CH368" s="35"/>
      <c r="CI368" s="35"/>
      <c r="CJ368" s="35"/>
      <c r="CK368" s="35"/>
      <c r="CL368" s="35"/>
      <c r="CM368" s="35"/>
      <c r="CN368" s="35"/>
      <c r="CO368" s="35"/>
      <c r="CP368" s="35"/>
      <c r="CQ368" s="35"/>
      <c r="CR368" s="35"/>
      <c r="CS368" s="35"/>
      <c r="CT368" s="35"/>
      <c r="CU368" s="35"/>
      <c r="CV368" s="35"/>
      <c r="CW368" s="35"/>
      <c r="CX368" s="35"/>
      <c r="CY368" s="35"/>
      <c r="CZ368" s="35"/>
      <c r="DA368" s="35"/>
      <c r="DB368" s="35"/>
      <c r="DC368" s="35"/>
      <c r="DD368" s="35"/>
      <c r="DE368" s="35"/>
      <c r="DF368" s="35"/>
      <c r="DG368" s="35"/>
      <c r="DH368" s="35"/>
      <c r="DI368" s="35"/>
      <c r="DJ368" s="35"/>
      <c r="DK368" s="35"/>
      <c r="DL368" s="35"/>
      <c r="DM368" s="35"/>
      <c r="DN368" s="35"/>
      <c r="DO368" s="35"/>
      <c r="DP368" s="35"/>
      <c r="DQ368" s="35"/>
      <c r="DR368" s="35"/>
      <c r="DS368" s="35"/>
      <c r="DT368" s="35"/>
      <c r="DU368" s="35"/>
      <c r="DV368" s="35"/>
      <c r="DW368" s="35"/>
      <c r="DX368" s="35"/>
      <c r="DY368" s="35"/>
      <c r="DZ368" s="35"/>
      <c r="EA368" s="35"/>
      <c r="EB368" s="35"/>
      <c r="EC368" s="35"/>
      <c r="ED368" s="35"/>
      <c r="EE368" s="35"/>
      <c r="EF368" s="35"/>
      <c r="EG368" s="35"/>
      <c r="EH368" s="35"/>
      <c r="EI368" s="35"/>
      <c r="EJ368" s="35"/>
      <c r="EK368" s="35"/>
      <c r="EL368" s="35"/>
      <c r="EM368" s="35"/>
      <c r="EN368" s="35"/>
      <c r="EO368" s="35"/>
      <c r="EP368" s="35"/>
      <c r="EQ368" s="35"/>
      <c r="ER368" s="35"/>
      <c r="ES368" s="35"/>
      <c r="ET368" s="35"/>
      <c r="EU368" s="35"/>
      <c r="EV368" s="35"/>
      <c r="EW368" s="35"/>
      <c r="EX368" s="35"/>
      <c r="EY368" s="35"/>
      <c r="EZ368" s="35"/>
      <c r="FA368" s="35"/>
      <c r="FB368" s="35"/>
      <c r="FC368" s="35"/>
      <c r="FD368" s="35"/>
      <c r="FE368" s="35"/>
      <c r="FF368" s="35"/>
      <c r="FG368" s="35"/>
      <c r="FH368" s="35"/>
      <c r="FI368" s="35"/>
      <c r="FJ368" s="35"/>
      <c r="FK368" s="35"/>
      <c r="FL368" s="35"/>
      <c r="FM368" s="35"/>
      <c r="FN368" s="35"/>
      <c r="FO368" s="35"/>
      <c r="FP368" s="35"/>
      <c r="FQ368" s="35"/>
      <c r="FR368" s="35"/>
      <c r="FS368" s="35"/>
      <c r="FT368" s="35"/>
      <c r="FU368" s="35"/>
      <c r="FV368" s="35"/>
      <c r="FW368" s="35"/>
      <c r="FX368" s="35"/>
      <c r="FY368" s="35"/>
      <c r="FZ368" s="35"/>
      <c r="GA368" s="35"/>
      <c r="GB368" s="35"/>
      <c r="GC368" s="35"/>
      <c r="GD368" s="35"/>
      <c r="GE368" s="35"/>
      <c r="GF368" s="35"/>
      <c r="GG368" s="35"/>
      <c r="GH368" s="35"/>
      <c r="GI368" s="35"/>
      <c r="GJ368" s="35"/>
      <c r="GK368" s="35"/>
      <c r="GL368" s="35"/>
      <c r="GM368" s="35"/>
      <c r="GN368" s="35"/>
      <c r="GO368" s="35"/>
      <c r="GP368" s="35"/>
      <c r="GQ368" s="35"/>
      <c r="GR368" s="35"/>
      <c r="GS368" s="35"/>
      <c r="GT368" s="35"/>
      <c r="GU368" s="35"/>
      <c r="GV368" s="35"/>
      <c r="GW368" s="35"/>
      <c r="GX368" s="35"/>
      <c r="GY368" s="35"/>
      <c r="GZ368" s="35"/>
      <c r="HA368" s="35"/>
      <c r="HB368" s="35"/>
      <c r="HC368" s="35"/>
      <c r="HD368" s="35"/>
      <c r="HE368" s="35"/>
      <c r="HF368" s="35"/>
      <c r="HG368" s="35"/>
      <c r="HH368" s="35"/>
      <c r="HI368" s="35"/>
      <c r="HJ368" s="35"/>
      <c r="HK368" s="35"/>
      <c r="HL368" s="35"/>
      <c r="HM368" s="35"/>
      <c r="HN368" s="35"/>
      <c r="HO368" s="35"/>
      <c r="HP368" s="35"/>
      <c r="HQ368" s="35"/>
      <c r="HR368" s="35"/>
      <c r="HS368" s="35"/>
      <c r="HT368" s="35"/>
      <c r="HU368" s="35"/>
      <c r="HV368" s="35"/>
      <c r="HW368" s="35"/>
      <c r="HX368" s="35"/>
      <c r="HY368" s="35"/>
      <c r="HZ368" s="35"/>
      <c r="IA368" s="35"/>
      <c r="IB368" s="35"/>
      <c r="IC368" s="35"/>
      <c r="ID368" s="35"/>
      <c r="IE368" s="35"/>
      <c r="IF368" s="35"/>
      <c r="IG368" s="35"/>
      <c r="IH368" s="35"/>
      <c r="II368" s="35"/>
      <c r="IJ368" s="35"/>
      <c r="IK368" s="35"/>
      <c r="IL368" s="35"/>
      <c r="IM368" s="35"/>
      <c r="IN368" s="35"/>
      <c r="IO368" s="35"/>
      <c r="IP368" s="35"/>
      <c r="IQ368" s="35"/>
      <c r="IR368" s="35"/>
      <c r="IS368" s="35"/>
      <c r="IT368" s="35"/>
      <c r="IU368" s="35"/>
      <c r="IV368" s="35"/>
      <c r="IW368" s="35"/>
      <c r="IX368" s="35"/>
      <c r="IY368" s="35"/>
      <c r="IZ368" s="35"/>
      <c r="JA368" s="35"/>
      <c r="JB368" s="35"/>
      <c r="JC368" s="35"/>
      <c r="JD368" s="35"/>
      <c r="JE368" s="35"/>
      <c r="JF368" s="35"/>
      <c r="JG368" s="35"/>
      <c r="JH368" s="35"/>
      <c r="JI368" s="35"/>
      <c r="JJ368" s="35"/>
      <c r="JK368" s="35"/>
      <c r="JL368" s="35"/>
      <c r="JM368" s="35"/>
      <c r="JN368" s="35"/>
      <c r="JO368" s="35"/>
      <c r="JP368" s="35"/>
      <c r="JQ368" s="35"/>
      <c r="JR368" s="35"/>
      <c r="JS368" s="35"/>
      <c r="JT368" s="35"/>
      <c r="JU368" s="35"/>
      <c r="JV368" s="35"/>
      <c r="JW368" s="35"/>
      <c r="JX368" s="35"/>
      <c r="JY368" s="35"/>
      <c r="JZ368" s="35"/>
      <c r="KA368" s="35"/>
      <c r="KB368" s="35"/>
      <c r="KC368" s="35"/>
      <c r="KD368" s="35"/>
      <c r="KE368" s="35"/>
      <c r="KF368" s="35"/>
      <c r="KG368" s="35"/>
      <c r="KH368" s="35"/>
      <c r="KI368" s="35"/>
      <c r="KJ368" s="35"/>
      <c r="KK368" s="35"/>
      <c r="KL368" s="35"/>
      <c r="KM368" s="35"/>
      <c r="KN368" s="35"/>
      <c r="KO368" s="35"/>
      <c r="KP368" s="35"/>
      <c r="KQ368" s="35"/>
      <c r="KR368" s="35"/>
      <c r="KS368" s="35"/>
      <c r="KT368" s="35"/>
      <c r="KU368" s="35"/>
      <c r="KV368" s="35"/>
      <c r="KW368" s="35"/>
      <c r="KX368" s="35"/>
      <c r="KY368" s="35"/>
      <c r="KZ368" s="35"/>
      <c r="LA368" s="35"/>
      <c r="LB368" s="35"/>
      <c r="LC368" s="35"/>
      <c r="LD368" s="35"/>
      <c r="LE368" s="35"/>
      <c r="LF368" s="35"/>
      <c r="LG368" s="35"/>
      <c r="LH368" s="35"/>
      <c r="LI368" s="35"/>
      <c r="LJ368" s="35"/>
      <c r="LK368" s="35"/>
      <c r="LL368" s="35"/>
      <c r="LM368" s="35"/>
      <c r="LN368" s="35"/>
      <c r="LO368" s="35"/>
      <c r="LP368" s="35"/>
      <c r="LQ368" s="35"/>
      <c r="LR368" s="35"/>
      <c r="LS368" s="35"/>
      <c r="LT368" s="35"/>
      <c r="LU368" s="35"/>
      <c r="LV368" s="35"/>
      <c r="LW368" s="35"/>
      <c r="LX368" s="35"/>
      <c r="LY368" s="35"/>
      <c r="LZ368" s="35"/>
      <c r="MA368" s="35"/>
      <c r="MB368" s="35"/>
      <c r="MC368" s="35"/>
      <c r="MD368" s="35"/>
      <c r="ME368" s="35"/>
      <c r="MF368" s="35"/>
      <c r="MG368" s="35"/>
      <c r="MH368" s="35"/>
      <c r="MI368" s="35"/>
      <c r="MJ368" s="35"/>
      <c r="MK368" s="35"/>
      <c r="ML368" s="35"/>
      <c r="MM368" s="35"/>
      <c r="MN368" s="35"/>
      <c r="MO368" s="35"/>
      <c r="MP368" s="35"/>
      <c r="MQ368" s="35"/>
      <c r="MR368" s="35"/>
      <c r="MS368" s="35"/>
      <c r="MT368" s="35"/>
      <c r="MU368" s="35"/>
      <c r="MV368" s="35"/>
      <c r="MW368" s="35"/>
      <c r="MX368" s="35"/>
      <c r="MY368" s="35"/>
      <c r="MZ368" s="35"/>
      <c r="NA368" s="35"/>
      <c r="NB368" s="35"/>
      <c r="NC368" s="35"/>
      <c r="ND368" s="35"/>
      <c r="NE368" s="35"/>
      <c r="NF368" s="35"/>
      <c r="NG368" s="35"/>
      <c r="NH368" s="35"/>
      <c r="NI368" s="35"/>
      <c r="NJ368" s="35"/>
      <c r="NK368" s="35"/>
      <c r="NL368" s="35"/>
      <c r="NM368" s="35"/>
      <c r="NN368" s="35"/>
      <c r="NO368" s="35"/>
      <c r="NP368" s="35"/>
      <c r="NQ368" s="35"/>
      <c r="NR368" s="35"/>
      <c r="NS368" s="35"/>
      <c r="NT368" s="35"/>
      <c r="NU368" s="35"/>
      <c r="NV368" s="35"/>
      <c r="NW368" s="35"/>
      <c r="NX368" s="35"/>
      <c r="NY368" s="35"/>
      <c r="NZ368" s="35"/>
      <c r="OA368" s="35"/>
      <c r="OB368" s="35"/>
      <c r="OC368" s="35"/>
      <c r="OD368" s="35"/>
      <c r="OE368" s="35"/>
      <c r="OF368" s="35"/>
      <c r="OG368" s="35"/>
      <c r="OH368" s="35"/>
      <c r="OI368" s="35"/>
      <c r="OJ368" s="35"/>
      <c r="OK368" s="35"/>
      <c r="OL368" s="35"/>
      <c r="OM368" s="35"/>
      <c r="ON368" s="35"/>
      <c r="OO368" s="35"/>
      <c r="OP368" s="35"/>
      <c r="OQ368" s="35"/>
      <c r="OR368" s="35"/>
      <c r="OS368" s="35"/>
      <c r="OT368" s="35"/>
      <c r="OU368" s="35"/>
      <c r="OV368" s="35"/>
      <c r="OW368" s="35"/>
      <c r="OX368" s="35"/>
      <c r="OY368" s="35"/>
      <c r="OZ368" s="35"/>
      <c r="PA368" s="35"/>
      <c r="PB368" s="35"/>
      <c r="PC368" s="35"/>
      <c r="PD368" s="35"/>
      <c r="PE368" s="35"/>
      <c r="PF368" s="35"/>
      <c r="PG368" s="35"/>
      <c r="PH368" s="35"/>
      <c r="PI368" s="35"/>
      <c r="PJ368" s="35"/>
      <c r="PK368" s="35"/>
      <c r="PL368" s="35"/>
      <c r="PM368" s="35"/>
      <c r="PN368" s="35"/>
      <c r="PO368" s="35"/>
      <c r="PP368" s="35"/>
      <c r="PQ368" s="35"/>
      <c r="PR368" s="35"/>
      <c r="PS368" s="35"/>
      <c r="PT368" s="35"/>
      <c r="PU368" s="35"/>
      <c r="PV368" s="35"/>
      <c r="PW368" s="35"/>
      <c r="PX368" s="35"/>
      <c r="PY368" s="35"/>
      <c r="PZ368" s="35"/>
      <c r="QA368" s="35"/>
      <c r="QB368" s="35"/>
      <c r="QC368" s="35"/>
      <c r="QD368" s="35"/>
      <c r="QE368" s="35"/>
      <c r="QF368" s="35"/>
      <c r="QG368" s="35"/>
      <c r="QH368" s="35"/>
      <c r="QI368" s="35"/>
      <c r="QJ368" s="35"/>
      <c r="QK368" s="35"/>
      <c r="QL368" s="35"/>
      <c r="QM368" s="35"/>
      <c r="QN368" s="35"/>
      <c r="QO368" s="35"/>
      <c r="QP368" s="35"/>
      <c r="QQ368" s="35"/>
      <c r="QR368" s="35"/>
      <c r="QS368" s="35"/>
      <c r="QT368" s="35"/>
      <c r="QU368" s="35"/>
      <c r="QV368" s="35"/>
      <c r="QW368" s="35"/>
      <c r="QX368" s="35"/>
      <c r="QY368" s="35"/>
      <c r="QZ368" s="35"/>
      <c r="RA368" s="35"/>
      <c r="RB368" s="35"/>
      <c r="RC368" s="35"/>
      <c r="RD368" s="35"/>
      <c r="RE368" s="35"/>
      <c r="RF368" s="35"/>
      <c r="RG368" s="35"/>
      <c r="RH368" s="35"/>
      <c r="RI368" s="35"/>
      <c r="RJ368" s="35"/>
      <c r="RK368" s="35"/>
      <c r="RL368" s="35"/>
      <c r="RM368" s="35"/>
      <c r="RN368" s="35"/>
      <c r="RO368" s="35"/>
      <c r="RP368" s="35"/>
      <c r="RQ368" s="35"/>
      <c r="RR368" s="35"/>
      <c r="RS368" s="35"/>
      <c r="RT368" s="35"/>
      <c r="RU368" s="35"/>
      <c r="RV368" s="35"/>
      <c r="RW368" s="35"/>
      <c r="RX368" s="35"/>
      <c r="RY368" s="35"/>
      <c r="RZ368" s="35"/>
      <c r="SA368" s="35"/>
      <c r="SB368" s="35"/>
      <c r="SC368" s="35"/>
      <c r="SD368" s="35"/>
      <c r="SE368" s="35"/>
      <c r="SF368" s="35"/>
      <c r="SG368" s="35"/>
      <c r="SH368" s="35"/>
      <c r="SI368" s="35"/>
      <c r="SJ368" s="35"/>
      <c r="SK368" s="35"/>
      <c r="SL368" s="35"/>
      <c r="SM368" s="35"/>
      <c r="SN368" s="35"/>
      <c r="SO368" s="35"/>
      <c r="SP368" s="35"/>
      <c r="SQ368" s="35"/>
      <c r="SR368" s="35"/>
      <c r="SS368" s="35"/>
      <c r="ST368" s="35"/>
      <c r="SU368" s="35"/>
      <c r="SV368" s="35"/>
      <c r="SW368" s="35"/>
      <c r="SX368" s="35"/>
      <c r="SY368" s="35"/>
      <c r="SZ368" s="35"/>
      <c r="TA368" s="35"/>
      <c r="TB368" s="35"/>
      <c r="TC368" s="35"/>
      <c r="TD368" s="35"/>
      <c r="TE368" s="35"/>
      <c r="TF368" s="35"/>
      <c r="TG368" s="35"/>
      <c r="TH368" s="35"/>
      <c r="TI368" s="35"/>
      <c r="TJ368" s="35"/>
      <c r="TK368" s="35"/>
      <c r="TL368" s="35"/>
      <c r="TM368" s="35"/>
      <c r="TN368" s="35"/>
      <c r="TO368" s="35"/>
      <c r="TP368" s="35"/>
      <c r="TQ368" s="35"/>
      <c r="TR368" s="35"/>
      <c r="TS368" s="35"/>
      <c r="TT368" s="35"/>
      <c r="TU368" s="35"/>
      <c r="TV368" s="35"/>
      <c r="TW368" s="35"/>
      <c r="TX368" s="35"/>
      <c r="TY368" s="35"/>
      <c r="TZ368" s="35"/>
      <c r="UA368" s="35"/>
      <c r="UB368" s="35"/>
      <c r="UC368" s="35"/>
      <c r="UD368" s="35"/>
      <c r="UE368" s="35"/>
      <c r="UF368" s="35"/>
      <c r="UG368" s="35"/>
      <c r="UH368" s="35"/>
      <c r="UI368" s="35"/>
      <c r="UJ368" s="35"/>
      <c r="UK368" s="35"/>
      <c r="UL368" s="35"/>
      <c r="UM368" s="35"/>
      <c r="UN368" s="35"/>
      <c r="UO368" s="35"/>
      <c r="UP368" s="35"/>
      <c r="UQ368" s="35"/>
      <c r="UR368" s="35"/>
      <c r="US368" s="35"/>
      <c r="UT368" s="35"/>
      <c r="UU368" s="35"/>
      <c r="UV368" s="35"/>
      <c r="UW368" s="35"/>
      <c r="UX368" s="35"/>
      <c r="UY368" s="35"/>
      <c r="UZ368" s="35"/>
      <c r="VA368" s="35"/>
      <c r="VB368" s="35"/>
      <c r="VC368" s="35"/>
      <c r="VD368" s="35"/>
      <c r="VE368" s="35"/>
      <c r="VF368" s="35"/>
      <c r="VG368" s="35"/>
      <c r="VH368" s="35"/>
      <c r="VI368" s="35"/>
      <c r="VJ368" s="35"/>
      <c r="VK368" s="35"/>
      <c r="VL368" s="35"/>
      <c r="VM368" s="35"/>
      <c r="VN368" s="35"/>
      <c r="VO368" s="35"/>
      <c r="VP368" s="35"/>
      <c r="VQ368" s="35"/>
      <c r="VR368" s="35"/>
      <c r="VS368" s="35"/>
      <c r="VT368" s="35"/>
      <c r="VU368" s="35"/>
      <c r="VV368" s="35"/>
      <c r="VW368" s="35"/>
      <c r="VX368" s="35"/>
      <c r="VY368" s="35"/>
      <c r="VZ368" s="35"/>
      <c r="WA368" s="35"/>
      <c r="WB368" s="35"/>
      <c r="WC368" s="35"/>
      <c r="WD368" s="35"/>
      <c r="WE368" s="35"/>
      <c r="WF368" s="35"/>
      <c r="WG368" s="35"/>
      <c r="WH368" s="35"/>
      <c r="WI368" s="35"/>
      <c r="WJ368" s="35"/>
      <c r="WK368" s="35"/>
      <c r="WL368" s="35"/>
      <c r="WM368" s="35"/>
      <c r="WN368" s="35"/>
      <c r="WO368" s="35"/>
      <c r="WP368" s="35"/>
      <c r="WQ368" s="35"/>
      <c r="WR368" s="35"/>
      <c r="WS368" s="35"/>
      <c r="WT368" s="35"/>
      <c r="WU368" s="35"/>
      <c r="WV368" s="35"/>
      <c r="WW368" s="35"/>
      <c r="WX368" s="35"/>
      <c r="WY368" s="35"/>
      <c r="WZ368" s="35"/>
      <c r="XA368" s="35"/>
      <c r="XB368" s="35"/>
      <c r="XC368" s="35"/>
      <c r="XD368" s="35"/>
      <c r="XE368" s="35"/>
      <c r="XF368" s="35"/>
      <c r="XG368" s="35"/>
      <c r="XH368" s="35"/>
      <c r="XI368" s="35"/>
      <c r="XJ368" s="35"/>
      <c r="XK368" s="35"/>
      <c r="XL368" s="35"/>
      <c r="XM368" s="35"/>
      <c r="XN368" s="35"/>
      <c r="XO368" s="35"/>
      <c r="XP368" s="35"/>
      <c r="XQ368" s="35"/>
      <c r="XR368" s="35"/>
      <c r="XS368" s="35"/>
      <c r="XT368" s="35"/>
      <c r="XU368" s="35"/>
      <c r="XV368" s="35"/>
      <c r="XW368" s="35"/>
      <c r="XX368" s="35"/>
      <c r="XY368" s="35"/>
      <c r="XZ368" s="35"/>
      <c r="YA368" s="35"/>
      <c r="YB368" s="35"/>
      <c r="YC368" s="35"/>
      <c r="YD368" s="35"/>
      <c r="YE368" s="35"/>
      <c r="YF368" s="35"/>
      <c r="YG368" s="35"/>
      <c r="YH368" s="35"/>
      <c r="YI368" s="35"/>
      <c r="YJ368" s="35"/>
      <c r="YK368" s="35"/>
      <c r="YL368" s="35"/>
      <c r="YM368" s="35"/>
      <c r="YN368" s="35"/>
      <c r="YO368" s="35"/>
      <c r="YP368" s="35"/>
      <c r="YQ368" s="35"/>
      <c r="YR368" s="35"/>
      <c r="YS368" s="35"/>
      <c r="YT368" s="35"/>
      <c r="YU368" s="35"/>
      <c r="YV368" s="35"/>
      <c r="YW368" s="35"/>
      <c r="YX368" s="35"/>
      <c r="YY368" s="35"/>
      <c r="YZ368" s="35"/>
      <c r="ZA368" s="35"/>
      <c r="ZB368" s="35"/>
      <c r="ZC368" s="35"/>
      <c r="ZD368" s="35"/>
      <c r="ZE368" s="35"/>
      <c r="ZF368" s="35"/>
      <c r="ZG368" s="35"/>
      <c r="ZH368" s="35"/>
      <c r="ZI368" s="35"/>
      <c r="ZJ368" s="35"/>
      <c r="ZK368" s="35"/>
      <c r="ZL368" s="35"/>
      <c r="ZM368" s="35"/>
      <c r="ZN368" s="35"/>
      <c r="ZO368" s="35"/>
      <c r="ZP368" s="35"/>
      <c r="ZQ368" s="35"/>
      <c r="ZR368" s="35"/>
      <c r="ZS368" s="35"/>
      <c r="ZT368" s="35"/>
      <c r="ZU368" s="35"/>
      <c r="ZV368" s="35"/>
      <c r="ZW368" s="35"/>
      <c r="ZX368" s="35"/>
      <c r="ZY368" s="35"/>
      <c r="ZZ368" s="35"/>
      <c r="AAA368" s="35"/>
      <c r="AAB368" s="35"/>
      <c r="AAC368" s="35"/>
      <c r="AAD368" s="35"/>
      <c r="AAE368" s="35"/>
      <c r="AAF368" s="35"/>
      <c r="AAG368" s="35"/>
      <c r="AAH368" s="35"/>
      <c r="AAI368" s="35"/>
      <c r="AAJ368" s="35"/>
      <c r="AAK368" s="35"/>
      <c r="AAL368" s="35"/>
      <c r="AAM368" s="35"/>
      <c r="AAN368" s="35"/>
      <c r="AAO368" s="35"/>
      <c r="AAP368" s="35"/>
      <c r="AAQ368" s="35"/>
      <c r="AAR368" s="35"/>
      <c r="AAS368" s="35"/>
      <c r="AAT368" s="35"/>
      <c r="AAU368" s="35"/>
      <c r="AAV368" s="35"/>
      <c r="AAW368" s="35"/>
      <c r="AAX368" s="35"/>
      <c r="AAY368" s="35"/>
      <c r="AAZ368" s="35"/>
      <c r="ABA368" s="35"/>
      <c r="ABB368" s="35"/>
      <c r="ABC368" s="35"/>
      <c r="ABD368" s="35"/>
      <c r="ABE368" s="35"/>
      <c r="ABF368" s="35"/>
      <c r="ABG368" s="35"/>
      <c r="ABH368" s="35"/>
      <c r="ABI368" s="35"/>
      <c r="ABJ368" s="35"/>
      <c r="ABK368" s="35"/>
      <c r="ABL368" s="35"/>
      <c r="ABM368" s="35"/>
      <c r="ABN368" s="35"/>
      <c r="ABO368" s="35"/>
      <c r="ABP368" s="35"/>
      <c r="ABQ368" s="35"/>
      <c r="ABR368" s="35"/>
      <c r="ABS368" s="35"/>
      <c r="ABT368" s="35"/>
      <c r="ABU368" s="35"/>
      <c r="ABV368" s="35"/>
      <c r="ABW368" s="35"/>
      <c r="ABX368" s="35"/>
      <c r="ABY368" s="35"/>
      <c r="ABZ368" s="35"/>
      <c r="ACA368" s="35"/>
      <c r="ACB368" s="35"/>
      <c r="ACC368" s="35"/>
      <c r="ACD368" s="35"/>
      <c r="ACE368" s="35"/>
      <c r="ACF368" s="35"/>
      <c r="ACG368" s="35"/>
      <c r="ACH368" s="35"/>
      <c r="ACI368" s="35"/>
      <c r="ACJ368" s="35"/>
      <c r="ACK368" s="35"/>
      <c r="ACL368" s="35"/>
      <c r="ACM368" s="35"/>
      <c r="ACN368" s="35"/>
      <c r="ACO368" s="35"/>
      <c r="ACP368" s="35"/>
      <c r="ACQ368" s="35"/>
      <c r="ACR368" s="35"/>
      <c r="ACS368" s="35"/>
      <c r="ACT368" s="35"/>
      <c r="ACU368" s="35"/>
      <c r="ACV368" s="35"/>
      <c r="ACW368" s="35"/>
      <c r="ACX368" s="35"/>
      <c r="ACY368" s="35"/>
      <c r="ACZ368" s="35"/>
      <c r="ADA368" s="35"/>
      <c r="ADB368" s="35"/>
      <c r="ADC368" s="35"/>
      <c r="ADD368" s="35"/>
      <c r="ADE368" s="35"/>
      <c r="ADF368" s="35"/>
      <c r="ADG368" s="35"/>
      <c r="ADH368" s="35"/>
      <c r="ADI368" s="35"/>
      <c r="ADJ368" s="35"/>
      <c r="ADK368" s="35"/>
      <c r="ADL368" s="35"/>
      <c r="ADM368" s="35"/>
      <c r="ADN368" s="35"/>
      <c r="ADO368" s="35"/>
      <c r="ADP368" s="35"/>
      <c r="ADQ368" s="35"/>
      <c r="ADR368" s="35"/>
      <c r="ADS368" s="35"/>
      <c r="ADT368" s="35"/>
      <c r="ADU368" s="35"/>
      <c r="ADV368" s="35"/>
      <c r="ADW368" s="35"/>
      <c r="ADX368" s="35"/>
      <c r="ADY368" s="35"/>
      <c r="ADZ368" s="35"/>
      <c r="AEA368" s="35"/>
      <c r="AEB368" s="35"/>
      <c r="AEC368" s="35"/>
      <c r="AED368" s="35"/>
      <c r="AEE368" s="35"/>
      <c r="AEF368" s="35"/>
      <c r="AEG368" s="35"/>
      <c r="AEH368" s="35"/>
      <c r="AEI368" s="35"/>
      <c r="AEJ368" s="35"/>
      <c r="AEK368" s="35"/>
      <c r="AEL368" s="35"/>
      <c r="AEM368" s="35"/>
      <c r="AEN368" s="35"/>
      <c r="AEO368" s="35"/>
      <c r="AEP368" s="35"/>
      <c r="AEQ368" s="35"/>
      <c r="AER368" s="35"/>
      <c r="AES368" s="35"/>
      <c r="AET368" s="35"/>
      <c r="AEU368" s="35"/>
      <c r="AEV368" s="35"/>
      <c r="AEW368" s="35"/>
      <c r="AEX368" s="35"/>
      <c r="AEY368" s="35"/>
      <c r="AEZ368" s="35"/>
      <c r="AFA368" s="35"/>
      <c r="AFB368" s="35"/>
      <c r="AFC368" s="35"/>
      <c r="AFD368" s="35"/>
      <c r="AFE368" s="35"/>
      <c r="AFF368" s="35"/>
      <c r="AFG368" s="35"/>
      <c r="AFH368" s="35"/>
      <c r="AFI368" s="35"/>
      <c r="AFJ368" s="35"/>
      <c r="AFK368" s="35"/>
      <c r="AFL368" s="35"/>
      <c r="AFM368" s="35"/>
      <c r="AFN368" s="35"/>
      <c r="AFO368" s="35"/>
      <c r="AFP368" s="35"/>
      <c r="AFQ368" s="35"/>
      <c r="AFR368" s="35"/>
      <c r="AFS368" s="35"/>
      <c r="AFT368" s="35"/>
      <c r="AFU368" s="35"/>
      <c r="AFV368" s="35"/>
      <c r="AFW368" s="35"/>
      <c r="AFX368" s="35"/>
      <c r="AFY368" s="35"/>
      <c r="AFZ368" s="35"/>
      <c r="AGA368" s="35"/>
      <c r="AGB368" s="35"/>
      <c r="AGC368" s="35"/>
      <c r="AGD368" s="35"/>
      <c r="AGE368" s="35"/>
      <c r="AGF368" s="35"/>
      <c r="AGG368" s="35"/>
      <c r="AGH368" s="35"/>
      <c r="AGI368" s="35"/>
      <c r="AGJ368" s="35"/>
      <c r="AGK368" s="35"/>
      <c r="AGL368" s="35"/>
      <c r="AGM368" s="35"/>
      <c r="AGN368" s="35"/>
      <c r="AGO368" s="35"/>
      <c r="AGP368" s="35"/>
      <c r="AGQ368" s="35"/>
      <c r="AGR368" s="35"/>
      <c r="AGS368" s="35"/>
      <c r="AGT368" s="35"/>
      <c r="AGU368" s="35"/>
      <c r="AGV368" s="35"/>
      <c r="AGW368" s="35"/>
      <c r="AGX368" s="35"/>
      <c r="AGY368" s="35"/>
      <c r="AGZ368" s="35"/>
      <c r="AHA368" s="35"/>
      <c r="AHB368" s="35"/>
      <c r="AHC368" s="35"/>
      <c r="AHD368" s="35"/>
      <c r="AHE368" s="35"/>
      <c r="AHF368" s="35"/>
      <c r="AHG368" s="35"/>
      <c r="AHH368" s="35"/>
      <c r="AHI368" s="35"/>
      <c r="AHJ368" s="35"/>
      <c r="AHK368" s="35"/>
      <c r="AHL368" s="35"/>
      <c r="AHM368" s="35"/>
      <c r="AHN368" s="35"/>
      <c r="AHO368" s="35"/>
      <c r="AHP368" s="35"/>
      <c r="AHQ368" s="35"/>
      <c r="AHR368" s="35"/>
      <c r="AHS368" s="35"/>
      <c r="AHT368" s="35"/>
      <c r="AHU368" s="35"/>
      <c r="AHV368" s="35"/>
      <c r="AHW368" s="35"/>
      <c r="AHX368" s="35"/>
      <c r="AHY368" s="35"/>
      <c r="AHZ368" s="35"/>
      <c r="AIA368" s="35"/>
      <c r="AIB368" s="35"/>
      <c r="AIC368" s="35"/>
      <c r="AID368" s="35"/>
      <c r="AIE368" s="35"/>
      <c r="AIF368" s="35"/>
      <c r="AIG368" s="35"/>
      <c r="AIH368" s="35"/>
      <c r="AII368" s="35"/>
      <c r="AIJ368" s="35"/>
      <c r="AIK368" s="35"/>
      <c r="AIL368" s="35"/>
      <c r="AIM368" s="35"/>
      <c r="AIN368" s="35"/>
      <c r="AIO368" s="35"/>
      <c r="AIP368" s="35"/>
      <c r="AIQ368" s="35"/>
      <c r="AIR368" s="35"/>
      <c r="AIS368" s="35"/>
      <c r="AIT368" s="35"/>
      <c r="AIU368" s="35"/>
      <c r="AIV368" s="35"/>
      <c r="AIW368" s="35"/>
      <c r="AIX368" s="35"/>
      <c r="AIY368" s="35"/>
      <c r="AIZ368" s="35"/>
      <c r="AJA368" s="35"/>
      <c r="AJB368" s="35"/>
      <c r="AJC368" s="35"/>
      <c r="AJD368" s="35"/>
      <c r="AJE368" s="35"/>
      <c r="AJF368" s="35"/>
      <c r="AJG368" s="35"/>
      <c r="AJH368" s="35"/>
      <c r="AJI368" s="35"/>
      <c r="AJJ368" s="35"/>
      <c r="AJK368" s="35"/>
      <c r="AJL368" s="35"/>
      <c r="AJM368" s="35"/>
      <c r="AJN368" s="35"/>
      <c r="AJO368" s="35"/>
      <c r="AJP368" s="35"/>
      <c r="AJQ368" s="35"/>
      <c r="AJR368" s="35"/>
      <c r="AJS368" s="35"/>
      <c r="AJT368" s="35"/>
      <c r="AJU368" s="35"/>
      <c r="AJV368" s="35"/>
      <c r="AJW368" s="35"/>
      <c r="AJX368" s="35"/>
      <c r="AJY368" s="35"/>
      <c r="AJZ368" s="35"/>
      <c r="AKA368" s="35"/>
      <c r="AKB368" s="35"/>
      <c r="AKC368" s="35"/>
      <c r="AKD368" s="35"/>
      <c r="AKE368" s="35"/>
      <c r="AKF368" s="35"/>
      <c r="AKG368" s="35"/>
      <c r="AKH368" s="35"/>
      <c r="AKI368" s="35"/>
      <c r="AKJ368" s="35"/>
      <c r="AKK368" s="35"/>
      <c r="AKL368" s="35"/>
      <c r="AKM368" s="35"/>
      <c r="AKN368" s="35"/>
      <c r="AKO368" s="35"/>
      <c r="AKP368" s="35"/>
      <c r="AKQ368" s="35"/>
      <c r="AKR368" s="35"/>
      <c r="AKS368" s="35"/>
      <c r="AKT368" s="35"/>
      <c r="AKU368" s="35"/>
      <c r="AKV368" s="35"/>
      <c r="AKW368" s="35"/>
      <c r="AKX368" s="35"/>
      <c r="AKY368" s="35"/>
      <c r="AKZ368" s="35"/>
      <c r="ALA368" s="35"/>
      <c r="ALB368" s="35"/>
      <c r="ALC368" s="35"/>
      <c r="ALD368" s="35"/>
      <c r="ALE368" s="35"/>
      <c r="ALF368" s="35"/>
      <c r="ALG368" s="35"/>
      <c r="ALH368" s="35"/>
      <c r="ALI368" s="35"/>
      <c r="ALJ368" s="35"/>
      <c r="ALK368" s="35"/>
      <c r="ALL368" s="35"/>
      <c r="ALM368" s="35"/>
      <c r="ALN368" s="35"/>
      <c r="ALO368" s="35"/>
      <c r="ALP368" s="35"/>
      <c r="ALQ368" s="35"/>
      <c r="ALR368" s="35"/>
      <c r="ALS368" s="35"/>
      <c r="ALT368" s="35"/>
      <c r="ALU368" s="35"/>
      <c r="ALV368" s="35"/>
      <c r="ALW368" s="35"/>
      <c r="ALX368" s="35"/>
      <c r="ALY368" s="35"/>
    </row>
    <row r="369" spans="1:1013" ht="19.5" customHeight="1" thickBot="1" x14ac:dyDescent="0.25">
      <c r="A369" s="255" t="s">
        <v>15</v>
      </c>
      <c r="B369" s="28" t="s">
        <v>16</v>
      </c>
      <c r="C369" s="256" t="s">
        <v>29</v>
      </c>
      <c r="D369" s="787" t="s">
        <v>257</v>
      </c>
      <c r="E369" s="788"/>
      <c r="F369" s="788"/>
      <c r="G369" s="788"/>
      <c r="H369" s="788"/>
      <c r="I369" s="788"/>
      <c r="J369" s="788"/>
      <c r="K369" s="789"/>
      <c r="L369" s="264">
        <f t="shared" ref="L369:AA369" si="136">SUM(L358+L362+L364+L368+L366)</f>
        <v>4562.7000000000007</v>
      </c>
      <c r="M369" s="265">
        <f t="shared" si="136"/>
        <v>1044</v>
      </c>
      <c r="N369" s="265">
        <f t="shared" si="136"/>
        <v>0</v>
      </c>
      <c r="O369" s="266">
        <f t="shared" si="136"/>
        <v>3518.7000000000003</v>
      </c>
      <c r="P369" s="264">
        <f t="shared" si="136"/>
        <v>4563</v>
      </c>
      <c r="Q369" s="265">
        <f t="shared" si="136"/>
        <v>1044.3</v>
      </c>
      <c r="R369" s="265">
        <f t="shared" si="136"/>
        <v>0</v>
      </c>
      <c r="S369" s="266">
        <f t="shared" si="136"/>
        <v>3518.7000000000003</v>
      </c>
      <c r="T369" s="264">
        <f t="shared" si="136"/>
        <v>6087.8</v>
      </c>
      <c r="U369" s="265">
        <f t="shared" si="136"/>
        <v>1100</v>
      </c>
      <c r="V369" s="265">
        <f t="shared" si="136"/>
        <v>0</v>
      </c>
      <c r="W369" s="266">
        <f t="shared" si="136"/>
        <v>4987.8</v>
      </c>
      <c r="X369" s="264">
        <f t="shared" si="136"/>
        <v>6356</v>
      </c>
      <c r="Y369" s="265">
        <f t="shared" si="136"/>
        <v>1300</v>
      </c>
      <c r="Z369" s="265">
        <f t="shared" si="136"/>
        <v>0</v>
      </c>
      <c r="AA369" s="266">
        <f t="shared" si="136"/>
        <v>5056</v>
      </c>
      <c r="AB369" s="35"/>
      <c r="AC369" s="35"/>
      <c r="AD369" s="35"/>
      <c r="AE369" s="35"/>
      <c r="AF369" s="35"/>
      <c r="AG369" s="35"/>
      <c r="AH369" s="35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  <c r="BT369" s="35"/>
      <c r="BU369" s="35"/>
      <c r="BV369" s="35"/>
      <c r="BW369" s="35"/>
      <c r="BX369" s="35"/>
      <c r="BY369" s="35"/>
      <c r="BZ369" s="35"/>
      <c r="CA369" s="35"/>
      <c r="CB369" s="35"/>
      <c r="CC369" s="35"/>
      <c r="CD369" s="35"/>
      <c r="CE369" s="35"/>
      <c r="CF369" s="35"/>
      <c r="CG369" s="35"/>
      <c r="CH369" s="35"/>
      <c r="CI369" s="35"/>
      <c r="CJ369" s="35"/>
      <c r="CK369" s="35"/>
      <c r="CL369" s="35"/>
      <c r="CM369" s="35"/>
      <c r="CN369" s="35"/>
      <c r="CO369" s="35"/>
      <c r="CP369" s="35"/>
      <c r="CQ369" s="35"/>
      <c r="CR369" s="35"/>
      <c r="CS369" s="35"/>
      <c r="CT369" s="35"/>
      <c r="CU369" s="35"/>
      <c r="CV369" s="35"/>
      <c r="CW369" s="35"/>
      <c r="CX369" s="35"/>
      <c r="CY369" s="35"/>
      <c r="CZ369" s="35"/>
      <c r="DA369" s="35"/>
      <c r="DB369" s="35"/>
      <c r="DC369" s="35"/>
      <c r="DD369" s="35"/>
      <c r="DE369" s="35"/>
      <c r="DF369" s="35"/>
      <c r="DG369" s="35"/>
      <c r="DH369" s="35"/>
      <c r="DI369" s="35"/>
      <c r="DJ369" s="35"/>
      <c r="DK369" s="35"/>
      <c r="DL369" s="35"/>
      <c r="DM369" s="35"/>
      <c r="DN369" s="35"/>
      <c r="DO369" s="35"/>
      <c r="DP369" s="35"/>
      <c r="DQ369" s="35"/>
      <c r="DR369" s="35"/>
      <c r="DS369" s="35"/>
      <c r="DT369" s="35"/>
      <c r="DU369" s="35"/>
      <c r="DV369" s="35"/>
      <c r="DW369" s="35"/>
      <c r="DX369" s="35"/>
      <c r="DY369" s="35"/>
      <c r="DZ369" s="35"/>
      <c r="EA369" s="35"/>
      <c r="EB369" s="35"/>
      <c r="EC369" s="35"/>
      <c r="ED369" s="35"/>
      <c r="EE369" s="35"/>
      <c r="EF369" s="35"/>
      <c r="EG369" s="35"/>
      <c r="EH369" s="35"/>
      <c r="EI369" s="35"/>
      <c r="EJ369" s="35"/>
      <c r="EK369" s="35"/>
      <c r="EL369" s="35"/>
      <c r="EM369" s="35"/>
      <c r="EN369" s="35"/>
      <c r="EO369" s="35"/>
      <c r="EP369" s="35"/>
      <c r="EQ369" s="35"/>
      <c r="ER369" s="35"/>
      <c r="ES369" s="35"/>
      <c r="ET369" s="35"/>
      <c r="EU369" s="35"/>
      <c r="EV369" s="35"/>
      <c r="EW369" s="35"/>
      <c r="EX369" s="35"/>
      <c r="EY369" s="35"/>
      <c r="EZ369" s="35"/>
      <c r="FA369" s="35"/>
      <c r="FB369" s="35"/>
      <c r="FC369" s="35"/>
      <c r="FD369" s="35"/>
      <c r="FE369" s="35"/>
      <c r="FF369" s="35"/>
      <c r="FG369" s="35"/>
      <c r="FH369" s="35"/>
      <c r="FI369" s="35"/>
      <c r="FJ369" s="35"/>
      <c r="FK369" s="35"/>
      <c r="FL369" s="35"/>
      <c r="FM369" s="35"/>
      <c r="FN369" s="35"/>
      <c r="FO369" s="35"/>
      <c r="FP369" s="35"/>
      <c r="FQ369" s="35"/>
      <c r="FR369" s="35"/>
      <c r="FS369" s="35"/>
      <c r="FT369" s="35"/>
      <c r="FU369" s="35"/>
      <c r="FV369" s="35"/>
      <c r="FW369" s="35"/>
      <c r="FX369" s="35"/>
      <c r="FY369" s="35"/>
      <c r="FZ369" s="35"/>
      <c r="GA369" s="35"/>
      <c r="GB369" s="35"/>
      <c r="GC369" s="35"/>
      <c r="GD369" s="35"/>
      <c r="GE369" s="35"/>
      <c r="GF369" s="35"/>
      <c r="GG369" s="35"/>
      <c r="GH369" s="35"/>
      <c r="GI369" s="35"/>
      <c r="GJ369" s="35"/>
      <c r="GK369" s="35"/>
      <c r="GL369" s="35"/>
      <c r="GM369" s="35"/>
      <c r="GN369" s="35"/>
      <c r="GO369" s="35"/>
      <c r="GP369" s="35"/>
      <c r="GQ369" s="35"/>
      <c r="GR369" s="35"/>
      <c r="GS369" s="35"/>
      <c r="GT369" s="35"/>
      <c r="GU369" s="35"/>
      <c r="GV369" s="35"/>
      <c r="GW369" s="35"/>
      <c r="GX369" s="35"/>
      <c r="GY369" s="35"/>
      <c r="GZ369" s="35"/>
      <c r="HA369" s="35"/>
      <c r="HB369" s="35"/>
      <c r="HC369" s="35"/>
      <c r="HD369" s="35"/>
      <c r="HE369" s="35"/>
      <c r="HF369" s="35"/>
      <c r="HG369" s="35"/>
      <c r="HH369" s="35"/>
      <c r="HI369" s="35"/>
      <c r="HJ369" s="35"/>
      <c r="HK369" s="35"/>
      <c r="HL369" s="35"/>
      <c r="HM369" s="35"/>
      <c r="HN369" s="35"/>
      <c r="HO369" s="35"/>
      <c r="HP369" s="35"/>
      <c r="HQ369" s="35"/>
      <c r="HR369" s="35"/>
      <c r="HS369" s="35"/>
      <c r="HT369" s="35"/>
      <c r="HU369" s="35"/>
      <c r="HV369" s="35"/>
      <c r="HW369" s="35"/>
      <c r="HX369" s="35"/>
      <c r="HY369" s="35"/>
      <c r="HZ369" s="35"/>
      <c r="IA369" s="35"/>
      <c r="IB369" s="35"/>
      <c r="IC369" s="35"/>
      <c r="ID369" s="35"/>
      <c r="IE369" s="35"/>
      <c r="IF369" s="35"/>
      <c r="IG369" s="35"/>
      <c r="IH369" s="35"/>
      <c r="II369" s="35"/>
      <c r="IJ369" s="35"/>
      <c r="IK369" s="35"/>
      <c r="IL369" s="35"/>
      <c r="IM369" s="35"/>
      <c r="IN369" s="35"/>
      <c r="IO369" s="35"/>
      <c r="IP369" s="35"/>
      <c r="IQ369" s="35"/>
      <c r="IR369" s="35"/>
      <c r="IS369" s="35"/>
      <c r="IT369" s="35"/>
      <c r="IU369" s="35"/>
      <c r="IV369" s="35"/>
      <c r="IW369" s="35"/>
      <c r="IX369" s="35"/>
      <c r="IY369" s="35"/>
      <c r="IZ369" s="35"/>
      <c r="JA369" s="35"/>
      <c r="JB369" s="35"/>
      <c r="JC369" s="35"/>
      <c r="JD369" s="35"/>
      <c r="JE369" s="35"/>
      <c r="JF369" s="35"/>
      <c r="JG369" s="35"/>
      <c r="JH369" s="35"/>
      <c r="JI369" s="35"/>
      <c r="JJ369" s="35"/>
      <c r="JK369" s="35"/>
      <c r="JL369" s="35"/>
      <c r="JM369" s="35"/>
      <c r="JN369" s="35"/>
      <c r="JO369" s="35"/>
      <c r="JP369" s="35"/>
      <c r="JQ369" s="35"/>
      <c r="JR369" s="35"/>
      <c r="JS369" s="35"/>
      <c r="JT369" s="35"/>
      <c r="JU369" s="35"/>
      <c r="JV369" s="35"/>
      <c r="JW369" s="35"/>
      <c r="JX369" s="35"/>
      <c r="JY369" s="35"/>
      <c r="JZ369" s="35"/>
      <c r="KA369" s="35"/>
      <c r="KB369" s="35"/>
      <c r="KC369" s="35"/>
      <c r="KD369" s="35"/>
      <c r="KE369" s="35"/>
      <c r="KF369" s="35"/>
      <c r="KG369" s="35"/>
      <c r="KH369" s="35"/>
      <c r="KI369" s="35"/>
      <c r="KJ369" s="35"/>
      <c r="KK369" s="35"/>
      <c r="KL369" s="35"/>
      <c r="KM369" s="35"/>
      <c r="KN369" s="35"/>
      <c r="KO369" s="35"/>
      <c r="KP369" s="35"/>
      <c r="KQ369" s="35"/>
      <c r="KR369" s="35"/>
      <c r="KS369" s="35"/>
      <c r="KT369" s="35"/>
      <c r="KU369" s="35"/>
      <c r="KV369" s="35"/>
      <c r="KW369" s="35"/>
      <c r="KX369" s="35"/>
      <c r="KY369" s="35"/>
      <c r="KZ369" s="35"/>
      <c r="LA369" s="35"/>
      <c r="LB369" s="35"/>
      <c r="LC369" s="35"/>
      <c r="LD369" s="35"/>
      <c r="LE369" s="35"/>
      <c r="LF369" s="35"/>
      <c r="LG369" s="35"/>
      <c r="LH369" s="35"/>
      <c r="LI369" s="35"/>
      <c r="LJ369" s="35"/>
      <c r="LK369" s="35"/>
      <c r="LL369" s="35"/>
      <c r="LM369" s="35"/>
      <c r="LN369" s="35"/>
      <c r="LO369" s="35"/>
      <c r="LP369" s="35"/>
      <c r="LQ369" s="35"/>
      <c r="LR369" s="35"/>
      <c r="LS369" s="35"/>
      <c r="LT369" s="35"/>
      <c r="LU369" s="35"/>
      <c r="LV369" s="35"/>
      <c r="LW369" s="35"/>
      <c r="LX369" s="35"/>
      <c r="LY369" s="35"/>
      <c r="LZ369" s="35"/>
      <c r="MA369" s="35"/>
      <c r="MB369" s="35"/>
      <c r="MC369" s="35"/>
      <c r="MD369" s="35"/>
      <c r="ME369" s="35"/>
      <c r="MF369" s="35"/>
      <c r="MG369" s="35"/>
      <c r="MH369" s="35"/>
      <c r="MI369" s="35"/>
      <c r="MJ369" s="35"/>
      <c r="MK369" s="35"/>
      <c r="ML369" s="35"/>
      <c r="MM369" s="35"/>
      <c r="MN369" s="35"/>
      <c r="MO369" s="35"/>
      <c r="MP369" s="35"/>
      <c r="MQ369" s="35"/>
      <c r="MR369" s="35"/>
      <c r="MS369" s="35"/>
      <c r="MT369" s="35"/>
      <c r="MU369" s="35"/>
      <c r="MV369" s="35"/>
      <c r="MW369" s="35"/>
      <c r="MX369" s="35"/>
      <c r="MY369" s="35"/>
      <c r="MZ369" s="35"/>
      <c r="NA369" s="35"/>
      <c r="NB369" s="35"/>
      <c r="NC369" s="35"/>
      <c r="ND369" s="35"/>
      <c r="NE369" s="35"/>
      <c r="NF369" s="35"/>
      <c r="NG369" s="35"/>
      <c r="NH369" s="35"/>
      <c r="NI369" s="35"/>
      <c r="NJ369" s="35"/>
      <c r="NK369" s="35"/>
      <c r="NL369" s="35"/>
      <c r="NM369" s="35"/>
      <c r="NN369" s="35"/>
      <c r="NO369" s="35"/>
      <c r="NP369" s="35"/>
      <c r="NQ369" s="35"/>
      <c r="NR369" s="35"/>
      <c r="NS369" s="35"/>
      <c r="NT369" s="35"/>
      <c r="NU369" s="35"/>
      <c r="NV369" s="35"/>
      <c r="NW369" s="35"/>
      <c r="NX369" s="35"/>
      <c r="NY369" s="35"/>
      <c r="NZ369" s="35"/>
      <c r="OA369" s="35"/>
      <c r="OB369" s="35"/>
      <c r="OC369" s="35"/>
      <c r="OD369" s="35"/>
      <c r="OE369" s="35"/>
      <c r="OF369" s="35"/>
      <c r="OG369" s="35"/>
      <c r="OH369" s="35"/>
      <c r="OI369" s="35"/>
      <c r="OJ369" s="35"/>
      <c r="OK369" s="35"/>
      <c r="OL369" s="35"/>
      <c r="OM369" s="35"/>
      <c r="ON369" s="35"/>
      <c r="OO369" s="35"/>
      <c r="OP369" s="35"/>
      <c r="OQ369" s="35"/>
      <c r="OR369" s="35"/>
      <c r="OS369" s="35"/>
      <c r="OT369" s="35"/>
      <c r="OU369" s="35"/>
      <c r="OV369" s="35"/>
      <c r="OW369" s="35"/>
      <c r="OX369" s="35"/>
      <c r="OY369" s="35"/>
      <c r="OZ369" s="35"/>
      <c r="PA369" s="35"/>
      <c r="PB369" s="35"/>
      <c r="PC369" s="35"/>
      <c r="PD369" s="35"/>
      <c r="PE369" s="35"/>
      <c r="PF369" s="35"/>
      <c r="PG369" s="35"/>
      <c r="PH369" s="35"/>
      <c r="PI369" s="35"/>
      <c r="PJ369" s="35"/>
      <c r="PK369" s="35"/>
      <c r="PL369" s="35"/>
      <c r="PM369" s="35"/>
      <c r="PN369" s="35"/>
      <c r="PO369" s="35"/>
      <c r="PP369" s="35"/>
      <c r="PQ369" s="35"/>
      <c r="PR369" s="35"/>
      <c r="PS369" s="35"/>
      <c r="PT369" s="35"/>
      <c r="PU369" s="35"/>
      <c r="PV369" s="35"/>
      <c r="PW369" s="35"/>
      <c r="PX369" s="35"/>
      <c r="PY369" s="35"/>
      <c r="PZ369" s="35"/>
      <c r="QA369" s="35"/>
      <c r="QB369" s="35"/>
      <c r="QC369" s="35"/>
      <c r="QD369" s="35"/>
      <c r="QE369" s="35"/>
      <c r="QF369" s="35"/>
      <c r="QG369" s="35"/>
      <c r="QH369" s="35"/>
      <c r="QI369" s="35"/>
      <c r="QJ369" s="35"/>
      <c r="QK369" s="35"/>
      <c r="QL369" s="35"/>
      <c r="QM369" s="35"/>
      <c r="QN369" s="35"/>
      <c r="QO369" s="35"/>
      <c r="QP369" s="35"/>
      <c r="QQ369" s="35"/>
      <c r="QR369" s="35"/>
      <c r="QS369" s="35"/>
      <c r="QT369" s="35"/>
      <c r="QU369" s="35"/>
      <c r="QV369" s="35"/>
      <c r="QW369" s="35"/>
      <c r="QX369" s="35"/>
      <c r="QY369" s="35"/>
      <c r="QZ369" s="35"/>
      <c r="RA369" s="35"/>
      <c r="RB369" s="35"/>
      <c r="RC369" s="35"/>
      <c r="RD369" s="35"/>
      <c r="RE369" s="35"/>
      <c r="RF369" s="35"/>
      <c r="RG369" s="35"/>
      <c r="RH369" s="35"/>
      <c r="RI369" s="35"/>
      <c r="RJ369" s="35"/>
      <c r="RK369" s="35"/>
      <c r="RL369" s="35"/>
      <c r="RM369" s="35"/>
      <c r="RN369" s="35"/>
      <c r="RO369" s="35"/>
      <c r="RP369" s="35"/>
      <c r="RQ369" s="35"/>
      <c r="RR369" s="35"/>
      <c r="RS369" s="35"/>
      <c r="RT369" s="35"/>
      <c r="RU369" s="35"/>
      <c r="RV369" s="35"/>
      <c r="RW369" s="35"/>
      <c r="RX369" s="35"/>
      <c r="RY369" s="35"/>
      <c r="RZ369" s="35"/>
      <c r="SA369" s="35"/>
      <c r="SB369" s="35"/>
      <c r="SC369" s="35"/>
      <c r="SD369" s="35"/>
      <c r="SE369" s="35"/>
      <c r="SF369" s="35"/>
      <c r="SG369" s="35"/>
      <c r="SH369" s="35"/>
      <c r="SI369" s="35"/>
      <c r="SJ369" s="35"/>
      <c r="SK369" s="35"/>
      <c r="SL369" s="35"/>
      <c r="SM369" s="35"/>
      <c r="SN369" s="35"/>
      <c r="SO369" s="35"/>
      <c r="SP369" s="35"/>
      <c r="SQ369" s="35"/>
      <c r="SR369" s="35"/>
      <c r="SS369" s="35"/>
      <c r="ST369" s="35"/>
      <c r="SU369" s="35"/>
      <c r="SV369" s="35"/>
      <c r="SW369" s="35"/>
      <c r="SX369" s="35"/>
      <c r="SY369" s="35"/>
      <c r="SZ369" s="35"/>
      <c r="TA369" s="35"/>
      <c r="TB369" s="35"/>
      <c r="TC369" s="35"/>
      <c r="TD369" s="35"/>
      <c r="TE369" s="35"/>
      <c r="TF369" s="35"/>
      <c r="TG369" s="35"/>
      <c r="TH369" s="35"/>
      <c r="TI369" s="35"/>
      <c r="TJ369" s="35"/>
      <c r="TK369" s="35"/>
      <c r="TL369" s="35"/>
      <c r="TM369" s="35"/>
      <c r="TN369" s="35"/>
      <c r="TO369" s="35"/>
      <c r="TP369" s="35"/>
      <c r="TQ369" s="35"/>
      <c r="TR369" s="35"/>
      <c r="TS369" s="35"/>
      <c r="TT369" s="35"/>
      <c r="TU369" s="35"/>
      <c r="TV369" s="35"/>
      <c r="TW369" s="35"/>
      <c r="TX369" s="35"/>
      <c r="TY369" s="35"/>
      <c r="TZ369" s="35"/>
      <c r="UA369" s="35"/>
      <c r="UB369" s="35"/>
      <c r="UC369" s="35"/>
      <c r="UD369" s="35"/>
      <c r="UE369" s="35"/>
      <c r="UF369" s="35"/>
      <c r="UG369" s="35"/>
      <c r="UH369" s="35"/>
      <c r="UI369" s="35"/>
      <c r="UJ369" s="35"/>
      <c r="UK369" s="35"/>
      <c r="UL369" s="35"/>
      <c r="UM369" s="35"/>
      <c r="UN369" s="35"/>
      <c r="UO369" s="35"/>
      <c r="UP369" s="35"/>
      <c r="UQ369" s="35"/>
      <c r="UR369" s="35"/>
      <c r="US369" s="35"/>
      <c r="UT369" s="35"/>
      <c r="UU369" s="35"/>
      <c r="UV369" s="35"/>
      <c r="UW369" s="35"/>
      <c r="UX369" s="35"/>
      <c r="UY369" s="35"/>
      <c r="UZ369" s="35"/>
      <c r="VA369" s="35"/>
      <c r="VB369" s="35"/>
      <c r="VC369" s="35"/>
      <c r="VD369" s="35"/>
      <c r="VE369" s="35"/>
      <c r="VF369" s="35"/>
      <c r="VG369" s="35"/>
      <c r="VH369" s="35"/>
      <c r="VI369" s="35"/>
      <c r="VJ369" s="35"/>
      <c r="VK369" s="35"/>
      <c r="VL369" s="35"/>
      <c r="VM369" s="35"/>
      <c r="VN369" s="35"/>
      <c r="VO369" s="35"/>
      <c r="VP369" s="35"/>
      <c r="VQ369" s="35"/>
      <c r="VR369" s="35"/>
      <c r="VS369" s="35"/>
      <c r="VT369" s="35"/>
      <c r="VU369" s="35"/>
      <c r="VV369" s="35"/>
      <c r="VW369" s="35"/>
      <c r="VX369" s="35"/>
      <c r="VY369" s="35"/>
      <c r="VZ369" s="35"/>
      <c r="WA369" s="35"/>
      <c r="WB369" s="35"/>
      <c r="WC369" s="35"/>
      <c r="WD369" s="35"/>
      <c r="WE369" s="35"/>
      <c r="WF369" s="35"/>
      <c r="WG369" s="35"/>
      <c r="WH369" s="35"/>
      <c r="WI369" s="35"/>
      <c r="WJ369" s="35"/>
      <c r="WK369" s="35"/>
      <c r="WL369" s="35"/>
      <c r="WM369" s="35"/>
      <c r="WN369" s="35"/>
      <c r="WO369" s="35"/>
      <c r="WP369" s="35"/>
      <c r="WQ369" s="35"/>
      <c r="WR369" s="35"/>
      <c r="WS369" s="35"/>
      <c r="WT369" s="35"/>
      <c r="WU369" s="35"/>
      <c r="WV369" s="35"/>
      <c r="WW369" s="35"/>
      <c r="WX369" s="35"/>
      <c r="WY369" s="35"/>
      <c r="WZ369" s="35"/>
      <c r="XA369" s="35"/>
      <c r="XB369" s="35"/>
      <c r="XC369" s="35"/>
      <c r="XD369" s="35"/>
      <c r="XE369" s="35"/>
      <c r="XF369" s="35"/>
      <c r="XG369" s="35"/>
      <c r="XH369" s="35"/>
      <c r="XI369" s="35"/>
      <c r="XJ369" s="35"/>
      <c r="XK369" s="35"/>
      <c r="XL369" s="35"/>
      <c r="XM369" s="35"/>
      <c r="XN369" s="35"/>
      <c r="XO369" s="35"/>
      <c r="XP369" s="35"/>
      <c r="XQ369" s="35"/>
      <c r="XR369" s="35"/>
      <c r="XS369" s="35"/>
      <c r="XT369" s="35"/>
      <c r="XU369" s="35"/>
      <c r="XV369" s="35"/>
      <c r="XW369" s="35"/>
      <c r="XX369" s="35"/>
      <c r="XY369" s="35"/>
      <c r="XZ369" s="35"/>
      <c r="YA369" s="35"/>
      <c r="YB369" s="35"/>
      <c r="YC369" s="35"/>
      <c r="YD369" s="35"/>
      <c r="YE369" s="35"/>
      <c r="YF369" s="35"/>
      <c r="YG369" s="35"/>
      <c r="YH369" s="35"/>
      <c r="YI369" s="35"/>
      <c r="YJ369" s="35"/>
      <c r="YK369" s="35"/>
      <c r="YL369" s="35"/>
      <c r="YM369" s="35"/>
      <c r="YN369" s="35"/>
      <c r="YO369" s="35"/>
      <c r="YP369" s="35"/>
      <c r="YQ369" s="35"/>
      <c r="YR369" s="35"/>
      <c r="YS369" s="35"/>
      <c r="YT369" s="35"/>
      <c r="YU369" s="35"/>
      <c r="YV369" s="35"/>
      <c r="YW369" s="35"/>
      <c r="YX369" s="35"/>
      <c r="YY369" s="35"/>
      <c r="YZ369" s="35"/>
      <c r="ZA369" s="35"/>
      <c r="ZB369" s="35"/>
      <c r="ZC369" s="35"/>
      <c r="ZD369" s="35"/>
      <c r="ZE369" s="35"/>
      <c r="ZF369" s="35"/>
      <c r="ZG369" s="35"/>
      <c r="ZH369" s="35"/>
      <c r="ZI369" s="35"/>
      <c r="ZJ369" s="35"/>
      <c r="ZK369" s="35"/>
      <c r="ZL369" s="35"/>
      <c r="ZM369" s="35"/>
      <c r="ZN369" s="35"/>
      <c r="ZO369" s="35"/>
      <c r="ZP369" s="35"/>
      <c r="ZQ369" s="35"/>
      <c r="ZR369" s="35"/>
      <c r="ZS369" s="35"/>
      <c r="ZT369" s="35"/>
      <c r="ZU369" s="35"/>
      <c r="ZV369" s="35"/>
      <c r="ZW369" s="35"/>
      <c r="ZX369" s="35"/>
      <c r="ZY369" s="35"/>
      <c r="ZZ369" s="35"/>
      <c r="AAA369" s="35"/>
      <c r="AAB369" s="35"/>
      <c r="AAC369" s="35"/>
      <c r="AAD369" s="35"/>
      <c r="AAE369" s="35"/>
      <c r="AAF369" s="35"/>
      <c r="AAG369" s="35"/>
      <c r="AAH369" s="35"/>
      <c r="AAI369" s="35"/>
      <c r="AAJ369" s="35"/>
      <c r="AAK369" s="35"/>
      <c r="AAL369" s="35"/>
      <c r="AAM369" s="35"/>
      <c r="AAN369" s="35"/>
      <c r="AAO369" s="35"/>
      <c r="AAP369" s="35"/>
      <c r="AAQ369" s="35"/>
      <c r="AAR369" s="35"/>
      <c r="AAS369" s="35"/>
      <c r="AAT369" s="35"/>
      <c r="AAU369" s="35"/>
      <c r="AAV369" s="35"/>
      <c r="AAW369" s="35"/>
      <c r="AAX369" s="35"/>
      <c r="AAY369" s="35"/>
      <c r="AAZ369" s="35"/>
      <c r="ABA369" s="35"/>
      <c r="ABB369" s="35"/>
      <c r="ABC369" s="35"/>
      <c r="ABD369" s="35"/>
      <c r="ABE369" s="35"/>
      <c r="ABF369" s="35"/>
      <c r="ABG369" s="35"/>
      <c r="ABH369" s="35"/>
      <c r="ABI369" s="35"/>
      <c r="ABJ369" s="35"/>
      <c r="ABK369" s="35"/>
      <c r="ABL369" s="35"/>
      <c r="ABM369" s="35"/>
      <c r="ABN369" s="35"/>
      <c r="ABO369" s="35"/>
      <c r="ABP369" s="35"/>
      <c r="ABQ369" s="35"/>
      <c r="ABR369" s="35"/>
      <c r="ABS369" s="35"/>
      <c r="ABT369" s="35"/>
      <c r="ABU369" s="35"/>
      <c r="ABV369" s="35"/>
      <c r="ABW369" s="35"/>
      <c r="ABX369" s="35"/>
      <c r="ABY369" s="35"/>
      <c r="ABZ369" s="35"/>
      <c r="ACA369" s="35"/>
      <c r="ACB369" s="35"/>
      <c r="ACC369" s="35"/>
      <c r="ACD369" s="35"/>
      <c r="ACE369" s="35"/>
      <c r="ACF369" s="35"/>
      <c r="ACG369" s="35"/>
      <c r="ACH369" s="35"/>
      <c r="ACI369" s="35"/>
      <c r="ACJ369" s="35"/>
      <c r="ACK369" s="35"/>
      <c r="ACL369" s="35"/>
      <c r="ACM369" s="35"/>
      <c r="ACN369" s="35"/>
      <c r="ACO369" s="35"/>
      <c r="ACP369" s="35"/>
      <c r="ACQ369" s="35"/>
      <c r="ACR369" s="35"/>
      <c r="ACS369" s="35"/>
      <c r="ACT369" s="35"/>
      <c r="ACU369" s="35"/>
      <c r="ACV369" s="35"/>
      <c r="ACW369" s="35"/>
      <c r="ACX369" s="35"/>
      <c r="ACY369" s="35"/>
      <c r="ACZ369" s="35"/>
      <c r="ADA369" s="35"/>
      <c r="ADB369" s="35"/>
      <c r="ADC369" s="35"/>
      <c r="ADD369" s="35"/>
      <c r="ADE369" s="35"/>
      <c r="ADF369" s="35"/>
      <c r="ADG369" s="35"/>
      <c r="ADH369" s="35"/>
      <c r="ADI369" s="35"/>
      <c r="ADJ369" s="35"/>
      <c r="ADK369" s="35"/>
      <c r="ADL369" s="35"/>
      <c r="ADM369" s="35"/>
      <c r="ADN369" s="35"/>
      <c r="ADO369" s="35"/>
      <c r="ADP369" s="35"/>
      <c r="ADQ369" s="35"/>
      <c r="ADR369" s="35"/>
      <c r="ADS369" s="35"/>
      <c r="ADT369" s="35"/>
      <c r="ADU369" s="35"/>
      <c r="ADV369" s="35"/>
      <c r="ADW369" s="35"/>
      <c r="ADX369" s="35"/>
      <c r="ADY369" s="35"/>
      <c r="ADZ369" s="35"/>
      <c r="AEA369" s="35"/>
      <c r="AEB369" s="35"/>
      <c r="AEC369" s="35"/>
      <c r="AED369" s="35"/>
      <c r="AEE369" s="35"/>
      <c r="AEF369" s="35"/>
      <c r="AEG369" s="35"/>
      <c r="AEH369" s="35"/>
      <c r="AEI369" s="35"/>
      <c r="AEJ369" s="35"/>
      <c r="AEK369" s="35"/>
      <c r="AEL369" s="35"/>
      <c r="AEM369" s="35"/>
      <c r="AEN369" s="35"/>
      <c r="AEO369" s="35"/>
      <c r="AEP369" s="35"/>
      <c r="AEQ369" s="35"/>
      <c r="AER369" s="35"/>
      <c r="AES369" s="35"/>
      <c r="AET369" s="35"/>
      <c r="AEU369" s="35"/>
      <c r="AEV369" s="35"/>
      <c r="AEW369" s="35"/>
      <c r="AEX369" s="35"/>
      <c r="AEY369" s="35"/>
      <c r="AEZ369" s="35"/>
      <c r="AFA369" s="35"/>
      <c r="AFB369" s="35"/>
      <c r="AFC369" s="35"/>
      <c r="AFD369" s="35"/>
      <c r="AFE369" s="35"/>
      <c r="AFF369" s="35"/>
      <c r="AFG369" s="35"/>
      <c r="AFH369" s="35"/>
      <c r="AFI369" s="35"/>
      <c r="AFJ369" s="35"/>
      <c r="AFK369" s="35"/>
      <c r="AFL369" s="35"/>
      <c r="AFM369" s="35"/>
      <c r="AFN369" s="35"/>
      <c r="AFO369" s="35"/>
      <c r="AFP369" s="35"/>
      <c r="AFQ369" s="35"/>
      <c r="AFR369" s="35"/>
      <c r="AFS369" s="35"/>
      <c r="AFT369" s="35"/>
      <c r="AFU369" s="35"/>
      <c r="AFV369" s="35"/>
      <c r="AFW369" s="35"/>
      <c r="AFX369" s="35"/>
      <c r="AFY369" s="35"/>
      <c r="AFZ369" s="35"/>
      <c r="AGA369" s="35"/>
      <c r="AGB369" s="35"/>
      <c r="AGC369" s="35"/>
      <c r="AGD369" s="35"/>
      <c r="AGE369" s="35"/>
      <c r="AGF369" s="35"/>
      <c r="AGG369" s="35"/>
      <c r="AGH369" s="35"/>
      <c r="AGI369" s="35"/>
      <c r="AGJ369" s="35"/>
      <c r="AGK369" s="35"/>
      <c r="AGL369" s="35"/>
      <c r="AGM369" s="35"/>
      <c r="AGN369" s="35"/>
      <c r="AGO369" s="35"/>
      <c r="AGP369" s="35"/>
      <c r="AGQ369" s="35"/>
      <c r="AGR369" s="35"/>
      <c r="AGS369" s="35"/>
      <c r="AGT369" s="35"/>
      <c r="AGU369" s="35"/>
      <c r="AGV369" s="35"/>
      <c r="AGW369" s="35"/>
      <c r="AGX369" s="35"/>
      <c r="AGY369" s="35"/>
      <c r="AGZ369" s="35"/>
      <c r="AHA369" s="35"/>
      <c r="AHB369" s="35"/>
      <c r="AHC369" s="35"/>
      <c r="AHD369" s="35"/>
      <c r="AHE369" s="35"/>
      <c r="AHF369" s="35"/>
      <c r="AHG369" s="35"/>
      <c r="AHH369" s="35"/>
      <c r="AHI369" s="35"/>
      <c r="AHJ369" s="35"/>
      <c r="AHK369" s="35"/>
      <c r="AHL369" s="35"/>
      <c r="AHM369" s="35"/>
      <c r="AHN369" s="35"/>
      <c r="AHO369" s="35"/>
      <c r="AHP369" s="35"/>
      <c r="AHQ369" s="35"/>
      <c r="AHR369" s="35"/>
      <c r="AHS369" s="35"/>
      <c r="AHT369" s="35"/>
      <c r="AHU369" s="35"/>
      <c r="AHV369" s="35"/>
      <c r="AHW369" s="35"/>
      <c r="AHX369" s="35"/>
      <c r="AHY369" s="35"/>
      <c r="AHZ369" s="35"/>
      <c r="AIA369" s="35"/>
      <c r="AIB369" s="35"/>
      <c r="AIC369" s="35"/>
      <c r="AID369" s="35"/>
      <c r="AIE369" s="35"/>
      <c r="AIF369" s="35"/>
      <c r="AIG369" s="35"/>
      <c r="AIH369" s="35"/>
      <c r="AII369" s="35"/>
      <c r="AIJ369" s="35"/>
      <c r="AIK369" s="35"/>
      <c r="AIL369" s="35"/>
      <c r="AIM369" s="35"/>
      <c r="AIN369" s="35"/>
      <c r="AIO369" s="35"/>
      <c r="AIP369" s="35"/>
      <c r="AIQ369" s="35"/>
      <c r="AIR369" s="35"/>
      <c r="AIS369" s="35"/>
      <c r="AIT369" s="35"/>
      <c r="AIU369" s="35"/>
      <c r="AIV369" s="35"/>
      <c r="AIW369" s="35"/>
      <c r="AIX369" s="35"/>
      <c r="AIY369" s="35"/>
      <c r="AIZ369" s="35"/>
      <c r="AJA369" s="35"/>
      <c r="AJB369" s="35"/>
      <c r="AJC369" s="35"/>
      <c r="AJD369" s="35"/>
      <c r="AJE369" s="35"/>
      <c r="AJF369" s="35"/>
      <c r="AJG369" s="35"/>
      <c r="AJH369" s="35"/>
      <c r="AJI369" s="35"/>
      <c r="AJJ369" s="35"/>
      <c r="AJK369" s="35"/>
      <c r="AJL369" s="35"/>
      <c r="AJM369" s="35"/>
      <c r="AJN369" s="35"/>
      <c r="AJO369" s="35"/>
      <c r="AJP369" s="35"/>
      <c r="AJQ369" s="35"/>
      <c r="AJR369" s="35"/>
      <c r="AJS369" s="35"/>
      <c r="AJT369" s="35"/>
      <c r="AJU369" s="35"/>
      <c r="AJV369" s="35"/>
      <c r="AJW369" s="35"/>
      <c r="AJX369" s="35"/>
      <c r="AJY369" s="35"/>
      <c r="AJZ369" s="35"/>
      <c r="AKA369" s="35"/>
      <c r="AKB369" s="35"/>
      <c r="AKC369" s="35"/>
      <c r="AKD369" s="35"/>
      <c r="AKE369" s="35"/>
      <c r="AKF369" s="35"/>
      <c r="AKG369" s="35"/>
      <c r="AKH369" s="35"/>
      <c r="AKI369" s="35"/>
      <c r="AKJ369" s="35"/>
      <c r="AKK369" s="35"/>
      <c r="AKL369" s="35"/>
      <c r="AKM369" s="35"/>
      <c r="AKN369" s="35"/>
      <c r="AKO369" s="35"/>
      <c r="AKP369" s="35"/>
      <c r="AKQ369" s="35"/>
      <c r="AKR369" s="35"/>
      <c r="AKS369" s="35"/>
      <c r="AKT369" s="35"/>
      <c r="AKU369" s="35"/>
      <c r="AKV369" s="35"/>
      <c r="AKW369" s="35"/>
      <c r="AKX369" s="35"/>
      <c r="AKY369" s="35"/>
      <c r="AKZ369" s="35"/>
      <c r="ALA369" s="35"/>
      <c r="ALB369" s="35"/>
      <c r="ALC369" s="35"/>
      <c r="ALD369" s="35"/>
      <c r="ALE369" s="35"/>
      <c r="ALF369" s="35"/>
      <c r="ALG369" s="35"/>
      <c r="ALH369" s="35"/>
      <c r="ALI369" s="35"/>
      <c r="ALJ369" s="35"/>
      <c r="ALK369" s="35"/>
      <c r="ALL369" s="35"/>
      <c r="ALM369" s="35"/>
      <c r="ALN369" s="35"/>
      <c r="ALO369" s="35"/>
      <c r="ALP369" s="35"/>
      <c r="ALQ369" s="35"/>
      <c r="ALR369" s="35"/>
      <c r="ALS369" s="35"/>
      <c r="ALT369" s="35"/>
      <c r="ALU369" s="35"/>
      <c r="ALV369" s="35"/>
      <c r="ALW369" s="35"/>
      <c r="ALX369" s="35"/>
      <c r="ALY369" s="35"/>
    </row>
    <row r="370" spans="1:1013" ht="21.75" customHeight="1" thickBot="1" x14ac:dyDescent="0.25">
      <c r="A370" s="255" t="s">
        <v>15</v>
      </c>
      <c r="B370" s="28" t="s">
        <v>16</v>
      </c>
      <c r="C370" s="256" t="s">
        <v>373</v>
      </c>
      <c r="D370" s="926" t="s">
        <v>376</v>
      </c>
      <c r="E370" s="927"/>
      <c r="F370" s="927"/>
      <c r="G370" s="927"/>
      <c r="H370" s="927"/>
      <c r="I370" s="927"/>
      <c r="J370" s="927"/>
      <c r="K370" s="927"/>
      <c r="L370" s="927"/>
      <c r="M370" s="927"/>
      <c r="N370" s="927"/>
      <c r="O370" s="927"/>
      <c r="P370" s="927"/>
      <c r="Q370" s="927"/>
      <c r="R370" s="927"/>
      <c r="S370" s="927"/>
      <c r="T370" s="927"/>
      <c r="U370" s="927"/>
      <c r="V370" s="927"/>
      <c r="W370" s="927"/>
      <c r="X370" s="927"/>
      <c r="Y370" s="927"/>
      <c r="Z370" s="927"/>
      <c r="AA370" s="928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</row>
    <row r="371" spans="1:1013" ht="21" customHeight="1" x14ac:dyDescent="0.2">
      <c r="A371" s="672" t="s">
        <v>15</v>
      </c>
      <c r="B371" s="653" t="s">
        <v>16</v>
      </c>
      <c r="C371" s="929" t="s">
        <v>373</v>
      </c>
      <c r="D371" s="658" t="s">
        <v>25</v>
      </c>
      <c r="E371" s="804" t="s">
        <v>374</v>
      </c>
      <c r="F371" s="632" t="s">
        <v>262</v>
      </c>
      <c r="G371" s="796" t="s">
        <v>375</v>
      </c>
      <c r="H371" s="921" t="s">
        <v>19</v>
      </c>
      <c r="I371" s="754" t="s">
        <v>31</v>
      </c>
      <c r="J371" s="579" t="s">
        <v>380</v>
      </c>
      <c r="K371" s="144" t="s">
        <v>26</v>
      </c>
      <c r="L371" s="399">
        <f>SUM(M371,O371)</f>
        <v>18.7</v>
      </c>
      <c r="M371" s="551">
        <v>0</v>
      </c>
      <c r="N371" s="551">
        <v>0</v>
      </c>
      <c r="O371" s="564">
        <v>18.7</v>
      </c>
      <c r="P371" s="374">
        <f>+Q371+S371</f>
        <v>18.7</v>
      </c>
      <c r="Q371" s="532">
        <v>0</v>
      </c>
      <c r="R371" s="532">
        <v>0</v>
      </c>
      <c r="S371" s="423">
        <v>18.7</v>
      </c>
      <c r="T371" s="399">
        <f>SUM(U371,W371)</f>
        <v>0</v>
      </c>
      <c r="U371" s="551">
        <v>0</v>
      </c>
      <c r="V371" s="551">
        <v>0</v>
      </c>
      <c r="W371" s="564">
        <v>0</v>
      </c>
      <c r="X371" s="399">
        <f>+Y371+AA371</f>
        <v>0</v>
      </c>
      <c r="Y371" s="532">
        <v>0</v>
      </c>
      <c r="Z371" s="532">
        <v>0</v>
      </c>
      <c r="AA371" s="423">
        <v>0</v>
      </c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</row>
    <row r="372" spans="1:1013" ht="21.75" customHeight="1" thickBot="1" x14ac:dyDescent="0.25">
      <c r="A372" s="673"/>
      <c r="B372" s="654"/>
      <c r="C372" s="930"/>
      <c r="D372" s="739"/>
      <c r="E372" s="935"/>
      <c r="F372" s="743"/>
      <c r="G372" s="924"/>
      <c r="H372" s="922"/>
      <c r="I372" s="755"/>
      <c r="J372" s="580"/>
      <c r="K372" s="167" t="s">
        <v>22</v>
      </c>
      <c r="L372" s="129">
        <f>M372+O372</f>
        <v>0</v>
      </c>
      <c r="M372" s="83">
        <v>0</v>
      </c>
      <c r="N372" s="83">
        <v>0</v>
      </c>
      <c r="O372" s="101">
        <v>0</v>
      </c>
      <c r="P372" s="124">
        <f>Q372+S372</f>
        <v>0</v>
      </c>
      <c r="Q372" s="84">
        <v>0</v>
      </c>
      <c r="R372" s="84">
        <v>0</v>
      </c>
      <c r="S372" s="100">
        <v>0</v>
      </c>
      <c r="T372" s="129">
        <f>U372+W372</f>
        <v>0</v>
      </c>
      <c r="U372" s="83">
        <v>0</v>
      </c>
      <c r="V372" s="83">
        <v>0</v>
      </c>
      <c r="W372" s="101">
        <v>0</v>
      </c>
      <c r="X372" s="129">
        <f>Y372+AA372</f>
        <v>0</v>
      </c>
      <c r="Y372" s="84">
        <v>0</v>
      </c>
      <c r="Z372" s="84">
        <v>0</v>
      </c>
      <c r="AA372" s="100">
        <v>0</v>
      </c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</row>
    <row r="373" spans="1:1013" ht="24.75" customHeight="1" thickBot="1" x14ac:dyDescent="0.25">
      <c r="A373" s="674"/>
      <c r="B373" s="655"/>
      <c r="C373" s="931"/>
      <c r="D373" s="660"/>
      <c r="E373" s="782"/>
      <c r="F373" s="610"/>
      <c r="G373" s="798"/>
      <c r="H373" s="923"/>
      <c r="I373" s="932"/>
      <c r="J373" s="581"/>
      <c r="K373" s="91" t="s">
        <v>11</v>
      </c>
      <c r="L373" s="139">
        <f t="shared" ref="L373:AA373" si="137">SUM(L371:L372)</f>
        <v>18.7</v>
      </c>
      <c r="M373" s="570">
        <f t="shared" si="137"/>
        <v>0</v>
      </c>
      <c r="N373" s="570">
        <f t="shared" si="137"/>
        <v>0</v>
      </c>
      <c r="O373" s="571">
        <f t="shared" si="137"/>
        <v>18.7</v>
      </c>
      <c r="P373" s="572">
        <f t="shared" si="137"/>
        <v>18.7</v>
      </c>
      <c r="Q373" s="570">
        <f t="shared" si="137"/>
        <v>0</v>
      </c>
      <c r="R373" s="570">
        <f t="shared" si="137"/>
        <v>0</v>
      </c>
      <c r="S373" s="571">
        <f t="shared" si="137"/>
        <v>18.7</v>
      </c>
      <c r="T373" s="572">
        <f t="shared" si="137"/>
        <v>0</v>
      </c>
      <c r="U373" s="570">
        <f t="shared" si="137"/>
        <v>0</v>
      </c>
      <c r="V373" s="570">
        <f t="shared" si="137"/>
        <v>0</v>
      </c>
      <c r="W373" s="571">
        <f t="shared" si="137"/>
        <v>0</v>
      </c>
      <c r="X373" s="572">
        <f t="shared" si="137"/>
        <v>0</v>
      </c>
      <c r="Y373" s="570">
        <f t="shared" si="137"/>
        <v>0</v>
      </c>
      <c r="Z373" s="570">
        <f t="shared" si="137"/>
        <v>0</v>
      </c>
      <c r="AA373" s="571">
        <f t="shared" si="137"/>
        <v>0</v>
      </c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</row>
    <row r="374" spans="1:1013" ht="23.25" customHeight="1" thickBot="1" x14ac:dyDescent="0.25">
      <c r="A374" s="255" t="s">
        <v>15</v>
      </c>
      <c r="B374" s="28" t="s">
        <v>16</v>
      </c>
      <c r="C374" s="256" t="s">
        <v>373</v>
      </c>
      <c r="D374" s="787" t="s">
        <v>257</v>
      </c>
      <c r="E374" s="788"/>
      <c r="F374" s="788"/>
      <c r="G374" s="788"/>
      <c r="H374" s="788"/>
      <c r="I374" s="788"/>
      <c r="J374" s="788"/>
      <c r="K374" s="915"/>
      <c r="L374" s="573">
        <f>SUM(L373)</f>
        <v>18.7</v>
      </c>
      <c r="M374" s="574">
        <f t="shared" ref="M374:AA374" si="138">SUM(M373)</f>
        <v>0</v>
      </c>
      <c r="N374" s="574">
        <f t="shared" si="138"/>
        <v>0</v>
      </c>
      <c r="O374" s="575">
        <f t="shared" si="138"/>
        <v>18.7</v>
      </c>
      <c r="P374" s="573">
        <f t="shared" si="138"/>
        <v>18.7</v>
      </c>
      <c r="Q374" s="574">
        <f t="shared" si="138"/>
        <v>0</v>
      </c>
      <c r="R374" s="574">
        <f t="shared" si="138"/>
        <v>0</v>
      </c>
      <c r="S374" s="575">
        <f t="shared" si="138"/>
        <v>18.7</v>
      </c>
      <c r="T374" s="573">
        <f t="shared" si="138"/>
        <v>0</v>
      </c>
      <c r="U374" s="574">
        <f t="shared" si="138"/>
        <v>0</v>
      </c>
      <c r="V374" s="574">
        <f t="shared" si="138"/>
        <v>0</v>
      </c>
      <c r="W374" s="575">
        <f t="shared" si="138"/>
        <v>0</v>
      </c>
      <c r="X374" s="573">
        <f t="shared" si="138"/>
        <v>0</v>
      </c>
      <c r="Y374" s="574">
        <f t="shared" si="138"/>
        <v>0</v>
      </c>
      <c r="Z374" s="574">
        <f t="shared" si="138"/>
        <v>0</v>
      </c>
      <c r="AA374" s="575">
        <f t="shared" si="138"/>
        <v>0</v>
      </c>
      <c r="AB374" s="35"/>
      <c r="AC374" s="35"/>
      <c r="AD374" s="35"/>
      <c r="AE374" s="35"/>
      <c r="AF374" s="35"/>
      <c r="AG374" s="35"/>
      <c r="AH374" s="35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  <c r="BT374" s="35"/>
      <c r="BU374" s="35"/>
      <c r="BV374" s="35"/>
      <c r="BW374" s="35"/>
      <c r="BX374" s="35"/>
      <c r="BY374" s="35"/>
      <c r="BZ374" s="35"/>
      <c r="CA374" s="35"/>
      <c r="CB374" s="35"/>
      <c r="CC374" s="35"/>
      <c r="CD374" s="35"/>
      <c r="CE374" s="35"/>
      <c r="CF374" s="35"/>
      <c r="CG374" s="35"/>
      <c r="CH374" s="35"/>
      <c r="CI374" s="35"/>
      <c r="CJ374" s="35"/>
      <c r="CK374" s="35"/>
      <c r="CL374" s="35"/>
      <c r="CM374" s="35"/>
      <c r="CN374" s="35"/>
      <c r="CO374" s="35"/>
      <c r="CP374" s="35"/>
      <c r="CQ374" s="35"/>
      <c r="CR374" s="35"/>
      <c r="CS374" s="35"/>
      <c r="CT374" s="35"/>
      <c r="CU374" s="35"/>
      <c r="CV374" s="35"/>
      <c r="CW374" s="35"/>
      <c r="CX374" s="35"/>
      <c r="CY374" s="35"/>
      <c r="CZ374" s="35"/>
      <c r="DA374" s="35"/>
      <c r="DB374" s="35"/>
      <c r="DC374" s="35"/>
      <c r="DD374" s="35"/>
      <c r="DE374" s="35"/>
      <c r="DF374" s="35"/>
      <c r="DG374" s="35"/>
      <c r="DH374" s="35"/>
      <c r="DI374" s="35"/>
      <c r="DJ374" s="35"/>
      <c r="DK374" s="35"/>
      <c r="DL374" s="35"/>
      <c r="DM374" s="35"/>
      <c r="DN374" s="35"/>
      <c r="DO374" s="35"/>
      <c r="DP374" s="35"/>
      <c r="DQ374" s="35"/>
      <c r="DR374" s="35"/>
      <c r="DS374" s="35"/>
      <c r="DT374" s="35"/>
      <c r="DU374" s="35"/>
      <c r="DV374" s="35"/>
      <c r="DW374" s="35"/>
      <c r="DX374" s="35"/>
      <c r="DY374" s="35"/>
      <c r="DZ374" s="35"/>
      <c r="EA374" s="35"/>
      <c r="EB374" s="35"/>
      <c r="EC374" s="35"/>
      <c r="ED374" s="35"/>
      <c r="EE374" s="35"/>
      <c r="EF374" s="35"/>
      <c r="EG374" s="35"/>
      <c r="EH374" s="35"/>
      <c r="EI374" s="35"/>
      <c r="EJ374" s="35"/>
      <c r="EK374" s="35"/>
      <c r="EL374" s="35"/>
      <c r="EM374" s="35"/>
      <c r="EN374" s="35"/>
      <c r="EO374" s="35"/>
      <c r="EP374" s="35"/>
      <c r="EQ374" s="35"/>
      <c r="ER374" s="35"/>
      <c r="ES374" s="35"/>
      <c r="ET374" s="35"/>
      <c r="EU374" s="35"/>
      <c r="EV374" s="35"/>
      <c r="EW374" s="35"/>
      <c r="EX374" s="35"/>
      <c r="EY374" s="35"/>
      <c r="EZ374" s="35"/>
      <c r="FA374" s="35"/>
      <c r="FB374" s="35"/>
      <c r="FC374" s="35"/>
      <c r="FD374" s="35"/>
      <c r="FE374" s="35"/>
      <c r="FF374" s="35"/>
      <c r="FG374" s="35"/>
      <c r="FH374" s="35"/>
      <c r="FI374" s="35"/>
      <c r="FJ374" s="35"/>
      <c r="FK374" s="35"/>
      <c r="FL374" s="35"/>
      <c r="FM374" s="35"/>
      <c r="FN374" s="35"/>
      <c r="FO374" s="35"/>
      <c r="FP374" s="35"/>
      <c r="FQ374" s="35"/>
      <c r="FR374" s="35"/>
      <c r="FS374" s="35"/>
      <c r="FT374" s="35"/>
      <c r="FU374" s="35"/>
      <c r="FV374" s="35"/>
      <c r="FW374" s="35"/>
      <c r="FX374" s="35"/>
      <c r="FY374" s="35"/>
      <c r="FZ374" s="35"/>
      <c r="GA374" s="35"/>
      <c r="GB374" s="35"/>
      <c r="GC374" s="35"/>
      <c r="GD374" s="35"/>
      <c r="GE374" s="35"/>
      <c r="GF374" s="35"/>
      <c r="GG374" s="35"/>
      <c r="GH374" s="35"/>
      <c r="GI374" s="35"/>
      <c r="GJ374" s="35"/>
      <c r="GK374" s="35"/>
      <c r="GL374" s="35"/>
      <c r="GM374" s="35"/>
      <c r="GN374" s="35"/>
      <c r="GO374" s="35"/>
      <c r="GP374" s="35"/>
      <c r="GQ374" s="35"/>
      <c r="GR374" s="35"/>
      <c r="GS374" s="35"/>
      <c r="GT374" s="35"/>
      <c r="GU374" s="35"/>
      <c r="GV374" s="35"/>
      <c r="GW374" s="35"/>
      <c r="GX374" s="35"/>
      <c r="GY374" s="35"/>
      <c r="GZ374" s="35"/>
      <c r="HA374" s="35"/>
      <c r="HB374" s="35"/>
      <c r="HC374" s="35"/>
      <c r="HD374" s="35"/>
      <c r="HE374" s="35"/>
      <c r="HF374" s="35"/>
      <c r="HG374" s="35"/>
      <c r="HH374" s="35"/>
      <c r="HI374" s="35"/>
      <c r="HJ374" s="35"/>
      <c r="HK374" s="35"/>
      <c r="HL374" s="35"/>
      <c r="HM374" s="35"/>
      <c r="HN374" s="35"/>
      <c r="HO374" s="35"/>
      <c r="HP374" s="35"/>
      <c r="HQ374" s="35"/>
      <c r="HR374" s="35"/>
      <c r="HS374" s="35"/>
      <c r="HT374" s="35"/>
      <c r="HU374" s="35"/>
      <c r="HV374" s="35"/>
      <c r="HW374" s="35"/>
      <c r="HX374" s="35"/>
      <c r="HY374" s="35"/>
      <c r="HZ374" s="35"/>
      <c r="IA374" s="35"/>
      <c r="IB374" s="35"/>
      <c r="IC374" s="35"/>
      <c r="ID374" s="35"/>
      <c r="IE374" s="35"/>
      <c r="IF374" s="35"/>
      <c r="IG374" s="35"/>
      <c r="IH374" s="35"/>
      <c r="II374" s="35"/>
      <c r="IJ374" s="35"/>
      <c r="IK374" s="35"/>
      <c r="IL374" s="35"/>
      <c r="IM374" s="35"/>
      <c r="IN374" s="35"/>
      <c r="IO374" s="35"/>
      <c r="IP374" s="35"/>
      <c r="IQ374" s="35"/>
      <c r="IR374" s="35"/>
      <c r="IS374" s="35"/>
      <c r="IT374" s="35"/>
      <c r="IU374" s="35"/>
      <c r="IV374" s="35"/>
      <c r="IW374" s="35"/>
      <c r="IX374" s="35"/>
      <c r="IY374" s="35"/>
      <c r="IZ374" s="35"/>
      <c r="JA374" s="35"/>
      <c r="JB374" s="35"/>
      <c r="JC374" s="35"/>
      <c r="JD374" s="35"/>
      <c r="JE374" s="35"/>
      <c r="JF374" s="35"/>
      <c r="JG374" s="35"/>
      <c r="JH374" s="35"/>
      <c r="JI374" s="35"/>
      <c r="JJ374" s="35"/>
      <c r="JK374" s="35"/>
      <c r="JL374" s="35"/>
      <c r="JM374" s="35"/>
      <c r="JN374" s="35"/>
      <c r="JO374" s="35"/>
      <c r="JP374" s="35"/>
      <c r="JQ374" s="35"/>
      <c r="JR374" s="35"/>
      <c r="JS374" s="35"/>
      <c r="JT374" s="35"/>
      <c r="JU374" s="35"/>
      <c r="JV374" s="35"/>
      <c r="JW374" s="35"/>
      <c r="JX374" s="35"/>
      <c r="JY374" s="35"/>
      <c r="JZ374" s="35"/>
      <c r="KA374" s="35"/>
      <c r="KB374" s="35"/>
      <c r="KC374" s="35"/>
      <c r="KD374" s="35"/>
      <c r="KE374" s="35"/>
      <c r="KF374" s="35"/>
      <c r="KG374" s="35"/>
      <c r="KH374" s="35"/>
      <c r="KI374" s="35"/>
      <c r="KJ374" s="35"/>
      <c r="KK374" s="35"/>
      <c r="KL374" s="35"/>
      <c r="KM374" s="35"/>
      <c r="KN374" s="35"/>
      <c r="KO374" s="35"/>
      <c r="KP374" s="35"/>
      <c r="KQ374" s="35"/>
      <c r="KR374" s="35"/>
      <c r="KS374" s="35"/>
      <c r="KT374" s="35"/>
      <c r="KU374" s="35"/>
      <c r="KV374" s="35"/>
      <c r="KW374" s="35"/>
      <c r="KX374" s="35"/>
      <c r="KY374" s="35"/>
      <c r="KZ374" s="35"/>
      <c r="LA374" s="35"/>
      <c r="LB374" s="35"/>
      <c r="LC374" s="35"/>
      <c r="LD374" s="35"/>
      <c r="LE374" s="35"/>
      <c r="LF374" s="35"/>
      <c r="LG374" s="35"/>
      <c r="LH374" s="35"/>
      <c r="LI374" s="35"/>
      <c r="LJ374" s="35"/>
      <c r="LK374" s="35"/>
      <c r="LL374" s="35"/>
      <c r="LM374" s="35"/>
      <c r="LN374" s="35"/>
      <c r="LO374" s="35"/>
      <c r="LP374" s="35"/>
      <c r="LQ374" s="35"/>
      <c r="LR374" s="35"/>
      <c r="LS374" s="35"/>
      <c r="LT374" s="35"/>
      <c r="LU374" s="35"/>
      <c r="LV374" s="35"/>
      <c r="LW374" s="35"/>
      <c r="LX374" s="35"/>
      <c r="LY374" s="35"/>
      <c r="LZ374" s="35"/>
      <c r="MA374" s="35"/>
      <c r="MB374" s="35"/>
      <c r="MC374" s="35"/>
      <c r="MD374" s="35"/>
      <c r="ME374" s="35"/>
      <c r="MF374" s="35"/>
      <c r="MG374" s="35"/>
      <c r="MH374" s="35"/>
      <c r="MI374" s="35"/>
      <c r="MJ374" s="35"/>
      <c r="MK374" s="35"/>
      <c r="ML374" s="35"/>
      <c r="MM374" s="35"/>
      <c r="MN374" s="35"/>
      <c r="MO374" s="35"/>
      <c r="MP374" s="35"/>
      <c r="MQ374" s="35"/>
      <c r="MR374" s="35"/>
      <c r="MS374" s="35"/>
      <c r="MT374" s="35"/>
      <c r="MU374" s="35"/>
      <c r="MV374" s="35"/>
      <c r="MW374" s="35"/>
      <c r="MX374" s="35"/>
      <c r="MY374" s="35"/>
      <c r="MZ374" s="35"/>
      <c r="NA374" s="35"/>
      <c r="NB374" s="35"/>
      <c r="NC374" s="35"/>
      <c r="ND374" s="35"/>
      <c r="NE374" s="35"/>
      <c r="NF374" s="35"/>
      <c r="NG374" s="35"/>
      <c r="NH374" s="35"/>
      <c r="NI374" s="35"/>
      <c r="NJ374" s="35"/>
      <c r="NK374" s="35"/>
      <c r="NL374" s="35"/>
      <c r="NM374" s="35"/>
      <c r="NN374" s="35"/>
      <c r="NO374" s="35"/>
      <c r="NP374" s="35"/>
      <c r="NQ374" s="35"/>
      <c r="NR374" s="35"/>
      <c r="NS374" s="35"/>
      <c r="NT374" s="35"/>
      <c r="NU374" s="35"/>
      <c r="NV374" s="35"/>
      <c r="NW374" s="35"/>
      <c r="NX374" s="35"/>
      <c r="NY374" s="35"/>
      <c r="NZ374" s="35"/>
      <c r="OA374" s="35"/>
      <c r="OB374" s="35"/>
      <c r="OC374" s="35"/>
      <c r="OD374" s="35"/>
      <c r="OE374" s="35"/>
      <c r="OF374" s="35"/>
      <c r="OG374" s="35"/>
      <c r="OH374" s="35"/>
      <c r="OI374" s="35"/>
      <c r="OJ374" s="35"/>
      <c r="OK374" s="35"/>
      <c r="OL374" s="35"/>
      <c r="OM374" s="35"/>
      <c r="ON374" s="35"/>
      <c r="OO374" s="35"/>
      <c r="OP374" s="35"/>
      <c r="OQ374" s="35"/>
      <c r="OR374" s="35"/>
      <c r="OS374" s="35"/>
      <c r="OT374" s="35"/>
      <c r="OU374" s="35"/>
      <c r="OV374" s="35"/>
      <c r="OW374" s="35"/>
      <c r="OX374" s="35"/>
      <c r="OY374" s="35"/>
      <c r="OZ374" s="35"/>
      <c r="PA374" s="35"/>
      <c r="PB374" s="35"/>
      <c r="PC374" s="35"/>
      <c r="PD374" s="35"/>
      <c r="PE374" s="35"/>
      <c r="PF374" s="35"/>
      <c r="PG374" s="35"/>
      <c r="PH374" s="35"/>
      <c r="PI374" s="35"/>
      <c r="PJ374" s="35"/>
      <c r="PK374" s="35"/>
      <c r="PL374" s="35"/>
      <c r="PM374" s="35"/>
      <c r="PN374" s="35"/>
      <c r="PO374" s="35"/>
      <c r="PP374" s="35"/>
      <c r="PQ374" s="35"/>
      <c r="PR374" s="35"/>
      <c r="PS374" s="35"/>
      <c r="PT374" s="35"/>
      <c r="PU374" s="35"/>
      <c r="PV374" s="35"/>
      <c r="PW374" s="35"/>
      <c r="PX374" s="35"/>
      <c r="PY374" s="35"/>
      <c r="PZ374" s="35"/>
      <c r="QA374" s="35"/>
      <c r="QB374" s="35"/>
      <c r="QC374" s="35"/>
      <c r="QD374" s="35"/>
      <c r="QE374" s="35"/>
      <c r="QF374" s="35"/>
      <c r="QG374" s="35"/>
      <c r="QH374" s="35"/>
      <c r="QI374" s="35"/>
      <c r="QJ374" s="35"/>
      <c r="QK374" s="35"/>
      <c r="QL374" s="35"/>
      <c r="QM374" s="35"/>
      <c r="QN374" s="35"/>
      <c r="QO374" s="35"/>
      <c r="QP374" s="35"/>
      <c r="QQ374" s="35"/>
      <c r="QR374" s="35"/>
      <c r="QS374" s="35"/>
      <c r="QT374" s="35"/>
      <c r="QU374" s="35"/>
      <c r="QV374" s="35"/>
      <c r="QW374" s="35"/>
      <c r="QX374" s="35"/>
      <c r="QY374" s="35"/>
      <c r="QZ374" s="35"/>
      <c r="RA374" s="35"/>
      <c r="RB374" s="35"/>
      <c r="RC374" s="35"/>
      <c r="RD374" s="35"/>
      <c r="RE374" s="35"/>
      <c r="RF374" s="35"/>
      <c r="RG374" s="35"/>
      <c r="RH374" s="35"/>
      <c r="RI374" s="35"/>
      <c r="RJ374" s="35"/>
      <c r="RK374" s="35"/>
      <c r="RL374" s="35"/>
      <c r="RM374" s="35"/>
      <c r="RN374" s="35"/>
      <c r="RO374" s="35"/>
      <c r="RP374" s="35"/>
      <c r="RQ374" s="35"/>
      <c r="RR374" s="35"/>
      <c r="RS374" s="35"/>
      <c r="RT374" s="35"/>
      <c r="RU374" s="35"/>
      <c r="RV374" s="35"/>
      <c r="RW374" s="35"/>
      <c r="RX374" s="35"/>
      <c r="RY374" s="35"/>
      <c r="RZ374" s="35"/>
      <c r="SA374" s="35"/>
      <c r="SB374" s="35"/>
      <c r="SC374" s="35"/>
      <c r="SD374" s="35"/>
      <c r="SE374" s="35"/>
      <c r="SF374" s="35"/>
      <c r="SG374" s="35"/>
      <c r="SH374" s="35"/>
      <c r="SI374" s="35"/>
      <c r="SJ374" s="35"/>
      <c r="SK374" s="35"/>
      <c r="SL374" s="35"/>
      <c r="SM374" s="35"/>
      <c r="SN374" s="35"/>
      <c r="SO374" s="35"/>
      <c r="SP374" s="35"/>
      <c r="SQ374" s="35"/>
      <c r="SR374" s="35"/>
      <c r="SS374" s="35"/>
      <c r="ST374" s="35"/>
      <c r="SU374" s="35"/>
      <c r="SV374" s="35"/>
      <c r="SW374" s="35"/>
      <c r="SX374" s="35"/>
      <c r="SY374" s="35"/>
      <c r="SZ374" s="35"/>
      <c r="TA374" s="35"/>
      <c r="TB374" s="35"/>
      <c r="TC374" s="35"/>
      <c r="TD374" s="35"/>
      <c r="TE374" s="35"/>
      <c r="TF374" s="35"/>
      <c r="TG374" s="35"/>
      <c r="TH374" s="35"/>
      <c r="TI374" s="35"/>
      <c r="TJ374" s="35"/>
      <c r="TK374" s="35"/>
      <c r="TL374" s="35"/>
      <c r="TM374" s="35"/>
      <c r="TN374" s="35"/>
      <c r="TO374" s="35"/>
      <c r="TP374" s="35"/>
      <c r="TQ374" s="35"/>
      <c r="TR374" s="35"/>
      <c r="TS374" s="35"/>
      <c r="TT374" s="35"/>
      <c r="TU374" s="35"/>
      <c r="TV374" s="35"/>
      <c r="TW374" s="35"/>
      <c r="TX374" s="35"/>
      <c r="TY374" s="35"/>
      <c r="TZ374" s="35"/>
      <c r="UA374" s="35"/>
      <c r="UB374" s="35"/>
      <c r="UC374" s="35"/>
      <c r="UD374" s="35"/>
      <c r="UE374" s="35"/>
      <c r="UF374" s="35"/>
      <c r="UG374" s="35"/>
      <c r="UH374" s="35"/>
      <c r="UI374" s="35"/>
      <c r="UJ374" s="35"/>
      <c r="UK374" s="35"/>
      <c r="UL374" s="35"/>
      <c r="UM374" s="35"/>
      <c r="UN374" s="35"/>
      <c r="UO374" s="35"/>
      <c r="UP374" s="35"/>
      <c r="UQ374" s="35"/>
      <c r="UR374" s="35"/>
      <c r="US374" s="35"/>
      <c r="UT374" s="35"/>
      <c r="UU374" s="35"/>
      <c r="UV374" s="35"/>
      <c r="UW374" s="35"/>
      <c r="UX374" s="35"/>
      <c r="UY374" s="35"/>
      <c r="UZ374" s="35"/>
      <c r="VA374" s="35"/>
      <c r="VB374" s="35"/>
      <c r="VC374" s="35"/>
      <c r="VD374" s="35"/>
      <c r="VE374" s="35"/>
      <c r="VF374" s="35"/>
      <c r="VG374" s="35"/>
      <c r="VH374" s="35"/>
      <c r="VI374" s="35"/>
      <c r="VJ374" s="35"/>
      <c r="VK374" s="35"/>
      <c r="VL374" s="35"/>
      <c r="VM374" s="35"/>
      <c r="VN374" s="35"/>
      <c r="VO374" s="35"/>
      <c r="VP374" s="35"/>
      <c r="VQ374" s="35"/>
      <c r="VR374" s="35"/>
      <c r="VS374" s="35"/>
      <c r="VT374" s="35"/>
      <c r="VU374" s="35"/>
      <c r="VV374" s="35"/>
      <c r="VW374" s="35"/>
      <c r="VX374" s="35"/>
      <c r="VY374" s="35"/>
      <c r="VZ374" s="35"/>
      <c r="WA374" s="35"/>
      <c r="WB374" s="35"/>
      <c r="WC374" s="35"/>
      <c r="WD374" s="35"/>
      <c r="WE374" s="35"/>
      <c r="WF374" s="35"/>
      <c r="WG374" s="35"/>
      <c r="WH374" s="35"/>
      <c r="WI374" s="35"/>
      <c r="WJ374" s="35"/>
      <c r="WK374" s="35"/>
      <c r="WL374" s="35"/>
      <c r="WM374" s="35"/>
      <c r="WN374" s="35"/>
      <c r="WO374" s="35"/>
      <c r="WP374" s="35"/>
      <c r="WQ374" s="35"/>
      <c r="WR374" s="35"/>
      <c r="WS374" s="35"/>
      <c r="WT374" s="35"/>
      <c r="WU374" s="35"/>
      <c r="WV374" s="35"/>
      <c r="WW374" s="35"/>
      <c r="WX374" s="35"/>
      <c r="WY374" s="35"/>
      <c r="WZ374" s="35"/>
      <c r="XA374" s="35"/>
      <c r="XB374" s="35"/>
      <c r="XC374" s="35"/>
      <c r="XD374" s="35"/>
      <c r="XE374" s="35"/>
      <c r="XF374" s="35"/>
      <c r="XG374" s="35"/>
      <c r="XH374" s="35"/>
      <c r="XI374" s="35"/>
      <c r="XJ374" s="35"/>
      <c r="XK374" s="35"/>
      <c r="XL374" s="35"/>
      <c r="XM374" s="35"/>
      <c r="XN374" s="35"/>
      <c r="XO374" s="35"/>
      <c r="XP374" s="35"/>
      <c r="XQ374" s="35"/>
      <c r="XR374" s="35"/>
      <c r="XS374" s="35"/>
      <c r="XT374" s="35"/>
      <c r="XU374" s="35"/>
      <c r="XV374" s="35"/>
      <c r="XW374" s="35"/>
      <c r="XX374" s="35"/>
      <c r="XY374" s="35"/>
      <c r="XZ374" s="35"/>
      <c r="YA374" s="35"/>
      <c r="YB374" s="35"/>
      <c r="YC374" s="35"/>
      <c r="YD374" s="35"/>
      <c r="YE374" s="35"/>
      <c r="YF374" s="35"/>
      <c r="YG374" s="35"/>
      <c r="YH374" s="35"/>
      <c r="YI374" s="35"/>
      <c r="YJ374" s="35"/>
      <c r="YK374" s="35"/>
      <c r="YL374" s="35"/>
      <c r="YM374" s="35"/>
      <c r="YN374" s="35"/>
      <c r="YO374" s="35"/>
      <c r="YP374" s="35"/>
      <c r="YQ374" s="35"/>
      <c r="YR374" s="35"/>
      <c r="YS374" s="35"/>
      <c r="YT374" s="35"/>
      <c r="YU374" s="35"/>
      <c r="YV374" s="35"/>
      <c r="YW374" s="35"/>
      <c r="YX374" s="35"/>
      <c r="YY374" s="35"/>
      <c r="YZ374" s="35"/>
      <c r="ZA374" s="35"/>
      <c r="ZB374" s="35"/>
      <c r="ZC374" s="35"/>
      <c r="ZD374" s="35"/>
      <c r="ZE374" s="35"/>
      <c r="ZF374" s="35"/>
      <c r="ZG374" s="35"/>
      <c r="ZH374" s="35"/>
      <c r="ZI374" s="35"/>
      <c r="ZJ374" s="35"/>
      <c r="ZK374" s="35"/>
      <c r="ZL374" s="35"/>
      <c r="ZM374" s="35"/>
      <c r="ZN374" s="35"/>
      <c r="ZO374" s="35"/>
      <c r="ZP374" s="35"/>
      <c r="ZQ374" s="35"/>
      <c r="ZR374" s="35"/>
      <c r="ZS374" s="35"/>
      <c r="ZT374" s="35"/>
      <c r="ZU374" s="35"/>
      <c r="ZV374" s="35"/>
      <c r="ZW374" s="35"/>
      <c r="ZX374" s="35"/>
      <c r="ZY374" s="35"/>
      <c r="ZZ374" s="35"/>
      <c r="AAA374" s="35"/>
      <c r="AAB374" s="35"/>
      <c r="AAC374" s="35"/>
      <c r="AAD374" s="35"/>
      <c r="AAE374" s="35"/>
      <c r="AAF374" s="35"/>
      <c r="AAG374" s="35"/>
      <c r="AAH374" s="35"/>
      <c r="AAI374" s="35"/>
      <c r="AAJ374" s="35"/>
      <c r="AAK374" s="35"/>
      <c r="AAL374" s="35"/>
      <c r="AAM374" s="35"/>
      <c r="AAN374" s="35"/>
      <c r="AAO374" s="35"/>
      <c r="AAP374" s="35"/>
      <c r="AAQ374" s="35"/>
      <c r="AAR374" s="35"/>
      <c r="AAS374" s="35"/>
      <c r="AAT374" s="35"/>
      <c r="AAU374" s="35"/>
      <c r="AAV374" s="35"/>
      <c r="AAW374" s="35"/>
      <c r="AAX374" s="35"/>
      <c r="AAY374" s="35"/>
      <c r="AAZ374" s="35"/>
      <c r="ABA374" s="35"/>
      <c r="ABB374" s="35"/>
      <c r="ABC374" s="35"/>
      <c r="ABD374" s="35"/>
      <c r="ABE374" s="35"/>
      <c r="ABF374" s="35"/>
      <c r="ABG374" s="35"/>
      <c r="ABH374" s="35"/>
      <c r="ABI374" s="35"/>
      <c r="ABJ374" s="35"/>
      <c r="ABK374" s="35"/>
      <c r="ABL374" s="35"/>
      <c r="ABM374" s="35"/>
      <c r="ABN374" s="35"/>
      <c r="ABO374" s="35"/>
      <c r="ABP374" s="35"/>
      <c r="ABQ374" s="35"/>
      <c r="ABR374" s="35"/>
      <c r="ABS374" s="35"/>
      <c r="ABT374" s="35"/>
      <c r="ABU374" s="35"/>
      <c r="ABV374" s="35"/>
      <c r="ABW374" s="35"/>
      <c r="ABX374" s="35"/>
      <c r="ABY374" s="35"/>
      <c r="ABZ374" s="35"/>
      <c r="ACA374" s="35"/>
      <c r="ACB374" s="35"/>
      <c r="ACC374" s="35"/>
      <c r="ACD374" s="35"/>
      <c r="ACE374" s="35"/>
      <c r="ACF374" s="35"/>
      <c r="ACG374" s="35"/>
      <c r="ACH374" s="35"/>
      <c r="ACI374" s="35"/>
      <c r="ACJ374" s="35"/>
      <c r="ACK374" s="35"/>
      <c r="ACL374" s="35"/>
      <c r="ACM374" s="35"/>
      <c r="ACN374" s="35"/>
      <c r="ACO374" s="35"/>
      <c r="ACP374" s="35"/>
      <c r="ACQ374" s="35"/>
      <c r="ACR374" s="35"/>
      <c r="ACS374" s="35"/>
      <c r="ACT374" s="35"/>
      <c r="ACU374" s="35"/>
      <c r="ACV374" s="35"/>
      <c r="ACW374" s="35"/>
      <c r="ACX374" s="35"/>
      <c r="ACY374" s="35"/>
      <c r="ACZ374" s="35"/>
      <c r="ADA374" s="35"/>
      <c r="ADB374" s="35"/>
      <c r="ADC374" s="35"/>
      <c r="ADD374" s="35"/>
      <c r="ADE374" s="35"/>
      <c r="ADF374" s="35"/>
      <c r="ADG374" s="35"/>
      <c r="ADH374" s="35"/>
      <c r="ADI374" s="35"/>
      <c r="ADJ374" s="35"/>
      <c r="ADK374" s="35"/>
      <c r="ADL374" s="35"/>
      <c r="ADM374" s="35"/>
      <c r="ADN374" s="35"/>
      <c r="ADO374" s="35"/>
      <c r="ADP374" s="35"/>
      <c r="ADQ374" s="35"/>
      <c r="ADR374" s="35"/>
      <c r="ADS374" s="35"/>
      <c r="ADT374" s="35"/>
      <c r="ADU374" s="35"/>
      <c r="ADV374" s="35"/>
      <c r="ADW374" s="35"/>
      <c r="ADX374" s="35"/>
      <c r="ADY374" s="35"/>
      <c r="ADZ374" s="35"/>
      <c r="AEA374" s="35"/>
      <c r="AEB374" s="35"/>
      <c r="AEC374" s="35"/>
      <c r="AED374" s="35"/>
      <c r="AEE374" s="35"/>
      <c r="AEF374" s="35"/>
      <c r="AEG374" s="35"/>
      <c r="AEH374" s="35"/>
      <c r="AEI374" s="35"/>
      <c r="AEJ374" s="35"/>
      <c r="AEK374" s="35"/>
      <c r="AEL374" s="35"/>
      <c r="AEM374" s="35"/>
      <c r="AEN374" s="35"/>
      <c r="AEO374" s="35"/>
      <c r="AEP374" s="35"/>
      <c r="AEQ374" s="35"/>
      <c r="AER374" s="35"/>
      <c r="AES374" s="35"/>
      <c r="AET374" s="35"/>
      <c r="AEU374" s="35"/>
      <c r="AEV374" s="35"/>
      <c r="AEW374" s="35"/>
      <c r="AEX374" s="35"/>
      <c r="AEY374" s="35"/>
      <c r="AEZ374" s="35"/>
      <c r="AFA374" s="35"/>
      <c r="AFB374" s="35"/>
      <c r="AFC374" s="35"/>
      <c r="AFD374" s="35"/>
      <c r="AFE374" s="35"/>
      <c r="AFF374" s="35"/>
      <c r="AFG374" s="35"/>
      <c r="AFH374" s="35"/>
      <c r="AFI374" s="35"/>
      <c r="AFJ374" s="35"/>
      <c r="AFK374" s="35"/>
      <c r="AFL374" s="35"/>
      <c r="AFM374" s="35"/>
      <c r="AFN374" s="35"/>
      <c r="AFO374" s="35"/>
      <c r="AFP374" s="35"/>
      <c r="AFQ374" s="35"/>
      <c r="AFR374" s="35"/>
      <c r="AFS374" s="35"/>
      <c r="AFT374" s="35"/>
      <c r="AFU374" s="35"/>
      <c r="AFV374" s="35"/>
      <c r="AFW374" s="35"/>
      <c r="AFX374" s="35"/>
      <c r="AFY374" s="35"/>
      <c r="AFZ374" s="35"/>
      <c r="AGA374" s="35"/>
      <c r="AGB374" s="35"/>
      <c r="AGC374" s="35"/>
      <c r="AGD374" s="35"/>
      <c r="AGE374" s="35"/>
      <c r="AGF374" s="35"/>
      <c r="AGG374" s="35"/>
      <c r="AGH374" s="35"/>
      <c r="AGI374" s="35"/>
      <c r="AGJ374" s="35"/>
      <c r="AGK374" s="35"/>
      <c r="AGL374" s="35"/>
      <c r="AGM374" s="35"/>
      <c r="AGN374" s="35"/>
      <c r="AGO374" s="35"/>
      <c r="AGP374" s="35"/>
      <c r="AGQ374" s="35"/>
      <c r="AGR374" s="35"/>
      <c r="AGS374" s="35"/>
      <c r="AGT374" s="35"/>
      <c r="AGU374" s="35"/>
      <c r="AGV374" s="35"/>
      <c r="AGW374" s="35"/>
      <c r="AGX374" s="35"/>
      <c r="AGY374" s="35"/>
      <c r="AGZ374" s="35"/>
      <c r="AHA374" s="35"/>
      <c r="AHB374" s="35"/>
      <c r="AHC374" s="35"/>
      <c r="AHD374" s="35"/>
      <c r="AHE374" s="35"/>
      <c r="AHF374" s="35"/>
      <c r="AHG374" s="35"/>
      <c r="AHH374" s="35"/>
      <c r="AHI374" s="35"/>
      <c r="AHJ374" s="35"/>
      <c r="AHK374" s="35"/>
      <c r="AHL374" s="35"/>
      <c r="AHM374" s="35"/>
      <c r="AHN374" s="35"/>
      <c r="AHO374" s="35"/>
      <c r="AHP374" s="35"/>
      <c r="AHQ374" s="35"/>
      <c r="AHR374" s="35"/>
      <c r="AHS374" s="35"/>
      <c r="AHT374" s="35"/>
      <c r="AHU374" s="35"/>
      <c r="AHV374" s="35"/>
      <c r="AHW374" s="35"/>
      <c r="AHX374" s="35"/>
      <c r="AHY374" s="35"/>
      <c r="AHZ374" s="35"/>
      <c r="AIA374" s="35"/>
      <c r="AIB374" s="35"/>
      <c r="AIC374" s="35"/>
      <c r="AID374" s="35"/>
      <c r="AIE374" s="35"/>
      <c r="AIF374" s="35"/>
      <c r="AIG374" s="35"/>
      <c r="AIH374" s="35"/>
      <c r="AII374" s="35"/>
      <c r="AIJ374" s="35"/>
      <c r="AIK374" s="35"/>
      <c r="AIL374" s="35"/>
      <c r="AIM374" s="35"/>
      <c r="AIN374" s="35"/>
      <c r="AIO374" s="35"/>
      <c r="AIP374" s="35"/>
      <c r="AIQ374" s="35"/>
      <c r="AIR374" s="35"/>
      <c r="AIS374" s="35"/>
      <c r="AIT374" s="35"/>
      <c r="AIU374" s="35"/>
      <c r="AIV374" s="35"/>
      <c r="AIW374" s="35"/>
      <c r="AIX374" s="35"/>
      <c r="AIY374" s="35"/>
      <c r="AIZ374" s="35"/>
      <c r="AJA374" s="35"/>
      <c r="AJB374" s="35"/>
      <c r="AJC374" s="35"/>
      <c r="AJD374" s="35"/>
      <c r="AJE374" s="35"/>
      <c r="AJF374" s="35"/>
      <c r="AJG374" s="35"/>
      <c r="AJH374" s="35"/>
      <c r="AJI374" s="35"/>
      <c r="AJJ374" s="35"/>
      <c r="AJK374" s="35"/>
      <c r="AJL374" s="35"/>
      <c r="AJM374" s="35"/>
      <c r="AJN374" s="35"/>
      <c r="AJO374" s="35"/>
      <c r="AJP374" s="35"/>
      <c r="AJQ374" s="35"/>
      <c r="AJR374" s="35"/>
      <c r="AJS374" s="35"/>
      <c r="AJT374" s="35"/>
      <c r="AJU374" s="35"/>
      <c r="AJV374" s="35"/>
      <c r="AJW374" s="35"/>
      <c r="AJX374" s="35"/>
      <c r="AJY374" s="35"/>
      <c r="AJZ374" s="35"/>
      <c r="AKA374" s="35"/>
      <c r="AKB374" s="35"/>
      <c r="AKC374" s="35"/>
      <c r="AKD374" s="35"/>
      <c r="AKE374" s="35"/>
      <c r="AKF374" s="35"/>
      <c r="AKG374" s="35"/>
      <c r="AKH374" s="35"/>
      <c r="AKI374" s="35"/>
      <c r="AKJ374" s="35"/>
      <c r="AKK374" s="35"/>
      <c r="AKL374" s="35"/>
      <c r="AKM374" s="35"/>
      <c r="AKN374" s="35"/>
      <c r="AKO374" s="35"/>
      <c r="AKP374" s="35"/>
      <c r="AKQ374" s="35"/>
      <c r="AKR374" s="35"/>
      <c r="AKS374" s="35"/>
      <c r="AKT374" s="35"/>
      <c r="AKU374" s="35"/>
      <c r="AKV374" s="35"/>
      <c r="AKW374" s="35"/>
      <c r="AKX374" s="35"/>
      <c r="AKY374" s="35"/>
      <c r="AKZ374" s="35"/>
      <c r="ALA374" s="35"/>
      <c r="ALB374" s="35"/>
      <c r="ALC374" s="35"/>
      <c r="ALD374" s="35"/>
      <c r="ALE374" s="35"/>
      <c r="ALF374" s="35"/>
      <c r="ALG374" s="35"/>
      <c r="ALH374" s="35"/>
      <c r="ALI374" s="35"/>
      <c r="ALJ374" s="35"/>
      <c r="ALK374" s="35"/>
      <c r="ALL374" s="35"/>
      <c r="ALM374" s="35"/>
      <c r="ALN374" s="35"/>
      <c r="ALO374" s="35"/>
      <c r="ALP374" s="35"/>
      <c r="ALQ374" s="35"/>
      <c r="ALR374" s="35"/>
      <c r="ALS374" s="35"/>
      <c r="ALT374" s="35"/>
      <c r="ALU374" s="35"/>
      <c r="ALV374" s="35"/>
      <c r="ALW374" s="35"/>
      <c r="ALX374" s="35"/>
      <c r="ALY374" s="35"/>
    </row>
    <row r="375" spans="1:1013" ht="24" customHeight="1" thickBot="1" x14ac:dyDescent="0.25">
      <c r="A375" s="254" t="s">
        <v>15</v>
      </c>
      <c r="B375" s="117" t="s">
        <v>16</v>
      </c>
      <c r="C375" s="222"/>
      <c r="D375" s="223"/>
      <c r="E375" s="934" t="s">
        <v>260</v>
      </c>
      <c r="F375" s="934"/>
      <c r="G375" s="934"/>
      <c r="H375" s="934"/>
      <c r="I375" s="934"/>
      <c r="J375" s="934"/>
      <c r="K375" s="934"/>
      <c r="L375" s="9">
        <f>L374+L353+L341+L327+L257+L369</f>
        <v>13937.000000000002</v>
      </c>
      <c r="M375" s="26">
        <f t="shared" ref="M375:AA375" si="139">M374+M353+M341+M327+M257+M369</f>
        <v>1549.8</v>
      </c>
      <c r="N375" s="26">
        <f t="shared" si="139"/>
        <v>2.2000000000000002</v>
      </c>
      <c r="O375" s="140">
        <f t="shared" si="139"/>
        <v>12387.2</v>
      </c>
      <c r="P375" s="9">
        <f t="shared" si="139"/>
        <v>14023.7</v>
      </c>
      <c r="Q375" s="26">
        <f t="shared" si="139"/>
        <v>1583.3</v>
      </c>
      <c r="R375" s="26">
        <f t="shared" si="139"/>
        <v>2.2000000000000002</v>
      </c>
      <c r="S375" s="140">
        <f t="shared" si="139"/>
        <v>12672.400000000001</v>
      </c>
      <c r="T375" s="9">
        <f t="shared" si="139"/>
        <v>16607.5</v>
      </c>
      <c r="U375" s="26">
        <f t="shared" si="139"/>
        <v>1710.7</v>
      </c>
      <c r="V375" s="26">
        <f t="shared" si="139"/>
        <v>1.5</v>
      </c>
      <c r="W375" s="140">
        <f t="shared" si="139"/>
        <v>14896.8</v>
      </c>
      <c r="X375" s="9">
        <f t="shared" si="139"/>
        <v>14149.4</v>
      </c>
      <c r="Y375" s="26">
        <f t="shared" si="139"/>
        <v>1806.9</v>
      </c>
      <c r="Z375" s="26">
        <f t="shared" si="139"/>
        <v>0</v>
      </c>
      <c r="AA375" s="140">
        <f t="shared" si="139"/>
        <v>12342.5</v>
      </c>
    </row>
    <row r="376" spans="1:1013" ht="21" customHeight="1" thickBot="1" x14ac:dyDescent="0.25">
      <c r="A376" s="248"/>
      <c r="B376" s="913" t="s">
        <v>337</v>
      </c>
      <c r="C376" s="913"/>
      <c r="D376" s="913"/>
      <c r="E376" s="913"/>
      <c r="F376" s="913"/>
      <c r="G376" s="913"/>
      <c r="H376" s="913"/>
      <c r="I376" s="913"/>
      <c r="J376" s="913"/>
      <c r="K376" s="914"/>
      <c r="L376" s="249">
        <f t="shared" ref="L376:AA376" si="140">SUM(L375)</f>
        <v>13937.000000000002</v>
      </c>
      <c r="M376" s="250">
        <f t="shared" si="140"/>
        <v>1549.8</v>
      </c>
      <c r="N376" s="250">
        <f t="shared" si="140"/>
        <v>2.2000000000000002</v>
      </c>
      <c r="O376" s="251">
        <f t="shared" si="140"/>
        <v>12387.2</v>
      </c>
      <c r="P376" s="252">
        <f t="shared" si="140"/>
        <v>14023.7</v>
      </c>
      <c r="Q376" s="250">
        <f t="shared" si="140"/>
        <v>1583.3</v>
      </c>
      <c r="R376" s="250">
        <f t="shared" si="140"/>
        <v>2.2000000000000002</v>
      </c>
      <c r="S376" s="251">
        <f t="shared" si="140"/>
        <v>12672.400000000001</v>
      </c>
      <c r="T376" s="252">
        <f t="shared" si="140"/>
        <v>16607.5</v>
      </c>
      <c r="U376" s="250">
        <f t="shared" si="140"/>
        <v>1710.7</v>
      </c>
      <c r="V376" s="250">
        <f t="shared" si="140"/>
        <v>1.5</v>
      </c>
      <c r="W376" s="251">
        <f t="shared" si="140"/>
        <v>14896.8</v>
      </c>
      <c r="X376" s="252">
        <f t="shared" si="140"/>
        <v>14149.4</v>
      </c>
      <c r="Y376" s="250">
        <f t="shared" si="140"/>
        <v>1806.9</v>
      </c>
      <c r="Z376" s="250">
        <f t="shared" si="140"/>
        <v>0</v>
      </c>
      <c r="AA376" s="251">
        <f t="shared" si="140"/>
        <v>12342.5</v>
      </c>
    </row>
    <row r="377" spans="1:1013" ht="15.75" customHeight="1" x14ac:dyDescent="0.2">
      <c r="A377" s="576" t="s">
        <v>338</v>
      </c>
      <c r="B377" s="576"/>
      <c r="C377" s="576"/>
      <c r="D377" s="576"/>
      <c r="E377" s="576"/>
      <c r="F377" s="576"/>
      <c r="G377" s="576"/>
      <c r="H377" s="576"/>
      <c r="I377" s="576"/>
      <c r="J377" s="576"/>
      <c r="K377" s="576"/>
      <c r="L377" s="576"/>
      <c r="M377" s="576"/>
      <c r="N377" s="576"/>
      <c r="O377" s="576"/>
      <c r="P377" s="576"/>
      <c r="Q377" s="576"/>
      <c r="R377" s="576"/>
      <c r="S377" s="576"/>
      <c r="T377" s="576"/>
      <c r="U377" s="576"/>
      <c r="V377" s="576"/>
      <c r="W377" s="576"/>
      <c r="X377" s="576"/>
      <c r="Y377" s="576"/>
      <c r="Z377" s="576"/>
      <c r="AA377" s="576"/>
    </row>
    <row r="378" spans="1:1013" ht="21" customHeight="1" x14ac:dyDescent="0.2"/>
    <row r="379" spans="1:1013" ht="15.75" customHeight="1" x14ac:dyDescent="0.2"/>
    <row r="380" spans="1:1013" ht="15.75" customHeight="1" x14ac:dyDescent="0.2"/>
    <row r="381" spans="1:1013" ht="15.75" customHeight="1" x14ac:dyDescent="0.2"/>
    <row r="382" spans="1:1013" ht="15.75" customHeight="1" x14ac:dyDescent="0.2"/>
    <row r="383" spans="1:1013" ht="16.5" customHeight="1" x14ac:dyDescent="0.2"/>
    <row r="384" spans="1:1013" ht="27" customHeight="1" x14ac:dyDescent="0.2"/>
    <row r="385" spans="28:1013" ht="15.75" customHeight="1" x14ac:dyDescent="0.2"/>
    <row r="386" spans="28:1013" ht="15.75" customHeight="1" x14ac:dyDescent="0.2"/>
    <row r="387" spans="28:1013" ht="15.75" customHeight="1" x14ac:dyDescent="0.2"/>
    <row r="388" spans="28:1013" ht="15.75" customHeight="1" x14ac:dyDescent="0.2"/>
    <row r="389" spans="28:1013" ht="24.75" customHeight="1" x14ac:dyDescent="0.2"/>
    <row r="390" spans="28:1013" ht="15.75" customHeight="1" x14ac:dyDescent="0.2"/>
    <row r="391" spans="28:1013" ht="15.75" customHeight="1" x14ac:dyDescent="0.2"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45"/>
    </row>
    <row r="392" spans="28:1013" ht="20.25" customHeight="1" x14ac:dyDescent="0.2"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45"/>
    </row>
    <row r="393" spans="28:1013" ht="19.5" customHeight="1" x14ac:dyDescent="0.2"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45"/>
    </row>
    <row r="394" spans="28:1013" ht="21" customHeight="1" x14ac:dyDescent="0.2"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45"/>
    </row>
    <row r="395" spans="28:1013" ht="25.5" customHeight="1" x14ac:dyDescent="0.2"/>
    <row r="396" spans="28:1013" ht="15.75" customHeight="1" x14ac:dyDescent="0.2"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  <c r="BT396" s="35"/>
      <c r="BU396" s="35"/>
      <c r="BV396" s="35"/>
      <c r="BW396" s="35"/>
      <c r="BX396" s="35"/>
      <c r="BY396" s="35"/>
      <c r="BZ396" s="35"/>
      <c r="CA396" s="35"/>
      <c r="CB396" s="35"/>
      <c r="CC396" s="35"/>
      <c r="CD396" s="35"/>
      <c r="CE396" s="35"/>
      <c r="CF396" s="35"/>
      <c r="CG396" s="35"/>
      <c r="CH396" s="35"/>
      <c r="CI396" s="35"/>
      <c r="CJ396" s="35"/>
      <c r="CK396" s="35"/>
      <c r="CL396" s="35"/>
      <c r="CM396" s="35"/>
      <c r="CN396" s="35"/>
      <c r="CO396" s="35"/>
      <c r="CP396" s="35"/>
      <c r="CQ396" s="35"/>
      <c r="CR396" s="35"/>
      <c r="CS396" s="35"/>
      <c r="CT396" s="35"/>
      <c r="CU396" s="35"/>
      <c r="CV396" s="35"/>
      <c r="CW396" s="35"/>
      <c r="CX396" s="35"/>
      <c r="CY396" s="35"/>
      <c r="CZ396" s="35"/>
      <c r="DA396" s="35"/>
      <c r="DB396" s="35"/>
      <c r="DC396" s="35"/>
      <c r="DD396" s="35"/>
      <c r="DE396" s="35"/>
      <c r="DF396" s="35"/>
      <c r="DG396" s="35"/>
      <c r="DH396" s="35"/>
      <c r="DI396" s="35"/>
      <c r="DJ396" s="35"/>
      <c r="DK396" s="35"/>
      <c r="DL396" s="35"/>
      <c r="DM396" s="35"/>
      <c r="DN396" s="35"/>
      <c r="DO396" s="35"/>
      <c r="DP396" s="35"/>
      <c r="DQ396" s="35"/>
      <c r="DR396" s="35"/>
      <c r="DS396" s="35"/>
      <c r="DT396" s="35"/>
      <c r="DU396" s="35"/>
      <c r="DV396" s="35"/>
      <c r="DW396" s="35"/>
      <c r="DX396" s="35"/>
      <c r="DY396" s="35"/>
      <c r="DZ396" s="35"/>
      <c r="EA396" s="35"/>
      <c r="EB396" s="35"/>
      <c r="EC396" s="35"/>
      <c r="ED396" s="35"/>
      <c r="EE396" s="35"/>
      <c r="EF396" s="35"/>
      <c r="EG396" s="35"/>
      <c r="EH396" s="35"/>
      <c r="EI396" s="35"/>
      <c r="EJ396" s="35"/>
      <c r="EK396" s="35"/>
      <c r="EL396" s="35"/>
      <c r="EM396" s="35"/>
      <c r="EN396" s="35"/>
      <c r="EO396" s="35"/>
      <c r="EP396" s="35"/>
      <c r="EQ396" s="35"/>
      <c r="ER396" s="35"/>
      <c r="ES396" s="35"/>
      <c r="ET396" s="35"/>
      <c r="EU396" s="35"/>
      <c r="EV396" s="35"/>
      <c r="EW396" s="35"/>
      <c r="EX396" s="35"/>
      <c r="EY396" s="35"/>
      <c r="EZ396" s="35"/>
      <c r="FA396" s="35"/>
      <c r="FB396" s="35"/>
      <c r="FC396" s="35"/>
      <c r="FD396" s="35"/>
      <c r="FE396" s="35"/>
      <c r="FF396" s="35"/>
      <c r="FG396" s="35"/>
      <c r="FH396" s="35"/>
      <c r="FI396" s="35"/>
      <c r="FJ396" s="35"/>
      <c r="FK396" s="35"/>
      <c r="FL396" s="35"/>
      <c r="FM396" s="35"/>
      <c r="FN396" s="35"/>
      <c r="FO396" s="35"/>
      <c r="FP396" s="35"/>
      <c r="FQ396" s="35"/>
      <c r="FR396" s="35"/>
      <c r="FS396" s="35"/>
      <c r="FT396" s="35"/>
      <c r="FU396" s="35"/>
      <c r="FV396" s="35"/>
      <c r="FW396" s="35"/>
      <c r="FX396" s="35"/>
      <c r="FY396" s="35"/>
      <c r="FZ396" s="35"/>
      <c r="GA396" s="35"/>
      <c r="GB396" s="35"/>
      <c r="GC396" s="35"/>
      <c r="GD396" s="35"/>
      <c r="GE396" s="35"/>
      <c r="GF396" s="35"/>
      <c r="GG396" s="35"/>
      <c r="GH396" s="35"/>
      <c r="GI396" s="35"/>
      <c r="GJ396" s="35"/>
      <c r="GK396" s="35"/>
      <c r="GL396" s="35"/>
      <c r="GM396" s="35"/>
      <c r="GN396" s="35"/>
      <c r="GO396" s="35"/>
      <c r="GP396" s="35"/>
      <c r="GQ396" s="35"/>
      <c r="GR396" s="35"/>
      <c r="GS396" s="35"/>
      <c r="GT396" s="35"/>
      <c r="GU396" s="35"/>
      <c r="GV396" s="35"/>
      <c r="GW396" s="35"/>
      <c r="GX396" s="35"/>
      <c r="GY396" s="35"/>
      <c r="GZ396" s="35"/>
      <c r="HA396" s="35"/>
      <c r="HB396" s="35"/>
      <c r="HC396" s="35"/>
      <c r="HD396" s="35"/>
      <c r="HE396" s="35"/>
      <c r="HF396" s="35"/>
      <c r="HG396" s="35"/>
      <c r="HH396" s="35"/>
      <c r="HI396" s="35"/>
      <c r="HJ396" s="35"/>
      <c r="HK396" s="35"/>
      <c r="HL396" s="35"/>
      <c r="HM396" s="35"/>
      <c r="HN396" s="35"/>
      <c r="HO396" s="35"/>
      <c r="HP396" s="35"/>
      <c r="HQ396" s="35"/>
      <c r="HR396" s="35"/>
      <c r="HS396" s="35"/>
      <c r="HT396" s="35"/>
      <c r="HU396" s="35"/>
      <c r="HV396" s="35"/>
      <c r="HW396" s="35"/>
      <c r="HX396" s="35"/>
      <c r="HY396" s="35"/>
      <c r="HZ396" s="35"/>
      <c r="IA396" s="35"/>
      <c r="IB396" s="35"/>
      <c r="IC396" s="35"/>
      <c r="ID396" s="35"/>
      <c r="IE396" s="35"/>
      <c r="IF396" s="35"/>
      <c r="IG396" s="35"/>
      <c r="IH396" s="35"/>
      <c r="II396" s="35"/>
      <c r="IJ396" s="35"/>
      <c r="IK396" s="35"/>
      <c r="IL396" s="35"/>
      <c r="IM396" s="35"/>
      <c r="IN396" s="35"/>
      <c r="IO396" s="35"/>
      <c r="IP396" s="35"/>
      <c r="IQ396" s="35"/>
      <c r="IR396" s="35"/>
      <c r="IS396" s="35"/>
      <c r="IT396" s="35"/>
      <c r="IU396" s="35"/>
      <c r="IV396" s="35"/>
      <c r="IW396" s="35"/>
      <c r="IX396" s="35"/>
      <c r="IY396" s="35"/>
      <c r="IZ396" s="35"/>
      <c r="JA396" s="35"/>
      <c r="JB396" s="35"/>
      <c r="JC396" s="35"/>
      <c r="JD396" s="35"/>
      <c r="JE396" s="35"/>
      <c r="JF396" s="35"/>
      <c r="JG396" s="35"/>
      <c r="JH396" s="35"/>
      <c r="JI396" s="35"/>
      <c r="JJ396" s="35"/>
      <c r="JK396" s="35"/>
      <c r="JL396" s="35"/>
      <c r="JM396" s="35"/>
      <c r="JN396" s="35"/>
      <c r="JO396" s="35"/>
      <c r="JP396" s="35"/>
      <c r="JQ396" s="35"/>
      <c r="JR396" s="35"/>
      <c r="JS396" s="35"/>
      <c r="JT396" s="35"/>
      <c r="JU396" s="35"/>
      <c r="JV396" s="35"/>
      <c r="JW396" s="35"/>
      <c r="JX396" s="35"/>
      <c r="JY396" s="35"/>
      <c r="JZ396" s="35"/>
      <c r="KA396" s="35"/>
      <c r="KB396" s="35"/>
      <c r="KC396" s="35"/>
      <c r="KD396" s="35"/>
      <c r="KE396" s="35"/>
      <c r="KF396" s="35"/>
      <c r="KG396" s="35"/>
      <c r="KH396" s="35"/>
      <c r="KI396" s="35"/>
      <c r="KJ396" s="35"/>
      <c r="KK396" s="35"/>
      <c r="KL396" s="35"/>
      <c r="KM396" s="35"/>
      <c r="KN396" s="35"/>
      <c r="KO396" s="35"/>
      <c r="KP396" s="35"/>
      <c r="KQ396" s="35"/>
      <c r="KR396" s="35"/>
      <c r="KS396" s="35"/>
      <c r="KT396" s="35"/>
      <c r="KU396" s="35"/>
      <c r="KV396" s="35"/>
      <c r="KW396" s="35"/>
      <c r="KX396" s="35"/>
      <c r="KY396" s="35"/>
      <c r="KZ396" s="35"/>
      <c r="LA396" s="35"/>
      <c r="LB396" s="35"/>
      <c r="LC396" s="35"/>
      <c r="LD396" s="35"/>
      <c r="LE396" s="35"/>
      <c r="LF396" s="35"/>
      <c r="LG396" s="35"/>
      <c r="LH396" s="35"/>
      <c r="LI396" s="35"/>
      <c r="LJ396" s="35"/>
      <c r="LK396" s="35"/>
      <c r="LL396" s="35"/>
      <c r="LM396" s="35"/>
      <c r="LN396" s="35"/>
      <c r="LO396" s="35"/>
      <c r="LP396" s="35"/>
      <c r="LQ396" s="35"/>
      <c r="LR396" s="35"/>
      <c r="LS396" s="35"/>
      <c r="LT396" s="35"/>
      <c r="LU396" s="35"/>
      <c r="LV396" s="35"/>
      <c r="LW396" s="35"/>
      <c r="LX396" s="35"/>
      <c r="LY396" s="35"/>
      <c r="LZ396" s="35"/>
      <c r="MA396" s="35"/>
      <c r="MB396" s="35"/>
      <c r="MC396" s="35"/>
      <c r="MD396" s="35"/>
      <c r="ME396" s="35"/>
      <c r="MF396" s="35"/>
      <c r="MG396" s="35"/>
      <c r="MH396" s="35"/>
      <c r="MI396" s="35"/>
      <c r="MJ396" s="35"/>
      <c r="MK396" s="35"/>
      <c r="ML396" s="35"/>
      <c r="MM396" s="35"/>
      <c r="MN396" s="35"/>
      <c r="MO396" s="35"/>
      <c r="MP396" s="35"/>
      <c r="MQ396" s="35"/>
      <c r="MR396" s="35"/>
      <c r="MS396" s="35"/>
      <c r="MT396" s="35"/>
      <c r="MU396" s="35"/>
      <c r="MV396" s="35"/>
      <c r="MW396" s="35"/>
      <c r="MX396" s="35"/>
      <c r="MY396" s="35"/>
      <c r="MZ396" s="35"/>
      <c r="NA396" s="35"/>
      <c r="NB396" s="35"/>
      <c r="NC396" s="35"/>
      <c r="ND396" s="35"/>
      <c r="NE396" s="35"/>
      <c r="NF396" s="35"/>
      <c r="NG396" s="35"/>
      <c r="NH396" s="35"/>
      <c r="NI396" s="35"/>
      <c r="NJ396" s="35"/>
      <c r="NK396" s="35"/>
      <c r="NL396" s="35"/>
      <c r="NM396" s="35"/>
      <c r="NN396" s="35"/>
      <c r="NO396" s="35"/>
      <c r="NP396" s="35"/>
      <c r="NQ396" s="35"/>
      <c r="NR396" s="35"/>
      <c r="NS396" s="35"/>
      <c r="NT396" s="35"/>
      <c r="NU396" s="35"/>
      <c r="NV396" s="35"/>
      <c r="NW396" s="35"/>
      <c r="NX396" s="35"/>
      <c r="NY396" s="35"/>
      <c r="NZ396" s="35"/>
      <c r="OA396" s="35"/>
      <c r="OB396" s="35"/>
      <c r="OC396" s="35"/>
      <c r="OD396" s="35"/>
      <c r="OE396" s="35"/>
      <c r="OF396" s="35"/>
      <c r="OG396" s="35"/>
      <c r="OH396" s="35"/>
      <c r="OI396" s="35"/>
      <c r="OJ396" s="35"/>
      <c r="OK396" s="35"/>
      <c r="OL396" s="35"/>
      <c r="OM396" s="35"/>
      <c r="ON396" s="35"/>
      <c r="OO396" s="35"/>
      <c r="OP396" s="35"/>
      <c r="OQ396" s="35"/>
      <c r="OR396" s="35"/>
      <c r="OS396" s="35"/>
      <c r="OT396" s="35"/>
      <c r="OU396" s="35"/>
      <c r="OV396" s="35"/>
      <c r="OW396" s="35"/>
      <c r="OX396" s="35"/>
      <c r="OY396" s="35"/>
      <c r="OZ396" s="35"/>
      <c r="PA396" s="35"/>
      <c r="PB396" s="35"/>
      <c r="PC396" s="35"/>
      <c r="PD396" s="35"/>
      <c r="PE396" s="35"/>
      <c r="PF396" s="35"/>
      <c r="PG396" s="35"/>
      <c r="PH396" s="35"/>
      <c r="PI396" s="35"/>
      <c r="PJ396" s="35"/>
      <c r="PK396" s="35"/>
      <c r="PL396" s="35"/>
      <c r="PM396" s="35"/>
      <c r="PN396" s="35"/>
      <c r="PO396" s="35"/>
      <c r="PP396" s="35"/>
      <c r="PQ396" s="35"/>
      <c r="PR396" s="35"/>
      <c r="PS396" s="35"/>
      <c r="PT396" s="35"/>
      <c r="PU396" s="35"/>
      <c r="PV396" s="35"/>
      <c r="PW396" s="35"/>
      <c r="PX396" s="35"/>
      <c r="PY396" s="35"/>
      <c r="PZ396" s="35"/>
      <c r="QA396" s="35"/>
      <c r="QB396" s="35"/>
      <c r="QC396" s="35"/>
      <c r="QD396" s="35"/>
      <c r="QE396" s="35"/>
      <c r="QF396" s="35"/>
      <c r="QG396" s="35"/>
      <c r="QH396" s="35"/>
      <c r="QI396" s="35"/>
      <c r="QJ396" s="35"/>
      <c r="QK396" s="35"/>
      <c r="QL396" s="35"/>
      <c r="QM396" s="35"/>
      <c r="QN396" s="35"/>
      <c r="QO396" s="35"/>
      <c r="QP396" s="35"/>
      <c r="QQ396" s="35"/>
      <c r="QR396" s="35"/>
      <c r="QS396" s="35"/>
      <c r="QT396" s="35"/>
      <c r="QU396" s="35"/>
      <c r="QV396" s="35"/>
      <c r="QW396" s="35"/>
      <c r="QX396" s="35"/>
      <c r="QY396" s="35"/>
      <c r="QZ396" s="35"/>
      <c r="RA396" s="35"/>
      <c r="RB396" s="35"/>
      <c r="RC396" s="35"/>
      <c r="RD396" s="35"/>
      <c r="RE396" s="35"/>
      <c r="RF396" s="35"/>
      <c r="RG396" s="35"/>
      <c r="RH396" s="35"/>
      <c r="RI396" s="35"/>
      <c r="RJ396" s="35"/>
      <c r="RK396" s="35"/>
      <c r="RL396" s="35"/>
      <c r="RM396" s="35"/>
      <c r="RN396" s="35"/>
      <c r="RO396" s="35"/>
      <c r="RP396" s="35"/>
      <c r="RQ396" s="35"/>
      <c r="RR396" s="35"/>
      <c r="RS396" s="35"/>
      <c r="RT396" s="35"/>
      <c r="RU396" s="35"/>
      <c r="RV396" s="35"/>
      <c r="RW396" s="35"/>
      <c r="RX396" s="35"/>
      <c r="RY396" s="35"/>
      <c r="RZ396" s="35"/>
      <c r="SA396" s="35"/>
      <c r="SB396" s="35"/>
      <c r="SC396" s="35"/>
      <c r="SD396" s="35"/>
      <c r="SE396" s="35"/>
      <c r="SF396" s="35"/>
      <c r="SG396" s="35"/>
      <c r="SH396" s="35"/>
      <c r="SI396" s="35"/>
      <c r="SJ396" s="35"/>
      <c r="SK396" s="35"/>
      <c r="SL396" s="35"/>
      <c r="SM396" s="35"/>
      <c r="SN396" s="35"/>
      <c r="SO396" s="35"/>
      <c r="SP396" s="35"/>
      <c r="SQ396" s="35"/>
      <c r="SR396" s="35"/>
      <c r="SS396" s="35"/>
      <c r="ST396" s="35"/>
      <c r="SU396" s="35"/>
      <c r="SV396" s="35"/>
      <c r="SW396" s="35"/>
      <c r="SX396" s="35"/>
      <c r="SY396" s="35"/>
      <c r="SZ396" s="35"/>
      <c r="TA396" s="35"/>
      <c r="TB396" s="35"/>
      <c r="TC396" s="35"/>
      <c r="TD396" s="35"/>
      <c r="TE396" s="35"/>
      <c r="TF396" s="35"/>
      <c r="TG396" s="35"/>
      <c r="TH396" s="35"/>
      <c r="TI396" s="35"/>
      <c r="TJ396" s="35"/>
      <c r="TK396" s="35"/>
      <c r="TL396" s="35"/>
      <c r="TM396" s="35"/>
      <c r="TN396" s="35"/>
      <c r="TO396" s="35"/>
      <c r="TP396" s="35"/>
      <c r="TQ396" s="35"/>
      <c r="TR396" s="35"/>
      <c r="TS396" s="35"/>
      <c r="TT396" s="35"/>
      <c r="TU396" s="35"/>
      <c r="TV396" s="35"/>
      <c r="TW396" s="35"/>
      <c r="TX396" s="35"/>
      <c r="TY396" s="35"/>
      <c r="TZ396" s="35"/>
      <c r="UA396" s="35"/>
      <c r="UB396" s="35"/>
      <c r="UC396" s="35"/>
      <c r="UD396" s="35"/>
      <c r="UE396" s="35"/>
      <c r="UF396" s="35"/>
      <c r="UG396" s="35"/>
      <c r="UH396" s="35"/>
      <c r="UI396" s="35"/>
      <c r="UJ396" s="35"/>
      <c r="UK396" s="35"/>
      <c r="UL396" s="35"/>
      <c r="UM396" s="35"/>
      <c r="UN396" s="35"/>
      <c r="UO396" s="35"/>
      <c r="UP396" s="35"/>
      <c r="UQ396" s="35"/>
      <c r="UR396" s="35"/>
      <c r="US396" s="35"/>
      <c r="UT396" s="35"/>
      <c r="UU396" s="35"/>
      <c r="UV396" s="35"/>
      <c r="UW396" s="35"/>
      <c r="UX396" s="35"/>
      <c r="UY396" s="35"/>
      <c r="UZ396" s="35"/>
      <c r="VA396" s="35"/>
      <c r="VB396" s="35"/>
      <c r="VC396" s="35"/>
      <c r="VD396" s="35"/>
      <c r="VE396" s="35"/>
      <c r="VF396" s="35"/>
      <c r="VG396" s="35"/>
      <c r="VH396" s="35"/>
      <c r="VI396" s="35"/>
      <c r="VJ396" s="35"/>
      <c r="VK396" s="35"/>
      <c r="VL396" s="35"/>
      <c r="VM396" s="35"/>
      <c r="VN396" s="35"/>
      <c r="VO396" s="35"/>
      <c r="VP396" s="35"/>
      <c r="VQ396" s="35"/>
      <c r="VR396" s="35"/>
      <c r="VS396" s="35"/>
      <c r="VT396" s="35"/>
      <c r="VU396" s="35"/>
      <c r="VV396" s="35"/>
      <c r="VW396" s="35"/>
      <c r="VX396" s="35"/>
      <c r="VY396" s="35"/>
      <c r="VZ396" s="35"/>
      <c r="WA396" s="35"/>
      <c r="WB396" s="35"/>
      <c r="WC396" s="35"/>
      <c r="WD396" s="35"/>
      <c r="WE396" s="35"/>
      <c r="WF396" s="35"/>
      <c r="WG396" s="35"/>
      <c r="WH396" s="35"/>
      <c r="WI396" s="35"/>
      <c r="WJ396" s="35"/>
      <c r="WK396" s="35"/>
      <c r="WL396" s="35"/>
      <c r="WM396" s="35"/>
      <c r="WN396" s="35"/>
      <c r="WO396" s="35"/>
      <c r="WP396" s="35"/>
      <c r="WQ396" s="35"/>
      <c r="WR396" s="35"/>
      <c r="WS396" s="35"/>
      <c r="WT396" s="35"/>
      <c r="WU396" s="35"/>
      <c r="WV396" s="35"/>
      <c r="WW396" s="35"/>
      <c r="WX396" s="35"/>
      <c r="WY396" s="35"/>
      <c r="WZ396" s="35"/>
      <c r="XA396" s="35"/>
      <c r="XB396" s="35"/>
      <c r="XC396" s="35"/>
      <c r="XD396" s="35"/>
      <c r="XE396" s="35"/>
      <c r="XF396" s="35"/>
      <c r="XG396" s="35"/>
      <c r="XH396" s="35"/>
      <c r="XI396" s="35"/>
      <c r="XJ396" s="35"/>
      <c r="XK396" s="35"/>
      <c r="XL396" s="35"/>
      <c r="XM396" s="35"/>
      <c r="XN396" s="35"/>
      <c r="XO396" s="35"/>
      <c r="XP396" s="35"/>
      <c r="XQ396" s="35"/>
      <c r="XR396" s="35"/>
      <c r="XS396" s="35"/>
      <c r="XT396" s="35"/>
      <c r="XU396" s="35"/>
      <c r="XV396" s="35"/>
      <c r="XW396" s="35"/>
      <c r="XX396" s="35"/>
      <c r="XY396" s="35"/>
      <c r="XZ396" s="35"/>
      <c r="YA396" s="35"/>
      <c r="YB396" s="35"/>
      <c r="YC396" s="35"/>
      <c r="YD396" s="35"/>
      <c r="YE396" s="35"/>
      <c r="YF396" s="35"/>
      <c r="YG396" s="35"/>
      <c r="YH396" s="35"/>
      <c r="YI396" s="35"/>
      <c r="YJ396" s="35"/>
      <c r="YK396" s="35"/>
      <c r="YL396" s="35"/>
      <c r="YM396" s="35"/>
      <c r="YN396" s="35"/>
      <c r="YO396" s="35"/>
      <c r="YP396" s="35"/>
      <c r="YQ396" s="35"/>
      <c r="YR396" s="35"/>
      <c r="YS396" s="35"/>
      <c r="YT396" s="35"/>
      <c r="YU396" s="35"/>
      <c r="YV396" s="35"/>
      <c r="YW396" s="35"/>
      <c r="YX396" s="35"/>
      <c r="YY396" s="35"/>
      <c r="YZ396" s="35"/>
      <c r="ZA396" s="35"/>
      <c r="ZB396" s="35"/>
      <c r="ZC396" s="35"/>
      <c r="ZD396" s="35"/>
      <c r="ZE396" s="35"/>
      <c r="ZF396" s="35"/>
      <c r="ZG396" s="35"/>
      <c r="ZH396" s="35"/>
      <c r="ZI396" s="35"/>
      <c r="ZJ396" s="35"/>
      <c r="ZK396" s="35"/>
      <c r="ZL396" s="35"/>
      <c r="ZM396" s="35"/>
      <c r="ZN396" s="35"/>
      <c r="ZO396" s="35"/>
      <c r="ZP396" s="35"/>
      <c r="ZQ396" s="35"/>
      <c r="ZR396" s="35"/>
      <c r="ZS396" s="35"/>
      <c r="ZT396" s="35"/>
      <c r="ZU396" s="35"/>
      <c r="ZV396" s="35"/>
      <c r="ZW396" s="35"/>
      <c r="ZX396" s="35"/>
      <c r="ZY396" s="35"/>
      <c r="ZZ396" s="35"/>
      <c r="AAA396" s="35"/>
      <c r="AAB396" s="35"/>
      <c r="AAC396" s="35"/>
      <c r="AAD396" s="35"/>
      <c r="AAE396" s="35"/>
      <c r="AAF396" s="35"/>
      <c r="AAG396" s="35"/>
      <c r="AAH396" s="35"/>
      <c r="AAI396" s="35"/>
      <c r="AAJ396" s="35"/>
      <c r="AAK396" s="35"/>
      <c r="AAL396" s="35"/>
      <c r="AAM396" s="35"/>
      <c r="AAN396" s="35"/>
      <c r="AAO396" s="35"/>
      <c r="AAP396" s="35"/>
      <c r="AAQ396" s="35"/>
      <c r="AAR396" s="35"/>
      <c r="AAS396" s="35"/>
      <c r="AAT396" s="35"/>
      <c r="AAU396" s="35"/>
      <c r="AAV396" s="35"/>
      <c r="AAW396" s="35"/>
      <c r="AAX396" s="35"/>
      <c r="AAY396" s="35"/>
      <c r="AAZ396" s="35"/>
      <c r="ABA396" s="35"/>
      <c r="ABB396" s="35"/>
      <c r="ABC396" s="35"/>
      <c r="ABD396" s="35"/>
      <c r="ABE396" s="35"/>
      <c r="ABF396" s="35"/>
      <c r="ABG396" s="35"/>
      <c r="ABH396" s="35"/>
      <c r="ABI396" s="35"/>
      <c r="ABJ396" s="35"/>
      <c r="ABK396" s="35"/>
      <c r="ABL396" s="35"/>
      <c r="ABM396" s="35"/>
      <c r="ABN396" s="35"/>
      <c r="ABO396" s="35"/>
      <c r="ABP396" s="35"/>
      <c r="ABQ396" s="35"/>
      <c r="ABR396" s="35"/>
      <c r="ABS396" s="35"/>
      <c r="ABT396" s="35"/>
      <c r="ABU396" s="35"/>
      <c r="ABV396" s="35"/>
      <c r="ABW396" s="35"/>
      <c r="ABX396" s="35"/>
      <c r="ABY396" s="35"/>
      <c r="ABZ396" s="35"/>
      <c r="ACA396" s="35"/>
      <c r="ACB396" s="35"/>
      <c r="ACC396" s="35"/>
      <c r="ACD396" s="35"/>
      <c r="ACE396" s="35"/>
      <c r="ACF396" s="35"/>
      <c r="ACG396" s="35"/>
      <c r="ACH396" s="35"/>
      <c r="ACI396" s="35"/>
      <c r="ACJ396" s="35"/>
      <c r="ACK396" s="35"/>
      <c r="ACL396" s="35"/>
      <c r="ACM396" s="35"/>
      <c r="ACN396" s="35"/>
      <c r="ACO396" s="35"/>
      <c r="ACP396" s="35"/>
      <c r="ACQ396" s="35"/>
      <c r="ACR396" s="35"/>
      <c r="ACS396" s="35"/>
      <c r="ACT396" s="35"/>
      <c r="ACU396" s="35"/>
      <c r="ACV396" s="35"/>
      <c r="ACW396" s="35"/>
      <c r="ACX396" s="35"/>
      <c r="ACY396" s="35"/>
      <c r="ACZ396" s="35"/>
      <c r="ADA396" s="35"/>
      <c r="ADB396" s="35"/>
      <c r="ADC396" s="35"/>
      <c r="ADD396" s="35"/>
      <c r="ADE396" s="35"/>
      <c r="ADF396" s="35"/>
      <c r="ADG396" s="35"/>
      <c r="ADH396" s="35"/>
      <c r="ADI396" s="35"/>
      <c r="ADJ396" s="35"/>
      <c r="ADK396" s="35"/>
      <c r="ADL396" s="35"/>
      <c r="ADM396" s="35"/>
      <c r="ADN396" s="35"/>
      <c r="ADO396" s="35"/>
      <c r="ADP396" s="35"/>
      <c r="ADQ396" s="35"/>
      <c r="ADR396" s="35"/>
      <c r="ADS396" s="35"/>
      <c r="ADT396" s="35"/>
      <c r="ADU396" s="35"/>
      <c r="ADV396" s="35"/>
      <c r="ADW396" s="35"/>
      <c r="ADX396" s="35"/>
      <c r="ADY396" s="35"/>
      <c r="ADZ396" s="35"/>
      <c r="AEA396" s="35"/>
      <c r="AEB396" s="35"/>
      <c r="AEC396" s="35"/>
      <c r="AED396" s="35"/>
      <c r="AEE396" s="35"/>
      <c r="AEF396" s="35"/>
      <c r="AEG396" s="35"/>
      <c r="AEH396" s="35"/>
      <c r="AEI396" s="35"/>
      <c r="AEJ396" s="35"/>
      <c r="AEK396" s="35"/>
      <c r="AEL396" s="35"/>
      <c r="AEM396" s="35"/>
      <c r="AEN396" s="35"/>
      <c r="AEO396" s="35"/>
      <c r="AEP396" s="35"/>
      <c r="AEQ396" s="35"/>
      <c r="AER396" s="35"/>
      <c r="AES396" s="35"/>
      <c r="AET396" s="35"/>
      <c r="AEU396" s="35"/>
      <c r="AEV396" s="35"/>
      <c r="AEW396" s="35"/>
      <c r="AEX396" s="35"/>
      <c r="AEY396" s="35"/>
      <c r="AEZ396" s="35"/>
      <c r="AFA396" s="35"/>
      <c r="AFB396" s="35"/>
      <c r="AFC396" s="35"/>
      <c r="AFD396" s="35"/>
      <c r="AFE396" s="35"/>
      <c r="AFF396" s="35"/>
      <c r="AFG396" s="35"/>
      <c r="AFH396" s="35"/>
      <c r="AFI396" s="35"/>
      <c r="AFJ396" s="35"/>
      <c r="AFK396" s="35"/>
      <c r="AFL396" s="35"/>
      <c r="AFM396" s="35"/>
      <c r="AFN396" s="35"/>
      <c r="AFO396" s="35"/>
      <c r="AFP396" s="35"/>
      <c r="AFQ396" s="35"/>
      <c r="AFR396" s="35"/>
      <c r="AFS396" s="35"/>
      <c r="AFT396" s="35"/>
      <c r="AFU396" s="35"/>
      <c r="AFV396" s="35"/>
      <c r="AFW396" s="35"/>
      <c r="AFX396" s="35"/>
      <c r="AFY396" s="35"/>
      <c r="AFZ396" s="35"/>
      <c r="AGA396" s="35"/>
      <c r="AGB396" s="35"/>
      <c r="AGC396" s="35"/>
      <c r="AGD396" s="35"/>
      <c r="AGE396" s="35"/>
      <c r="AGF396" s="35"/>
      <c r="AGG396" s="35"/>
      <c r="AGH396" s="35"/>
      <c r="AGI396" s="35"/>
      <c r="AGJ396" s="35"/>
      <c r="AGK396" s="35"/>
      <c r="AGL396" s="35"/>
      <c r="AGM396" s="35"/>
      <c r="AGN396" s="35"/>
      <c r="AGO396" s="35"/>
      <c r="AGP396" s="35"/>
      <c r="AGQ396" s="35"/>
      <c r="AGR396" s="35"/>
      <c r="AGS396" s="35"/>
      <c r="AGT396" s="35"/>
      <c r="AGU396" s="35"/>
      <c r="AGV396" s="35"/>
      <c r="AGW396" s="35"/>
      <c r="AGX396" s="35"/>
      <c r="AGY396" s="35"/>
      <c r="AGZ396" s="35"/>
      <c r="AHA396" s="35"/>
      <c r="AHB396" s="35"/>
      <c r="AHC396" s="35"/>
      <c r="AHD396" s="35"/>
      <c r="AHE396" s="35"/>
      <c r="AHF396" s="35"/>
      <c r="AHG396" s="35"/>
      <c r="AHH396" s="35"/>
      <c r="AHI396" s="35"/>
      <c r="AHJ396" s="35"/>
      <c r="AHK396" s="35"/>
      <c r="AHL396" s="35"/>
      <c r="AHM396" s="35"/>
      <c r="AHN396" s="35"/>
      <c r="AHO396" s="35"/>
      <c r="AHP396" s="35"/>
      <c r="AHQ396" s="35"/>
      <c r="AHR396" s="35"/>
      <c r="AHS396" s="35"/>
      <c r="AHT396" s="35"/>
      <c r="AHU396" s="35"/>
      <c r="AHV396" s="35"/>
      <c r="AHW396" s="35"/>
      <c r="AHX396" s="35"/>
      <c r="AHY396" s="35"/>
      <c r="AHZ396" s="35"/>
      <c r="AIA396" s="35"/>
      <c r="AIB396" s="35"/>
      <c r="AIC396" s="35"/>
      <c r="AID396" s="35"/>
      <c r="AIE396" s="35"/>
      <c r="AIF396" s="35"/>
      <c r="AIG396" s="35"/>
      <c r="AIH396" s="35"/>
      <c r="AII396" s="35"/>
      <c r="AIJ396" s="35"/>
      <c r="AIK396" s="35"/>
      <c r="AIL396" s="35"/>
      <c r="AIM396" s="35"/>
      <c r="AIN396" s="35"/>
      <c r="AIO396" s="35"/>
      <c r="AIP396" s="35"/>
      <c r="AIQ396" s="35"/>
      <c r="AIR396" s="35"/>
      <c r="AIS396" s="35"/>
      <c r="AIT396" s="35"/>
      <c r="AIU396" s="35"/>
      <c r="AIV396" s="35"/>
      <c r="AIW396" s="35"/>
      <c r="AIX396" s="35"/>
      <c r="AIY396" s="35"/>
      <c r="AIZ396" s="35"/>
      <c r="AJA396" s="35"/>
      <c r="AJB396" s="35"/>
      <c r="AJC396" s="35"/>
      <c r="AJD396" s="35"/>
      <c r="AJE396" s="35"/>
      <c r="AJF396" s="35"/>
      <c r="AJG396" s="35"/>
      <c r="AJH396" s="35"/>
      <c r="AJI396" s="35"/>
      <c r="AJJ396" s="35"/>
      <c r="AJK396" s="35"/>
      <c r="AJL396" s="35"/>
      <c r="AJM396" s="35"/>
      <c r="AJN396" s="35"/>
      <c r="AJO396" s="35"/>
      <c r="AJP396" s="35"/>
      <c r="AJQ396" s="35"/>
      <c r="AJR396" s="35"/>
      <c r="AJS396" s="35"/>
      <c r="AJT396" s="35"/>
      <c r="AJU396" s="35"/>
      <c r="AJV396" s="35"/>
      <c r="AJW396" s="35"/>
      <c r="AJX396" s="35"/>
      <c r="AJY396" s="35"/>
      <c r="AJZ396" s="35"/>
      <c r="AKA396" s="35"/>
      <c r="AKB396" s="35"/>
      <c r="AKC396" s="35"/>
      <c r="AKD396" s="35"/>
      <c r="AKE396" s="35"/>
      <c r="AKF396" s="35"/>
      <c r="AKG396" s="35"/>
      <c r="AKH396" s="35"/>
      <c r="AKI396" s="35"/>
      <c r="AKJ396" s="35"/>
      <c r="AKK396" s="35"/>
      <c r="AKL396" s="35"/>
      <c r="AKM396" s="35"/>
      <c r="AKN396" s="35"/>
      <c r="AKO396" s="35"/>
      <c r="AKP396" s="35"/>
      <c r="AKQ396" s="35"/>
      <c r="AKR396" s="35"/>
      <c r="AKS396" s="35"/>
      <c r="AKT396" s="35"/>
      <c r="AKU396" s="35"/>
      <c r="AKV396" s="35"/>
      <c r="AKW396" s="35"/>
      <c r="AKX396" s="35"/>
      <c r="AKY396" s="35"/>
      <c r="AKZ396" s="35"/>
      <c r="ALA396" s="35"/>
      <c r="ALB396" s="35"/>
      <c r="ALC396" s="35"/>
      <c r="ALD396" s="35"/>
      <c r="ALE396" s="35"/>
      <c r="ALF396" s="35"/>
      <c r="ALG396" s="35"/>
      <c r="ALH396" s="35"/>
      <c r="ALI396" s="35"/>
      <c r="ALJ396" s="35"/>
      <c r="ALK396" s="35"/>
      <c r="ALL396" s="35"/>
      <c r="ALM396" s="35"/>
      <c r="ALN396" s="35"/>
      <c r="ALO396" s="35"/>
      <c r="ALP396" s="35"/>
      <c r="ALQ396" s="35"/>
      <c r="ALR396" s="35"/>
      <c r="ALS396" s="35"/>
      <c r="ALT396" s="35"/>
      <c r="ALU396" s="35"/>
      <c r="ALV396" s="35"/>
      <c r="ALW396" s="35"/>
      <c r="ALX396" s="35"/>
      <c r="ALY396" s="35"/>
    </row>
    <row r="397" spans="28:1013" ht="15.75" customHeight="1" x14ac:dyDescent="0.2"/>
    <row r="398" spans="28:1013" ht="24" customHeight="1" x14ac:dyDescent="0.2"/>
    <row r="399" spans="28:1013" ht="25.5" customHeight="1" x14ac:dyDescent="0.2"/>
    <row r="400" spans="28:1013" ht="15.75" customHeight="1" x14ac:dyDescent="0.2"/>
    <row r="401" spans="1:1013" ht="16.5" customHeight="1" x14ac:dyDescent="0.2"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35"/>
      <c r="DJ401" s="35"/>
      <c r="DK401" s="35"/>
      <c r="DL401" s="35"/>
      <c r="DM401" s="35"/>
      <c r="DN401" s="35"/>
      <c r="DO401" s="35"/>
      <c r="DP401" s="35"/>
      <c r="DQ401" s="35"/>
      <c r="DR401" s="35"/>
      <c r="DS401" s="35"/>
      <c r="DT401" s="35"/>
      <c r="DU401" s="35"/>
      <c r="DV401" s="35"/>
      <c r="DW401" s="35"/>
      <c r="DX401" s="35"/>
      <c r="DY401" s="35"/>
      <c r="DZ401" s="35"/>
      <c r="EA401" s="35"/>
      <c r="EB401" s="35"/>
      <c r="EC401" s="35"/>
      <c r="ED401" s="35"/>
      <c r="EE401" s="35"/>
      <c r="EF401" s="35"/>
      <c r="EG401" s="35"/>
      <c r="EH401" s="35"/>
      <c r="EI401" s="35"/>
      <c r="EJ401" s="35"/>
      <c r="EK401" s="35"/>
      <c r="EL401" s="35"/>
      <c r="EM401" s="35"/>
      <c r="EN401" s="35"/>
      <c r="EO401" s="35"/>
      <c r="EP401" s="35"/>
      <c r="EQ401" s="35"/>
      <c r="ER401" s="35"/>
      <c r="ES401" s="35"/>
      <c r="ET401" s="35"/>
      <c r="EU401" s="35"/>
      <c r="EV401" s="35"/>
      <c r="EW401" s="35"/>
      <c r="EX401" s="35"/>
      <c r="EY401" s="35"/>
      <c r="EZ401" s="35"/>
      <c r="FA401" s="35"/>
      <c r="FB401" s="35"/>
      <c r="FC401" s="35"/>
      <c r="FD401" s="35"/>
      <c r="FE401" s="35"/>
      <c r="FF401" s="35"/>
      <c r="FG401" s="35"/>
      <c r="FH401" s="35"/>
      <c r="FI401" s="35"/>
      <c r="FJ401" s="35"/>
      <c r="FK401" s="35"/>
      <c r="FL401" s="35"/>
      <c r="FM401" s="35"/>
      <c r="FN401" s="35"/>
      <c r="FO401" s="35"/>
      <c r="FP401" s="35"/>
      <c r="FQ401" s="35"/>
      <c r="FR401" s="35"/>
      <c r="FS401" s="35"/>
      <c r="FT401" s="35"/>
      <c r="FU401" s="35"/>
      <c r="FV401" s="35"/>
      <c r="FW401" s="35"/>
      <c r="FX401" s="35"/>
      <c r="FY401" s="35"/>
      <c r="FZ401" s="35"/>
      <c r="GA401" s="35"/>
      <c r="GB401" s="35"/>
      <c r="GC401" s="35"/>
      <c r="GD401" s="35"/>
      <c r="GE401" s="35"/>
      <c r="GF401" s="35"/>
      <c r="GG401" s="35"/>
      <c r="GH401" s="35"/>
      <c r="GI401" s="35"/>
      <c r="GJ401" s="35"/>
      <c r="GK401" s="35"/>
      <c r="GL401" s="35"/>
      <c r="GM401" s="35"/>
      <c r="GN401" s="35"/>
      <c r="GO401" s="35"/>
      <c r="GP401" s="35"/>
      <c r="GQ401" s="35"/>
      <c r="GR401" s="35"/>
      <c r="GS401" s="35"/>
      <c r="GT401" s="35"/>
      <c r="GU401" s="35"/>
      <c r="GV401" s="35"/>
      <c r="GW401" s="35"/>
      <c r="GX401" s="35"/>
      <c r="GY401" s="35"/>
      <c r="GZ401" s="35"/>
      <c r="HA401" s="35"/>
      <c r="HB401" s="35"/>
      <c r="HC401" s="35"/>
      <c r="HD401" s="35"/>
      <c r="HE401" s="35"/>
      <c r="HF401" s="35"/>
      <c r="HG401" s="35"/>
      <c r="HH401" s="35"/>
      <c r="HI401" s="35"/>
      <c r="HJ401" s="35"/>
      <c r="HK401" s="35"/>
      <c r="HL401" s="35"/>
      <c r="HM401" s="35"/>
      <c r="HN401" s="35"/>
      <c r="HO401" s="35"/>
      <c r="HP401" s="35"/>
      <c r="HQ401" s="35"/>
      <c r="HR401" s="35"/>
      <c r="HS401" s="35"/>
      <c r="HT401" s="35"/>
      <c r="HU401" s="35"/>
      <c r="HV401" s="35"/>
      <c r="HW401" s="35"/>
      <c r="HX401" s="35"/>
      <c r="HY401" s="35"/>
      <c r="HZ401" s="35"/>
      <c r="IA401" s="35"/>
      <c r="IB401" s="35"/>
      <c r="IC401" s="35"/>
      <c r="ID401" s="35"/>
      <c r="IE401" s="35"/>
      <c r="IF401" s="35"/>
      <c r="IG401" s="35"/>
      <c r="IH401" s="35"/>
      <c r="II401" s="35"/>
      <c r="IJ401" s="35"/>
      <c r="IK401" s="35"/>
      <c r="IL401" s="35"/>
      <c r="IM401" s="35"/>
      <c r="IN401" s="35"/>
      <c r="IO401" s="35"/>
      <c r="IP401" s="35"/>
      <c r="IQ401" s="35"/>
      <c r="IR401" s="35"/>
      <c r="IS401" s="35"/>
      <c r="IT401" s="35"/>
      <c r="IU401" s="35"/>
      <c r="IV401" s="35"/>
      <c r="IW401" s="35"/>
      <c r="IX401" s="35"/>
      <c r="IY401" s="35"/>
      <c r="IZ401" s="35"/>
      <c r="JA401" s="35"/>
      <c r="JB401" s="35"/>
      <c r="JC401" s="35"/>
      <c r="JD401" s="35"/>
      <c r="JE401" s="35"/>
      <c r="JF401" s="35"/>
      <c r="JG401" s="35"/>
      <c r="JH401" s="35"/>
      <c r="JI401" s="35"/>
      <c r="JJ401" s="35"/>
      <c r="JK401" s="35"/>
      <c r="JL401" s="35"/>
      <c r="JM401" s="35"/>
      <c r="JN401" s="35"/>
      <c r="JO401" s="35"/>
      <c r="JP401" s="35"/>
      <c r="JQ401" s="35"/>
      <c r="JR401" s="35"/>
      <c r="JS401" s="35"/>
      <c r="JT401" s="35"/>
      <c r="JU401" s="35"/>
      <c r="JV401" s="35"/>
      <c r="JW401" s="35"/>
      <c r="JX401" s="35"/>
      <c r="JY401" s="35"/>
      <c r="JZ401" s="35"/>
      <c r="KA401" s="35"/>
      <c r="KB401" s="35"/>
      <c r="KC401" s="35"/>
      <c r="KD401" s="35"/>
      <c r="KE401" s="35"/>
      <c r="KF401" s="35"/>
      <c r="KG401" s="35"/>
      <c r="KH401" s="35"/>
      <c r="KI401" s="35"/>
      <c r="KJ401" s="35"/>
      <c r="KK401" s="35"/>
      <c r="KL401" s="35"/>
      <c r="KM401" s="35"/>
      <c r="KN401" s="35"/>
      <c r="KO401" s="35"/>
      <c r="KP401" s="35"/>
      <c r="KQ401" s="35"/>
      <c r="KR401" s="35"/>
      <c r="KS401" s="35"/>
      <c r="KT401" s="35"/>
      <c r="KU401" s="35"/>
      <c r="KV401" s="35"/>
      <c r="KW401" s="35"/>
      <c r="KX401" s="35"/>
      <c r="KY401" s="35"/>
      <c r="KZ401" s="35"/>
      <c r="LA401" s="35"/>
      <c r="LB401" s="35"/>
      <c r="LC401" s="35"/>
      <c r="LD401" s="35"/>
      <c r="LE401" s="35"/>
      <c r="LF401" s="35"/>
      <c r="LG401" s="35"/>
      <c r="LH401" s="35"/>
      <c r="LI401" s="35"/>
      <c r="LJ401" s="35"/>
      <c r="LK401" s="35"/>
      <c r="LL401" s="35"/>
      <c r="LM401" s="35"/>
      <c r="LN401" s="35"/>
      <c r="LO401" s="35"/>
      <c r="LP401" s="35"/>
      <c r="LQ401" s="35"/>
      <c r="LR401" s="35"/>
      <c r="LS401" s="35"/>
      <c r="LT401" s="35"/>
      <c r="LU401" s="35"/>
      <c r="LV401" s="35"/>
      <c r="LW401" s="35"/>
      <c r="LX401" s="35"/>
      <c r="LY401" s="35"/>
      <c r="LZ401" s="35"/>
      <c r="MA401" s="35"/>
      <c r="MB401" s="35"/>
      <c r="MC401" s="35"/>
      <c r="MD401" s="35"/>
      <c r="ME401" s="35"/>
      <c r="MF401" s="35"/>
      <c r="MG401" s="35"/>
      <c r="MH401" s="35"/>
      <c r="MI401" s="35"/>
      <c r="MJ401" s="35"/>
      <c r="MK401" s="35"/>
      <c r="ML401" s="35"/>
      <c r="MM401" s="35"/>
      <c r="MN401" s="35"/>
      <c r="MO401" s="35"/>
      <c r="MP401" s="35"/>
      <c r="MQ401" s="35"/>
      <c r="MR401" s="35"/>
      <c r="MS401" s="35"/>
      <c r="MT401" s="35"/>
      <c r="MU401" s="35"/>
      <c r="MV401" s="35"/>
      <c r="MW401" s="35"/>
      <c r="MX401" s="35"/>
      <c r="MY401" s="35"/>
      <c r="MZ401" s="35"/>
      <c r="NA401" s="35"/>
      <c r="NB401" s="35"/>
      <c r="NC401" s="35"/>
      <c r="ND401" s="35"/>
      <c r="NE401" s="35"/>
      <c r="NF401" s="35"/>
      <c r="NG401" s="35"/>
      <c r="NH401" s="35"/>
      <c r="NI401" s="35"/>
      <c r="NJ401" s="35"/>
      <c r="NK401" s="35"/>
      <c r="NL401" s="35"/>
      <c r="NM401" s="35"/>
      <c r="NN401" s="35"/>
      <c r="NO401" s="35"/>
      <c r="NP401" s="35"/>
      <c r="NQ401" s="35"/>
      <c r="NR401" s="35"/>
      <c r="NS401" s="35"/>
      <c r="NT401" s="35"/>
      <c r="NU401" s="35"/>
      <c r="NV401" s="35"/>
      <c r="NW401" s="35"/>
      <c r="NX401" s="35"/>
      <c r="NY401" s="35"/>
      <c r="NZ401" s="35"/>
      <c r="OA401" s="35"/>
      <c r="OB401" s="35"/>
      <c r="OC401" s="35"/>
      <c r="OD401" s="35"/>
      <c r="OE401" s="35"/>
      <c r="OF401" s="35"/>
      <c r="OG401" s="35"/>
      <c r="OH401" s="35"/>
      <c r="OI401" s="35"/>
      <c r="OJ401" s="35"/>
      <c r="OK401" s="35"/>
      <c r="OL401" s="35"/>
      <c r="OM401" s="35"/>
      <c r="ON401" s="35"/>
      <c r="OO401" s="35"/>
      <c r="OP401" s="35"/>
      <c r="OQ401" s="35"/>
      <c r="OR401" s="35"/>
      <c r="OS401" s="35"/>
      <c r="OT401" s="35"/>
      <c r="OU401" s="35"/>
      <c r="OV401" s="35"/>
      <c r="OW401" s="35"/>
      <c r="OX401" s="35"/>
      <c r="OY401" s="35"/>
      <c r="OZ401" s="35"/>
      <c r="PA401" s="35"/>
      <c r="PB401" s="35"/>
      <c r="PC401" s="35"/>
      <c r="PD401" s="35"/>
      <c r="PE401" s="35"/>
      <c r="PF401" s="35"/>
      <c r="PG401" s="35"/>
      <c r="PH401" s="35"/>
      <c r="PI401" s="35"/>
      <c r="PJ401" s="35"/>
      <c r="PK401" s="35"/>
      <c r="PL401" s="35"/>
      <c r="PM401" s="35"/>
      <c r="PN401" s="35"/>
      <c r="PO401" s="35"/>
      <c r="PP401" s="35"/>
      <c r="PQ401" s="35"/>
      <c r="PR401" s="35"/>
      <c r="PS401" s="35"/>
      <c r="PT401" s="35"/>
      <c r="PU401" s="35"/>
      <c r="PV401" s="35"/>
      <c r="PW401" s="35"/>
      <c r="PX401" s="35"/>
      <c r="PY401" s="35"/>
      <c r="PZ401" s="35"/>
      <c r="QA401" s="35"/>
      <c r="QB401" s="35"/>
      <c r="QC401" s="35"/>
      <c r="QD401" s="35"/>
      <c r="QE401" s="35"/>
      <c r="QF401" s="35"/>
      <c r="QG401" s="35"/>
      <c r="QH401" s="35"/>
      <c r="QI401" s="35"/>
      <c r="QJ401" s="35"/>
      <c r="QK401" s="35"/>
      <c r="QL401" s="35"/>
      <c r="QM401" s="35"/>
      <c r="QN401" s="35"/>
      <c r="QO401" s="35"/>
      <c r="QP401" s="35"/>
      <c r="QQ401" s="35"/>
      <c r="QR401" s="35"/>
      <c r="QS401" s="35"/>
      <c r="QT401" s="35"/>
      <c r="QU401" s="35"/>
      <c r="QV401" s="35"/>
      <c r="QW401" s="35"/>
      <c r="QX401" s="35"/>
      <c r="QY401" s="35"/>
      <c r="QZ401" s="35"/>
      <c r="RA401" s="35"/>
      <c r="RB401" s="35"/>
      <c r="RC401" s="35"/>
      <c r="RD401" s="35"/>
      <c r="RE401" s="35"/>
      <c r="RF401" s="35"/>
      <c r="RG401" s="35"/>
      <c r="RH401" s="35"/>
      <c r="RI401" s="35"/>
      <c r="RJ401" s="35"/>
      <c r="RK401" s="35"/>
      <c r="RL401" s="35"/>
      <c r="RM401" s="35"/>
      <c r="RN401" s="35"/>
      <c r="RO401" s="35"/>
      <c r="RP401" s="35"/>
      <c r="RQ401" s="35"/>
      <c r="RR401" s="35"/>
      <c r="RS401" s="35"/>
      <c r="RT401" s="35"/>
      <c r="RU401" s="35"/>
      <c r="RV401" s="35"/>
      <c r="RW401" s="35"/>
      <c r="RX401" s="35"/>
      <c r="RY401" s="35"/>
      <c r="RZ401" s="35"/>
      <c r="SA401" s="35"/>
      <c r="SB401" s="35"/>
      <c r="SC401" s="35"/>
      <c r="SD401" s="35"/>
      <c r="SE401" s="35"/>
      <c r="SF401" s="35"/>
      <c r="SG401" s="35"/>
      <c r="SH401" s="35"/>
      <c r="SI401" s="35"/>
      <c r="SJ401" s="35"/>
      <c r="SK401" s="35"/>
      <c r="SL401" s="35"/>
      <c r="SM401" s="35"/>
      <c r="SN401" s="35"/>
      <c r="SO401" s="35"/>
      <c r="SP401" s="35"/>
      <c r="SQ401" s="35"/>
      <c r="SR401" s="35"/>
      <c r="SS401" s="35"/>
      <c r="ST401" s="35"/>
      <c r="SU401" s="35"/>
      <c r="SV401" s="35"/>
      <c r="SW401" s="35"/>
      <c r="SX401" s="35"/>
      <c r="SY401" s="35"/>
      <c r="SZ401" s="35"/>
      <c r="TA401" s="35"/>
      <c r="TB401" s="35"/>
      <c r="TC401" s="35"/>
      <c r="TD401" s="35"/>
      <c r="TE401" s="35"/>
      <c r="TF401" s="35"/>
      <c r="TG401" s="35"/>
      <c r="TH401" s="35"/>
      <c r="TI401" s="35"/>
      <c r="TJ401" s="35"/>
      <c r="TK401" s="35"/>
      <c r="TL401" s="35"/>
      <c r="TM401" s="35"/>
      <c r="TN401" s="35"/>
      <c r="TO401" s="35"/>
      <c r="TP401" s="35"/>
      <c r="TQ401" s="35"/>
      <c r="TR401" s="35"/>
      <c r="TS401" s="35"/>
      <c r="TT401" s="35"/>
      <c r="TU401" s="35"/>
      <c r="TV401" s="35"/>
      <c r="TW401" s="35"/>
      <c r="TX401" s="35"/>
      <c r="TY401" s="35"/>
      <c r="TZ401" s="35"/>
      <c r="UA401" s="35"/>
      <c r="UB401" s="35"/>
      <c r="UC401" s="35"/>
      <c r="UD401" s="35"/>
      <c r="UE401" s="35"/>
      <c r="UF401" s="35"/>
      <c r="UG401" s="35"/>
      <c r="UH401" s="35"/>
      <c r="UI401" s="35"/>
      <c r="UJ401" s="35"/>
      <c r="UK401" s="35"/>
      <c r="UL401" s="35"/>
      <c r="UM401" s="35"/>
      <c r="UN401" s="35"/>
      <c r="UO401" s="35"/>
      <c r="UP401" s="35"/>
      <c r="UQ401" s="35"/>
      <c r="UR401" s="35"/>
      <c r="US401" s="35"/>
      <c r="UT401" s="35"/>
      <c r="UU401" s="35"/>
      <c r="UV401" s="35"/>
      <c r="UW401" s="35"/>
      <c r="UX401" s="35"/>
      <c r="UY401" s="35"/>
      <c r="UZ401" s="35"/>
      <c r="VA401" s="35"/>
      <c r="VB401" s="35"/>
      <c r="VC401" s="35"/>
      <c r="VD401" s="35"/>
      <c r="VE401" s="35"/>
      <c r="VF401" s="35"/>
      <c r="VG401" s="35"/>
      <c r="VH401" s="35"/>
      <c r="VI401" s="35"/>
      <c r="VJ401" s="35"/>
      <c r="VK401" s="35"/>
      <c r="VL401" s="35"/>
      <c r="VM401" s="35"/>
      <c r="VN401" s="35"/>
      <c r="VO401" s="35"/>
      <c r="VP401" s="35"/>
      <c r="VQ401" s="35"/>
      <c r="VR401" s="35"/>
      <c r="VS401" s="35"/>
      <c r="VT401" s="35"/>
      <c r="VU401" s="35"/>
      <c r="VV401" s="35"/>
      <c r="VW401" s="35"/>
      <c r="VX401" s="35"/>
      <c r="VY401" s="35"/>
      <c r="VZ401" s="35"/>
      <c r="WA401" s="35"/>
      <c r="WB401" s="35"/>
      <c r="WC401" s="35"/>
      <c r="WD401" s="35"/>
      <c r="WE401" s="35"/>
      <c r="WF401" s="35"/>
      <c r="WG401" s="35"/>
      <c r="WH401" s="35"/>
      <c r="WI401" s="35"/>
      <c r="WJ401" s="35"/>
      <c r="WK401" s="35"/>
      <c r="WL401" s="35"/>
      <c r="WM401" s="35"/>
      <c r="WN401" s="35"/>
      <c r="WO401" s="35"/>
      <c r="WP401" s="35"/>
      <c r="WQ401" s="35"/>
      <c r="WR401" s="35"/>
      <c r="WS401" s="35"/>
      <c r="WT401" s="35"/>
      <c r="WU401" s="35"/>
      <c r="WV401" s="35"/>
      <c r="WW401" s="35"/>
      <c r="WX401" s="35"/>
      <c r="WY401" s="35"/>
      <c r="WZ401" s="35"/>
      <c r="XA401" s="35"/>
      <c r="XB401" s="35"/>
      <c r="XC401" s="35"/>
      <c r="XD401" s="35"/>
      <c r="XE401" s="35"/>
      <c r="XF401" s="35"/>
      <c r="XG401" s="35"/>
      <c r="XH401" s="35"/>
      <c r="XI401" s="35"/>
      <c r="XJ401" s="35"/>
      <c r="XK401" s="35"/>
      <c r="XL401" s="35"/>
      <c r="XM401" s="35"/>
      <c r="XN401" s="35"/>
      <c r="XO401" s="35"/>
      <c r="XP401" s="35"/>
      <c r="XQ401" s="35"/>
      <c r="XR401" s="35"/>
      <c r="XS401" s="35"/>
      <c r="XT401" s="35"/>
      <c r="XU401" s="35"/>
      <c r="XV401" s="35"/>
      <c r="XW401" s="35"/>
      <c r="XX401" s="35"/>
      <c r="XY401" s="35"/>
      <c r="XZ401" s="35"/>
      <c r="YA401" s="35"/>
      <c r="YB401" s="35"/>
      <c r="YC401" s="35"/>
      <c r="YD401" s="35"/>
      <c r="YE401" s="35"/>
      <c r="YF401" s="35"/>
      <c r="YG401" s="35"/>
      <c r="YH401" s="35"/>
      <c r="YI401" s="35"/>
      <c r="YJ401" s="35"/>
      <c r="YK401" s="35"/>
      <c r="YL401" s="35"/>
      <c r="YM401" s="35"/>
      <c r="YN401" s="35"/>
      <c r="YO401" s="35"/>
      <c r="YP401" s="35"/>
      <c r="YQ401" s="35"/>
      <c r="YR401" s="35"/>
      <c r="YS401" s="35"/>
      <c r="YT401" s="35"/>
      <c r="YU401" s="35"/>
      <c r="YV401" s="35"/>
      <c r="YW401" s="35"/>
      <c r="YX401" s="35"/>
      <c r="YY401" s="35"/>
      <c r="YZ401" s="35"/>
      <c r="ZA401" s="35"/>
      <c r="ZB401" s="35"/>
      <c r="ZC401" s="35"/>
      <c r="ZD401" s="35"/>
      <c r="ZE401" s="35"/>
      <c r="ZF401" s="35"/>
      <c r="ZG401" s="35"/>
      <c r="ZH401" s="35"/>
      <c r="ZI401" s="35"/>
      <c r="ZJ401" s="35"/>
      <c r="ZK401" s="35"/>
      <c r="ZL401" s="35"/>
      <c r="ZM401" s="35"/>
      <c r="ZN401" s="35"/>
      <c r="ZO401" s="35"/>
      <c r="ZP401" s="35"/>
      <c r="ZQ401" s="35"/>
      <c r="ZR401" s="35"/>
      <c r="ZS401" s="35"/>
      <c r="ZT401" s="35"/>
      <c r="ZU401" s="35"/>
      <c r="ZV401" s="35"/>
      <c r="ZW401" s="35"/>
      <c r="ZX401" s="35"/>
      <c r="ZY401" s="35"/>
      <c r="ZZ401" s="35"/>
      <c r="AAA401" s="35"/>
      <c r="AAB401" s="35"/>
      <c r="AAC401" s="35"/>
      <c r="AAD401" s="35"/>
      <c r="AAE401" s="35"/>
      <c r="AAF401" s="35"/>
      <c r="AAG401" s="35"/>
      <c r="AAH401" s="35"/>
      <c r="AAI401" s="35"/>
      <c r="AAJ401" s="35"/>
      <c r="AAK401" s="35"/>
      <c r="AAL401" s="35"/>
      <c r="AAM401" s="35"/>
      <c r="AAN401" s="35"/>
      <c r="AAO401" s="35"/>
      <c r="AAP401" s="35"/>
      <c r="AAQ401" s="35"/>
      <c r="AAR401" s="35"/>
      <c r="AAS401" s="35"/>
      <c r="AAT401" s="35"/>
      <c r="AAU401" s="35"/>
      <c r="AAV401" s="35"/>
      <c r="AAW401" s="35"/>
      <c r="AAX401" s="35"/>
      <c r="AAY401" s="35"/>
      <c r="AAZ401" s="35"/>
      <c r="ABA401" s="35"/>
      <c r="ABB401" s="35"/>
      <c r="ABC401" s="35"/>
      <c r="ABD401" s="35"/>
      <c r="ABE401" s="35"/>
      <c r="ABF401" s="35"/>
      <c r="ABG401" s="35"/>
      <c r="ABH401" s="35"/>
      <c r="ABI401" s="35"/>
      <c r="ABJ401" s="35"/>
      <c r="ABK401" s="35"/>
      <c r="ABL401" s="35"/>
      <c r="ABM401" s="35"/>
      <c r="ABN401" s="35"/>
      <c r="ABO401" s="35"/>
      <c r="ABP401" s="35"/>
      <c r="ABQ401" s="35"/>
      <c r="ABR401" s="35"/>
      <c r="ABS401" s="35"/>
      <c r="ABT401" s="35"/>
      <c r="ABU401" s="35"/>
      <c r="ABV401" s="35"/>
      <c r="ABW401" s="35"/>
      <c r="ABX401" s="35"/>
      <c r="ABY401" s="35"/>
      <c r="ABZ401" s="35"/>
      <c r="ACA401" s="35"/>
      <c r="ACB401" s="35"/>
      <c r="ACC401" s="35"/>
      <c r="ACD401" s="35"/>
      <c r="ACE401" s="35"/>
      <c r="ACF401" s="35"/>
      <c r="ACG401" s="35"/>
      <c r="ACH401" s="35"/>
      <c r="ACI401" s="35"/>
      <c r="ACJ401" s="35"/>
      <c r="ACK401" s="35"/>
      <c r="ACL401" s="35"/>
      <c r="ACM401" s="35"/>
      <c r="ACN401" s="35"/>
      <c r="ACO401" s="35"/>
      <c r="ACP401" s="35"/>
      <c r="ACQ401" s="35"/>
      <c r="ACR401" s="35"/>
      <c r="ACS401" s="35"/>
      <c r="ACT401" s="35"/>
      <c r="ACU401" s="35"/>
      <c r="ACV401" s="35"/>
      <c r="ACW401" s="35"/>
      <c r="ACX401" s="35"/>
      <c r="ACY401" s="35"/>
      <c r="ACZ401" s="35"/>
      <c r="ADA401" s="35"/>
      <c r="ADB401" s="35"/>
      <c r="ADC401" s="35"/>
      <c r="ADD401" s="35"/>
      <c r="ADE401" s="35"/>
      <c r="ADF401" s="35"/>
      <c r="ADG401" s="35"/>
      <c r="ADH401" s="35"/>
      <c r="ADI401" s="35"/>
      <c r="ADJ401" s="35"/>
      <c r="ADK401" s="35"/>
      <c r="ADL401" s="35"/>
      <c r="ADM401" s="35"/>
      <c r="ADN401" s="35"/>
      <c r="ADO401" s="35"/>
      <c r="ADP401" s="35"/>
      <c r="ADQ401" s="35"/>
      <c r="ADR401" s="35"/>
      <c r="ADS401" s="35"/>
      <c r="ADT401" s="35"/>
      <c r="ADU401" s="35"/>
      <c r="ADV401" s="35"/>
      <c r="ADW401" s="35"/>
      <c r="ADX401" s="35"/>
      <c r="ADY401" s="35"/>
      <c r="ADZ401" s="35"/>
      <c r="AEA401" s="35"/>
      <c r="AEB401" s="35"/>
      <c r="AEC401" s="35"/>
      <c r="AED401" s="35"/>
      <c r="AEE401" s="35"/>
      <c r="AEF401" s="35"/>
      <c r="AEG401" s="35"/>
      <c r="AEH401" s="35"/>
      <c r="AEI401" s="35"/>
      <c r="AEJ401" s="35"/>
      <c r="AEK401" s="35"/>
      <c r="AEL401" s="35"/>
      <c r="AEM401" s="35"/>
      <c r="AEN401" s="35"/>
      <c r="AEO401" s="35"/>
      <c r="AEP401" s="35"/>
      <c r="AEQ401" s="35"/>
      <c r="AER401" s="35"/>
      <c r="AES401" s="35"/>
      <c r="AET401" s="35"/>
      <c r="AEU401" s="35"/>
      <c r="AEV401" s="35"/>
      <c r="AEW401" s="35"/>
      <c r="AEX401" s="35"/>
      <c r="AEY401" s="35"/>
      <c r="AEZ401" s="35"/>
      <c r="AFA401" s="35"/>
      <c r="AFB401" s="35"/>
      <c r="AFC401" s="35"/>
      <c r="AFD401" s="35"/>
      <c r="AFE401" s="35"/>
      <c r="AFF401" s="35"/>
      <c r="AFG401" s="35"/>
      <c r="AFH401" s="35"/>
      <c r="AFI401" s="35"/>
      <c r="AFJ401" s="35"/>
      <c r="AFK401" s="35"/>
      <c r="AFL401" s="35"/>
      <c r="AFM401" s="35"/>
      <c r="AFN401" s="35"/>
      <c r="AFO401" s="35"/>
      <c r="AFP401" s="35"/>
      <c r="AFQ401" s="35"/>
      <c r="AFR401" s="35"/>
      <c r="AFS401" s="35"/>
      <c r="AFT401" s="35"/>
      <c r="AFU401" s="35"/>
      <c r="AFV401" s="35"/>
      <c r="AFW401" s="35"/>
      <c r="AFX401" s="35"/>
      <c r="AFY401" s="35"/>
      <c r="AFZ401" s="35"/>
      <c r="AGA401" s="35"/>
      <c r="AGB401" s="35"/>
      <c r="AGC401" s="35"/>
      <c r="AGD401" s="35"/>
      <c r="AGE401" s="35"/>
      <c r="AGF401" s="35"/>
      <c r="AGG401" s="35"/>
      <c r="AGH401" s="35"/>
      <c r="AGI401" s="35"/>
      <c r="AGJ401" s="35"/>
      <c r="AGK401" s="35"/>
      <c r="AGL401" s="35"/>
      <c r="AGM401" s="35"/>
      <c r="AGN401" s="35"/>
      <c r="AGO401" s="35"/>
      <c r="AGP401" s="35"/>
      <c r="AGQ401" s="35"/>
      <c r="AGR401" s="35"/>
      <c r="AGS401" s="35"/>
      <c r="AGT401" s="35"/>
      <c r="AGU401" s="35"/>
      <c r="AGV401" s="35"/>
      <c r="AGW401" s="35"/>
      <c r="AGX401" s="35"/>
      <c r="AGY401" s="35"/>
      <c r="AGZ401" s="35"/>
      <c r="AHA401" s="35"/>
      <c r="AHB401" s="35"/>
      <c r="AHC401" s="35"/>
      <c r="AHD401" s="35"/>
      <c r="AHE401" s="35"/>
      <c r="AHF401" s="35"/>
      <c r="AHG401" s="35"/>
      <c r="AHH401" s="35"/>
      <c r="AHI401" s="35"/>
      <c r="AHJ401" s="35"/>
      <c r="AHK401" s="35"/>
      <c r="AHL401" s="35"/>
      <c r="AHM401" s="35"/>
      <c r="AHN401" s="35"/>
      <c r="AHO401" s="35"/>
      <c r="AHP401" s="35"/>
      <c r="AHQ401" s="35"/>
      <c r="AHR401" s="35"/>
      <c r="AHS401" s="35"/>
      <c r="AHT401" s="35"/>
      <c r="AHU401" s="35"/>
      <c r="AHV401" s="35"/>
      <c r="AHW401" s="35"/>
      <c r="AHX401" s="35"/>
      <c r="AHY401" s="35"/>
      <c r="AHZ401" s="35"/>
      <c r="AIA401" s="35"/>
      <c r="AIB401" s="35"/>
      <c r="AIC401" s="35"/>
      <c r="AID401" s="35"/>
      <c r="AIE401" s="35"/>
      <c r="AIF401" s="35"/>
      <c r="AIG401" s="35"/>
      <c r="AIH401" s="35"/>
      <c r="AII401" s="35"/>
      <c r="AIJ401" s="35"/>
      <c r="AIK401" s="35"/>
      <c r="AIL401" s="35"/>
      <c r="AIM401" s="35"/>
      <c r="AIN401" s="35"/>
      <c r="AIO401" s="35"/>
      <c r="AIP401" s="35"/>
      <c r="AIQ401" s="35"/>
      <c r="AIR401" s="35"/>
      <c r="AIS401" s="35"/>
      <c r="AIT401" s="35"/>
      <c r="AIU401" s="35"/>
      <c r="AIV401" s="35"/>
      <c r="AIW401" s="35"/>
      <c r="AIX401" s="35"/>
      <c r="AIY401" s="35"/>
      <c r="AIZ401" s="35"/>
      <c r="AJA401" s="35"/>
      <c r="AJB401" s="35"/>
      <c r="AJC401" s="35"/>
      <c r="AJD401" s="35"/>
      <c r="AJE401" s="35"/>
      <c r="AJF401" s="35"/>
      <c r="AJG401" s="35"/>
      <c r="AJH401" s="35"/>
      <c r="AJI401" s="35"/>
      <c r="AJJ401" s="35"/>
      <c r="AJK401" s="35"/>
      <c r="AJL401" s="35"/>
      <c r="AJM401" s="35"/>
      <c r="AJN401" s="35"/>
      <c r="AJO401" s="35"/>
      <c r="AJP401" s="35"/>
      <c r="AJQ401" s="35"/>
      <c r="AJR401" s="35"/>
      <c r="AJS401" s="35"/>
      <c r="AJT401" s="35"/>
      <c r="AJU401" s="35"/>
      <c r="AJV401" s="35"/>
      <c r="AJW401" s="35"/>
      <c r="AJX401" s="35"/>
      <c r="AJY401" s="35"/>
      <c r="AJZ401" s="35"/>
      <c r="AKA401" s="35"/>
      <c r="AKB401" s="35"/>
      <c r="AKC401" s="35"/>
      <c r="AKD401" s="35"/>
      <c r="AKE401" s="35"/>
      <c r="AKF401" s="35"/>
      <c r="AKG401" s="35"/>
      <c r="AKH401" s="35"/>
      <c r="AKI401" s="35"/>
      <c r="AKJ401" s="35"/>
      <c r="AKK401" s="35"/>
      <c r="AKL401" s="35"/>
      <c r="AKM401" s="35"/>
      <c r="AKN401" s="35"/>
      <c r="AKO401" s="35"/>
      <c r="AKP401" s="35"/>
      <c r="AKQ401" s="35"/>
      <c r="AKR401" s="35"/>
      <c r="AKS401" s="35"/>
      <c r="AKT401" s="35"/>
      <c r="AKU401" s="35"/>
      <c r="AKV401" s="35"/>
      <c r="AKW401" s="35"/>
      <c r="AKX401" s="35"/>
      <c r="AKY401" s="35"/>
      <c r="AKZ401" s="35"/>
      <c r="ALA401" s="35"/>
      <c r="ALB401" s="35"/>
      <c r="ALC401" s="35"/>
      <c r="ALD401" s="35"/>
      <c r="ALE401" s="35"/>
      <c r="ALF401" s="35"/>
      <c r="ALG401" s="35"/>
      <c r="ALH401" s="35"/>
      <c r="ALI401" s="35"/>
      <c r="ALJ401" s="35"/>
      <c r="ALK401" s="35"/>
      <c r="ALL401" s="35"/>
      <c r="ALM401" s="35"/>
      <c r="ALN401" s="35"/>
      <c r="ALO401" s="35"/>
      <c r="ALP401" s="35"/>
      <c r="ALQ401" s="35"/>
      <c r="ALR401" s="35"/>
      <c r="ALS401" s="35"/>
      <c r="ALT401" s="35"/>
      <c r="ALU401" s="35"/>
      <c r="ALV401" s="35"/>
      <c r="ALW401" s="35"/>
      <c r="ALX401" s="35"/>
      <c r="ALY401" s="35"/>
    </row>
    <row r="402" spans="1:1013" ht="34.5" customHeight="1" x14ac:dyDescent="0.2"/>
    <row r="403" spans="1:1013" ht="21.75" customHeight="1" x14ac:dyDescent="0.2"/>
    <row r="404" spans="1:1013" ht="24.75" customHeight="1" x14ac:dyDescent="0.2"/>
    <row r="405" spans="1:1013" ht="15.75" customHeight="1" x14ac:dyDescent="0.2"/>
    <row r="406" spans="1:1013" ht="15.75" customHeight="1" x14ac:dyDescent="0.2"/>
    <row r="407" spans="1:1013" ht="23.25" customHeight="1" x14ac:dyDescent="0.2"/>
    <row r="408" spans="1:1013" ht="22.5" customHeight="1" x14ac:dyDescent="0.2"/>
    <row r="409" spans="1:1013" ht="15.75" customHeight="1" x14ac:dyDescent="0.2"/>
    <row r="410" spans="1:1013" ht="15.75" customHeight="1" x14ac:dyDescent="0.2"/>
    <row r="411" spans="1:1013" ht="16.5" customHeight="1" x14ac:dyDescent="0.2"/>
    <row r="412" spans="1:1013" s="70" customFormat="1" ht="16.5" customHeight="1" x14ac:dyDescent="0.2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5"/>
      <c r="Q412" s="35"/>
      <c r="R412" s="35"/>
      <c r="S412" s="35"/>
      <c r="T412" s="36"/>
      <c r="U412" s="36"/>
      <c r="V412" s="36"/>
      <c r="W412" s="36"/>
      <c r="X412" s="36"/>
      <c r="Y412" s="36"/>
      <c r="Z412" s="36"/>
      <c r="AA412" s="36"/>
      <c r="AB412" s="69"/>
      <c r="AC412" s="69"/>
      <c r="AD412" s="69"/>
      <c r="AE412" s="69"/>
      <c r="AF412" s="69"/>
      <c r="AG412" s="69"/>
      <c r="AH412" s="69"/>
      <c r="AI412" s="69"/>
    </row>
    <row r="413" spans="1:1013" ht="19.5" customHeight="1" x14ac:dyDescent="0.2"/>
    <row r="414" spans="1:1013" ht="18" customHeight="1" x14ac:dyDescent="0.2"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  <c r="BT414" s="35"/>
      <c r="BU414" s="35"/>
      <c r="BV414" s="35"/>
      <c r="BW414" s="35"/>
      <c r="BX414" s="35"/>
      <c r="BY414" s="35"/>
      <c r="BZ414" s="35"/>
      <c r="CA414" s="35"/>
      <c r="CB414" s="35"/>
      <c r="CC414" s="35"/>
      <c r="CD414" s="35"/>
      <c r="CE414" s="35"/>
      <c r="CF414" s="35"/>
      <c r="CG414" s="35"/>
      <c r="CH414" s="35"/>
      <c r="CI414" s="35"/>
      <c r="CJ414" s="35"/>
      <c r="CK414" s="35"/>
      <c r="CL414" s="35"/>
      <c r="CM414" s="35"/>
      <c r="CN414" s="35"/>
      <c r="CO414" s="35"/>
      <c r="CP414" s="35"/>
      <c r="CQ414" s="35"/>
      <c r="CR414" s="35"/>
      <c r="CS414" s="35"/>
      <c r="CT414" s="35"/>
      <c r="CU414" s="35"/>
      <c r="CV414" s="35"/>
      <c r="CW414" s="35"/>
      <c r="CX414" s="35"/>
      <c r="CY414" s="35"/>
      <c r="CZ414" s="35"/>
      <c r="DA414" s="35"/>
      <c r="DB414" s="35"/>
      <c r="DC414" s="35"/>
      <c r="DD414" s="35"/>
      <c r="DE414" s="35"/>
      <c r="DF414" s="35"/>
      <c r="DG414" s="35"/>
      <c r="DH414" s="35"/>
      <c r="DI414" s="35"/>
      <c r="DJ414" s="35"/>
      <c r="DK414" s="35"/>
      <c r="DL414" s="35"/>
      <c r="DM414" s="35"/>
      <c r="DN414" s="35"/>
      <c r="DO414" s="35"/>
      <c r="DP414" s="35"/>
      <c r="DQ414" s="35"/>
      <c r="DR414" s="35"/>
      <c r="DS414" s="35"/>
      <c r="DT414" s="35"/>
      <c r="DU414" s="35"/>
      <c r="DV414" s="35"/>
      <c r="DW414" s="35"/>
      <c r="DX414" s="35"/>
      <c r="DY414" s="35"/>
      <c r="DZ414" s="35"/>
      <c r="EA414" s="35"/>
      <c r="EB414" s="35"/>
      <c r="EC414" s="35"/>
      <c r="ED414" s="35"/>
      <c r="EE414" s="35"/>
      <c r="EF414" s="35"/>
      <c r="EG414" s="35"/>
      <c r="EH414" s="35"/>
      <c r="EI414" s="35"/>
      <c r="EJ414" s="35"/>
      <c r="EK414" s="35"/>
      <c r="EL414" s="35"/>
      <c r="EM414" s="35"/>
      <c r="EN414" s="35"/>
      <c r="EO414" s="35"/>
      <c r="EP414" s="35"/>
      <c r="EQ414" s="35"/>
      <c r="ER414" s="35"/>
      <c r="ES414" s="35"/>
      <c r="ET414" s="35"/>
      <c r="EU414" s="35"/>
      <c r="EV414" s="35"/>
      <c r="EW414" s="35"/>
      <c r="EX414" s="35"/>
      <c r="EY414" s="35"/>
      <c r="EZ414" s="35"/>
      <c r="FA414" s="35"/>
      <c r="FB414" s="35"/>
      <c r="FC414" s="35"/>
      <c r="FD414" s="35"/>
      <c r="FE414" s="35"/>
      <c r="FF414" s="35"/>
      <c r="FG414" s="35"/>
      <c r="FH414" s="35"/>
      <c r="FI414" s="35"/>
      <c r="FJ414" s="35"/>
      <c r="FK414" s="35"/>
      <c r="FL414" s="35"/>
      <c r="FM414" s="35"/>
      <c r="FN414" s="35"/>
      <c r="FO414" s="35"/>
      <c r="FP414" s="35"/>
      <c r="FQ414" s="35"/>
      <c r="FR414" s="35"/>
      <c r="FS414" s="35"/>
      <c r="FT414" s="35"/>
      <c r="FU414" s="35"/>
      <c r="FV414" s="35"/>
      <c r="FW414" s="35"/>
      <c r="FX414" s="35"/>
      <c r="FY414" s="35"/>
      <c r="FZ414" s="35"/>
      <c r="GA414" s="35"/>
      <c r="GB414" s="35"/>
      <c r="GC414" s="35"/>
      <c r="GD414" s="35"/>
      <c r="GE414" s="35"/>
      <c r="GF414" s="35"/>
      <c r="GG414" s="35"/>
      <c r="GH414" s="35"/>
      <c r="GI414" s="35"/>
      <c r="GJ414" s="35"/>
      <c r="GK414" s="35"/>
      <c r="GL414" s="35"/>
      <c r="GM414" s="35"/>
      <c r="GN414" s="35"/>
      <c r="GO414" s="35"/>
      <c r="GP414" s="35"/>
      <c r="GQ414" s="35"/>
      <c r="GR414" s="35"/>
      <c r="GS414" s="35"/>
      <c r="GT414" s="35"/>
      <c r="GU414" s="35"/>
      <c r="GV414" s="35"/>
      <c r="GW414" s="35"/>
      <c r="GX414" s="35"/>
      <c r="GY414" s="35"/>
      <c r="GZ414" s="35"/>
      <c r="HA414" s="35"/>
      <c r="HB414" s="35"/>
      <c r="HC414" s="35"/>
      <c r="HD414" s="35"/>
      <c r="HE414" s="35"/>
      <c r="HF414" s="35"/>
      <c r="HG414" s="35"/>
      <c r="HH414" s="35"/>
      <c r="HI414" s="35"/>
      <c r="HJ414" s="35"/>
      <c r="HK414" s="35"/>
      <c r="HL414" s="35"/>
      <c r="HM414" s="35"/>
      <c r="HN414" s="35"/>
      <c r="HO414" s="35"/>
      <c r="HP414" s="35"/>
      <c r="HQ414" s="35"/>
      <c r="HR414" s="35"/>
      <c r="HS414" s="35"/>
      <c r="HT414" s="35"/>
      <c r="HU414" s="35"/>
      <c r="HV414" s="35"/>
      <c r="HW414" s="35"/>
      <c r="HX414" s="35"/>
      <c r="HY414" s="35"/>
      <c r="HZ414" s="35"/>
      <c r="IA414" s="35"/>
      <c r="IB414" s="35"/>
      <c r="IC414" s="35"/>
      <c r="ID414" s="35"/>
      <c r="IE414" s="35"/>
      <c r="IF414" s="35"/>
      <c r="IG414" s="35"/>
      <c r="IH414" s="35"/>
      <c r="II414" s="35"/>
      <c r="IJ414" s="35"/>
      <c r="IK414" s="35"/>
      <c r="IL414" s="35"/>
      <c r="IM414" s="35"/>
      <c r="IN414" s="35"/>
      <c r="IO414" s="35"/>
      <c r="IP414" s="35"/>
      <c r="IQ414" s="35"/>
      <c r="IR414" s="35"/>
      <c r="IS414" s="35"/>
      <c r="IT414" s="35"/>
      <c r="IU414" s="35"/>
      <c r="IV414" s="35"/>
      <c r="IW414" s="35"/>
      <c r="IX414" s="35"/>
      <c r="IY414" s="35"/>
      <c r="IZ414" s="35"/>
      <c r="JA414" s="35"/>
      <c r="JB414" s="35"/>
      <c r="JC414" s="35"/>
      <c r="JD414" s="35"/>
      <c r="JE414" s="35"/>
      <c r="JF414" s="35"/>
      <c r="JG414" s="35"/>
      <c r="JH414" s="35"/>
      <c r="JI414" s="35"/>
      <c r="JJ414" s="35"/>
      <c r="JK414" s="35"/>
      <c r="JL414" s="35"/>
      <c r="JM414" s="35"/>
      <c r="JN414" s="35"/>
      <c r="JO414" s="35"/>
      <c r="JP414" s="35"/>
      <c r="JQ414" s="35"/>
      <c r="JR414" s="35"/>
      <c r="JS414" s="35"/>
      <c r="JT414" s="35"/>
      <c r="JU414" s="35"/>
      <c r="JV414" s="35"/>
      <c r="JW414" s="35"/>
      <c r="JX414" s="35"/>
      <c r="JY414" s="35"/>
      <c r="JZ414" s="35"/>
      <c r="KA414" s="35"/>
      <c r="KB414" s="35"/>
      <c r="KC414" s="35"/>
      <c r="KD414" s="35"/>
      <c r="KE414" s="35"/>
      <c r="KF414" s="35"/>
      <c r="KG414" s="35"/>
      <c r="KH414" s="35"/>
      <c r="KI414" s="35"/>
      <c r="KJ414" s="35"/>
      <c r="KK414" s="35"/>
      <c r="KL414" s="35"/>
      <c r="KM414" s="35"/>
      <c r="KN414" s="35"/>
      <c r="KO414" s="35"/>
      <c r="KP414" s="35"/>
      <c r="KQ414" s="35"/>
      <c r="KR414" s="35"/>
      <c r="KS414" s="35"/>
      <c r="KT414" s="35"/>
      <c r="KU414" s="35"/>
      <c r="KV414" s="35"/>
      <c r="KW414" s="35"/>
      <c r="KX414" s="35"/>
      <c r="KY414" s="35"/>
      <c r="KZ414" s="35"/>
      <c r="LA414" s="35"/>
      <c r="LB414" s="35"/>
      <c r="LC414" s="35"/>
      <c r="LD414" s="35"/>
      <c r="LE414" s="35"/>
      <c r="LF414" s="35"/>
      <c r="LG414" s="35"/>
      <c r="LH414" s="35"/>
      <c r="LI414" s="35"/>
      <c r="LJ414" s="35"/>
      <c r="LK414" s="35"/>
      <c r="LL414" s="35"/>
      <c r="LM414" s="35"/>
      <c r="LN414" s="35"/>
      <c r="LO414" s="35"/>
      <c r="LP414" s="35"/>
      <c r="LQ414" s="35"/>
      <c r="LR414" s="35"/>
      <c r="LS414" s="35"/>
      <c r="LT414" s="35"/>
      <c r="LU414" s="35"/>
      <c r="LV414" s="35"/>
      <c r="LW414" s="35"/>
      <c r="LX414" s="35"/>
      <c r="LY414" s="35"/>
      <c r="LZ414" s="35"/>
      <c r="MA414" s="35"/>
      <c r="MB414" s="35"/>
      <c r="MC414" s="35"/>
      <c r="MD414" s="35"/>
      <c r="ME414" s="35"/>
      <c r="MF414" s="35"/>
      <c r="MG414" s="35"/>
      <c r="MH414" s="35"/>
      <c r="MI414" s="35"/>
      <c r="MJ414" s="35"/>
      <c r="MK414" s="35"/>
      <c r="ML414" s="35"/>
      <c r="MM414" s="35"/>
      <c r="MN414" s="35"/>
      <c r="MO414" s="35"/>
      <c r="MP414" s="35"/>
      <c r="MQ414" s="35"/>
      <c r="MR414" s="35"/>
      <c r="MS414" s="35"/>
      <c r="MT414" s="35"/>
      <c r="MU414" s="35"/>
      <c r="MV414" s="35"/>
      <c r="MW414" s="35"/>
      <c r="MX414" s="35"/>
      <c r="MY414" s="35"/>
      <c r="MZ414" s="35"/>
      <c r="NA414" s="35"/>
      <c r="NB414" s="35"/>
      <c r="NC414" s="35"/>
      <c r="ND414" s="35"/>
      <c r="NE414" s="35"/>
      <c r="NF414" s="35"/>
      <c r="NG414" s="35"/>
      <c r="NH414" s="35"/>
      <c r="NI414" s="35"/>
      <c r="NJ414" s="35"/>
      <c r="NK414" s="35"/>
      <c r="NL414" s="35"/>
      <c r="NM414" s="35"/>
      <c r="NN414" s="35"/>
      <c r="NO414" s="35"/>
      <c r="NP414" s="35"/>
      <c r="NQ414" s="35"/>
      <c r="NR414" s="35"/>
      <c r="NS414" s="35"/>
      <c r="NT414" s="35"/>
      <c r="NU414" s="35"/>
      <c r="NV414" s="35"/>
      <c r="NW414" s="35"/>
      <c r="NX414" s="35"/>
      <c r="NY414" s="35"/>
      <c r="NZ414" s="35"/>
      <c r="OA414" s="35"/>
      <c r="OB414" s="35"/>
      <c r="OC414" s="35"/>
      <c r="OD414" s="35"/>
      <c r="OE414" s="35"/>
      <c r="OF414" s="35"/>
      <c r="OG414" s="35"/>
      <c r="OH414" s="35"/>
      <c r="OI414" s="35"/>
      <c r="OJ414" s="35"/>
      <c r="OK414" s="35"/>
      <c r="OL414" s="35"/>
      <c r="OM414" s="35"/>
      <c r="ON414" s="35"/>
      <c r="OO414" s="35"/>
      <c r="OP414" s="35"/>
      <c r="OQ414" s="35"/>
      <c r="OR414" s="35"/>
      <c r="OS414" s="35"/>
      <c r="OT414" s="35"/>
      <c r="OU414" s="35"/>
      <c r="OV414" s="35"/>
      <c r="OW414" s="35"/>
      <c r="OX414" s="35"/>
      <c r="OY414" s="35"/>
      <c r="OZ414" s="35"/>
      <c r="PA414" s="35"/>
      <c r="PB414" s="35"/>
      <c r="PC414" s="35"/>
      <c r="PD414" s="35"/>
      <c r="PE414" s="35"/>
      <c r="PF414" s="35"/>
      <c r="PG414" s="35"/>
      <c r="PH414" s="35"/>
      <c r="PI414" s="35"/>
      <c r="PJ414" s="35"/>
      <c r="PK414" s="35"/>
      <c r="PL414" s="35"/>
      <c r="PM414" s="35"/>
      <c r="PN414" s="35"/>
      <c r="PO414" s="35"/>
      <c r="PP414" s="35"/>
      <c r="PQ414" s="35"/>
      <c r="PR414" s="35"/>
      <c r="PS414" s="35"/>
      <c r="PT414" s="35"/>
      <c r="PU414" s="35"/>
      <c r="PV414" s="35"/>
      <c r="PW414" s="35"/>
      <c r="PX414" s="35"/>
      <c r="PY414" s="35"/>
      <c r="PZ414" s="35"/>
      <c r="QA414" s="35"/>
      <c r="QB414" s="35"/>
      <c r="QC414" s="35"/>
      <c r="QD414" s="35"/>
      <c r="QE414" s="35"/>
      <c r="QF414" s="35"/>
      <c r="QG414" s="35"/>
      <c r="QH414" s="35"/>
      <c r="QI414" s="35"/>
      <c r="QJ414" s="35"/>
      <c r="QK414" s="35"/>
      <c r="QL414" s="35"/>
      <c r="QM414" s="35"/>
      <c r="QN414" s="35"/>
      <c r="QO414" s="35"/>
      <c r="QP414" s="35"/>
      <c r="QQ414" s="35"/>
      <c r="QR414" s="35"/>
      <c r="QS414" s="35"/>
      <c r="QT414" s="35"/>
      <c r="QU414" s="35"/>
      <c r="QV414" s="35"/>
      <c r="QW414" s="35"/>
      <c r="QX414" s="35"/>
      <c r="QY414" s="35"/>
      <c r="QZ414" s="35"/>
      <c r="RA414" s="35"/>
      <c r="RB414" s="35"/>
      <c r="RC414" s="35"/>
      <c r="RD414" s="35"/>
      <c r="RE414" s="35"/>
      <c r="RF414" s="35"/>
      <c r="RG414" s="35"/>
      <c r="RH414" s="35"/>
      <c r="RI414" s="35"/>
      <c r="RJ414" s="35"/>
      <c r="RK414" s="35"/>
      <c r="RL414" s="35"/>
      <c r="RM414" s="35"/>
      <c r="RN414" s="35"/>
      <c r="RO414" s="35"/>
      <c r="RP414" s="35"/>
      <c r="RQ414" s="35"/>
      <c r="RR414" s="35"/>
      <c r="RS414" s="35"/>
      <c r="RT414" s="35"/>
      <c r="RU414" s="35"/>
      <c r="RV414" s="35"/>
      <c r="RW414" s="35"/>
      <c r="RX414" s="35"/>
      <c r="RY414" s="35"/>
      <c r="RZ414" s="35"/>
      <c r="SA414" s="35"/>
      <c r="SB414" s="35"/>
      <c r="SC414" s="35"/>
      <c r="SD414" s="35"/>
      <c r="SE414" s="35"/>
      <c r="SF414" s="35"/>
      <c r="SG414" s="35"/>
      <c r="SH414" s="35"/>
      <c r="SI414" s="35"/>
      <c r="SJ414" s="35"/>
      <c r="SK414" s="35"/>
      <c r="SL414" s="35"/>
      <c r="SM414" s="35"/>
      <c r="SN414" s="35"/>
      <c r="SO414" s="35"/>
      <c r="SP414" s="35"/>
      <c r="SQ414" s="35"/>
      <c r="SR414" s="35"/>
      <c r="SS414" s="35"/>
      <c r="ST414" s="35"/>
      <c r="SU414" s="35"/>
      <c r="SV414" s="35"/>
      <c r="SW414" s="35"/>
      <c r="SX414" s="35"/>
      <c r="SY414" s="35"/>
      <c r="SZ414" s="35"/>
      <c r="TA414" s="35"/>
      <c r="TB414" s="35"/>
      <c r="TC414" s="35"/>
      <c r="TD414" s="35"/>
      <c r="TE414" s="35"/>
      <c r="TF414" s="35"/>
      <c r="TG414" s="35"/>
      <c r="TH414" s="35"/>
      <c r="TI414" s="35"/>
      <c r="TJ414" s="35"/>
      <c r="TK414" s="35"/>
      <c r="TL414" s="35"/>
      <c r="TM414" s="35"/>
      <c r="TN414" s="35"/>
      <c r="TO414" s="35"/>
      <c r="TP414" s="35"/>
      <c r="TQ414" s="35"/>
      <c r="TR414" s="35"/>
      <c r="TS414" s="35"/>
      <c r="TT414" s="35"/>
      <c r="TU414" s="35"/>
      <c r="TV414" s="35"/>
      <c r="TW414" s="35"/>
      <c r="TX414" s="35"/>
      <c r="TY414" s="35"/>
      <c r="TZ414" s="35"/>
      <c r="UA414" s="35"/>
      <c r="UB414" s="35"/>
      <c r="UC414" s="35"/>
      <c r="UD414" s="35"/>
      <c r="UE414" s="35"/>
      <c r="UF414" s="35"/>
      <c r="UG414" s="35"/>
      <c r="UH414" s="35"/>
      <c r="UI414" s="35"/>
      <c r="UJ414" s="35"/>
      <c r="UK414" s="35"/>
      <c r="UL414" s="35"/>
      <c r="UM414" s="35"/>
      <c r="UN414" s="35"/>
      <c r="UO414" s="35"/>
      <c r="UP414" s="35"/>
      <c r="UQ414" s="35"/>
      <c r="UR414" s="35"/>
      <c r="US414" s="35"/>
      <c r="UT414" s="35"/>
      <c r="UU414" s="35"/>
      <c r="UV414" s="35"/>
      <c r="UW414" s="35"/>
      <c r="UX414" s="35"/>
      <c r="UY414" s="35"/>
      <c r="UZ414" s="35"/>
      <c r="VA414" s="35"/>
      <c r="VB414" s="35"/>
      <c r="VC414" s="35"/>
      <c r="VD414" s="35"/>
      <c r="VE414" s="35"/>
      <c r="VF414" s="35"/>
      <c r="VG414" s="35"/>
      <c r="VH414" s="35"/>
      <c r="VI414" s="35"/>
      <c r="VJ414" s="35"/>
      <c r="VK414" s="35"/>
      <c r="VL414" s="35"/>
      <c r="VM414" s="35"/>
      <c r="VN414" s="35"/>
      <c r="VO414" s="35"/>
      <c r="VP414" s="35"/>
      <c r="VQ414" s="35"/>
      <c r="VR414" s="35"/>
      <c r="VS414" s="35"/>
      <c r="VT414" s="35"/>
      <c r="VU414" s="35"/>
      <c r="VV414" s="35"/>
      <c r="VW414" s="35"/>
      <c r="VX414" s="35"/>
      <c r="VY414" s="35"/>
      <c r="VZ414" s="35"/>
      <c r="WA414" s="35"/>
      <c r="WB414" s="35"/>
      <c r="WC414" s="35"/>
      <c r="WD414" s="35"/>
      <c r="WE414" s="35"/>
      <c r="WF414" s="35"/>
      <c r="WG414" s="35"/>
      <c r="WH414" s="35"/>
      <c r="WI414" s="35"/>
      <c r="WJ414" s="35"/>
      <c r="WK414" s="35"/>
      <c r="WL414" s="35"/>
      <c r="WM414" s="35"/>
      <c r="WN414" s="35"/>
      <c r="WO414" s="35"/>
      <c r="WP414" s="35"/>
      <c r="WQ414" s="35"/>
      <c r="WR414" s="35"/>
      <c r="WS414" s="35"/>
      <c r="WT414" s="35"/>
      <c r="WU414" s="35"/>
      <c r="WV414" s="35"/>
      <c r="WW414" s="35"/>
      <c r="WX414" s="35"/>
      <c r="WY414" s="35"/>
      <c r="WZ414" s="35"/>
      <c r="XA414" s="35"/>
      <c r="XB414" s="35"/>
      <c r="XC414" s="35"/>
      <c r="XD414" s="35"/>
      <c r="XE414" s="35"/>
      <c r="XF414" s="35"/>
      <c r="XG414" s="35"/>
      <c r="XH414" s="35"/>
      <c r="XI414" s="35"/>
      <c r="XJ414" s="35"/>
      <c r="XK414" s="35"/>
      <c r="XL414" s="35"/>
      <c r="XM414" s="35"/>
      <c r="XN414" s="35"/>
      <c r="XO414" s="35"/>
      <c r="XP414" s="35"/>
      <c r="XQ414" s="35"/>
      <c r="XR414" s="35"/>
      <c r="XS414" s="35"/>
      <c r="XT414" s="35"/>
      <c r="XU414" s="35"/>
      <c r="XV414" s="35"/>
      <c r="XW414" s="35"/>
      <c r="XX414" s="35"/>
      <c r="XY414" s="35"/>
      <c r="XZ414" s="35"/>
      <c r="YA414" s="35"/>
      <c r="YB414" s="35"/>
      <c r="YC414" s="35"/>
      <c r="YD414" s="35"/>
      <c r="YE414" s="35"/>
      <c r="YF414" s="35"/>
      <c r="YG414" s="35"/>
      <c r="YH414" s="35"/>
      <c r="YI414" s="35"/>
      <c r="YJ414" s="35"/>
      <c r="YK414" s="35"/>
      <c r="YL414" s="35"/>
      <c r="YM414" s="35"/>
      <c r="YN414" s="35"/>
      <c r="YO414" s="35"/>
      <c r="YP414" s="35"/>
      <c r="YQ414" s="35"/>
      <c r="YR414" s="35"/>
      <c r="YS414" s="35"/>
      <c r="YT414" s="35"/>
      <c r="YU414" s="35"/>
      <c r="YV414" s="35"/>
      <c r="YW414" s="35"/>
      <c r="YX414" s="35"/>
      <c r="YY414" s="35"/>
      <c r="YZ414" s="35"/>
      <c r="ZA414" s="35"/>
      <c r="ZB414" s="35"/>
      <c r="ZC414" s="35"/>
      <c r="ZD414" s="35"/>
      <c r="ZE414" s="35"/>
      <c r="ZF414" s="35"/>
      <c r="ZG414" s="35"/>
      <c r="ZH414" s="35"/>
      <c r="ZI414" s="35"/>
      <c r="ZJ414" s="35"/>
      <c r="ZK414" s="35"/>
      <c r="ZL414" s="35"/>
      <c r="ZM414" s="35"/>
      <c r="ZN414" s="35"/>
      <c r="ZO414" s="35"/>
      <c r="ZP414" s="35"/>
      <c r="ZQ414" s="35"/>
      <c r="ZR414" s="35"/>
      <c r="ZS414" s="35"/>
      <c r="ZT414" s="35"/>
      <c r="ZU414" s="35"/>
      <c r="ZV414" s="35"/>
      <c r="ZW414" s="35"/>
      <c r="ZX414" s="35"/>
      <c r="ZY414" s="35"/>
      <c r="ZZ414" s="35"/>
      <c r="AAA414" s="35"/>
      <c r="AAB414" s="35"/>
      <c r="AAC414" s="35"/>
      <c r="AAD414" s="35"/>
      <c r="AAE414" s="35"/>
      <c r="AAF414" s="35"/>
      <c r="AAG414" s="35"/>
      <c r="AAH414" s="35"/>
      <c r="AAI414" s="35"/>
      <c r="AAJ414" s="35"/>
      <c r="AAK414" s="35"/>
      <c r="AAL414" s="35"/>
      <c r="AAM414" s="35"/>
      <c r="AAN414" s="35"/>
      <c r="AAO414" s="35"/>
      <c r="AAP414" s="35"/>
      <c r="AAQ414" s="35"/>
      <c r="AAR414" s="35"/>
      <c r="AAS414" s="35"/>
      <c r="AAT414" s="35"/>
      <c r="AAU414" s="35"/>
      <c r="AAV414" s="35"/>
      <c r="AAW414" s="35"/>
      <c r="AAX414" s="35"/>
      <c r="AAY414" s="35"/>
      <c r="AAZ414" s="35"/>
      <c r="ABA414" s="35"/>
      <c r="ABB414" s="35"/>
      <c r="ABC414" s="35"/>
      <c r="ABD414" s="35"/>
      <c r="ABE414" s="35"/>
      <c r="ABF414" s="35"/>
      <c r="ABG414" s="35"/>
      <c r="ABH414" s="35"/>
      <c r="ABI414" s="35"/>
      <c r="ABJ414" s="35"/>
      <c r="ABK414" s="35"/>
      <c r="ABL414" s="35"/>
      <c r="ABM414" s="35"/>
      <c r="ABN414" s="35"/>
      <c r="ABO414" s="35"/>
      <c r="ABP414" s="35"/>
      <c r="ABQ414" s="35"/>
      <c r="ABR414" s="35"/>
      <c r="ABS414" s="35"/>
      <c r="ABT414" s="35"/>
      <c r="ABU414" s="35"/>
      <c r="ABV414" s="35"/>
      <c r="ABW414" s="35"/>
      <c r="ABX414" s="35"/>
      <c r="ABY414" s="35"/>
      <c r="ABZ414" s="35"/>
      <c r="ACA414" s="35"/>
      <c r="ACB414" s="35"/>
      <c r="ACC414" s="35"/>
      <c r="ACD414" s="35"/>
      <c r="ACE414" s="35"/>
      <c r="ACF414" s="35"/>
      <c r="ACG414" s="35"/>
      <c r="ACH414" s="35"/>
      <c r="ACI414" s="35"/>
      <c r="ACJ414" s="35"/>
      <c r="ACK414" s="35"/>
      <c r="ACL414" s="35"/>
      <c r="ACM414" s="35"/>
      <c r="ACN414" s="35"/>
      <c r="ACO414" s="35"/>
      <c r="ACP414" s="35"/>
      <c r="ACQ414" s="35"/>
      <c r="ACR414" s="35"/>
      <c r="ACS414" s="35"/>
      <c r="ACT414" s="35"/>
      <c r="ACU414" s="35"/>
      <c r="ACV414" s="35"/>
      <c r="ACW414" s="35"/>
      <c r="ACX414" s="35"/>
      <c r="ACY414" s="35"/>
      <c r="ACZ414" s="35"/>
      <c r="ADA414" s="35"/>
      <c r="ADB414" s="35"/>
      <c r="ADC414" s="35"/>
      <c r="ADD414" s="35"/>
      <c r="ADE414" s="35"/>
      <c r="ADF414" s="35"/>
      <c r="ADG414" s="35"/>
      <c r="ADH414" s="35"/>
      <c r="ADI414" s="35"/>
      <c r="ADJ414" s="35"/>
      <c r="ADK414" s="35"/>
      <c r="ADL414" s="35"/>
      <c r="ADM414" s="35"/>
      <c r="ADN414" s="35"/>
      <c r="ADO414" s="35"/>
      <c r="ADP414" s="35"/>
      <c r="ADQ414" s="35"/>
      <c r="ADR414" s="35"/>
      <c r="ADS414" s="35"/>
      <c r="ADT414" s="35"/>
      <c r="ADU414" s="35"/>
      <c r="ADV414" s="35"/>
      <c r="ADW414" s="35"/>
      <c r="ADX414" s="35"/>
      <c r="ADY414" s="35"/>
      <c r="ADZ414" s="35"/>
      <c r="AEA414" s="35"/>
      <c r="AEB414" s="35"/>
      <c r="AEC414" s="35"/>
      <c r="AED414" s="35"/>
      <c r="AEE414" s="35"/>
      <c r="AEF414" s="35"/>
      <c r="AEG414" s="35"/>
      <c r="AEH414" s="35"/>
      <c r="AEI414" s="35"/>
      <c r="AEJ414" s="35"/>
      <c r="AEK414" s="35"/>
      <c r="AEL414" s="35"/>
      <c r="AEM414" s="35"/>
      <c r="AEN414" s="35"/>
      <c r="AEO414" s="35"/>
      <c r="AEP414" s="35"/>
      <c r="AEQ414" s="35"/>
      <c r="AER414" s="35"/>
      <c r="AES414" s="35"/>
      <c r="AET414" s="35"/>
      <c r="AEU414" s="35"/>
      <c r="AEV414" s="35"/>
      <c r="AEW414" s="35"/>
      <c r="AEX414" s="35"/>
      <c r="AEY414" s="35"/>
      <c r="AEZ414" s="35"/>
      <c r="AFA414" s="35"/>
      <c r="AFB414" s="35"/>
      <c r="AFC414" s="35"/>
      <c r="AFD414" s="35"/>
      <c r="AFE414" s="35"/>
      <c r="AFF414" s="35"/>
      <c r="AFG414" s="35"/>
      <c r="AFH414" s="35"/>
      <c r="AFI414" s="35"/>
      <c r="AFJ414" s="35"/>
      <c r="AFK414" s="35"/>
      <c r="AFL414" s="35"/>
      <c r="AFM414" s="35"/>
      <c r="AFN414" s="35"/>
      <c r="AFO414" s="35"/>
      <c r="AFP414" s="35"/>
      <c r="AFQ414" s="35"/>
      <c r="AFR414" s="35"/>
      <c r="AFS414" s="35"/>
      <c r="AFT414" s="35"/>
      <c r="AFU414" s="35"/>
      <c r="AFV414" s="35"/>
      <c r="AFW414" s="35"/>
      <c r="AFX414" s="35"/>
      <c r="AFY414" s="35"/>
      <c r="AFZ414" s="35"/>
      <c r="AGA414" s="35"/>
      <c r="AGB414" s="35"/>
      <c r="AGC414" s="35"/>
      <c r="AGD414" s="35"/>
      <c r="AGE414" s="35"/>
      <c r="AGF414" s="35"/>
      <c r="AGG414" s="35"/>
      <c r="AGH414" s="35"/>
      <c r="AGI414" s="35"/>
      <c r="AGJ414" s="35"/>
      <c r="AGK414" s="35"/>
      <c r="AGL414" s="35"/>
      <c r="AGM414" s="35"/>
      <c r="AGN414" s="35"/>
      <c r="AGO414" s="35"/>
      <c r="AGP414" s="35"/>
      <c r="AGQ414" s="35"/>
      <c r="AGR414" s="35"/>
      <c r="AGS414" s="35"/>
      <c r="AGT414" s="35"/>
      <c r="AGU414" s="35"/>
      <c r="AGV414" s="35"/>
      <c r="AGW414" s="35"/>
      <c r="AGX414" s="35"/>
      <c r="AGY414" s="35"/>
      <c r="AGZ414" s="35"/>
      <c r="AHA414" s="35"/>
      <c r="AHB414" s="35"/>
      <c r="AHC414" s="35"/>
      <c r="AHD414" s="35"/>
      <c r="AHE414" s="35"/>
      <c r="AHF414" s="35"/>
      <c r="AHG414" s="35"/>
      <c r="AHH414" s="35"/>
      <c r="AHI414" s="35"/>
      <c r="AHJ414" s="35"/>
      <c r="AHK414" s="35"/>
      <c r="AHL414" s="35"/>
      <c r="AHM414" s="35"/>
      <c r="AHN414" s="35"/>
      <c r="AHO414" s="35"/>
      <c r="AHP414" s="35"/>
      <c r="AHQ414" s="35"/>
      <c r="AHR414" s="35"/>
      <c r="AHS414" s="35"/>
      <c r="AHT414" s="35"/>
      <c r="AHU414" s="35"/>
      <c r="AHV414" s="35"/>
      <c r="AHW414" s="35"/>
      <c r="AHX414" s="35"/>
      <c r="AHY414" s="35"/>
      <c r="AHZ414" s="35"/>
      <c r="AIA414" s="35"/>
      <c r="AIB414" s="35"/>
      <c r="AIC414" s="35"/>
      <c r="AID414" s="35"/>
      <c r="AIE414" s="35"/>
      <c r="AIF414" s="35"/>
      <c r="AIG414" s="35"/>
      <c r="AIH414" s="35"/>
      <c r="AII414" s="35"/>
      <c r="AIJ414" s="35"/>
      <c r="AIK414" s="35"/>
      <c r="AIL414" s="35"/>
      <c r="AIM414" s="35"/>
      <c r="AIN414" s="35"/>
      <c r="AIO414" s="35"/>
      <c r="AIP414" s="35"/>
      <c r="AIQ414" s="35"/>
      <c r="AIR414" s="35"/>
      <c r="AIS414" s="35"/>
      <c r="AIT414" s="35"/>
      <c r="AIU414" s="35"/>
      <c r="AIV414" s="35"/>
      <c r="AIW414" s="35"/>
      <c r="AIX414" s="35"/>
      <c r="AIY414" s="35"/>
      <c r="AIZ414" s="35"/>
      <c r="AJA414" s="35"/>
      <c r="AJB414" s="35"/>
      <c r="AJC414" s="35"/>
      <c r="AJD414" s="35"/>
      <c r="AJE414" s="35"/>
      <c r="AJF414" s="35"/>
      <c r="AJG414" s="35"/>
      <c r="AJH414" s="35"/>
      <c r="AJI414" s="35"/>
      <c r="AJJ414" s="35"/>
      <c r="AJK414" s="35"/>
      <c r="AJL414" s="35"/>
      <c r="AJM414" s="35"/>
      <c r="AJN414" s="35"/>
      <c r="AJO414" s="35"/>
      <c r="AJP414" s="35"/>
      <c r="AJQ414" s="35"/>
      <c r="AJR414" s="35"/>
      <c r="AJS414" s="35"/>
      <c r="AJT414" s="35"/>
      <c r="AJU414" s="35"/>
      <c r="AJV414" s="35"/>
      <c r="AJW414" s="35"/>
      <c r="AJX414" s="35"/>
      <c r="AJY414" s="35"/>
      <c r="AJZ414" s="35"/>
      <c r="AKA414" s="35"/>
      <c r="AKB414" s="35"/>
      <c r="AKC414" s="35"/>
      <c r="AKD414" s="35"/>
      <c r="AKE414" s="35"/>
      <c r="AKF414" s="35"/>
      <c r="AKG414" s="35"/>
      <c r="AKH414" s="35"/>
      <c r="AKI414" s="35"/>
      <c r="AKJ414" s="35"/>
      <c r="AKK414" s="35"/>
      <c r="AKL414" s="35"/>
      <c r="AKM414" s="35"/>
      <c r="AKN414" s="35"/>
      <c r="AKO414" s="35"/>
      <c r="AKP414" s="35"/>
      <c r="AKQ414" s="35"/>
      <c r="AKR414" s="35"/>
      <c r="AKS414" s="35"/>
      <c r="AKT414" s="35"/>
      <c r="AKU414" s="35"/>
      <c r="AKV414" s="35"/>
      <c r="AKW414" s="35"/>
      <c r="AKX414" s="35"/>
      <c r="AKY414" s="35"/>
      <c r="AKZ414" s="35"/>
      <c r="ALA414" s="35"/>
      <c r="ALB414" s="35"/>
      <c r="ALC414" s="35"/>
      <c r="ALD414" s="35"/>
      <c r="ALE414" s="35"/>
      <c r="ALF414" s="35"/>
      <c r="ALG414" s="35"/>
      <c r="ALH414" s="35"/>
      <c r="ALI414" s="35"/>
      <c r="ALJ414" s="35"/>
      <c r="ALK414" s="35"/>
      <c r="ALL414" s="35"/>
      <c r="ALM414" s="35"/>
      <c r="ALN414" s="35"/>
      <c r="ALO414" s="35"/>
      <c r="ALP414" s="35"/>
      <c r="ALQ414" s="35"/>
      <c r="ALR414" s="35"/>
      <c r="ALS414" s="35"/>
      <c r="ALT414" s="35"/>
      <c r="ALU414" s="35"/>
      <c r="ALV414" s="35"/>
      <c r="ALW414" s="35"/>
      <c r="ALX414" s="35"/>
      <c r="ALY414" s="35"/>
    </row>
    <row r="415" spans="1:1013" ht="15.75" customHeight="1" x14ac:dyDescent="0.2"/>
    <row r="416" spans="1:1013" ht="19.5" customHeight="1" x14ac:dyDescent="0.2"/>
    <row r="417" spans="1:1013" ht="18" customHeight="1" x14ac:dyDescent="0.2"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  <c r="BT417" s="35"/>
      <c r="BU417" s="35"/>
      <c r="BV417" s="35"/>
      <c r="BW417" s="35"/>
      <c r="BX417" s="35"/>
      <c r="BY417" s="35"/>
      <c r="BZ417" s="35"/>
      <c r="CA417" s="35"/>
      <c r="CB417" s="35"/>
      <c r="CC417" s="35"/>
      <c r="CD417" s="35"/>
      <c r="CE417" s="35"/>
      <c r="CF417" s="35"/>
      <c r="CG417" s="35"/>
      <c r="CH417" s="35"/>
      <c r="CI417" s="35"/>
      <c r="CJ417" s="35"/>
      <c r="CK417" s="35"/>
      <c r="CL417" s="35"/>
      <c r="CM417" s="35"/>
      <c r="CN417" s="35"/>
      <c r="CO417" s="35"/>
      <c r="CP417" s="35"/>
      <c r="CQ417" s="35"/>
      <c r="CR417" s="35"/>
      <c r="CS417" s="35"/>
      <c r="CT417" s="35"/>
      <c r="CU417" s="35"/>
      <c r="CV417" s="35"/>
      <c r="CW417" s="35"/>
      <c r="CX417" s="35"/>
      <c r="CY417" s="35"/>
      <c r="CZ417" s="35"/>
      <c r="DA417" s="35"/>
      <c r="DB417" s="35"/>
      <c r="DC417" s="35"/>
      <c r="DD417" s="35"/>
      <c r="DE417" s="35"/>
      <c r="DF417" s="35"/>
      <c r="DG417" s="35"/>
      <c r="DH417" s="35"/>
      <c r="DI417" s="35"/>
      <c r="DJ417" s="35"/>
      <c r="DK417" s="35"/>
      <c r="DL417" s="35"/>
      <c r="DM417" s="35"/>
      <c r="DN417" s="35"/>
      <c r="DO417" s="35"/>
      <c r="DP417" s="35"/>
      <c r="DQ417" s="35"/>
      <c r="DR417" s="35"/>
      <c r="DS417" s="35"/>
      <c r="DT417" s="35"/>
      <c r="DU417" s="35"/>
      <c r="DV417" s="35"/>
      <c r="DW417" s="35"/>
      <c r="DX417" s="35"/>
      <c r="DY417" s="35"/>
      <c r="DZ417" s="35"/>
      <c r="EA417" s="35"/>
      <c r="EB417" s="35"/>
      <c r="EC417" s="35"/>
      <c r="ED417" s="35"/>
      <c r="EE417" s="35"/>
      <c r="EF417" s="35"/>
      <c r="EG417" s="35"/>
      <c r="EH417" s="35"/>
      <c r="EI417" s="35"/>
      <c r="EJ417" s="35"/>
      <c r="EK417" s="35"/>
      <c r="EL417" s="35"/>
      <c r="EM417" s="35"/>
      <c r="EN417" s="35"/>
      <c r="EO417" s="35"/>
      <c r="EP417" s="35"/>
      <c r="EQ417" s="35"/>
      <c r="ER417" s="35"/>
      <c r="ES417" s="35"/>
      <c r="ET417" s="35"/>
      <c r="EU417" s="35"/>
      <c r="EV417" s="35"/>
      <c r="EW417" s="35"/>
      <c r="EX417" s="35"/>
      <c r="EY417" s="35"/>
      <c r="EZ417" s="35"/>
      <c r="FA417" s="35"/>
      <c r="FB417" s="35"/>
      <c r="FC417" s="35"/>
      <c r="FD417" s="35"/>
      <c r="FE417" s="35"/>
      <c r="FF417" s="35"/>
      <c r="FG417" s="35"/>
      <c r="FH417" s="35"/>
      <c r="FI417" s="35"/>
      <c r="FJ417" s="35"/>
      <c r="FK417" s="35"/>
      <c r="FL417" s="35"/>
      <c r="FM417" s="35"/>
      <c r="FN417" s="35"/>
      <c r="FO417" s="35"/>
      <c r="FP417" s="35"/>
      <c r="FQ417" s="35"/>
      <c r="FR417" s="35"/>
      <c r="FS417" s="35"/>
      <c r="FT417" s="35"/>
      <c r="FU417" s="35"/>
      <c r="FV417" s="35"/>
      <c r="FW417" s="35"/>
      <c r="FX417" s="35"/>
      <c r="FY417" s="35"/>
      <c r="FZ417" s="35"/>
      <c r="GA417" s="35"/>
      <c r="GB417" s="35"/>
      <c r="GC417" s="35"/>
      <c r="GD417" s="35"/>
      <c r="GE417" s="35"/>
      <c r="GF417" s="35"/>
      <c r="GG417" s="35"/>
      <c r="GH417" s="35"/>
      <c r="GI417" s="35"/>
      <c r="GJ417" s="35"/>
      <c r="GK417" s="35"/>
      <c r="GL417" s="35"/>
      <c r="GM417" s="35"/>
      <c r="GN417" s="35"/>
      <c r="GO417" s="35"/>
      <c r="GP417" s="35"/>
      <c r="GQ417" s="35"/>
      <c r="GR417" s="35"/>
      <c r="GS417" s="35"/>
      <c r="GT417" s="35"/>
      <c r="GU417" s="35"/>
      <c r="GV417" s="35"/>
      <c r="GW417" s="35"/>
      <c r="GX417" s="35"/>
      <c r="GY417" s="35"/>
      <c r="GZ417" s="35"/>
      <c r="HA417" s="35"/>
      <c r="HB417" s="35"/>
      <c r="HC417" s="35"/>
      <c r="HD417" s="35"/>
      <c r="HE417" s="35"/>
      <c r="HF417" s="35"/>
      <c r="HG417" s="35"/>
      <c r="HH417" s="35"/>
      <c r="HI417" s="35"/>
      <c r="HJ417" s="35"/>
      <c r="HK417" s="35"/>
      <c r="HL417" s="35"/>
      <c r="HM417" s="35"/>
      <c r="HN417" s="35"/>
      <c r="HO417" s="35"/>
      <c r="HP417" s="35"/>
      <c r="HQ417" s="35"/>
      <c r="HR417" s="35"/>
      <c r="HS417" s="35"/>
      <c r="HT417" s="35"/>
      <c r="HU417" s="35"/>
      <c r="HV417" s="35"/>
      <c r="HW417" s="35"/>
      <c r="HX417" s="35"/>
      <c r="HY417" s="35"/>
      <c r="HZ417" s="35"/>
      <c r="IA417" s="35"/>
      <c r="IB417" s="35"/>
      <c r="IC417" s="35"/>
      <c r="ID417" s="35"/>
      <c r="IE417" s="35"/>
      <c r="IF417" s="35"/>
      <c r="IG417" s="35"/>
      <c r="IH417" s="35"/>
      <c r="II417" s="35"/>
      <c r="IJ417" s="35"/>
      <c r="IK417" s="35"/>
      <c r="IL417" s="35"/>
      <c r="IM417" s="35"/>
      <c r="IN417" s="35"/>
      <c r="IO417" s="35"/>
      <c r="IP417" s="35"/>
      <c r="IQ417" s="35"/>
      <c r="IR417" s="35"/>
      <c r="IS417" s="35"/>
      <c r="IT417" s="35"/>
      <c r="IU417" s="35"/>
      <c r="IV417" s="35"/>
      <c r="IW417" s="35"/>
      <c r="IX417" s="35"/>
      <c r="IY417" s="35"/>
      <c r="IZ417" s="35"/>
      <c r="JA417" s="35"/>
      <c r="JB417" s="35"/>
      <c r="JC417" s="35"/>
      <c r="JD417" s="35"/>
      <c r="JE417" s="35"/>
      <c r="JF417" s="35"/>
      <c r="JG417" s="35"/>
      <c r="JH417" s="35"/>
      <c r="JI417" s="35"/>
      <c r="JJ417" s="35"/>
      <c r="JK417" s="35"/>
      <c r="JL417" s="35"/>
      <c r="JM417" s="35"/>
      <c r="JN417" s="35"/>
      <c r="JO417" s="35"/>
      <c r="JP417" s="35"/>
      <c r="JQ417" s="35"/>
      <c r="JR417" s="35"/>
      <c r="JS417" s="35"/>
      <c r="JT417" s="35"/>
      <c r="JU417" s="35"/>
      <c r="JV417" s="35"/>
      <c r="JW417" s="35"/>
      <c r="JX417" s="35"/>
      <c r="JY417" s="35"/>
      <c r="JZ417" s="35"/>
      <c r="KA417" s="35"/>
      <c r="KB417" s="35"/>
      <c r="KC417" s="35"/>
      <c r="KD417" s="35"/>
      <c r="KE417" s="35"/>
      <c r="KF417" s="35"/>
      <c r="KG417" s="35"/>
      <c r="KH417" s="35"/>
      <c r="KI417" s="35"/>
      <c r="KJ417" s="35"/>
      <c r="KK417" s="35"/>
      <c r="KL417" s="35"/>
      <c r="KM417" s="35"/>
      <c r="KN417" s="35"/>
      <c r="KO417" s="35"/>
      <c r="KP417" s="35"/>
      <c r="KQ417" s="35"/>
      <c r="KR417" s="35"/>
      <c r="KS417" s="35"/>
      <c r="KT417" s="35"/>
      <c r="KU417" s="35"/>
      <c r="KV417" s="35"/>
      <c r="KW417" s="35"/>
      <c r="KX417" s="35"/>
      <c r="KY417" s="35"/>
      <c r="KZ417" s="35"/>
      <c r="LA417" s="35"/>
      <c r="LB417" s="35"/>
      <c r="LC417" s="35"/>
      <c r="LD417" s="35"/>
      <c r="LE417" s="35"/>
      <c r="LF417" s="35"/>
      <c r="LG417" s="35"/>
      <c r="LH417" s="35"/>
      <c r="LI417" s="35"/>
      <c r="LJ417" s="35"/>
      <c r="LK417" s="35"/>
      <c r="LL417" s="35"/>
      <c r="LM417" s="35"/>
      <c r="LN417" s="35"/>
      <c r="LO417" s="35"/>
      <c r="LP417" s="35"/>
      <c r="LQ417" s="35"/>
      <c r="LR417" s="35"/>
      <c r="LS417" s="35"/>
      <c r="LT417" s="35"/>
      <c r="LU417" s="35"/>
      <c r="LV417" s="35"/>
      <c r="LW417" s="35"/>
      <c r="LX417" s="35"/>
      <c r="LY417" s="35"/>
      <c r="LZ417" s="35"/>
      <c r="MA417" s="35"/>
      <c r="MB417" s="35"/>
      <c r="MC417" s="35"/>
      <c r="MD417" s="35"/>
      <c r="ME417" s="35"/>
      <c r="MF417" s="35"/>
      <c r="MG417" s="35"/>
      <c r="MH417" s="35"/>
      <c r="MI417" s="35"/>
      <c r="MJ417" s="35"/>
      <c r="MK417" s="35"/>
      <c r="ML417" s="35"/>
      <c r="MM417" s="35"/>
      <c r="MN417" s="35"/>
      <c r="MO417" s="35"/>
      <c r="MP417" s="35"/>
      <c r="MQ417" s="35"/>
      <c r="MR417" s="35"/>
      <c r="MS417" s="35"/>
      <c r="MT417" s="35"/>
      <c r="MU417" s="35"/>
      <c r="MV417" s="35"/>
      <c r="MW417" s="35"/>
      <c r="MX417" s="35"/>
      <c r="MY417" s="35"/>
      <c r="MZ417" s="35"/>
      <c r="NA417" s="35"/>
      <c r="NB417" s="35"/>
      <c r="NC417" s="35"/>
      <c r="ND417" s="35"/>
      <c r="NE417" s="35"/>
      <c r="NF417" s="35"/>
      <c r="NG417" s="35"/>
      <c r="NH417" s="35"/>
      <c r="NI417" s="35"/>
      <c r="NJ417" s="35"/>
      <c r="NK417" s="35"/>
      <c r="NL417" s="35"/>
      <c r="NM417" s="35"/>
      <c r="NN417" s="35"/>
      <c r="NO417" s="35"/>
      <c r="NP417" s="35"/>
      <c r="NQ417" s="35"/>
      <c r="NR417" s="35"/>
      <c r="NS417" s="35"/>
      <c r="NT417" s="35"/>
      <c r="NU417" s="35"/>
      <c r="NV417" s="35"/>
      <c r="NW417" s="35"/>
      <c r="NX417" s="35"/>
      <c r="NY417" s="35"/>
      <c r="NZ417" s="35"/>
      <c r="OA417" s="35"/>
      <c r="OB417" s="35"/>
      <c r="OC417" s="35"/>
      <c r="OD417" s="35"/>
      <c r="OE417" s="35"/>
      <c r="OF417" s="35"/>
      <c r="OG417" s="35"/>
      <c r="OH417" s="35"/>
      <c r="OI417" s="35"/>
      <c r="OJ417" s="35"/>
      <c r="OK417" s="35"/>
      <c r="OL417" s="35"/>
      <c r="OM417" s="35"/>
      <c r="ON417" s="35"/>
      <c r="OO417" s="35"/>
      <c r="OP417" s="35"/>
      <c r="OQ417" s="35"/>
      <c r="OR417" s="35"/>
      <c r="OS417" s="35"/>
      <c r="OT417" s="35"/>
      <c r="OU417" s="35"/>
      <c r="OV417" s="35"/>
      <c r="OW417" s="35"/>
      <c r="OX417" s="35"/>
      <c r="OY417" s="35"/>
      <c r="OZ417" s="35"/>
      <c r="PA417" s="35"/>
      <c r="PB417" s="35"/>
      <c r="PC417" s="35"/>
      <c r="PD417" s="35"/>
      <c r="PE417" s="35"/>
      <c r="PF417" s="35"/>
      <c r="PG417" s="35"/>
      <c r="PH417" s="35"/>
      <c r="PI417" s="35"/>
      <c r="PJ417" s="35"/>
      <c r="PK417" s="35"/>
      <c r="PL417" s="35"/>
      <c r="PM417" s="35"/>
      <c r="PN417" s="35"/>
      <c r="PO417" s="35"/>
      <c r="PP417" s="35"/>
      <c r="PQ417" s="35"/>
      <c r="PR417" s="35"/>
      <c r="PS417" s="35"/>
      <c r="PT417" s="35"/>
      <c r="PU417" s="35"/>
      <c r="PV417" s="35"/>
      <c r="PW417" s="35"/>
      <c r="PX417" s="35"/>
      <c r="PY417" s="35"/>
      <c r="PZ417" s="35"/>
      <c r="QA417" s="35"/>
      <c r="QB417" s="35"/>
      <c r="QC417" s="35"/>
      <c r="QD417" s="35"/>
      <c r="QE417" s="35"/>
      <c r="QF417" s="35"/>
      <c r="QG417" s="35"/>
      <c r="QH417" s="35"/>
      <c r="QI417" s="35"/>
      <c r="QJ417" s="35"/>
      <c r="QK417" s="35"/>
      <c r="QL417" s="35"/>
      <c r="QM417" s="35"/>
      <c r="QN417" s="35"/>
      <c r="QO417" s="35"/>
      <c r="QP417" s="35"/>
      <c r="QQ417" s="35"/>
      <c r="QR417" s="35"/>
      <c r="QS417" s="35"/>
      <c r="QT417" s="35"/>
      <c r="QU417" s="35"/>
      <c r="QV417" s="35"/>
      <c r="QW417" s="35"/>
      <c r="QX417" s="35"/>
      <c r="QY417" s="35"/>
      <c r="QZ417" s="35"/>
      <c r="RA417" s="35"/>
      <c r="RB417" s="35"/>
      <c r="RC417" s="35"/>
      <c r="RD417" s="35"/>
      <c r="RE417" s="35"/>
      <c r="RF417" s="35"/>
      <c r="RG417" s="35"/>
      <c r="RH417" s="35"/>
      <c r="RI417" s="35"/>
      <c r="RJ417" s="35"/>
      <c r="RK417" s="35"/>
      <c r="RL417" s="35"/>
      <c r="RM417" s="35"/>
      <c r="RN417" s="35"/>
      <c r="RO417" s="35"/>
      <c r="RP417" s="35"/>
      <c r="RQ417" s="35"/>
      <c r="RR417" s="35"/>
      <c r="RS417" s="35"/>
      <c r="RT417" s="35"/>
      <c r="RU417" s="35"/>
      <c r="RV417" s="35"/>
      <c r="RW417" s="35"/>
      <c r="RX417" s="35"/>
      <c r="RY417" s="35"/>
      <c r="RZ417" s="35"/>
      <c r="SA417" s="35"/>
      <c r="SB417" s="35"/>
      <c r="SC417" s="35"/>
      <c r="SD417" s="35"/>
      <c r="SE417" s="35"/>
      <c r="SF417" s="35"/>
      <c r="SG417" s="35"/>
      <c r="SH417" s="35"/>
      <c r="SI417" s="35"/>
      <c r="SJ417" s="35"/>
      <c r="SK417" s="35"/>
      <c r="SL417" s="35"/>
      <c r="SM417" s="35"/>
      <c r="SN417" s="35"/>
      <c r="SO417" s="35"/>
      <c r="SP417" s="35"/>
      <c r="SQ417" s="35"/>
      <c r="SR417" s="35"/>
      <c r="SS417" s="35"/>
      <c r="ST417" s="35"/>
      <c r="SU417" s="35"/>
      <c r="SV417" s="35"/>
      <c r="SW417" s="35"/>
      <c r="SX417" s="35"/>
      <c r="SY417" s="35"/>
      <c r="SZ417" s="35"/>
      <c r="TA417" s="35"/>
      <c r="TB417" s="35"/>
      <c r="TC417" s="35"/>
      <c r="TD417" s="35"/>
      <c r="TE417" s="35"/>
      <c r="TF417" s="35"/>
      <c r="TG417" s="35"/>
      <c r="TH417" s="35"/>
      <c r="TI417" s="35"/>
      <c r="TJ417" s="35"/>
      <c r="TK417" s="35"/>
      <c r="TL417" s="35"/>
      <c r="TM417" s="35"/>
      <c r="TN417" s="35"/>
      <c r="TO417" s="35"/>
      <c r="TP417" s="35"/>
      <c r="TQ417" s="35"/>
      <c r="TR417" s="35"/>
      <c r="TS417" s="35"/>
      <c r="TT417" s="35"/>
      <c r="TU417" s="35"/>
      <c r="TV417" s="35"/>
      <c r="TW417" s="35"/>
      <c r="TX417" s="35"/>
      <c r="TY417" s="35"/>
      <c r="TZ417" s="35"/>
      <c r="UA417" s="35"/>
      <c r="UB417" s="35"/>
      <c r="UC417" s="35"/>
      <c r="UD417" s="35"/>
      <c r="UE417" s="35"/>
      <c r="UF417" s="35"/>
      <c r="UG417" s="35"/>
      <c r="UH417" s="35"/>
      <c r="UI417" s="35"/>
      <c r="UJ417" s="35"/>
      <c r="UK417" s="35"/>
      <c r="UL417" s="35"/>
      <c r="UM417" s="35"/>
      <c r="UN417" s="35"/>
      <c r="UO417" s="35"/>
      <c r="UP417" s="35"/>
      <c r="UQ417" s="35"/>
      <c r="UR417" s="35"/>
      <c r="US417" s="35"/>
      <c r="UT417" s="35"/>
      <c r="UU417" s="35"/>
      <c r="UV417" s="35"/>
      <c r="UW417" s="35"/>
      <c r="UX417" s="35"/>
      <c r="UY417" s="35"/>
      <c r="UZ417" s="35"/>
      <c r="VA417" s="35"/>
      <c r="VB417" s="35"/>
      <c r="VC417" s="35"/>
      <c r="VD417" s="35"/>
      <c r="VE417" s="35"/>
      <c r="VF417" s="35"/>
      <c r="VG417" s="35"/>
      <c r="VH417" s="35"/>
      <c r="VI417" s="35"/>
      <c r="VJ417" s="35"/>
      <c r="VK417" s="35"/>
      <c r="VL417" s="35"/>
      <c r="VM417" s="35"/>
      <c r="VN417" s="35"/>
      <c r="VO417" s="35"/>
      <c r="VP417" s="35"/>
      <c r="VQ417" s="35"/>
      <c r="VR417" s="35"/>
      <c r="VS417" s="35"/>
      <c r="VT417" s="35"/>
      <c r="VU417" s="35"/>
      <c r="VV417" s="35"/>
      <c r="VW417" s="35"/>
      <c r="VX417" s="35"/>
      <c r="VY417" s="35"/>
      <c r="VZ417" s="35"/>
      <c r="WA417" s="35"/>
      <c r="WB417" s="35"/>
      <c r="WC417" s="35"/>
      <c r="WD417" s="35"/>
      <c r="WE417" s="35"/>
      <c r="WF417" s="35"/>
      <c r="WG417" s="35"/>
      <c r="WH417" s="35"/>
      <c r="WI417" s="35"/>
      <c r="WJ417" s="35"/>
      <c r="WK417" s="35"/>
      <c r="WL417" s="35"/>
      <c r="WM417" s="35"/>
      <c r="WN417" s="35"/>
      <c r="WO417" s="35"/>
      <c r="WP417" s="35"/>
      <c r="WQ417" s="35"/>
      <c r="WR417" s="35"/>
      <c r="WS417" s="35"/>
      <c r="WT417" s="35"/>
      <c r="WU417" s="35"/>
      <c r="WV417" s="35"/>
      <c r="WW417" s="35"/>
      <c r="WX417" s="35"/>
      <c r="WY417" s="35"/>
      <c r="WZ417" s="35"/>
      <c r="XA417" s="35"/>
      <c r="XB417" s="35"/>
      <c r="XC417" s="35"/>
      <c r="XD417" s="35"/>
      <c r="XE417" s="35"/>
      <c r="XF417" s="35"/>
      <c r="XG417" s="35"/>
      <c r="XH417" s="35"/>
      <c r="XI417" s="35"/>
      <c r="XJ417" s="35"/>
      <c r="XK417" s="35"/>
      <c r="XL417" s="35"/>
      <c r="XM417" s="35"/>
      <c r="XN417" s="35"/>
      <c r="XO417" s="35"/>
      <c r="XP417" s="35"/>
      <c r="XQ417" s="35"/>
      <c r="XR417" s="35"/>
      <c r="XS417" s="35"/>
      <c r="XT417" s="35"/>
      <c r="XU417" s="35"/>
      <c r="XV417" s="35"/>
      <c r="XW417" s="35"/>
      <c r="XX417" s="35"/>
      <c r="XY417" s="35"/>
      <c r="XZ417" s="35"/>
      <c r="YA417" s="35"/>
      <c r="YB417" s="35"/>
      <c r="YC417" s="35"/>
      <c r="YD417" s="35"/>
      <c r="YE417" s="35"/>
      <c r="YF417" s="35"/>
      <c r="YG417" s="35"/>
      <c r="YH417" s="35"/>
      <c r="YI417" s="35"/>
      <c r="YJ417" s="35"/>
      <c r="YK417" s="35"/>
      <c r="YL417" s="35"/>
      <c r="YM417" s="35"/>
      <c r="YN417" s="35"/>
      <c r="YO417" s="35"/>
      <c r="YP417" s="35"/>
      <c r="YQ417" s="35"/>
      <c r="YR417" s="35"/>
      <c r="YS417" s="35"/>
      <c r="YT417" s="35"/>
      <c r="YU417" s="35"/>
      <c r="YV417" s="35"/>
      <c r="YW417" s="35"/>
      <c r="YX417" s="35"/>
      <c r="YY417" s="35"/>
      <c r="YZ417" s="35"/>
      <c r="ZA417" s="35"/>
      <c r="ZB417" s="35"/>
      <c r="ZC417" s="35"/>
      <c r="ZD417" s="35"/>
      <c r="ZE417" s="35"/>
      <c r="ZF417" s="35"/>
      <c r="ZG417" s="35"/>
      <c r="ZH417" s="35"/>
      <c r="ZI417" s="35"/>
      <c r="ZJ417" s="35"/>
      <c r="ZK417" s="35"/>
      <c r="ZL417" s="35"/>
      <c r="ZM417" s="35"/>
      <c r="ZN417" s="35"/>
      <c r="ZO417" s="35"/>
      <c r="ZP417" s="35"/>
      <c r="ZQ417" s="35"/>
      <c r="ZR417" s="35"/>
      <c r="ZS417" s="35"/>
      <c r="ZT417" s="35"/>
      <c r="ZU417" s="35"/>
      <c r="ZV417" s="35"/>
      <c r="ZW417" s="35"/>
      <c r="ZX417" s="35"/>
      <c r="ZY417" s="35"/>
      <c r="ZZ417" s="35"/>
      <c r="AAA417" s="35"/>
      <c r="AAB417" s="35"/>
      <c r="AAC417" s="35"/>
      <c r="AAD417" s="35"/>
      <c r="AAE417" s="35"/>
      <c r="AAF417" s="35"/>
      <c r="AAG417" s="35"/>
      <c r="AAH417" s="35"/>
      <c r="AAI417" s="35"/>
      <c r="AAJ417" s="35"/>
      <c r="AAK417" s="35"/>
      <c r="AAL417" s="35"/>
      <c r="AAM417" s="35"/>
      <c r="AAN417" s="35"/>
      <c r="AAO417" s="35"/>
      <c r="AAP417" s="35"/>
      <c r="AAQ417" s="35"/>
      <c r="AAR417" s="35"/>
      <c r="AAS417" s="35"/>
      <c r="AAT417" s="35"/>
      <c r="AAU417" s="35"/>
      <c r="AAV417" s="35"/>
      <c r="AAW417" s="35"/>
      <c r="AAX417" s="35"/>
      <c r="AAY417" s="35"/>
      <c r="AAZ417" s="35"/>
      <c r="ABA417" s="35"/>
      <c r="ABB417" s="35"/>
      <c r="ABC417" s="35"/>
      <c r="ABD417" s="35"/>
      <c r="ABE417" s="35"/>
      <c r="ABF417" s="35"/>
      <c r="ABG417" s="35"/>
      <c r="ABH417" s="35"/>
      <c r="ABI417" s="35"/>
      <c r="ABJ417" s="35"/>
      <c r="ABK417" s="35"/>
      <c r="ABL417" s="35"/>
      <c r="ABM417" s="35"/>
      <c r="ABN417" s="35"/>
      <c r="ABO417" s="35"/>
      <c r="ABP417" s="35"/>
      <c r="ABQ417" s="35"/>
      <c r="ABR417" s="35"/>
      <c r="ABS417" s="35"/>
      <c r="ABT417" s="35"/>
      <c r="ABU417" s="35"/>
      <c r="ABV417" s="35"/>
      <c r="ABW417" s="35"/>
      <c r="ABX417" s="35"/>
      <c r="ABY417" s="35"/>
      <c r="ABZ417" s="35"/>
      <c r="ACA417" s="35"/>
      <c r="ACB417" s="35"/>
      <c r="ACC417" s="35"/>
      <c r="ACD417" s="35"/>
      <c r="ACE417" s="35"/>
      <c r="ACF417" s="35"/>
      <c r="ACG417" s="35"/>
      <c r="ACH417" s="35"/>
      <c r="ACI417" s="35"/>
      <c r="ACJ417" s="35"/>
      <c r="ACK417" s="35"/>
      <c r="ACL417" s="35"/>
      <c r="ACM417" s="35"/>
      <c r="ACN417" s="35"/>
      <c r="ACO417" s="35"/>
      <c r="ACP417" s="35"/>
      <c r="ACQ417" s="35"/>
      <c r="ACR417" s="35"/>
      <c r="ACS417" s="35"/>
      <c r="ACT417" s="35"/>
      <c r="ACU417" s="35"/>
      <c r="ACV417" s="35"/>
      <c r="ACW417" s="35"/>
      <c r="ACX417" s="35"/>
      <c r="ACY417" s="35"/>
      <c r="ACZ417" s="35"/>
      <c r="ADA417" s="35"/>
      <c r="ADB417" s="35"/>
      <c r="ADC417" s="35"/>
      <c r="ADD417" s="35"/>
      <c r="ADE417" s="35"/>
      <c r="ADF417" s="35"/>
      <c r="ADG417" s="35"/>
      <c r="ADH417" s="35"/>
      <c r="ADI417" s="35"/>
      <c r="ADJ417" s="35"/>
      <c r="ADK417" s="35"/>
      <c r="ADL417" s="35"/>
      <c r="ADM417" s="35"/>
      <c r="ADN417" s="35"/>
      <c r="ADO417" s="35"/>
      <c r="ADP417" s="35"/>
      <c r="ADQ417" s="35"/>
      <c r="ADR417" s="35"/>
      <c r="ADS417" s="35"/>
      <c r="ADT417" s="35"/>
      <c r="ADU417" s="35"/>
      <c r="ADV417" s="35"/>
      <c r="ADW417" s="35"/>
      <c r="ADX417" s="35"/>
      <c r="ADY417" s="35"/>
      <c r="ADZ417" s="35"/>
      <c r="AEA417" s="35"/>
      <c r="AEB417" s="35"/>
      <c r="AEC417" s="35"/>
      <c r="AED417" s="35"/>
      <c r="AEE417" s="35"/>
      <c r="AEF417" s="35"/>
      <c r="AEG417" s="35"/>
      <c r="AEH417" s="35"/>
      <c r="AEI417" s="35"/>
      <c r="AEJ417" s="35"/>
      <c r="AEK417" s="35"/>
      <c r="AEL417" s="35"/>
      <c r="AEM417" s="35"/>
      <c r="AEN417" s="35"/>
      <c r="AEO417" s="35"/>
      <c r="AEP417" s="35"/>
      <c r="AEQ417" s="35"/>
      <c r="AER417" s="35"/>
      <c r="AES417" s="35"/>
      <c r="AET417" s="35"/>
      <c r="AEU417" s="35"/>
      <c r="AEV417" s="35"/>
      <c r="AEW417" s="35"/>
      <c r="AEX417" s="35"/>
      <c r="AEY417" s="35"/>
      <c r="AEZ417" s="35"/>
      <c r="AFA417" s="35"/>
      <c r="AFB417" s="35"/>
      <c r="AFC417" s="35"/>
      <c r="AFD417" s="35"/>
      <c r="AFE417" s="35"/>
      <c r="AFF417" s="35"/>
      <c r="AFG417" s="35"/>
      <c r="AFH417" s="35"/>
      <c r="AFI417" s="35"/>
      <c r="AFJ417" s="35"/>
      <c r="AFK417" s="35"/>
      <c r="AFL417" s="35"/>
      <c r="AFM417" s="35"/>
      <c r="AFN417" s="35"/>
      <c r="AFO417" s="35"/>
      <c r="AFP417" s="35"/>
      <c r="AFQ417" s="35"/>
      <c r="AFR417" s="35"/>
      <c r="AFS417" s="35"/>
      <c r="AFT417" s="35"/>
      <c r="AFU417" s="35"/>
      <c r="AFV417" s="35"/>
      <c r="AFW417" s="35"/>
      <c r="AFX417" s="35"/>
      <c r="AFY417" s="35"/>
      <c r="AFZ417" s="35"/>
      <c r="AGA417" s="35"/>
      <c r="AGB417" s="35"/>
      <c r="AGC417" s="35"/>
      <c r="AGD417" s="35"/>
      <c r="AGE417" s="35"/>
      <c r="AGF417" s="35"/>
      <c r="AGG417" s="35"/>
      <c r="AGH417" s="35"/>
      <c r="AGI417" s="35"/>
      <c r="AGJ417" s="35"/>
      <c r="AGK417" s="35"/>
      <c r="AGL417" s="35"/>
      <c r="AGM417" s="35"/>
      <c r="AGN417" s="35"/>
      <c r="AGO417" s="35"/>
      <c r="AGP417" s="35"/>
      <c r="AGQ417" s="35"/>
      <c r="AGR417" s="35"/>
      <c r="AGS417" s="35"/>
      <c r="AGT417" s="35"/>
      <c r="AGU417" s="35"/>
      <c r="AGV417" s="35"/>
      <c r="AGW417" s="35"/>
      <c r="AGX417" s="35"/>
      <c r="AGY417" s="35"/>
      <c r="AGZ417" s="35"/>
      <c r="AHA417" s="35"/>
      <c r="AHB417" s="35"/>
      <c r="AHC417" s="35"/>
      <c r="AHD417" s="35"/>
      <c r="AHE417" s="35"/>
      <c r="AHF417" s="35"/>
      <c r="AHG417" s="35"/>
      <c r="AHH417" s="35"/>
      <c r="AHI417" s="35"/>
      <c r="AHJ417" s="35"/>
      <c r="AHK417" s="35"/>
      <c r="AHL417" s="35"/>
      <c r="AHM417" s="35"/>
      <c r="AHN417" s="35"/>
      <c r="AHO417" s="35"/>
      <c r="AHP417" s="35"/>
      <c r="AHQ417" s="35"/>
      <c r="AHR417" s="35"/>
      <c r="AHS417" s="35"/>
      <c r="AHT417" s="35"/>
      <c r="AHU417" s="35"/>
      <c r="AHV417" s="35"/>
      <c r="AHW417" s="35"/>
      <c r="AHX417" s="35"/>
      <c r="AHY417" s="35"/>
      <c r="AHZ417" s="35"/>
      <c r="AIA417" s="35"/>
      <c r="AIB417" s="35"/>
      <c r="AIC417" s="35"/>
      <c r="AID417" s="35"/>
      <c r="AIE417" s="35"/>
      <c r="AIF417" s="35"/>
      <c r="AIG417" s="35"/>
      <c r="AIH417" s="35"/>
      <c r="AII417" s="35"/>
      <c r="AIJ417" s="35"/>
      <c r="AIK417" s="35"/>
      <c r="AIL417" s="35"/>
      <c r="AIM417" s="35"/>
      <c r="AIN417" s="35"/>
      <c r="AIO417" s="35"/>
      <c r="AIP417" s="35"/>
      <c r="AIQ417" s="35"/>
      <c r="AIR417" s="35"/>
      <c r="AIS417" s="35"/>
      <c r="AIT417" s="35"/>
      <c r="AIU417" s="35"/>
      <c r="AIV417" s="35"/>
      <c r="AIW417" s="35"/>
      <c r="AIX417" s="35"/>
      <c r="AIY417" s="35"/>
      <c r="AIZ417" s="35"/>
      <c r="AJA417" s="35"/>
      <c r="AJB417" s="35"/>
      <c r="AJC417" s="35"/>
      <c r="AJD417" s="35"/>
      <c r="AJE417" s="35"/>
      <c r="AJF417" s="35"/>
      <c r="AJG417" s="35"/>
      <c r="AJH417" s="35"/>
      <c r="AJI417" s="35"/>
      <c r="AJJ417" s="35"/>
      <c r="AJK417" s="35"/>
      <c r="AJL417" s="35"/>
      <c r="AJM417" s="35"/>
      <c r="AJN417" s="35"/>
      <c r="AJO417" s="35"/>
      <c r="AJP417" s="35"/>
      <c r="AJQ417" s="35"/>
      <c r="AJR417" s="35"/>
      <c r="AJS417" s="35"/>
      <c r="AJT417" s="35"/>
      <c r="AJU417" s="35"/>
      <c r="AJV417" s="35"/>
      <c r="AJW417" s="35"/>
      <c r="AJX417" s="35"/>
      <c r="AJY417" s="35"/>
      <c r="AJZ417" s="35"/>
      <c r="AKA417" s="35"/>
      <c r="AKB417" s="35"/>
      <c r="AKC417" s="35"/>
      <c r="AKD417" s="35"/>
      <c r="AKE417" s="35"/>
      <c r="AKF417" s="35"/>
      <c r="AKG417" s="35"/>
      <c r="AKH417" s="35"/>
      <c r="AKI417" s="35"/>
      <c r="AKJ417" s="35"/>
      <c r="AKK417" s="35"/>
      <c r="AKL417" s="35"/>
      <c r="AKM417" s="35"/>
      <c r="AKN417" s="35"/>
      <c r="AKO417" s="35"/>
      <c r="AKP417" s="35"/>
      <c r="AKQ417" s="35"/>
      <c r="AKR417" s="35"/>
      <c r="AKS417" s="35"/>
      <c r="AKT417" s="35"/>
      <c r="AKU417" s="35"/>
      <c r="AKV417" s="35"/>
      <c r="AKW417" s="35"/>
      <c r="AKX417" s="35"/>
      <c r="AKY417" s="35"/>
      <c r="AKZ417" s="35"/>
      <c r="ALA417" s="35"/>
      <c r="ALB417" s="35"/>
      <c r="ALC417" s="35"/>
      <c r="ALD417" s="35"/>
      <c r="ALE417" s="35"/>
      <c r="ALF417" s="35"/>
      <c r="ALG417" s="35"/>
      <c r="ALH417" s="35"/>
      <c r="ALI417" s="35"/>
      <c r="ALJ417" s="35"/>
      <c r="ALK417" s="35"/>
      <c r="ALL417" s="35"/>
      <c r="ALM417" s="35"/>
      <c r="ALN417" s="35"/>
      <c r="ALO417" s="35"/>
      <c r="ALP417" s="35"/>
      <c r="ALQ417" s="35"/>
      <c r="ALR417" s="35"/>
      <c r="ALS417" s="35"/>
      <c r="ALT417" s="35"/>
      <c r="ALU417" s="35"/>
      <c r="ALV417" s="35"/>
      <c r="ALW417" s="35"/>
      <c r="ALX417" s="35"/>
      <c r="ALY417" s="35"/>
    </row>
    <row r="418" spans="1:1013" ht="15.75" customHeight="1" x14ac:dyDescent="0.2"/>
    <row r="419" spans="1:1013" ht="30" customHeight="1" x14ac:dyDescent="0.2"/>
    <row r="420" spans="1:1013" ht="27" customHeight="1" x14ac:dyDescent="0.2"/>
    <row r="421" spans="1:1013" ht="23.25" customHeight="1" x14ac:dyDescent="0.2"/>
    <row r="422" spans="1:1013" ht="30.75" customHeight="1" x14ac:dyDescent="0.2"/>
    <row r="423" spans="1:1013" ht="21.75" customHeight="1" x14ac:dyDescent="0.2"/>
    <row r="424" spans="1:1013" ht="24" customHeight="1" x14ac:dyDescent="0.2"/>
    <row r="425" spans="1:1013" ht="15.75" customHeight="1" x14ac:dyDescent="0.2"/>
    <row r="426" spans="1:1013" s="36" customFormat="1" ht="31.5" customHeight="1" x14ac:dyDescent="0.2">
      <c r="P426" s="35"/>
      <c r="Q426" s="35"/>
      <c r="R426" s="35"/>
      <c r="S426" s="35"/>
    </row>
    <row r="427" spans="1:1013" ht="15" customHeight="1" x14ac:dyDescent="0.2"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4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  <c r="BT427" s="35"/>
      <c r="BU427" s="35"/>
      <c r="BV427" s="35"/>
      <c r="BW427" s="35"/>
      <c r="BX427" s="35"/>
      <c r="BY427" s="35"/>
      <c r="BZ427" s="35"/>
      <c r="CA427" s="35"/>
      <c r="CB427" s="35"/>
      <c r="CC427" s="35"/>
      <c r="CD427" s="35"/>
      <c r="CE427" s="35"/>
      <c r="CF427" s="35"/>
      <c r="CG427" s="35"/>
      <c r="CH427" s="35"/>
      <c r="CI427" s="35"/>
      <c r="CJ427" s="35"/>
      <c r="CK427" s="35"/>
      <c r="CL427" s="35"/>
      <c r="CM427" s="35"/>
      <c r="CN427" s="35"/>
      <c r="CO427" s="35"/>
      <c r="CP427" s="35"/>
      <c r="CQ427" s="35"/>
      <c r="CR427" s="35"/>
      <c r="CS427" s="35"/>
      <c r="CT427" s="35"/>
      <c r="CU427" s="35"/>
      <c r="CV427" s="35"/>
      <c r="CW427" s="35"/>
      <c r="CX427" s="35"/>
      <c r="CY427" s="35"/>
      <c r="CZ427" s="35"/>
      <c r="DA427" s="35"/>
      <c r="DB427" s="35"/>
      <c r="DC427" s="35"/>
      <c r="DD427" s="35"/>
      <c r="DE427" s="35"/>
      <c r="DF427" s="35"/>
      <c r="DG427" s="35"/>
      <c r="DH427" s="35"/>
      <c r="DI427" s="35"/>
      <c r="DJ427" s="35"/>
      <c r="DK427" s="35"/>
      <c r="DL427" s="35"/>
      <c r="DM427" s="35"/>
      <c r="DN427" s="35"/>
      <c r="DO427" s="35"/>
      <c r="DP427" s="35"/>
      <c r="DQ427" s="35"/>
      <c r="DR427" s="35"/>
      <c r="DS427" s="35"/>
      <c r="DT427" s="35"/>
      <c r="DU427" s="35"/>
      <c r="DV427" s="35"/>
      <c r="DW427" s="35"/>
      <c r="DX427" s="35"/>
      <c r="DY427" s="35"/>
      <c r="DZ427" s="35"/>
      <c r="EA427" s="35"/>
      <c r="EB427" s="35"/>
      <c r="EC427" s="35"/>
      <c r="ED427" s="35"/>
      <c r="EE427" s="35"/>
      <c r="EF427" s="35"/>
      <c r="EG427" s="35"/>
      <c r="EH427" s="35"/>
      <c r="EI427" s="35"/>
      <c r="EJ427" s="35"/>
      <c r="EK427" s="35"/>
      <c r="EL427" s="35"/>
      <c r="EM427" s="35"/>
      <c r="EN427" s="35"/>
      <c r="EO427" s="35"/>
      <c r="EP427" s="35"/>
      <c r="EQ427" s="35"/>
      <c r="ER427" s="35"/>
      <c r="ES427" s="35"/>
      <c r="ET427" s="35"/>
      <c r="EU427" s="35"/>
      <c r="EV427" s="35"/>
      <c r="EW427" s="35"/>
      <c r="EX427" s="35"/>
      <c r="EY427" s="35"/>
      <c r="EZ427" s="35"/>
      <c r="FA427" s="35"/>
      <c r="FB427" s="35"/>
      <c r="FC427" s="35"/>
      <c r="FD427" s="35"/>
      <c r="FE427" s="35"/>
      <c r="FF427" s="35"/>
      <c r="FG427" s="35"/>
      <c r="FH427" s="35"/>
      <c r="FI427" s="35"/>
      <c r="FJ427" s="35"/>
      <c r="FK427" s="35"/>
      <c r="FL427" s="35"/>
      <c r="FM427" s="35"/>
      <c r="FN427" s="35"/>
      <c r="FO427" s="35"/>
      <c r="FP427" s="35"/>
      <c r="FQ427" s="35"/>
      <c r="FR427" s="35"/>
      <c r="FS427" s="35"/>
      <c r="FT427" s="35"/>
      <c r="FU427" s="35"/>
      <c r="FV427" s="35"/>
      <c r="FW427" s="35"/>
      <c r="FX427" s="35"/>
      <c r="FY427" s="35"/>
      <c r="FZ427" s="35"/>
      <c r="GA427" s="35"/>
      <c r="GB427" s="35"/>
      <c r="GC427" s="35"/>
      <c r="GD427" s="35"/>
      <c r="GE427" s="35"/>
      <c r="GF427" s="35"/>
      <c r="GG427" s="35"/>
      <c r="GH427" s="35"/>
      <c r="GI427" s="35"/>
      <c r="GJ427" s="35"/>
      <c r="GK427" s="35"/>
      <c r="GL427" s="35"/>
      <c r="GM427" s="35"/>
      <c r="GN427" s="35"/>
      <c r="GO427" s="35"/>
      <c r="GP427" s="35"/>
      <c r="GQ427" s="35"/>
      <c r="GR427" s="35"/>
      <c r="GS427" s="35"/>
      <c r="GT427" s="35"/>
      <c r="GU427" s="35"/>
      <c r="GV427" s="35"/>
      <c r="GW427" s="35"/>
      <c r="GX427" s="35"/>
      <c r="GY427" s="35"/>
      <c r="GZ427" s="35"/>
      <c r="HA427" s="35"/>
      <c r="HB427" s="35"/>
      <c r="HC427" s="35"/>
      <c r="HD427" s="35"/>
      <c r="HE427" s="35"/>
      <c r="HF427" s="35"/>
      <c r="HG427" s="35"/>
      <c r="HH427" s="35"/>
      <c r="HI427" s="35"/>
      <c r="HJ427" s="35"/>
      <c r="HK427" s="35"/>
      <c r="HL427" s="35"/>
      <c r="HM427" s="35"/>
      <c r="HN427" s="35"/>
      <c r="HO427" s="35"/>
      <c r="HP427" s="35"/>
      <c r="HQ427" s="35"/>
      <c r="HR427" s="35"/>
      <c r="HS427" s="35"/>
      <c r="HT427" s="35"/>
      <c r="HU427" s="35"/>
      <c r="HV427" s="35"/>
      <c r="HW427" s="35"/>
      <c r="HX427" s="35"/>
      <c r="HY427" s="35"/>
      <c r="HZ427" s="35"/>
      <c r="IA427" s="35"/>
      <c r="IB427" s="35"/>
      <c r="IC427" s="35"/>
      <c r="ID427" s="35"/>
      <c r="IE427" s="35"/>
      <c r="IF427" s="35"/>
      <c r="IG427" s="35"/>
      <c r="IH427" s="35"/>
      <c r="II427" s="35"/>
      <c r="IJ427" s="35"/>
      <c r="IK427" s="35"/>
      <c r="IL427" s="35"/>
      <c r="IM427" s="35"/>
      <c r="IN427" s="35"/>
      <c r="IO427" s="35"/>
      <c r="IP427" s="35"/>
      <c r="IQ427" s="35"/>
      <c r="IR427" s="35"/>
      <c r="IS427" s="35"/>
      <c r="IT427" s="35"/>
      <c r="IU427" s="35"/>
      <c r="IV427" s="35"/>
      <c r="IW427" s="35"/>
      <c r="IX427" s="35"/>
      <c r="IY427" s="35"/>
      <c r="IZ427" s="35"/>
      <c r="JA427" s="35"/>
      <c r="JB427" s="35"/>
      <c r="JC427" s="35"/>
      <c r="JD427" s="35"/>
      <c r="JE427" s="35"/>
      <c r="JF427" s="35"/>
      <c r="JG427" s="35"/>
      <c r="JH427" s="35"/>
      <c r="JI427" s="35"/>
      <c r="JJ427" s="35"/>
      <c r="JK427" s="35"/>
      <c r="JL427" s="35"/>
      <c r="JM427" s="35"/>
      <c r="JN427" s="35"/>
      <c r="JO427" s="35"/>
      <c r="JP427" s="35"/>
      <c r="JQ427" s="35"/>
      <c r="JR427" s="35"/>
      <c r="JS427" s="35"/>
      <c r="JT427" s="35"/>
      <c r="JU427" s="35"/>
      <c r="JV427" s="35"/>
      <c r="JW427" s="35"/>
      <c r="JX427" s="35"/>
      <c r="JY427" s="35"/>
      <c r="JZ427" s="35"/>
      <c r="KA427" s="35"/>
      <c r="KB427" s="35"/>
      <c r="KC427" s="35"/>
      <c r="KD427" s="35"/>
      <c r="KE427" s="35"/>
      <c r="KF427" s="35"/>
      <c r="KG427" s="35"/>
      <c r="KH427" s="35"/>
      <c r="KI427" s="35"/>
      <c r="KJ427" s="35"/>
      <c r="KK427" s="35"/>
      <c r="KL427" s="35"/>
      <c r="KM427" s="35"/>
      <c r="KN427" s="35"/>
      <c r="KO427" s="35"/>
      <c r="KP427" s="35"/>
      <c r="KQ427" s="35"/>
      <c r="KR427" s="35"/>
      <c r="KS427" s="35"/>
      <c r="KT427" s="35"/>
      <c r="KU427" s="35"/>
      <c r="KV427" s="35"/>
      <c r="KW427" s="35"/>
      <c r="KX427" s="35"/>
      <c r="KY427" s="35"/>
      <c r="KZ427" s="35"/>
      <c r="LA427" s="35"/>
      <c r="LB427" s="35"/>
      <c r="LC427" s="35"/>
      <c r="LD427" s="35"/>
      <c r="LE427" s="35"/>
      <c r="LF427" s="35"/>
      <c r="LG427" s="35"/>
      <c r="LH427" s="35"/>
      <c r="LI427" s="35"/>
      <c r="LJ427" s="35"/>
      <c r="LK427" s="35"/>
      <c r="LL427" s="35"/>
      <c r="LM427" s="35"/>
      <c r="LN427" s="35"/>
      <c r="LO427" s="35"/>
      <c r="LP427" s="35"/>
      <c r="LQ427" s="35"/>
      <c r="LR427" s="35"/>
      <c r="LS427" s="35"/>
      <c r="LT427" s="35"/>
      <c r="LU427" s="35"/>
      <c r="LV427" s="35"/>
      <c r="LW427" s="35"/>
      <c r="LX427" s="35"/>
      <c r="LY427" s="35"/>
      <c r="LZ427" s="35"/>
      <c r="MA427" s="35"/>
      <c r="MB427" s="35"/>
      <c r="MC427" s="35"/>
      <c r="MD427" s="35"/>
      <c r="ME427" s="35"/>
      <c r="MF427" s="35"/>
      <c r="MG427" s="35"/>
      <c r="MH427" s="35"/>
      <c r="MI427" s="35"/>
      <c r="MJ427" s="35"/>
      <c r="MK427" s="35"/>
      <c r="ML427" s="35"/>
      <c r="MM427" s="35"/>
      <c r="MN427" s="35"/>
      <c r="MO427" s="35"/>
      <c r="MP427" s="35"/>
      <c r="MQ427" s="35"/>
      <c r="MR427" s="35"/>
      <c r="MS427" s="35"/>
      <c r="MT427" s="35"/>
      <c r="MU427" s="35"/>
      <c r="MV427" s="35"/>
      <c r="MW427" s="35"/>
      <c r="MX427" s="35"/>
      <c r="MY427" s="35"/>
      <c r="MZ427" s="35"/>
      <c r="NA427" s="35"/>
      <c r="NB427" s="35"/>
      <c r="NC427" s="35"/>
      <c r="ND427" s="35"/>
      <c r="NE427" s="35"/>
      <c r="NF427" s="35"/>
      <c r="NG427" s="35"/>
      <c r="NH427" s="35"/>
      <c r="NI427" s="35"/>
      <c r="NJ427" s="35"/>
      <c r="NK427" s="35"/>
      <c r="NL427" s="35"/>
      <c r="NM427" s="35"/>
      <c r="NN427" s="35"/>
      <c r="NO427" s="35"/>
      <c r="NP427" s="35"/>
      <c r="NQ427" s="35"/>
      <c r="NR427" s="35"/>
      <c r="NS427" s="35"/>
      <c r="NT427" s="35"/>
      <c r="NU427" s="35"/>
      <c r="NV427" s="35"/>
      <c r="NW427" s="35"/>
      <c r="NX427" s="35"/>
      <c r="NY427" s="35"/>
      <c r="NZ427" s="35"/>
      <c r="OA427" s="35"/>
      <c r="OB427" s="35"/>
      <c r="OC427" s="35"/>
      <c r="OD427" s="35"/>
      <c r="OE427" s="35"/>
      <c r="OF427" s="35"/>
      <c r="OG427" s="35"/>
      <c r="OH427" s="35"/>
      <c r="OI427" s="35"/>
      <c r="OJ427" s="35"/>
      <c r="OK427" s="35"/>
      <c r="OL427" s="35"/>
      <c r="OM427" s="35"/>
      <c r="ON427" s="35"/>
      <c r="OO427" s="35"/>
      <c r="OP427" s="35"/>
      <c r="OQ427" s="35"/>
      <c r="OR427" s="35"/>
      <c r="OS427" s="35"/>
      <c r="OT427" s="35"/>
      <c r="OU427" s="35"/>
      <c r="OV427" s="35"/>
      <c r="OW427" s="35"/>
      <c r="OX427" s="35"/>
      <c r="OY427" s="35"/>
      <c r="OZ427" s="35"/>
      <c r="PA427" s="35"/>
      <c r="PB427" s="35"/>
      <c r="PC427" s="35"/>
      <c r="PD427" s="35"/>
      <c r="PE427" s="35"/>
      <c r="PF427" s="35"/>
      <c r="PG427" s="35"/>
      <c r="PH427" s="35"/>
      <c r="PI427" s="35"/>
      <c r="PJ427" s="35"/>
      <c r="PK427" s="35"/>
      <c r="PL427" s="35"/>
      <c r="PM427" s="35"/>
      <c r="PN427" s="35"/>
      <c r="PO427" s="35"/>
      <c r="PP427" s="35"/>
      <c r="PQ427" s="35"/>
      <c r="PR427" s="35"/>
      <c r="PS427" s="35"/>
      <c r="PT427" s="35"/>
      <c r="PU427" s="35"/>
      <c r="PV427" s="35"/>
      <c r="PW427" s="35"/>
      <c r="PX427" s="35"/>
      <c r="PY427" s="35"/>
      <c r="PZ427" s="35"/>
      <c r="QA427" s="35"/>
      <c r="QB427" s="35"/>
      <c r="QC427" s="35"/>
      <c r="QD427" s="35"/>
      <c r="QE427" s="35"/>
      <c r="QF427" s="35"/>
      <c r="QG427" s="35"/>
      <c r="QH427" s="35"/>
      <c r="QI427" s="35"/>
      <c r="QJ427" s="35"/>
      <c r="QK427" s="35"/>
      <c r="QL427" s="35"/>
      <c r="QM427" s="35"/>
      <c r="QN427" s="35"/>
      <c r="QO427" s="35"/>
      <c r="QP427" s="35"/>
      <c r="QQ427" s="35"/>
      <c r="QR427" s="35"/>
      <c r="QS427" s="35"/>
      <c r="QT427" s="35"/>
      <c r="QU427" s="35"/>
      <c r="QV427" s="35"/>
      <c r="QW427" s="35"/>
      <c r="QX427" s="35"/>
      <c r="QY427" s="35"/>
      <c r="QZ427" s="35"/>
      <c r="RA427" s="35"/>
      <c r="RB427" s="35"/>
      <c r="RC427" s="35"/>
      <c r="RD427" s="35"/>
      <c r="RE427" s="35"/>
      <c r="RF427" s="35"/>
      <c r="RG427" s="35"/>
      <c r="RH427" s="35"/>
      <c r="RI427" s="35"/>
      <c r="RJ427" s="35"/>
      <c r="RK427" s="35"/>
      <c r="RL427" s="35"/>
      <c r="RM427" s="35"/>
      <c r="RN427" s="35"/>
      <c r="RO427" s="35"/>
      <c r="RP427" s="35"/>
      <c r="RQ427" s="35"/>
      <c r="RR427" s="35"/>
      <c r="RS427" s="35"/>
      <c r="RT427" s="35"/>
      <c r="RU427" s="35"/>
      <c r="RV427" s="35"/>
      <c r="RW427" s="35"/>
      <c r="RX427" s="35"/>
      <c r="RY427" s="35"/>
      <c r="RZ427" s="35"/>
      <c r="SA427" s="35"/>
      <c r="SB427" s="35"/>
      <c r="SC427" s="35"/>
      <c r="SD427" s="35"/>
      <c r="SE427" s="35"/>
      <c r="SF427" s="35"/>
      <c r="SG427" s="35"/>
      <c r="SH427" s="35"/>
      <c r="SI427" s="35"/>
      <c r="SJ427" s="35"/>
      <c r="SK427" s="35"/>
      <c r="SL427" s="35"/>
      <c r="SM427" s="35"/>
      <c r="SN427" s="35"/>
      <c r="SO427" s="35"/>
      <c r="SP427" s="35"/>
      <c r="SQ427" s="35"/>
      <c r="SR427" s="35"/>
      <c r="SS427" s="35"/>
      <c r="ST427" s="35"/>
      <c r="SU427" s="35"/>
      <c r="SV427" s="35"/>
      <c r="SW427" s="35"/>
      <c r="SX427" s="35"/>
      <c r="SY427" s="35"/>
      <c r="SZ427" s="35"/>
      <c r="TA427" s="35"/>
      <c r="TB427" s="35"/>
      <c r="TC427" s="35"/>
      <c r="TD427" s="35"/>
      <c r="TE427" s="35"/>
      <c r="TF427" s="35"/>
      <c r="TG427" s="35"/>
      <c r="TH427" s="35"/>
      <c r="TI427" s="35"/>
      <c r="TJ427" s="35"/>
      <c r="TK427" s="35"/>
      <c r="TL427" s="35"/>
      <c r="TM427" s="35"/>
      <c r="TN427" s="35"/>
      <c r="TO427" s="35"/>
      <c r="TP427" s="35"/>
      <c r="TQ427" s="35"/>
      <c r="TR427" s="35"/>
      <c r="TS427" s="35"/>
      <c r="TT427" s="35"/>
      <c r="TU427" s="35"/>
      <c r="TV427" s="35"/>
      <c r="TW427" s="35"/>
      <c r="TX427" s="35"/>
      <c r="TY427" s="35"/>
      <c r="TZ427" s="35"/>
      <c r="UA427" s="35"/>
      <c r="UB427" s="35"/>
      <c r="UC427" s="35"/>
      <c r="UD427" s="35"/>
      <c r="UE427" s="35"/>
      <c r="UF427" s="35"/>
      <c r="UG427" s="35"/>
      <c r="UH427" s="35"/>
      <c r="UI427" s="35"/>
      <c r="UJ427" s="35"/>
      <c r="UK427" s="35"/>
      <c r="UL427" s="35"/>
      <c r="UM427" s="35"/>
      <c r="UN427" s="35"/>
      <c r="UO427" s="35"/>
      <c r="UP427" s="35"/>
      <c r="UQ427" s="35"/>
      <c r="UR427" s="35"/>
      <c r="US427" s="35"/>
      <c r="UT427" s="35"/>
      <c r="UU427" s="35"/>
      <c r="UV427" s="35"/>
      <c r="UW427" s="35"/>
      <c r="UX427" s="35"/>
      <c r="UY427" s="35"/>
      <c r="UZ427" s="35"/>
      <c r="VA427" s="35"/>
      <c r="VB427" s="35"/>
      <c r="VC427" s="35"/>
      <c r="VD427" s="35"/>
      <c r="VE427" s="35"/>
      <c r="VF427" s="35"/>
      <c r="VG427" s="35"/>
      <c r="VH427" s="35"/>
      <c r="VI427" s="35"/>
      <c r="VJ427" s="35"/>
      <c r="VK427" s="35"/>
      <c r="VL427" s="35"/>
      <c r="VM427" s="35"/>
      <c r="VN427" s="35"/>
      <c r="VO427" s="35"/>
      <c r="VP427" s="35"/>
      <c r="VQ427" s="35"/>
      <c r="VR427" s="35"/>
      <c r="VS427" s="35"/>
      <c r="VT427" s="35"/>
      <c r="VU427" s="35"/>
      <c r="VV427" s="35"/>
      <c r="VW427" s="35"/>
      <c r="VX427" s="35"/>
      <c r="VY427" s="35"/>
      <c r="VZ427" s="35"/>
      <c r="WA427" s="35"/>
      <c r="WB427" s="35"/>
      <c r="WC427" s="35"/>
      <c r="WD427" s="35"/>
      <c r="WE427" s="35"/>
      <c r="WF427" s="35"/>
      <c r="WG427" s="35"/>
      <c r="WH427" s="35"/>
      <c r="WI427" s="35"/>
      <c r="WJ427" s="35"/>
      <c r="WK427" s="35"/>
      <c r="WL427" s="35"/>
      <c r="WM427" s="35"/>
      <c r="WN427" s="35"/>
      <c r="WO427" s="35"/>
      <c r="WP427" s="35"/>
      <c r="WQ427" s="35"/>
      <c r="WR427" s="35"/>
      <c r="WS427" s="35"/>
      <c r="WT427" s="35"/>
      <c r="WU427" s="35"/>
      <c r="WV427" s="35"/>
      <c r="WW427" s="35"/>
      <c r="WX427" s="35"/>
      <c r="WY427" s="35"/>
      <c r="WZ427" s="35"/>
      <c r="XA427" s="35"/>
      <c r="XB427" s="35"/>
      <c r="XC427" s="35"/>
      <c r="XD427" s="35"/>
      <c r="XE427" s="35"/>
      <c r="XF427" s="35"/>
      <c r="XG427" s="35"/>
      <c r="XH427" s="35"/>
      <c r="XI427" s="35"/>
      <c r="XJ427" s="35"/>
      <c r="XK427" s="35"/>
      <c r="XL427" s="35"/>
      <c r="XM427" s="35"/>
      <c r="XN427" s="35"/>
      <c r="XO427" s="35"/>
      <c r="XP427" s="35"/>
      <c r="XQ427" s="35"/>
      <c r="XR427" s="35"/>
      <c r="XS427" s="35"/>
      <c r="XT427" s="35"/>
      <c r="XU427" s="35"/>
      <c r="XV427" s="35"/>
      <c r="XW427" s="35"/>
      <c r="XX427" s="35"/>
      <c r="XY427" s="35"/>
      <c r="XZ427" s="35"/>
      <c r="YA427" s="35"/>
      <c r="YB427" s="35"/>
      <c r="YC427" s="35"/>
      <c r="YD427" s="35"/>
      <c r="YE427" s="35"/>
      <c r="YF427" s="35"/>
      <c r="YG427" s="35"/>
      <c r="YH427" s="35"/>
      <c r="YI427" s="35"/>
      <c r="YJ427" s="35"/>
      <c r="YK427" s="35"/>
      <c r="YL427" s="35"/>
      <c r="YM427" s="35"/>
      <c r="YN427" s="35"/>
      <c r="YO427" s="35"/>
      <c r="YP427" s="35"/>
      <c r="YQ427" s="35"/>
      <c r="YR427" s="35"/>
      <c r="YS427" s="35"/>
      <c r="YT427" s="35"/>
      <c r="YU427" s="35"/>
      <c r="YV427" s="35"/>
      <c r="YW427" s="35"/>
      <c r="YX427" s="35"/>
      <c r="YY427" s="35"/>
      <c r="YZ427" s="35"/>
      <c r="ZA427" s="35"/>
      <c r="ZB427" s="35"/>
      <c r="ZC427" s="35"/>
      <c r="ZD427" s="35"/>
      <c r="ZE427" s="35"/>
      <c r="ZF427" s="35"/>
      <c r="ZG427" s="35"/>
      <c r="ZH427" s="35"/>
      <c r="ZI427" s="35"/>
      <c r="ZJ427" s="35"/>
      <c r="ZK427" s="35"/>
      <c r="ZL427" s="35"/>
      <c r="ZM427" s="35"/>
      <c r="ZN427" s="35"/>
      <c r="ZO427" s="35"/>
      <c r="ZP427" s="35"/>
      <c r="ZQ427" s="35"/>
      <c r="ZR427" s="35"/>
      <c r="ZS427" s="35"/>
      <c r="ZT427" s="35"/>
      <c r="ZU427" s="35"/>
      <c r="ZV427" s="35"/>
      <c r="ZW427" s="35"/>
      <c r="ZX427" s="35"/>
      <c r="ZY427" s="35"/>
      <c r="ZZ427" s="35"/>
      <c r="AAA427" s="35"/>
      <c r="AAB427" s="35"/>
      <c r="AAC427" s="35"/>
      <c r="AAD427" s="35"/>
      <c r="AAE427" s="35"/>
      <c r="AAF427" s="35"/>
      <c r="AAG427" s="35"/>
      <c r="AAH427" s="35"/>
      <c r="AAI427" s="35"/>
      <c r="AAJ427" s="35"/>
      <c r="AAK427" s="35"/>
      <c r="AAL427" s="35"/>
      <c r="AAM427" s="35"/>
      <c r="AAN427" s="35"/>
      <c r="AAO427" s="35"/>
      <c r="AAP427" s="35"/>
      <c r="AAQ427" s="35"/>
      <c r="AAR427" s="35"/>
      <c r="AAS427" s="35"/>
      <c r="AAT427" s="35"/>
      <c r="AAU427" s="35"/>
      <c r="AAV427" s="35"/>
      <c r="AAW427" s="35"/>
      <c r="AAX427" s="35"/>
      <c r="AAY427" s="35"/>
      <c r="AAZ427" s="35"/>
      <c r="ABA427" s="35"/>
      <c r="ABB427" s="35"/>
      <c r="ABC427" s="35"/>
      <c r="ABD427" s="35"/>
      <c r="ABE427" s="35"/>
      <c r="ABF427" s="35"/>
      <c r="ABG427" s="35"/>
      <c r="ABH427" s="35"/>
      <c r="ABI427" s="35"/>
      <c r="ABJ427" s="35"/>
      <c r="ABK427" s="35"/>
      <c r="ABL427" s="35"/>
      <c r="ABM427" s="35"/>
      <c r="ABN427" s="35"/>
      <c r="ABO427" s="35"/>
      <c r="ABP427" s="35"/>
      <c r="ABQ427" s="35"/>
      <c r="ABR427" s="35"/>
      <c r="ABS427" s="35"/>
      <c r="ABT427" s="35"/>
      <c r="ABU427" s="35"/>
      <c r="ABV427" s="35"/>
      <c r="ABW427" s="35"/>
      <c r="ABX427" s="35"/>
      <c r="ABY427" s="35"/>
      <c r="ABZ427" s="35"/>
      <c r="ACA427" s="35"/>
      <c r="ACB427" s="35"/>
      <c r="ACC427" s="35"/>
      <c r="ACD427" s="35"/>
      <c r="ACE427" s="35"/>
      <c r="ACF427" s="35"/>
      <c r="ACG427" s="35"/>
      <c r="ACH427" s="35"/>
      <c r="ACI427" s="35"/>
      <c r="ACJ427" s="35"/>
      <c r="ACK427" s="35"/>
      <c r="ACL427" s="35"/>
      <c r="ACM427" s="35"/>
      <c r="ACN427" s="35"/>
      <c r="ACO427" s="35"/>
      <c r="ACP427" s="35"/>
      <c r="ACQ427" s="35"/>
      <c r="ACR427" s="35"/>
      <c r="ACS427" s="35"/>
      <c r="ACT427" s="35"/>
      <c r="ACU427" s="35"/>
      <c r="ACV427" s="35"/>
      <c r="ACW427" s="35"/>
      <c r="ACX427" s="35"/>
      <c r="ACY427" s="35"/>
      <c r="ACZ427" s="35"/>
      <c r="ADA427" s="35"/>
      <c r="ADB427" s="35"/>
      <c r="ADC427" s="35"/>
      <c r="ADD427" s="35"/>
      <c r="ADE427" s="35"/>
      <c r="ADF427" s="35"/>
      <c r="ADG427" s="35"/>
      <c r="ADH427" s="35"/>
      <c r="ADI427" s="35"/>
      <c r="ADJ427" s="35"/>
      <c r="ADK427" s="35"/>
      <c r="ADL427" s="35"/>
      <c r="ADM427" s="35"/>
      <c r="ADN427" s="35"/>
      <c r="ADO427" s="35"/>
      <c r="ADP427" s="35"/>
      <c r="ADQ427" s="35"/>
      <c r="ADR427" s="35"/>
      <c r="ADS427" s="35"/>
      <c r="ADT427" s="35"/>
      <c r="ADU427" s="35"/>
      <c r="ADV427" s="35"/>
      <c r="ADW427" s="35"/>
      <c r="ADX427" s="35"/>
      <c r="ADY427" s="35"/>
      <c r="ADZ427" s="35"/>
      <c r="AEA427" s="35"/>
      <c r="AEB427" s="35"/>
      <c r="AEC427" s="35"/>
      <c r="AED427" s="35"/>
      <c r="AEE427" s="35"/>
      <c r="AEF427" s="35"/>
      <c r="AEG427" s="35"/>
      <c r="AEH427" s="35"/>
      <c r="AEI427" s="35"/>
      <c r="AEJ427" s="35"/>
      <c r="AEK427" s="35"/>
      <c r="AEL427" s="35"/>
      <c r="AEM427" s="35"/>
      <c r="AEN427" s="35"/>
      <c r="AEO427" s="35"/>
      <c r="AEP427" s="35"/>
      <c r="AEQ427" s="35"/>
      <c r="AER427" s="35"/>
      <c r="AES427" s="35"/>
      <c r="AET427" s="35"/>
      <c r="AEU427" s="35"/>
      <c r="AEV427" s="35"/>
      <c r="AEW427" s="35"/>
      <c r="AEX427" s="35"/>
      <c r="AEY427" s="35"/>
      <c r="AEZ427" s="35"/>
      <c r="AFA427" s="35"/>
      <c r="AFB427" s="35"/>
      <c r="AFC427" s="35"/>
      <c r="AFD427" s="35"/>
      <c r="AFE427" s="35"/>
      <c r="AFF427" s="35"/>
      <c r="AFG427" s="35"/>
      <c r="AFH427" s="35"/>
      <c r="AFI427" s="35"/>
      <c r="AFJ427" s="35"/>
      <c r="AFK427" s="35"/>
      <c r="AFL427" s="35"/>
      <c r="AFM427" s="35"/>
      <c r="AFN427" s="35"/>
      <c r="AFO427" s="35"/>
      <c r="AFP427" s="35"/>
      <c r="AFQ427" s="35"/>
      <c r="AFR427" s="35"/>
      <c r="AFS427" s="35"/>
      <c r="AFT427" s="35"/>
      <c r="AFU427" s="35"/>
      <c r="AFV427" s="35"/>
      <c r="AFW427" s="35"/>
      <c r="AFX427" s="35"/>
      <c r="AFY427" s="35"/>
      <c r="AFZ427" s="35"/>
      <c r="AGA427" s="35"/>
      <c r="AGB427" s="35"/>
      <c r="AGC427" s="35"/>
      <c r="AGD427" s="35"/>
      <c r="AGE427" s="35"/>
      <c r="AGF427" s="35"/>
      <c r="AGG427" s="35"/>
      <c r="AGH427" s="35"/>
      <c r="AGI427" s="35"/>
      <c r="AGJ427" s="35"/>
      <c r="AGK427" s="35"/>
      <c r="AGL427" s="35"/>
      <c r="AGM427" s="35"/>
      <c r="AGN427" s="35"/>
      <c r="AGO427" s="35"/>
      <c r="AGP427" s="35"/>
      <c r="AGQ427" s="35"/>
      <c r="AGR427" s="35"/>
      <c r="AGS427" s="35"/>
      <c r="AGT427" s="35"/>
      <c r="AGU427" s="35"/>
      <c r="AGV427" s="35"/>
      <c r="AGW427" s="35"/>
      <c r="AGX427" s="35"/>
      <c r="AGY427" s="35"/>
      <c r="AGZ427" s="35"/>
      <c r="AHA427" s="35"/>
      <c r="AHB427" s="35"/>
      <c r="AHC427" s="35"/>
      <c r="AHD427" s="35"/>
      <c r="AHE427" s="35"/>
      <c r="AHF427" s="35"/>
      <c r="AHG427" s="35"/>
      <c r="AHH427" s="35"/>
      <c r="AHI427" s="35"/>
      <c r="AHJ427" s="35"/>
      <c r="AHK427" s="35"/>
      <c r="AHL427" s="35"/>
      <c r="AHM427" s="35"/>
      <c r="AHN427" s="35"/>
      <c r="AHO427" s="35"/>
      <c r="AHP427" s="35"/>
      <c r="AHQ427" s="35"/>
      <c r="AHR427" s="35"/>
      <c r="AHS427" s="35"/>
      <c r="AHT427" s="35"/>
      <c r="AHU427" s="35"/>
      <c r="AHV427" s="35"/>
      <c r="AHW427" s="35"/>
      <c r="AHX427" s="35"/>
      <c r="AHY427" s="35"/>
      <c r="AHZ427" s="35"/>
      <c r="AIA427" s="35"/>
      <c r="AIB427" s="35"/>
      <c r="AIC427" s="35"/>
      <c r="AID427" s="35"/>
      <c r="AIE427" s="35"/>
      <c r="AIF427" s="35"/>
      <c r="AIG427" s="35"/>
      <c r="AIH427" s="35"/>
      <c r="AII427" s="35"/>
      <c r="AIJ427" s="35"/>
      <c r="AIK427" s="35"/>
      <c r="AIL427" s="35"/>
      <c r="AIM427" s="35"/>
      <c r="AIN427" s="35"/>
      <c r="AIO427" s="35"/>
      <c r="AIP427" s="35"/>
      <c r="AIQ427" s="35"/>
      <c r="AIR427" s="35"/>
      <c r="AIS427" s="35"/>
      <c r="AIT427" s="35"/>
      <c r="AIU427" s="35"/>
      <c r="AIV427" s="35"/>
      <c r="AIW427" s="35"/>
      <c r="AIX427" s="35"/>
      <c r="AIY427" s="35"/>
      <c r="AIZ427" s="35"/>
      <c r="AJA427" s="35"/>
      <c r="AJB427" s="35"/>
      <c r="AJC427" s="35"/>
      <c r="AJD427" s="35"/>
      <c r="AJE427" s="35"/>
      <c r="AJF427" s="35"/>
      <c r="AJG427" s="35"/>
      <c r="AJH427" s="35"/>
      <c r="AJI427" s="35"/>
      <c r="AJJ427" s="35"/>
      <c r="AJK427" s="35"/>
      <c r="AJL427" s="35"/>
      <c r="AJM427" s="35"/>
      <c r="AJN427" s="35"/>
      <c r="AJO427" s="35"/>
      <c r="AJP427" s="35"/>
      <c r="AJQ427" s="35"/>
      <c r="AJR427" s="35"/>
      <c r="AJS427" s="35"/>
      <c r="AJT427" s="35"/>
      <c r="AJU427" s="35"/>
      <c r="AJV427" s="35"/>
      <c r="AJW427" s="35"/>
      <c r="AJX427" s="35"/>
      <c r="AJY427" s="35"/>
      <c r="AJZ427" s="35"/>
      <c r="AKA427" s="35"/>
      <c r="AKB427" s="35"/>
      <c r="AKC427" s="35"/>
      <c r="AKD427" s="35"/>
      <c r="AKE427" s="35"/>
      <c r="AKF427" s="35"/>
      <c r="AKG427" s="35"/>
      <c r="AKH427" s="35"/>
      <c r="AKI427" s="35"/>
      <c r="AKJ427" s="35"/>
      <c r="AKK427" s="35"/>
      <c r="AKL427" s="35"/>
      <c r="AKM427" s="35"/>
      <c r="AKN427" s="35"/>
      <c r="AKO427" s="35"/>
      <c r="AKP427" s="35"/>
      <c r="AKQ427" s="35"/>
      <c r="AKR427" s="35"/>
      <c r="AKS427" s="35"/>
      <c r="AKT427" s="35"/>
      <c r="AKU427" s="35"/>
      <c r="AKV427" s="35"/>
      <c r="AKW427" s="35"/>
      <c r="AKX427" s="35"/>
      <c r="AKY427" s="35"/>
      <c r="AKZ427" s="35"/>
      <c r="ALA427" s="35"/>
      <c r="ALB427" s="35"/>
      <c r="ALC427" s="35"/>
      <c r="ALD427" s="35"/>
      <c r="ALE427" s="35"/>
      <c r="ALF427" s="35"/>
      <c r="ALG427" s="35"/>
      <c r="ALH427" s="35"/>
      <c r="ALI427" s="35"/>
      <c r="ALJ427" s="35"/>
      <c r="ALK427" s="35"/>
      <c r="ALL427" s="35"/>
      <c r="ALM427" s="35"/>
      <c r="ALN427" s="35"/>
      <c r="ALO427" s="35"/>
      <c r="ALP427" s="35"/>
      <c r="ALQ427" s="35"/>
      <c r="ALR427" s="35"/>
      <c r="ALS427" s="35"/>
      <c r="ALT427" s="35"/>
      <c r="ALU427" s="35"/>
      <c r="ALV427" s="35"/>
      <c r="ALW427" s="35"/>
      <c r="ALX427" s="35"/>
      <c r="ALY427" s="35"/>
    </row>
    <row r="428" spans="1:1013" ht="18" customHeight="1" x14ac:dyDescent="0.2"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45"/>
    </row>
    <row r="429" spans="1:1013" ht="15" customHeight="1" x14ac:dyDescent="0.2"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45"/>
    </row>
    <row r="430" spans="1:1013" s="60" customFormat="1" ht="21" customHeight="1" x14ac:dyDescent="0.2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5"/>
      <c r="Q430" s="35"/>
      <c r="R430" s="35"/>
      <c r="S430" s="35"/>
      <c r="T430" s="36"/>
      <c r="U430" s="36"/>
      <c r="V430" s="36"/>
      <c r="W430" s="36"/>
      <c r="X430" s="36"/>
      <c r="Y430" s="36"/>
      <c r="Z430" s="36"/>
      <c r="AA430" s="36"/>
    </row>
    <row r="431" spans="1:1013" ht="19.5" customHeight="1" x14ac:dyDescent="0.2"/>
    <row r="432" spans="1:1013" ht="15.75" customHeight="1" x14ac:dyDescent="0.2"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  <c r="BT432" s="35"/>
      <c r="BU432" s="35"/>
      <c r="BV432" s="35"/>
      <c r="BW432" s="35"/>
      <c r="BX432" s="35"/>
      <c r="BY432" s="35"/>
      <c r="BZ432" s="35"/>
      <c r="CA432" s="35"/>
      <c r="CB432" s="35"/>
      <c r="CC432" s="35"/>
      <c r="CD432" s="35"/>
      <c r="CE432" s="35"/>
      <c r="CF432" s="35"/>
      <c r="CG432" s="35"/>
      <c r="CH432" s="35"/>
      <c r="CI432" s="35"/>
      <c r="CJ432" s="35"/>
      <c r="CK432" s="35"/>
      <c r="CL432" s="35"/>
      <c r="CM432" s="35"/>
      <c r="CN432" s="35"/>
      <c r="CO432" s="35"/>
      <c r="CP432" s="35"/>
      <c r="CQ432" s="35"/>
      <c r="CR432" s="35"/>
      <c r="CS432" s="35"/>
      <c r="CT432" s="35"/>
      <c r="CU432" s="35"/>
      <c r="CV432" s="35"/>
      <c r="CW432" s="35"/>
      <c r="CX432" s="35"/>
      <c r="CY432" s="35"/>
      <c r="CZ432" s="35"/>
      <c r="DA432" s="35"/>
      <c r="DB432" s="35"/>
      <c r="DC432" s="35"/>
      <c r="DD432" s="35"/>
      <c r="DE432" s="35"/>
      <c r="DF432" s="35"/>
      <c r="DG432" s="35"/>
      <c r="DH432" s="35"/>
      <c r="DI432" s="35"/>
      <c r="DJ432" s="35"/>
      <c r="DK432" s="35"/>
      <c r="DL432" s="35"/>
      <c r="DM432" s="35"/>
      <c r="DN432" s="35"/>
      <c r="DO432" s="35"/>
      <c r="DP432" s="35"/>
      <c r="DQ432" s="35"/>
      <c r="DR432" s="35"/>
      <c r="DS432" s="35"/>
      <c r="DT432" s="35"/>
      <c r="DU432" s="35"/>
      <c r="DV432" s="35"/>
      <c r="DW432" s="35"/>
      <c r="DX432" s="35"/>
      <c r="DY432" s="35"/>
      <c r="DZ432" s="35"/>
      <c r="EA432" s="35"/>
      <c r="EB432" s="35"/>
      <c r="EC432" s="35"/>
      <c r="ED432" s="35"/>
      <c r="EE432" s="35"/>
      <c r="EF432" s="35"/>
      <c r="EG432" s="35"/>
      <c r="EH432" s="35"/>
      <c r="EI432" s="35"/>
      <c r="EJ432" s="35"/>
      <c r="EK432" s="35"/>
      <c r="EL432" s="35"/>
      <c r="EM432" s="35"/>
      <c r="EN432" s="35"/>
      <c r="EO432" s="35"/>
      <c r="EP432" s="35"/>
      <c r="EQ432" s="35"/>
      <c r="ER432" s="35"/>
      <c r="ES432" s="35"/>
      <c r="ET432" s="35"/>
      <c r="EU432" s="35"/>
      <c r="EV432" s="35"/>
      <c r="EW432" s="35"/>
      <c r="EX432" s="35"/>
      <c r="EY432" s="35"/>
      <c r="EZ432" s="35"/>
      <c r="FA432" s="35"/>
      <c r="FB432" s="35"/>
      <c r="FC432" s="35"/>
      <c r="FD432" s="35"/>
      <c r="FE432" s="35"/>
      <c r="FF432" s="35"/>
      <c r="FG432" s="35"/>
      <c r="FH432" s="35"/>
      <c r="FI432" s="35"/>
      <c r="FJ432" s="35"/>
      <c r="FK432" s="35"/>
      <c r="FL432" s="35"/>
      <c r="FM432" s="35"/>
      <c r="FN432" s="35"/>
      <c r="FO432" s="35"/>
      <c r="FP432" s="35"/>
      <c r="FQ432" s="35"/>
      <c r="FR432" s="35"/>
      <c r="FS432" s="35"/>
      <c r="FT432" s="35"/>
      <c r="FU432" s="35"/>
      <c r="FV432" s="35"/>
      <c r="FW432" s="35"/>
      <c r="FX432" s="35"/>
      <c r="FY432" s="35"/>
      <c r="FZ432" s="35"/>
      <c r="GA432" s="35"/>
      <c r="GB432" s="35"/>
      <c r="GC432" s="35"/>
      <c r="GD432" s="35"/>
      <c r="GE432" s="35"/>
      <c r="GF432" s="35"/>
      <c r="GG432" s="35"/>
      <c r="GH432" s="35"/>
      <c r="GI432" s="35"/>
      <c r="GJ432" s="35"/>
      <c r="GK432" s="35"/>
      <c r="GL432" s="35"/>
      <c r="GM432" s="35"/>
      <c r="GN432" s="35"/>
      <c r="GO432" s="35"/>
      <c r="GP432" s="35"/>
      <c r="GQ432" s="35"/>
      <c r="GR432" s="35"/>
      <c r="GS432" s="35"/>
      <c r="GT432" s="35"/>
      <c r="GU432" s="35"/>
      <c r="GV432" s="35"/>
      <c r="GW432" s="35"/>
      <c r="GX432" s="35"/>
      <c r="GY432" s="35"/>
      <c r="GZ432" s="35"/>
      <c r="HA432" s="35"/>
      <c r="HB432" s="35"/>
      <c r="HC432" s="35"/>
      <c r="HD432" s="35"/>
      <c r="HE432" s="35"/>
      <c r="HF432" s="35"/>
      <c r="HG432" s="35"/>
      <c r="HH432" s="35"/>
      <c r="HI432" s="35"/>
      <c r="HJ432" s="35"/>
      <c r="HK432" s="35"/>
      <c r="HL432" s="35"/>
      <c r="HM432" s="35"/>
      <c r="HN432" s="35"/>
      <c r="HO432" s="35"/>
      <c r="HP432" s="35"/>
      <c r="HQ432" s="35"/>
      <c r="HR432" s="35"/>
      <c r="HS432" s="35"/>
      <c r="HT432" s="35"/>
      <c r="HU432" s="35"/>
      <c r="HV432" s="35"/>
      <c r="HW432" s="35"/>
      <c r="HX432" s="35"/>
      <c r="HY432" s="35"/>
      <c r="HZ432" s="35"/>
      <c r="IA432" s="35"/>
      <c r="IB432" s="35"/>
      <c r="IC432" s="35"/>
      <c r="ID432" s="35"/>
      <c r="IE432" s="35"/>
      <c r="IF432" s="35"/>
      <c r="IG432" s="35"/>
      <c r="IH432" s="35"/>
      <c r="II432" s="35"/>
      <c r="IJ432" s="35"/>
      <c r="IK432" s="35"/>
      <c r="IL432" s="35"/>
      <c r="IM432" s="35"/>
      <c r="IN432" s="35"/>
      <c r="IO432" s="35"/>
      <c r="IP432" s="35"/>
      <c r="IQ432" s="35"/>
      <c r="IR432" s="35"/>
      <c r="IS432" s="35"/>
      <c r="IT432" s="35"/>
      <c r="IU432" s="35"/>
      <c r="IV432" s="35"/>
      <c r="IW432" s="35"/>
      <c r="IX432" s="35"/>
      <c r="IY432" s="35"/>
      <c r="IZ432" s="35"/>
      <c r="JA432" s="35"/>
      <c r="JB432" s="35"/>
      <c r="JC432" s="35"/>
      <c r="JD432" s="35"/>
      <c r="JE432" s="35"/>
      <c r="JF432" s="35"/>
      <c r="JG432" s="35"/>
      <c r="JH432" s="35"/>
      <c r="JI432" s="35"/>
      <c r="JJ432" s="35"/>
      <c r="JK432" s="35"/>
      <c r="JL432" s="35"/>
      <c r="JM432" s="35"/>
      <c r="JN432" s="35"/>
      <c r="JO432" s="35"/>
      <c r="JP432" s="35"/>
      <c r="JQ432" s="35"/>
      <c r="JR432" s="35"/>
      <c r="JS432" s="35"/>
      <c r="JT432" s="35"/>
      <c r="JU432" s="35"/>
      <c r="JV432" s="35"/>
      <c r="JW432" s="35"/>
      <c r="JX432" s="35"/>
      <c r="JY432" s="35"/>
      <c r="JZ432" s="35"/>
      <c r="KA432" s="35"/>
      <c r="KB432" s="35"/>
      <c r="KC432" s="35"/>
      <c r="KD432" s="35"/>
      <c r="KE432" s="35"/>
      <c r="KF432" s="35"/>
      <c r="KG432" s="35"/>
      <c r="KH432" s="35"/>
      <c r="KI432" s="35"/>
      <c r="KJ432" s="35"/>
      <c r="KK432" s="35"/>
      <c r="KL432" s="35"/>
      <c r="KM432" s="35"/>
      <c r="KN432" s="35"/>
      <c r="KO432" s="35"/>
      <c r="KP432" s="35"/>
      <c r="KQ432" s="35"/>
      <c r="KR432" s="35"/>
      <c r="KS432" s="35"/>
      <c r="KT432" s="35"/>
      <c r="KU432" s="35"/>
      <c r="KV432" s="35"/>
      <c r="KW432" s="35"/>
      <c r="KX432" s="35"/>
      <c r="KY432" s="35"/>
      <c r="KZ432" s="35"/>
      <c r="LA432" s="35"/>
      <c r="LB432" s="35"/>
      <c r="LC432" s="35"/>
      <c r="LD432" s="35"/>
      <c r="LE432" s="35"/>
      <c r="LF432" s="35"/>
      <c r="LG432" s="35"/>
      <c r="LH432" s="35"/>
      <c r="LI432" s="35"/>
      <c r="LJ432" s="35"/>
      <c r="LK432" s="35"/>
      <c r="LL432" s="35"/>
      <c r="LM432" s="35"/>
      <c r="LN432" s="35"/>
      <c r="LO432" s="35"/>
      <c r="LP432" s="35"/>
      <c r="LQ432" s="35"/>
      <c r="LR432" s="35"/>
      <c r="LS432" s="35"/>
      <c r="LT432" s="35"/>
      <c r="LU432" s="35"/>
      <c r="LV432" s="35"/>
      <c r="LW432" s="35"/>
      <c r="LX432" s="35"/>
      <c r="LY432" s="35"/>
      <c r="LZ432" s="35"/>
      <c r="MA432" s="35"/>
      <c r="MB432" s="35"/>
      <c r="MC432" s="35"/>
      <c r="MD432" s="35"/>
      <c r="ME432" s="35"/>
      <c r="MF432" s="35"/>
      <c r="MG432" s="35"/>
      <c r="MH432" s="35"/>
      <c r="MI432" s="35"/>
      <c r="MJ432" s="35"/>
      <c r="MK432" s="35"/>
      <c r="ML432" s="35"/>
      <c r="MM432" s="35"/>
      <c r="MN432" s="35"/>
      <c r="MO432" s="35"/>
      <c r="MP432" s="35"/>
      <c r="MQ432" s="35"/>
      <c r="MR432" s="35"/>
      <c r="MS432" s="35"/>
      <c r="MT432" s="35"/>
      <c r="MU432" s="35"/>
      <c r="MV432" s="35"/>
      <c r="MW432" s="35"/>
      <c r="MX432" s="35"/>
      <c r="MY432" s="35"/>
      <c r="MZ432" s="35"/>
      <c r="NA432" s="35"/>
      <c r="NB432" s="35"/>
      <c r="NC432" s="35"/>
      <c r="ND432" s="35"/>
      <c r="NE432" s="35"/>
      <c r="NF432" s="35"/>
      <c r="NG432" s="35"/>
      <c r="NH432" s="35"/>
      <c r="NI432" s="35"/>
      <c r="NJ432" s="35"/>
      <c r="NK432" s="35"/>
      <c r="NL432" s="35"/>
      <c r="NM432" s="35"/>
      <c r="NN432" s="35"/>
      <c r="NO432" s="35"/>
      <c r="NP432" s="35"/>
      <c r="NQ432" s="35"/>
      <c r="NR432" s="35"/>
      <c r="NS432" s="35"/>
      <c r="NT432" s="35"/>
      <c r="NU432" s="35"/>
      <c r="NV432" s="35"/>
      <c r="NW432" s="35"/>
      <c r="NX432" s="35"/>
      <c r="NY432" s="35"/>
      <c r="NZ432" s="35"/>
      <c r="OA432" s="35"/>
      <c r="OB432" s="35"/>
      <c r="OC432" s="35"/>
      <c r="OD432" s="35"/>
      <c r="OE432" s="35"/>
      <c r="OF432" s="35"/>
      <c r="OG432" s="35"/>
      <c r="OH432" s="35"/>
      <c r="OI432" s="35"/>
      <c r="OJ432" s="35"/>
      <c r="OK432" s="35"/>
      <c r="OL432" s="35"/>
      <c r="OM432" s="35"/>
      <c r="ON432" s="35"/>
      <c r="OO432" s="35"/>
      <c r="OP432" s="35"/>
      <c r="OQ432" s="35"/>
      <c r="OR432" s="35"/>
      <c r="OS432" s="35"/>
      <c r="OT432" s="35"/>
      <c r="OU432" s="35"/>
      <c r="OV432" s="35"/>
      <c r="OW432" s="35"/>
      <c r="OX432" s="35"/>
      <c r="OY432" s="35"/>
      <c r="OZ432" s="35"/>
      <c r="PA432" s="35"/>
      <c r="PB432" s="35"/>
      <c r="PC432" s="35"/>
      <c r="PD432" s="35"/>
      <c r="PE432" s="35"/>
      <c r="PF432" s="35"/>
      <c r="PG432" s="35"/>
      <c r="PH432" s="35"/>
      <c r="PI432" s="35"/>
      <c r="PJ432" s="35"/>
      <c r="PK432" s="35"/>
      <c r="PL432" s="35"/>
      <c r="PM432" s="35"/>
      <c r="PN432" s="35"/>
      <c r="PO432" s="35"/>
      <c r="PP432" s="35"/>
      <c r="PQ432" s="35"/>
      <c r="PR432" s="35"/>
      <c r="PS432" s="35"/>
      <c r="PT432" s="35"/>
      <c r="PU432" s="35"/>
      <c r="PV432" s="35"/>
      <c r="PW432" s="35"/>
      <c r="PX432" s="35"/>
      <c r="PY432" s="35"/>
      <c r="PZ432" s="35"/>
      <c r="QA432" s="35"/>
      <c r="QB432" s="35"/>
      <c r="QC432" s="35"/>
      <c r="QD432" s="35"/>
      <c r="QE432" s="35"/>
      <c r="QF432" s="35"/>
      <c r="QG432" s="35"/>
      <c r="QH432" s="35"/>
      <c r="QI432" s="35"/>
      <c r="QJ432" s="35"/>
      <c r="QK432" s="35"/>
      <c r="QL432" s="35"/>
      <c r="QM432" s="35"/>
      <c r="QN432" s="35"/>
      <c r="QO432" s="35"/>
      <c r="QP432" s="35"/>
      <c r="QQ432" s="35"/>
      <c r="QR432" s="35"/>
      <c r="QS432" s="35"/>
      <c r="QT432" s="35"/>
      <c r="QU432" s="35"/>
      <c r="QV432" s="35"/>
      <c r="QW432" s="35"/>
      <c r="QX432" s="35"/>
      <c r="QY432" s="35"/>
      <c r="QZ432" s="35"/>
      <c r="RA432" s="35"/>
      <c r="RB432" s="35"/>
      <c r="RC432" s="35"/>
      <c r="RD432" s="35"/>
      <c r="RE432" s="35"/>
      <c r="RF432" s="35"/>
      <c r="RG432" s="35"/>
      <c r="RH432" s="35"/>
      <c r="RI432" s="35"/>
      <c r="RJ432" s="35"/>
      <c r="RK432" s="35"/>
      <c r="RL432" s="35"/>
      <c r="RM432" s="35"/>
      <c r="RN432" s="35"/>
      <c r="RO432" s="35"/>
      <c r="RP432" s="35"/>
      <c r="RQ432" s="35"/>
      <c r="RR432" s="35"/>
      <c r="RS432" s="35"/>
      <c r="RT432" s="35"/>
      <c r="RU432" s="35"/>
      <c r="RV432" s="35"/>
      <c r="RW432" s="35"/>
      <c r="RX432" s="35"/>
      <c r="RY432" s="35"/>
      <c r="RZ432" s="35"/>
      <c r="SA432" s="35"/>
      <c r="SB432" s="35"/>
      <c r="SC432" s="35"/>
      <c r="SD432" s="35"/>
      <c r="SE432" s="35"/>
      <c r="SF432" s="35"/>
      <c r="SG432" s="35"/>
      <c r="SH432" s="35"/>
      <c r="SI432" s="35"/>
      <c r="SJ432" s="35"/>
      <c r="SK432" s="35"/>
      <c r="SL432" s="35"/>
      <c r="SM432" s="35"/>
      <c r="SN432" s="35"/>
      <c r="SO432" s="35"/>
      <c r="SP432" s="35"/>
      <c r="SQ432" s="35"/>
      <c r="SR432" s="35"/>
      <c r="SS432" s="35"/>
      <c r="ST432" s="35"/>
      <c r="SU432" s="35"/>
      <c r="SV432" s="35"/>
      <c r="SW432" s="35"/>
      <c r="SX432" s="35"/>
      <c r="SY432" s="35"/>
      <c r="SZ432" s="35"/>
      <c r="TA432" s="35"/>
      <c r="TB432" s="35"/>
      <c r="TC432" s="35"/>
      <c r="TD432" s="35"/>
      <c r="TE432" s="35"/>
      <c r="TF432" s="35"/>
      <c r="TG432" s="35"/>
      <c r="TH432" s="35"/>
      <c r="TI432" s="35"/>
      <c r="TJ432" s="35"/>
      <c r="TK432" s="35"/>
      <c r="TL432" s="35"/>
      <c r="TM432" s="35"/>
      <c r="TN432" s="35"/>
      <c r="TO432" s="35"/>
      <c r="TP432" s="35"/>
      <c r="TQ432" s="35"/>
      <c r="TR432" s="35"/>
      <c r="TS432" s="35"/>
      <c r="TT432" s="35"/>
      <c r="TU432" s="35"/>
      <c r="TV432" s="35"/>
      <c r="TW432" s="35"/>
      <c r="TX432" s="35"/>
      <c r="TY432" s="35"/>
      <c r="TZ432" s="35"/>
      <c r="UA432" s="35"/>
      <c r="UB432" s="35"/>
      <c r="UC432" s="35"/>
      <c r="UD432" s="35"/>
      <c r="UE432" s="35"/>
      <c r="UF432" s="35"/>
      <c r="UG432" s="35"/>
      <c r="UH432" s="35"/>
      <c r="UI432" s="35"/>
      <c r="UJ432" s="35"/>
      <c r="UK432" s="35"/>
      <c r="UL432" s="35"/>
      <c r="UM432" s="35"/>
      <c r="UN432" s="35"/>
      <c r="UO432" s="35"/>
      <c r="UP432" s="35"/>
      <c r="UQ432" s="35"/>
      <c r="UR432" s="35"/>
      <c r="US432" s="35"/>
      <c r="UT432" s="35"/>
      <c r="UU432" s="35"/>
      <c r="UV432" s="35"/>
      <c r="UW432" s="35"/>
      <c r="UX432" s="35"/>
      <c r="UY432" s="35"/>
      <c r="UZ432" s="35"/>
      <c r="VA432" s="35"/>
      <c r="VB432" s="35"/>
      <c r="VC432" s="35"/>
      <c r="VD432" s="35"/>
      <c r="VE432" s="35"/>
      <c r="VF432" s="35"/>
      <c r="VG432" s="35"/>
      <c r="VH432" s="35"/>
      <c r="VI432" s="35"/>
      <c r="VJ432" s="35"/>
      <c r="VK432" s="35"/>
      <c r="VL432" s="35"/>
      <c r="VM432" s="35"/>
      <c r="VN432" s="35"/>
      <c r="VO432" s="35"/>
      <c r="VP432" s="35"/>
      <c r="VQ432" s="35"/>
      <c r="VR432" s="35"/>
      <c r="VS432" s="35"/>
      <c r="VT432" s="35"/>
      <c r="VU432" s="35"/>
      <c r="VV432" s="35"/>
      <c r="VW432" s="35"/>
      <c r="VX432" s="35"/>
      <c r="VY432" s="35"/>
      <c r="VZ432" s="35"/>
      <c r="WA432" s="35"/>
      <c r="WB432" s="35"/>
      <c r="WC432" s="35"/>
      <c r="WD432" s="35"/>
      <c r="WE432" s="35"/>
      <c r="WF432" s="35"/>
      <c r="WG432" s="35"/>
      <c r="WH432" s="35"/>
      <c r="WI432" s="35"/>
      <c r="WJ432" s="35"/>
      <c r="WK432" s="35"/>
      <c r="WL432" s="35"/>
      <c r="WM432" s="35"/>
      <c r="WN432" s="35"/>
      <c r="WO432" s="35"/>
      <c r="WP432" s="35"/>
      <c r="WQ432" s="35"/>
      <c r="WR432" s="35"/>
      <c r="WS432" s="35"/>
      <c r="WT432" s="35"/>
      <c r="WU432" s="35"/>
      <c r="WV432" s="35"/>
      <c r="WW432" s="35"/>
      <c r="WX432" s="35"/>
      <c r="WY432" s="35"/>
      <c r="WZ432" s="35"/>
      <c r="XA432" s="35"/>
      <c r="XB432" s="35"/>
      <c r="XC432" s="35"/>
      <c r="XD432" s="35"/>
      <c r="XE432" s="35"/>
      <c r="XF432" s="35"/>
      <c r="XG432" s="35"/>
      <c r="XH432" s="35"/>
      <c r="XI432" s="35"/>
      <c r="XJ432" s="35"/>
      <c r="XK432" s="35"/>
      <c r="XL432" s="35"/>
      <c r="XM432" s="35"/>
      <c r="XN432" s="35"/>
      <c r="XO432" s="35"/>
      <c r="XP432" s="35"/>
      <c r="XQ432" s="35"/>
      <c r="XR432" s="35"/>
      <c r="XS432" s="35"/>
      <c r="XT432" s="35"/>
      <c r="XU432" s="35"/>
      <c r="XV432" s="35"/>
      <c r="XW432" s="35"/>
      <c r="XX432" s="35"/>
      <c r="XY432" s="35"/>
      <c r="XZ432" s="35"/>
      <c r="YA432" s="35"/>
      <c r="YB432" s="35"/>
      <c r="YC432" s="35"/>
      <c r="YD432" s="35"/>
      <c r="YE432" s="35"/>
      <c r="YF432" s="35"/>
      <c r="YG432" s="35"/>
      <c r="YH432" s="35"/>
      <c r="YI432" s="35"/>
      <c r="YJ432" s="35"/>
      <c r="YK432" s="35"/>
      <c r="YL432" s="35"/>
      <c r="YM432" s="35"/>
      <c r="YN432" s="35"/>
      <c r="YO432" s="35"/>
      <c r="YP432" s="35"/>
      <c r="YQ432" s="35"/>
      <c r="YR432" s="35"/>
      <c r="YS432" s="35"/>
      <c r="YT432" s="35"/>
      <c r="YU432" s="35"/>
      <c r="YV432" s="35"/>
      <c r="YW432" s="35"/>
      <c r="YX432" s="35"/>
      <c r="YY432" s="35"/>
      <c r="YZ432" s="35"/>
      <c r="ZA432" s="35"/>
      <c r="ZB432" s="35"/>
      <c r="ZC432" s="35"/>
      <c r="ZD432" s="35"/>
      <c r="ZE432" s="35"/>
      <c r="ZF432" s="35"/>
      <c r="ZG432" s="35"/>
      <c r="ZH432" s="35"/>
      <c r="ZI432" s="35"/>
      <c r="ZJ432" s="35"/>
      <c r="ZK432" s="35"/>
      <c r="ZL432" s="35"/>
      <c r="ZM432" s="35"/>
      <c r="ZN432" s="35"/>
      <c r="ZO432" s="35"/>
      <c r="ZP432" s="35"/>
      <c r="ZQ432" s="35"/>
      <c r="ZR432" s="35"/>
      <c r="ZS432" s="35"/>
      <c r="ZT432" s="35"/>
      <c r="ZU432" s="35"/>
      <c r="ZV432" s="35"/>
      <c r="ZW432" s="35"/>
      <c r="ZX432" s="35"/>
      <c r="ZY432" s="35"/>
      <c r="ZZ432" s="35"/>
      <c r="AAA432" s="35"/>
      <c r="AAB432" s="35"/>
      <c r="AAC432" s="35"/>
      <c r="AAD432" s="35"/>
      <c r="AAE432" s="35"/>
      <c r="AAF432" s="35"/>
      <c r="AAG432" s="35"/>
      <c r="AAH432" s="35"/>
      <c r="AAI432" s="35"/>
      <c r="AAJ432" s="35"/>
      <c r="AAK432" s="35"/>
      <c r="AAL432" s="35"/>
      <c r="AAM432" s="35"/>
      <c r="AAN432" s="35"/>
      <c r="AAO432" s="35"/>
      <c r="AAP432" s="35"/>
      <c r="AAQ432" s="35"/>
      <c r="AAR432" s="35"/>
      <c r="AAS432" s="35"/>
      <c r="AAT432" s="35"/>
      <c r="AAU432" s="35"/>
      <c r="AAV432" s="35"/>
      <c r="AAW432" s="35"/>
      <c r="AAX432" s="35"/>
      <c r="AAY432" s="35"/>
      <c r="AAZ432" s="35"/>
      <c r="ABA432" s="35"/>
      <c r="ABB432" s="35"/>
      <c r="ABC432" s="35"/>
      <c r="ABD432" s="35"/>
      <c r="ABE432" s="35"/>
      <c r="ABF432" s="35"/>
      <c r="ABG432" s="35"/>
      <c r="ABH432" s="35"/>
      <c r="ABI432" s="35"/>
      <c r="ABJ432" s="35"/>
      <c r="ABK432" s="35"/>
      <c r="ABL432" s="35"/>
      <c r="ABM432" s="35"/>
      <c r="ABN432" s="35"/>
      <c r="ABO432" s="35"/>
      <c r="ABP432" s="35"/>
      <c r="ABQ432" s="35"/>
      <c r="ABR432" s="35"/>
      <c r="ABS432" s="35"/>
      <c r="ABT432" s="35"/>
      <c r="ABU432" s="35"/>
      <c r="ABV432" s="35"/>
      <c r="ABW432" s="35"/>
      <c r="ABX432" s="35"/>
      <c r="ABY432" s="35"/>
      <c r="ABZ432" s="35"/>
      <c r="ACA432" s="35"/>
      <c r="ACB432" s="35"/>
      <c r="ACC432" s="35"/>
      <c r="ACD432" s="35"/>
      <c r="ACE432" s="35"/>
      <c r="ACF432" s="35"/>
      <c r="ACG432" s="35"/>
      <c r="ACH432" s="35"/>
      <c r="ACI432" s="35"/>
      <c r="ACJ432" s="35"/>
      <c r="ACK432" s="35"/>
      <c r="ACL432" s="35"/>
      <c r="ACM432" s="35"/>
      <c r="ACN432" s="35"/>
      <c r="ACO432" s="35"/>
      <c r="ACP432" s="35"/>
      <c r="ACQ432" s="35"/>
      <c r="ACR432" s="35"/>
      <c r="ACS432" s="35"/>
      <c r="ACT432" s="35"/>
      <c r="ACU432" s="35"/>
      <c r="ACV432" s="35"/>
      <c r="ACW432" s="35"/>
      <c r="ACX432" s="35"/>
      <c r="ACY432" s="35"/>
      <c r="ACZ432" s="35"/>
      <c r="ADA432" s="35"/>
      <c r="ADB432" s="35"/>
      <c r="ADC432" s="35"/>
      <c r="ADD432" s="35"/>
      <c r="ADE432" s="35"/>
      <c r="ADF432" s="35"/>
      <c r="ADG432" s="35"/>
      <c r="ADH432" s="35"/>
      <c r="ADI432" s="35"/>
      <c r="ADJ432" s="35"/>
      <c r="ADK432" s="35"/>
      <c r="ADL432" s="35"/>
      <c r="ADM432" s="35"/>
      <c r="ADN432" s="35"/>
      <c r="ADO432" s="35"/>
      <c r="ADP432" s="35"/>
      <c r="ADQ432" s="35"/>
      <c r="ADR432" s="35"/>
      <c r="ADS432" s="35"/>
      <c r="ADT432" s="35"/>
      <c r="ADU432" s="35"/>
      <c r="ADV432" s="35"/>
      <c r="ADW432" s="35"/>
      <c r="ADX432" s="35"/>
      <c r="ADY432" s="35"/>
      <c r="ADZ432" s="35"/>
      <c r="AEA432" s="35"/>
      <c r="AEB432" s="35"/>
      <c r="AEC432" s="35"/>
      <c r="AED432" s="35"/>
      <c r="AEE432" s="35"/>
      <c r="AEF432" s="35"/>
      <c r="AEG432" s="35"/>
      <c r="AEH432" s="35"/>
      <c r="AEI432" s="35"/>
      <c r="AEJ432" s="35"/>
      <c r="AEK432" s="35"/>
      <c r="AEL432" s="35"/>
      <c r="AEM432" s="35"/>
      <c r="AEN432" s="35"/>
      <c r="AEO432" s="35"/>
      <c r="AEP432" s="35"/>
      <c r="AEQ432" s="35"/>
      <c r="AER432" s="35"/>
      <c r="AES432" s="35"/>
      <c r="AET432" s="35"/>
      <c r="AEU432" s="35"/>
      <c r="AEV432" s="35"/>
      <c r="AEW432" s="35"/>
      <c r="AEX432" s="35"/>
      <c r="AEY432" s="35"/>
      <c r="AEZ432" s="35"/>
      <c r="AFA432" s="35"/>
      <c r="AFB432" s="35"/>
      <c r="AFC432" s="35"/>
      <c r="AFD432" s="35"/>
      <c r="AFE432" s="35"/>
      <c r="AFF432" s="35"/>
      <c r="AFG432" s="35"/>
      <c r="AFH432" s="35"/>
      <c r="AFI432" s="35"/>
      <c r="AFJ432" s="35"/>
      <c r="AFK432" s="35"/>
      <c r="AFL432" s="35"/>
      <c r="AFM432" s="35"/>
      <c r="AFN432" s="35"/>
      <c r="AFO432" s="35"/>
      <c r="AFP432" s="35"/>
      <c r="AFQ432" s="35"/>
      <c r="AFR432" s="35"/>
      <c r="AFS432" s="35"/>
      <c r="AFT432" s="35"/>
      <c r="AFU432" s="35"/>
      <c r="AFV432" s="35"/>
      <c r="AFW432" s="35"/>
      <c r="AFX432" s="35"/>
      <c r="AFY432" s="35"/>
      <c r="AFZ432" s="35"/>
      <c r="AGA432" s="35"/>
      <c r="AGB432" s="35"/>
      <c r="AGC432" s="35"/>
      <c r="AGD432" s="35"/>
      <c r="AGE432" s="35"/>
      <c r="AGF432" s="35"/>
      <c r="AGG432" s="35"/>
      <c r="AGH432" s="35"/>
      <c r="AGI432" s="35"/>
      <c r="AGJ432" s="35"/>
      <c r="AGK432" s="35"/>
      <c r="AGL432" s="35"/>
      <c r="AGM432" s="35"/>
      <c r="AGN432" s="35"/>
      <c r="AGO432" s="35"/>
      <c r="AGP432" s="35"/>
      <c r="AGQ432" s="35"/>
      <c r="AGR432" s="35"/>
      <c r="AGS432" s="35"/>
      <c r="AGT432" s="35"/>
      <c r="AGU432" s="35"/>
      <c r="AGV432" s="35"/>
      <c r="AGW432" s="35"/>
      <c r="AGX432" s="35"/>
      <c r="AGY432" s="35"/>
      <c r="AGZ432" s="35"/>
      <c r="AHA432" s="35"/>
      <c r="AHB432" s="35"/>
      <c r="AHC432" s="35"/>
      <c r="AHD432" s="35"/>
      <c r="AHE432" s="35"/>
      <c r="AHF432" s="35"/>
      <c r="AHG432" s="35"/>
      <c r="AHH432" s="35"/>
      <c r="AHI432" s="35"/>
      <c r="AHJ432" s="35"/>
      <c r="AHK432" s="35"/>
      <c r="AHL432" s="35"/>
      <c r="AHM432" s="35"/>
      <c r="AHN432" s="35"/>
      <c r="AHO432" s="35"/>
      <c r="AHP432" s="35"/>
      <c r="AHQ432" s="35"/>
      <c r="AHR432" s="35"/>
      <c r="AHS432" s="35"/>
      <c r="AHT432" s="35"/>
      <c r="AHU432" s="35"/>
      <c r="AHV432" s="35"/>
      <c r="AHW432" s="35"/>
      <c r="AHX432" s="35"/>
      <c r="AHY432" s="35"/>
      <c r="AHZ432" s="35"/>
      <c r="AIA432" s="35"/>
      <c r="AIB432" s="35"/>
      <c r="AIC432" s="35"/>
      <c r="AID432" s="35"/>
      <c r="AIE432" s="35"/>
      <c r="AIF432" s="35"/>
      <c r="AIG432" s="35"/>
      <c r="AIH432" s="35"/>
      <c r="AII432" s="35"/>
      <c r="AIJ432" s="35"/>
      <c r="AIK432" s="35"/>
      <c r="AIL432" s="35"/>
      <c r="AIM432" s="35"/>
      <c r="AIN432" s="35"/>
      <c r="AIO432" s="35"/>
      <c r="AIP432" s="35"/>
      <c r="AIQ432" s="35"/>
      <c r="AIR432" s="35"/>
      <c r="AIS432" s="35"/>
      <c r="AIT432" s="35"/>
      <c r="AIU432" s="35"/>
      <c r="AIV432" s="35"/>
      <c r="AIW432" s="35"/>
      <c r="AIX432" s="35"/>
      <c r="AIY432" s="35"/>
      <c r="AIZ432" s="35"/>
      <c r="AJA432" s="35"/>
      <c r="AJB432" s="35"/>
      <c r="AJC432" s="35"/>
      <c r="AJD432" s="35"/>
      <c r="AJE432" s="35"/>
      <c r="AJF432" s="35"/>
      <c r="AJG432" s="35"/>
      <c r="AJH432" s="35"/>
      <c r="AJI432" s="35"/>
      <c r="AJJ432" s="35"/>
      <c r="AJK432" s="35"/>
      <c r="AJL432" s="35"/>
      <c r="AJM432" s="35"/>
      <c r="AJN432" s="35"/>
      <c r="AJO432" s="35"/>
      <c r="AJP432" s="35"/>
      <c r="AJQ432" s="35"/>
      <c r="AJR432" s="35"/>
      <c r="AJS432" s="35"/>
      <c r="AJT432" s="35"/>
      <c r="AJU432" s="35"/>
      <c r="AJV432" s="35"/>
      <c r="AJW432" s="35"/>
      <c r="AJX432" s="35"/>
      <c r="AJY432" s="35"/>
      <c r="AJZ432" s="35"/>
      <c r="AKA432" s="35"/>
      <c r="AKB432" s="35"/>
      <c r="AKC432" s="35"/>
      <c r="AKD432" s="35"/>
      <c r="AKE432" s="35"/>
      <c r="AKF432" s="35"/>
      <c r="AKG432" s="35"/>
      <c r="AKH432" s="35"/>
      <c r="AKI432" s="35"/>
      <c r="AKJ432" s="35"/>
      <c r="AKK432" s="35"/>
      <c r="AKL432" s="35"/>
      <c r="AKM432" s="35"/>
      <c r="AKN432" s="35"/>
      <c r="AKO432" s="35"/>
      <c r="AKP432" s="35"/>
      <c r="AKQ432" s="35"/>
      <c r="AKR432" s="35"/>
      <c r="AKS432" s="35"/>
      <c r="AKT432" s="35"/>
      <c r="AKU432" s="35"/>
      <c r="AKV432" s="35"/>
      <c r="AKW432" s="35"/>
      <c r="AKX432" s="35"/>
      <c r="AKY432" s="35"/>
      <c r="AKZ432" s="35"/>
      <c r="ALA432" s="35"/>
      <c r="ALB432" s="35"/>
      <c r="ALC432" s="35"/>
      <c r="ALD432" s="35"/>
      <c r="ALE432" s="35"/>
      <c r="ALF432" s="35"/>
      <c r="ALG432" s="35"/>
      <c r="ALH432" s="35"/>
      <c r="ALI432" s="35"/>
      <c r="ALJ432" s="35"/>
      <c r="ALK432" s="35"/>
      <c r="ALL432" s="35"/>
      <c r="ALM432" s="35"/>
      <c r="ALN432" s="35"/>
      <c r="ALO432" s="35"/>
      <c r="ALP432" s="35"/>
      <c r="ALQ432" s="35"/>
      <c r="ALR432" s="35"/>
      <c r="ALS432" s="35"/>
      <c r="ALT432" s="35"/>
      <c r="ALU432" s="35"/>
      <c r="ALV432" s="35"/>
      <c r="ALW432" s="35"/>
      <c r="ALX432" s="35"/>
      <c r="ALY432" s="35"/>
    </row>
    <row r="433" spans="1:1013" s="60" customFormat="1" ht="21" customHeight="1" x14ac:dyDescent="0.2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5"/>
      <c r="Q433" s="35"/>
      <c r="R433" s="35"/>
      <c r="S433" s="35"/>
      <c r="T433" s="36"/>
      <c r="U433" s="36"/>
      <c r="V433" s="36"/>
      <c r="W433" s="36"/>
      <c r="X433" s="36"/>
      <c r="Y433" s="36"/>
      <c r="Z433" s="36"/>
      <c r="AA433" s="36"/>
    </row>
    <row r="434" spans="1:1013" ht="19.5" customHeight="1" x14ac:dyDescent="0.2"/>
    <row r="435" spans="1:1013" ht="15.75" customHeight="1" x14ac:dyDescent="0.2"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  <c r="BT435" s="35"/>
      <c r="BU435" s="35"/>
      <c r="BV435" s="35"/>
      <c r="BW435" s="35"/>
      <c r="BX435" s="35"/>
      <c r="BY435" s="35"/>
      <c r="BZ435" s="35"/>
      <c r="CA435" s="35"/>
      <c r="CB435" s="35"/>
      <c r="CC435" s="35"/>
      <c r="CD435" s="35"/>
      <c r="CE435" s="35"/>
      <c r="CF435" s="35"/>
      <c r="CG435" s="35"/>
      <c r="CH435" s="35"/>
      <c r="CI435" s="35"/>
      <c r="CJ435" s="35"/>
      <c r="CK435" s="35"/>
      <c r="CL435" s="35"/>
      <c r="CM435" s="35"/>
      <c r="CN435" s="35"/>
      <c r="CO435" s="35"/>
      <c r="CP435" s="35"/>
      <c r="CQ435" s="35"/>
      <c r="CR435" s="35"/>
      <c r="CS435" s="35"/>
      <c r="CT435" s="35"/>
      <c r="CU435" s="35"/>
      <c r="CV435" s="35"/>
      <c r="CW435" s="35"/>
      <c r="CX435" s="35"/>
      <c r="CY435" s="35"/>
      <c r="CZ435" s="35"/>
      <c r="DA435" s="35"/>
      <c r="DB435" s="35"/>
      <c r="DC435" s="35"/>
      <c r="DD435" s="35"/>
      <c r="DE435" s="35"/>
      <c r="DF435" s="35"/>
      <c r="DG435" s="35"/>
      <c r="DH435" s="35"/>
      <c r="DI435" s="35"/>
      <c r="DJ435" s="35"/>
      <c r="DK435" s="35"/>
      <c r="DL435" s="35"/>
      <c r="DM435" s="35"/>
      <c r="DN435" s="35"/>
      <c r="DO435" s="35"/>
      <c r="DP435" s="35"/>
      <c r="DQ435" s="35"/>
      <c r="DR435" s="35"/>
      <c r="DS435" s="35"/>
      <c r="DT435" s="35"/>
      <c r="DU435" s="35"/>
      <c r="DV435" s="35"/>
      <c r="DW435" s="35"/>
      <c r="DX435" s="35"/>
      <c r="DY435" s="35"/>
      <c r="DZ435" s="35"/>
      <c r="EA435" s="35"/>
      <c r="EB435" s="35"/>
      <c r="EC435" s="35"/>
      <c r="ED435" s="35"/>
      <c r="EE435" s="35"/>
      <c r="EF435" s="35"/>
      <c r="EG435" s="35"/>
      <c r="EH435" s="35"/>
      <c r="EI435" s="35"/>
      <c r="EJ435" s="35"/>
      <c r="EK435" s="35"/>
      <c r="EL435" s="35"/>
      <c r="EM435" s="35"/>
      <c r="EN435" s="35"/>
      <c r="EO435" s="35"/>
      <c r="EP435" s="35"/>
      <c r="EQ435" s="35"/>
      <c r="ER435" s="35"/>
      <c r="ES435" s="35"/>
      <c r="ET435" s="35"/>
      <c r="EU435" s="35"/>
      <c r="EV435" s="35"/>
      <c r="EW435" s="35"/>
      <c r="EX435" s="35"/>
      <c r="EY435" s="35"/>
      <c r="EZ435" s="35"/>
      <c r="FA435" s="35"/>
      <c r="FB435" s="35"/>
      <c r="FC435" s="35"/>
      <c r="FD435" s="35"/>
      <c r="FE435" s="35"/>
      <c r="FF435" s="35"/>
      <c r="FG435" s="35"/>
      <c r="FH435" s="35"/>
      <c r="FI435" s="35"/>
      <c r="FJ435" s="35"/>
      <c r="FK435" s="35"/>
      <c r="FL435" s="35"/>
      <c r="FM435" s="35"/>
      <c r="FN435" s="35"/>
      <c r="FO435" s="35"/>
      <c r="FP435" s="35"/>
      <c r="FQ435" s="35"/>
      <c r="FR435" s="35"/>
      <c r="FS435" s="35"/>
      <c r="FT435" s="35"/>
      <c r="FU435" s="35"/>
      <c r="FV435" s="35"/>
      <c r="FW435" s="35"/>
      <c r="FX435" s="35"/>
      <c r="FY435" s="35"/>
      <c r="FZ435" s="35"/>
      <c r="GA435" s="35"/>
      <c r="GB435" s="35"/>
      <c r="GC435" s="35"/>
      <c r="GD435" s="35"/>
      <c r="GE435" s="35"/>
      <c r="GF435" s="35"/>
      <c r="GG435" s="35"/>
      <c r="GH435" s="35"/>
      <c r="GI435" s="35"/>
      <c r="GJ435" s="35"/>
      <c r="GK435" s="35"/>
      <c r="GL435" s="35"/>
      <c r="GM435" s="35"/>
      <c r="GN435" s="35"/>
      <c r="GO435" s="35"/>
      <c r="GP435" s="35"/>
      <c r="GQ435" s="35"/>
      <c r="GR435" s="35"/>
      <c r="GS435" s="35"/>
      <c r="GT435" s="35"/>
      <c r="GU435" s="35"/>
      <c r="GV435" s="35"/>
      <c r="GW435" s="35"/>
      <c r="GX435" s="35"/>
      <c r="GY435" s="35"/>
      <c r="GZ435" s="35"/>
      <c r="HA435" s="35"/>
      <c r="HB435" s="35"/>
      <c r="HC435" s="35"/>
      <c r="HD435" s="35"/>
      <c r="HE435" s="35"/>
      <c r="HF435" s="35"/>
      <c r="HG435" s="35"/>
      <c r="HH435" s="35"/>
      <c r="HI435" s="35"/>
      <c r="HJ435" s="35"/>
      <c r="HK435" s="35"/>
      <c r="HL435" s="35"/>
      <c r="HM435" s="35"/>
      <c r="HN435" s="35"/>
      <c r="HO435" s="35"/>
      <c r="HP435" s="35"/>
      <c r="HQ435" s="35"/>
      <c r="HR435" s="35"/>
      <c r="HS435" s="35"/>
      <c r="HT435" s="35"/>
      <c r="HU435" s="35"/>
      <c r="HV435" s="35"/>
      <c r="HW435" s="35"/>
      <c r="HX435" s="35"/>
      <c r="HY435" s="35"/>
      <c r="HZ435" s="35"/>
      <c r="IA435" s="35"/>
      <c r="IB435" s="35"/>
      <c r="IC435" s="35"/>
      <c r="ID435" s="35"/>
      <c r="IE435" s="35"/>
      <c r="IF435" s="35"/>
      <c r="IG435" s="35"/>
      <c r="IH435" s="35"/>
      <c r="II435" s="35"/>
      <c r="IJ435" s="35"/>
      <c r="IK435" s="35"/>
      <c r="IL435" s="35"/>
      <c r="IM435" s="35"/>
      <c r="IN435" s="35"/>
      <c r="IO435" s="35"/>
      <c r="IP435" s="35"/>
      <c r="IQ435" s="35"/>
      <c r="IR435" s="35"/>
      <c r="IS435" s="35"/>
      <c r="IT435" s="35"/>
      <c r="IU435" s="35"/>
      <c r="IV435" s="35"/>
      <c r="IW435" s="35"/>
      <c r="IX435" s="35"/>
      <c r="IY435" s="35"/>
      <c r="IZ435" s="35"/>
      <c r="JA435" s="35"/>
      <c r="JB435" s="35"/>
      <c r="JC435" s="35"/>
      <c r="JD435" s="35"/>
      <c r="JE435" s="35"/>
      <c r="JF435" s="35"/>
      <c r="JG435" s="35"/>
      <c r="JH435" s="35"/>
      <c r="JI435" s="35"/>
      <c r="JJ435" s="35"/>
      <c r="JK435" s="35"/>
      <c r="JL435" s="35"/>
      <c r="JM435" s="35"/>
      <c r="JN435" s="35"/>
      <c r="JO435" s="35"/>
      <c r="JP435" s="35"/>
      <c r="JQ435" s="35"/>
      <c r="JR435" s="35"/>
      <c r="JS435" s="35"/>
      <c r="JT435" s="35"/>
      <c r="JU435" s="35"/>
      <c r="JV435" s="35"/>
      <c r="JW435" s="35"/>
      <c r="JX435" s="35"/>
      <c r="JY435" s="35"/>
      <c r="JZ435" s="35"/>
      <c r="KA435" s="35"/>
      <c r="KB435" s="35"/>
      <c r="KC435" s="35"/>
      <c r="KD435" s="35"/>
      <c r="KE435" s="35"/>
      <c r="KF435" s="35"/>
      <c r="KG435" s="35"/>
      <c r="KH435" s="35"/>
      <c r="KI435" s="35"/>
      <c r="KJ435" s="35"/>
      <c r="KK435" s="35"/>
      <c r="KL435" s="35"/>
      <c r="KM435" s="35"/>
      <c r="KN435" s="35"/>
      <c r="KO435" s="35"/>
      <c r="KP435" s="35"/>
      <c r="KQ435" s="35"/>
      <c r="KR435" s="35"/>
      <c r="KS435" s="35"/>
      <c r="KT435" s="35"/>
      <c r="KU435" s="35"/>
      <c r="KV435" s="35"/>
      <c r="KW435" s="35"/>
      <c r="KX435" s="35"/>
      <c r="KY435" s="35"/>
      <c r="KZ435" s="35"/>
      <c r="LA435" s="35"/>
      <c r="LB435" s="35"/>
      <c r="LC435" s="35"/>
      <c r="LD435" s="35"/>
      <c r="LE435" s="35"/>
      <c r="LF435" s="35"/>
      <c r="LG435" s="35"/>
      <c r="LH435" s="35"/>
      <c r="LI435" s="35"/>
      <c r="LJ435" s="35"/>
      <c r="LK435" s="35"/>
      <c r="LL435" s="35"/>
      <c r="LM435" s="35"/>
      <c r="LN435" s="35"/>
      <c r="LO435" s="35"/>
      <c r="LP435" s="35"/>
      <c r="LQ435" s="35"/>
      <c r="LR435" s="35"/>
      <c r="LS435" s="35"/>
      <c r="LT435" s="35"/>
      <c r="LU435" s="35"/>
      <c r="LV435" s="35"/>
      <c r="LW435" s="35"/>
      <c r="LX435" s="35"/>
      <c r="LY435" s="35"/>
      <c r="LZ435" s="35"/>
      <c r="MA435" s="35"/>
      <c r="MB435" s="35"/>
      <c r="MC435" s="35"/>
      <c r="MD435" s="35"/>
      <c r="ME435" s="35"/>
      <c r="MF435" s="35"/>
      <c r="MG435" s="35"/>
      <c r="MH435" s="35"/>
      <c r="MI435" s="35"/>
      <c r="MJ435" s="35"/>
      <c r="MK435" s="35"/>
      <c r="ML435" s="35"/>
      <c r="MM435" s="35"/>
      <c r="MN435" s="35"/>
      <c r="MO435" s="35"/>
      <c r="MP435" s="35"/>
      <c r="MQ435" s="35"/>
      <c r="MR435" s="35"/>
      <c r="MS435" s="35"/>
      <c r="MT435" s="35"/>
      <c r="MU435" s="35"/>
      <c r="MV435" s="35"/>
      <c r="MW435" s="35"/>
      <c r="MX435" s="35"/>
      <c r="MY435" s="35"/>
      <c r="MZ435" s="35"/>
      <c r="NA435" s="35"/>
      <c r="NB435" s="35"/>
      <c r="NC435" s="35"/>
      <c r="ND435" s="35"/>
      <c r="NE435" s="35"/>
      <c r="NF435" s="35"/>
      <c r="NG435" s="35"/>
      <c r="NH435" s="35"/>
      <c r="NI435" s="35"/>
      <c r="NJ435" s="35"/>
      <c r="NK435" s="35"/>
      <c r="NL435" s="35"/>
      <c r="NM435" s="35"/>
      <c r="NN435" s="35"/>
      <c r="NO435" s="35"/>
      <c r="NP435" s="35"/>
      <c r="NQ435" s="35"/>
      <c r="NR435" s="35"/>
      <c r="NS435" s="35"/>
      <c r="NT435" s="35"/>
      <c r="NU435" s="35"/>
      <c r="NV435" s="35"/>
      <c r="NW435" s="35"/>
      <c r="NX435" s="35"/>
      <c r="NY435" s="35"/>
      <c r="NZ435" s="35"/>
      <c r="OA435" s="35"/>
      <c r="OB435" s="35"/>
      <c r="OC435" s="35"/>
      <c r="OD435" s="35"/>
      <c r="OE435" s="35"/>
      <c r="OF435" s="35"/>
      <c r="OG435" s="35"/>
      <c r="OH435" s="35"/>
      <c r="OI435" s="35"/>
      <c r="OJ435" s="35"/>
      <c r="OK435" s="35"/>
      <c r="OL435" s="35"/>
      <c r="OM435" s="35"/>
      <c r="ON435" s="35"/>
      <c r="OO435" s="35"/>
      <c r="OP435" s="35"/>
      <c r="OQ435" s="35"/>
      <c r="OR435" s="35"/>
      <c r="OS435" s="35"/>
      <c r="OT435" s="35"/>
      <c r="OU435" s="35"/>
      <c r="OV435" s="35"/>
      <c r="OW435" s="35"/>
      <c r="OX435" s="35"/>
      <c r="OY435" s="35"/>
      <c r="OZ435" s="35"/>
      <c r="PA435" s="35"/>
      <c r="PB435" s="35"/>
      <c r="PC435" s="35"/>
      <c r="PD435" s="35"/>
      <c r="PE435" s="35"/>
      <c r="PF435" s="35"/>
      <c r="PG435" s="35"/>
      <c r="PH435" s="35"/>
      <c r="PI435" s="35"/>
      <c r="PJ435" s="35"/>
      <c r="PK435" s="35"/>
      <c r="PL435" s="35"/>
      <c r="PM435" s="35"/>
      <c r="PN435" s="35"/>
      <c r="PO435" s="35"/>
      <c r="PP435" s="35"/>
      <c r="PQ435" s="35"/>
      <c r="PR435" s="35"/>
      <c r="PS435" s="35"/>
      <c r="PT435" s="35"/>
      <c r="PU435" s="35"/>
      <c r="PV435" s="35"/>
      <c r="PW435" s="35"/>
      <c r="PX435" s="35"/>
      <c r="PY435" s="35"/>
      <c r="PZ435" s="35"/>
      <c r="QA435" s="35"/>
      <c r="QB435" s="35"/>
      <c r="QC435" s="35"/>
      <c r="QD435" s="35"/>
      <c r="QE435" s="35"/>
      <c r="QF435" s="35"/>
      <c r="QG435" s="35"/>
      <c r="QH435" s="35"/>
      <c r="QI435" s="35"/>
      <c r="QJ435" s="35"/>
      <c r="QK435" s="35"/>
      <c r="QL435" s="35"/>
      <c r="QM435" s="35"/>
      <c r="QN435" s="35"/>
      <c r="QO435" s="35"/>
      <c r="QP435" s="35"/>
      <c r="QQ435" s="35"/>
      <c r="QR435" s="35"/>
      <c r="QS435" s="35"/>
      <c r="QT435" s="35"/>
      <c r="QU435" s="35"/>
      <c r="QV435" s="35"/>
      <c r="QW435" s="35"/>
      <c r="QX435" s="35"/>
      <c r="QY435" s="35"/>
      <c r="QZ435" s="35"/>
      <c r="RA435" s="35"/>
      <c r="RB435" s="35"/>
      <c r="RC435" s="35"/>
      <c r="RD435" s="35"/>
      <c r="RE435" s="35"/>
      <c r="RF435" s="35"/>
      <c r="RG435" s="35"/>
      <c r="RH435" s="35"/>
      <c r="RI435" s="35"/>
      <c r="RJ435" s="35"/>
      <c r="RK435" s="35"/>
      <c r="RL435" s="35"/>
      <c r="RM435" s="35"/>
      <c r="RN435" s="35"/>
      <c r="RO435" s="35"/>
      <c r="RP435" s="35"/>
      <c r="RQ435" s="35"/>
      <c r="RR435" s="35"/>
      <c r="RS435" s="35"/>
      <c r="RT435" s="35"/>
      <c r="RU435" s="35"/>
      <c r="RV435" s="35"/>
      <c r="RW435" s="35"/>
      <c r="RX435" s="35"/>
      <c r="RY435" s="35"/>
      <c r="RZ435" s="35"/>
      <c r="SA435" s="35"/>
      <c r="SB435" s="35"/>
      <c r="SC435" s="35"/>
      <c r="SD435" s="35"/>
      <c r="SE435" s="35"/>
      <c r="SF435" s="35"/>
      <c r="SG435" s="35"/>
      <c r="SH435" s="35"/>
      <c r="SI435" s="35"/>
      <c r="SJ435" s="35"/>
      <c r="SK435" s="35"/>
      <c r="SL435" s="35"/>
      <c r="SM435" s="35"/>
      <c r="SN435" s="35"/>
      <c r="SO435" s="35"/>
      <c r="SP435" s="35"/>
      <c r="SQ435" s="35"/>
      <c r="SR435" s="35"/>
      <c r="SS435" s="35"/>
      <c r="ST435" s="35"/>
      <c r="SU435" s="35"/>
      <c r="SV435" s="35"/>
      <c r="SW435" s="35"/>
      <c r="SX435" s="35"/>
      <c r="SY435" s="35"/>
      <c r="SZ435" s="35"/>
      <c r="TA435" s="35"/>
      <c r="TB435" s="35"/>
      <c r="TC435" s="35"/>
      <c r="TD435" s="35"/>
      <c r="TE435" s="35"/>
      <c r="TF435" s="35"/>
      <c r="TG435" s="35"/>
      <c r="TH435" s="35"/>
      <c r="TI435" s="35"/>
      <c r="TJ435" s="35"/>
      <c r="TK435" s="35"/>
      <c r="TL435" s="35"/>
      <c r="TM435" s="35"/>
      <c r="TN435" s="35"/>
      <c r="TO435" s="35"/>
      <c r="TP435" s="35"/>
      <c r="TQ435" s="35"/>
      <c r="TR435" s="35"/>
      <c r="TS435" s="35"/>
      <c r="TT435" s="35"/>
      <c r="TU435" s="35"/>
      <c r="TV435" s="35"/>
      <c r="TW435" s="35"/>
      <c r="TX435" s="35"/>
      <c r="TY435" s="35"/>
      <c r="TZ435" s="35"/>
      <c r="UA435" s="35"/>
      <c r="UB435" s="35"/>
      <c r="UC435" s="35"/>
      <c r="UD435" s="35"/>
      <c r="UE435" s="35"/>
      <c r="UF435" s="35"/>
      <c r="UG435" s="35"/>
      <c r="UH435" s="35"/>
      <c r="UI435" s="35"/>
      <c r="UJ435" s="35"/>
      <c r="UK435" s="35"/>
      <c r="UL435" s="35"/>
      <c r="UM435" s="35"/>
      <c r="UN435" s="35"/>
      <c r="UO435" s="35"/>
      <c r="UP435" s="35"/>
      <c r="UQ435" s="35"/>
      <c r="UR435" s="35"/>
      <c r="US435" s="35"/>
      <c r="UT435" s="35"/>
      <c r="UU435" s="35"/>
      <c r="UV435" s="35"/>
      <c r="UW435" s="35"/>
      <c r="UX435" s="35"/>
      <c r="UY435" s="35"/>
      <c r="UZ435" s="35"/>
      <c r="VA435" s="35"/>
      <c r="VB435" s="35"/>
      <c r="VC435" s="35"/>
      <c r="VD435" s="35"/>
      <c r="VE435" s="35"/>
      <c r="VF435" s="35"/>
      <c r="VG435" s="35"/>
      <c r="VH435" s="35"/>
      <c r="VI435" s="35"/>
      <c r="VJ435" s="35"/>
      <c r="VK435" s="35"/>
      <c r="VL435" s="35"/>
      <c r="VM435" s="35"/>
      <c r="VN435" s="35"/>
      <c r="VO435" s="35"/>
      <c r="VP435" s="35"/>
      <c r="VQ435" s="35"/>
      <c r="VR435" s="35"/>
      <c r="VS435" s="35"/>
      <c r="VT435" s="35"/>
      <c r="VU435" s="35"/>
      <c r="VV435" s="35"/>
      <c r="VW435" s="35"/>
      <c r="VX435" s="35"/>
      <c r="VY435" s="35"/>
      <c r="VZ435" s="35"/>
      <c r="WA435" s="35"/>
      <c r="WB435" s="35"/>
      <c r="WC435" s="35"/>
      <c r="WD435" s="35"/>
      <c r="WE435" s="35"/>
      <c r="WF435" s="35"/>
      <c r="WG435" s="35"/>
      <c r="WH435" s="35"/>
      <c r="WI435" s="35"/>
      <c r="WJ435" s="35"/>
      <c r="WK435" s="35"/>
      <c r="WL435" s="35"/>
      <c r="WM435" s="35"/>
      <c r="WN435" s="35"/>
      <c r="WO435" s="35"/>
      <c r="WP435" s="35"/>
      <c r="WQ435" s="35"/>
      <c r="WR435" s="35"/>
      <c r="WS435" s="35"/>
      <c r="WT435" s="35"/>
      <c r="WU435" s="35"/>
      <c r="WV435" s="35"/>
      <c r="WW435" s="35"/>
      <c r="WX435" s="35"/>
      <c r="WY435" s="35"/>
      <c r="WZ435" s="35"/>
      <c r="XA435" s="35"/>
      <c r="XB435" s="35"/>
      <c r="XC435" s="35"/>
      <c r="XD435" s="35"/>
      <c r="XE435" s="35"/>
      <c r="XF435" s="35"/>
      <c r="XG435" s="35"/>
      <c r="XH435" s="35"/>
      <c r="XI435" s="35"/>
      <c r="XJ435" s="35"/>
      <c r="XK435" s="35"/>
      <c r="XL435" s="35"/>
      <c r="XM435" s="35"/>
      <c r="XN435" s="35"/>
      <c r="XO435" s="35"/>
      <c r="XP435" s="35"/>
      <c r="XQ435" s="35"/>
      <c r="XR435" s="35"/>
      <c r="XS435" s="35"/>
      <c r="XT435" s="35"/>
      <c r="XU435" s="35"/>
      <c r="XV435" s="35"/>
      <c r="XW435" s="35"/>
      <c r="XX435" s="35"/>
      <c r="XY435" s="35"/>
      <c r="XZ435" s="35"/>
      <c r="YA435" s="35"/>
      <c r="YB435" s="35"/>
      <c r="YC435" s="35"/>
      <c r="YD435" s="35"/>
      <c r="YE435" s="35"/>
      <c r="YF435" s="35"/>
      <c r="YG435" s="35"/>
      <c r="YH435" s="35"/>
      <c r="YI435" s="35"/>
      <c r="YJ435" s="35"/>
      <c r="YK435" s="35"/>
      <c r="YL435" s="35"/>
      <c r="YM435" s="35"/>
      <c r="YN435" s="35"/>
      <c r="YO435" s="35"/>
      <c r="YP435" s="35"/>
      <c r="YQ435" s="35"/>
      <c r="YR435" s="35"/>
      <c r="YS435" s="35"/>
      <c r="YT435" s="35"/>
      <c r="YU435" s="35"/>
      <c r="YV435" s="35"/>
      <c r="YW435" s="35"/>
      <c r="YX435" s="35"/>
      <c r="YY435" s="35"/>
      <c r="YZ435" s="35"/>
      <c r="ZA435" s="35"/>
      <c r="ZB435" s="35"/>
      <c r="ZC435" s="35"/>
      <c r="ZD435" s="35"/>
      <c r="ZE435" s="35"/>
      <c r="ZF435" s="35"/>
      <c r="ZG435" s="35"/>
      <c r="ZH435" s="35"/>
      <c r="ZI435" s="35"/>
      <c r="ZJ435" s="35"/>
      <c r="ZK435" s="35"/>
      <c r="ZL435" s="35"/>
      <c r="ZM435" s="35"/>
      <c r="ZN435" s="35"/>
      <c r="ZO435" s="35"/>
      <c r="ZP435" s="35"/>
      <c r="ZQ435" s="35"/>
      <c r="ZR435" s="35"/>
      <c r="ZS435" s="35"/>
      <c r="ZT435" s="35"/>
      <c r="ZU435" s="35"/>
      <c r="ZV435" s="35"/>
      <c r="ZW435" s="35"/>
      <c r="ZX435" s="35"/>
      <c r="ZY435" s="35"/>
      <c r="ZZ435" s="35"/>
      <c r="AAA435" s="35"/>
      <c r="AAB435" s="35"/>
      <c r="AAC435" s="35"/>
      <c r="AAD435" s="35"/>
      <c r="AAE435" s="35"/>
      <c r="AAF435" s="35"/>
      <c r="AAG435" s="35"/>
      <c r="AAH435" s="35"/>
      <c r="AAI435" s="35"/>
      <c r="AAJ435" s="35"/>
      <c r="AAK435" s="35"/>
      <c r="AAL435" s="35"/>
      <c r="AAM435" s="35"/>
      <c r="AAN435" s="35"/>
      <c r="AAO435" s="35"/>
      <c r="AAP435" s="35"/>
      <c r="AAQ435" s="35"/>
      <c r="AAR435" s="35"/>
      <c r="AAS435" s="35"/>
      <c r="AAT435" s="35"/>
      <c r="AAU435" s="35"/>
      <c r="AAV435" s="35"/>
      <c r="AAW435" s="35"/>
      <c r="AAX435" s="35"/>
      <c r="AAY435" s="35"/>
      <c r="AAZ435" s="35"/>
      <c r="ABA435" s="35"/>
      <c r="ABB435" s="35"/>
      <c r="ABC435" s="35"/>
      <c r="ABD435" s="35"/>
      <c r="ABE435" s="35"/>
      <c r="ABF435" s="35"/>
      <c r="ABG435" s="35"/>
      <c r="ABH435" s="35"/>
      <c r="ABI435" s="35"/>
      <c r="ABJ435" s="35"/>
      <c r="ABK435" s="35"/>
      <c r="ABL435" s="35"/>
      <c r="ABM435" s="35"/>
      <c r="ABN435" s="35"/>
      <c r="ABO435" s="35"/>
      <c r="ABP435" s="35"/>
      <c r="ABQ435" s="35"/>
      <c r="ABR435" s="35"/>
      <c r="ABS435" s="35"/>
      <c r="ABT435" s="35"/>
      <c r="ABU435" s="35"/>
      <c r="ABV435" s="35"/>
      <c r="ABW435" s="35"/>
      <c r="ABX435" s="35"/>
      <c r="ABY435" s="35"/>
      <c r="ABZ435" s="35"/>
      <c r="ACA435" s="35"/>
      <c r="ACB435" s="35"/>
      <c r="ACC435" s="35"/>
      <c r="ACD435" s="35"/>
      <c r="ACE435" s="35"/>
      <c r="ACF435" s="35"/>
      <c r="ACG435" s="35"/>
      <c r="ACH435" s="35"/>
      <c r="ACI435" s="35"/>
      <c r="ACJ435" s="35"/>
      <c r="ACK435" s="35"/>
      <c r="ACL435" s="35"/>
      <c r="ACM435" s="35"/>
      <c r="ACN435" s="35"/>
      <c r="ACO435" s="35"/>
      <c r="ACP435" s="35"/>
      <c r="ACQ435" s="35"/>
      <c r="ACR435" s="35"/>
      <c r="ACS435" s="35"/>
      <c r="ACT435" s="35"/>
      <c r="ACU435" s="35"/>
      <c r="ACV435" s="35"/>
      <c r="ACW435" s="35"/>
      <c r="ACX435" s="35"/>
      <c r="ACY435" s="35"/>
      <c r="ACZ435" s="35"/>
      <c r="ADA435" s="35"/>
      <c r="ADB435" s="35"/>
      <c r="ADC435" s="35"/>
      <c r="ADD435" s="35"/>
      <c r="ADE435" s="35"/>
      <c r="ADF435" s="35"/>
      <c r="ADG435" s="35"/>
      <c r="ADH435" s="35"/>
      <c r="ADI435" s="35"/>
      <c r="ADJ435" s="35"/>
      <c r="ADK435" s="35"/>
      <c r="ADL435" s="35"/>
      <c r="ADM435" s="35"/>
      <c r="ADN435" s="35"/>
      <c r="ADO435" s="35"/>
      <c r="ADP435" s="35"/>
      <c r="ADQ435" s="35"/>
      <c r="ADR435" s="35"/>
      <c r="ADS435" s="35"/>
      <c r="ADT435" s="35"/>
      <c r="ADU435" s="35"/>
      <c r="ADV435" s="35"/>
      <c r="ADW435" s="35"/>
      <c r="ADX435" s="35"/>
      <c r="ADY435" s="35"/>
      <c r="ADZ435" s="35"/>
      <c r="AEA435" s="35"/>
      <c r="AEB435" s="35"/>
      <c r="AEC435" s="35"/>
      <c r="AED435" s="35"/>
      <c r="AEE435" s="35"/>
      <c r="AEF435" s="35"/>
      <c r="AEG435" s="35"/>
      <c r="AEH435" s="35"/>
      <c r="AEI435" s="35"/>
      <c r="AEJ435" s="35"/>
      <c r="AEK435" s="35"/>
      <c r="AEL435" s="35"/>
      <c r="AEM435" s="35"/>
      <c r="AEN435" s="35"/>
      <c r="AEO435" s="35"/>
      <c r="AEP435" s="35"/>
      <c r="AEQ435" s="35"/>
      <c r="AER435" s="35"/>
      <c r="AES435" s="35"/>
      <c r="AET435" s="35"/>
      <c r="AEU435" s="35"/>
      <c r="AEV435" s="35"/>
      <c r="AEW435" s="35"/>
      <c r="AEX435" s="35"/>
      <c r="AEY435" s="35"/>
      <c r="AEZ435" s="35"/>
      <c r="AFA435" s="35"/>
      <c r="AFB435" s="35"/>
      <c r="AFC435" s="35"/>
      <c r="AFD435" s="35"/>
      <c r="AFE435" s="35"/>
      <c r="AFF435" s="35"/>
      <c r="AFG435" s="35"/>
      <c r="AFH435" s="35"/>
      <c r="AFI435" s="35"/>
      <c r="AFJ435" s="35"/>
      <c r="AFK435" s="35"/>
      <c r="AFL435" s="35"/>
      <c r="AFM435" s="35"/>
      <c r="AFN435" s="35"/>
      <c r="AFO435" s="35"/>
      <c r="AFP435" s="35"/>
      <c r="AFQ435" s="35"/>
      <c r="AFR435" s="35"/>
      <c r="AFS435" s="35"/>
      <c r="AFT435" s="35"/>
      <c r="AFU435" s="35"/>
      <c r="AFV435" s="35"/>
      <c r="AFW435" s="35"/>
      <c r="AFX435" s="35"/>
      <c r="AFY435" s="35"/>
      <c r="AFZ435" s="35"/>
      <c r="AGA435" s="35"/>
      <c r="AGB435" s="35"/>
      <c r="AGC435" s="35"/>
      <c r="AGD435" s="35"/>
      <c r="AGE435" s="35"/>
      <c r="AGF435" s="35"/>
      <c r="AGG435" s="35"/>
      <c r="AGH435" s="35"/>
      <c r="AGI435" s="35"/>
      <c r="AGJ435" s="35"/>
      <c r="AGK435" s="35"/>
      <c r="AGL435" s="35"/>
      <c r="AGM435" s="35"/>
      <c r="AGN435" s="35"/>
      <c r="AGO435" s="35"/>
      <c r="AGP435" s="35"/>
      <c r="AGQ435" s="35"/>
      <c r="AGR435" s="35"/>
      <c r="AGS435" s="35"/>
      <c r="AGT435" s="35"/>
      <c r="AGU435" s="35"/>
      <c r="AGV435" s="35"/>
      <c r="AGW435" s="35"/>
      <c r="AGX435" s="35"/>
      <c r="AGY435" s="35"/>
      <c r="AGZ435" s="35"/>
      <c r="AHA435" s="35"/>
      <c r="AHB435" s="35"/>
      <c r="AHC435" s="35"/>
      <c r="AHD435" s="35"/>
      <c r="AHE435" s="35"/>
      <c r="AHF435" s="35"/>
      <c r="AHG435" s="35"/>
      <c r="AHH435" s="35"/>
      <c r="AHI435" s="35"/>
      <c r="AHJ435" s="35"/>
      <c r="AHK435" s="35"/>
      <c r="AHL435" s="35"/>
      <c r="AHM435" s="35"/>
      <c r="AHN435" s="35"/>
      <c r="AHO435" s="35"/>
      <c r="AHP435" s="35"/>
      <c r="AHQ435" s="35"/>
      <c r="AHR435" s="35"/>
      <c r="AHS435" s="35"/>
      <c r="AHT435" s="35"/>
      <c r="AHU435" s="35"/>
      <c r="AHV435" s="35"/>
      <c r="AHW435" s="35"/>
      <c r="AHX435" s="35"/>
      <c r="AHY435" s="35"/>
      <c r="AHZ435" s="35"/>
      <c r="AIA435" s="35"/>
      <c r="AIB435" s="35"/>
      <c r="AIC435" s="35"/>
      <c r="AID435" s="35"/>
      <c r="AIE435" s="35"/>
      <c r="AIF435" s="35"/>
      <c r="AIG435" s="35"/>
      <c r="AIH435" s="35"/>
      <c r="AII435" s="35"/>
      <c r="AIJ435" s="35"/>
      <c r="AIK435" s="35"/>
      <c r="AIL435" s="35"/>
      <c r="AIM435" s="35"/>
      <c r="AIN435" s="35"/>
      <c r="AIO435" s="35"/>
      <c r="AIP435" s="35"/>
      <c r="AIQ435" s="35"/>
      <c r="AIR435" s="35"/>
      <c r="AIS435" s="35"/>
      <c r="AIT435" s="35"/>
      <c r="AIU435" s="35"/>
      <c r="AIV435" s="35"/>
      <c r="AIW435" s="35"/>
      <c r="AIX435" s="35"/>
      <c r="AIY435" s="35"/>
      <c r="AIZ435" s="35"/>
      <c r="AJA435" s="35"/>
      <c r="AJB435" s="35"/>
      <c r="AJC435" s="35"/>
      <c r="AJD435" s="35"/>
      <c r="AJE435" s="35"/>
      <c r="AJF435" s="35"/>
      <c r="AJG435" s="35"/>
      <c r="AJH435" s="35"/>
      <c r="AJI435" s="35"/>
      <c r="AJJ435" s="35"/>
      <c r="AJK435" s="35"/>
      <c r="AJL435" s="35"/>
      <c r="AJM435" s="35"/>
      <c r="AJN435" s="35"/>
      <c r="AJO435" s="35"/>
      <c r="AJP435" s="35"/>
      <c r="AJQ435" s="35"/>
      <c r="AJR435" s="35"/>
      <c r="AJS435" s="35"/>
      <c r="AJT435" s="35"/>
      <c r="AJU435" s="35"/>
      <c r="AJV435" s="35"/>
      <c r="AJW435" s="35"/>
      <c r="AJX435" s="35"/>
      <c r="AJY435" s="35"/>
      <c r="AJZ435" s="35"/>
      <c r="AKA435" s="35"/>
      <c r="AKB435" s="35"/>
      <c r="AKC435" s="35"/>
      <c r="AKD435" s="35"/>
      <c r="AKE435" s="35"/>
      <c r="AKF435" s="35"/>
      <c r="AKG435" s="35"/>
      <c r="AKH435" s="35"/>
      <c r="AKI435" s="35"/>
      <c r="AKJ435" s="35"/>
      <c r="AKK435" s="35"/>
      <c r="AKL435" s="35"/>
      <c r="AKM435" s="35"/>
      <c r="AKN435" s="35"/>
      <c r="AKO435" s="35"/>
      <c r="AKP435" s="35"/>
      <c r="AKQ435" s="35"/>
      <c r="AKR435" s="35"/>
      <c r="AKS435" s="35"/>
      <c r="AKT435" s="35"/>
      <c r="AKU435" s="35"/>
      <c r="AKV435" s="35"/>
      <c r="AKW435" s="35"/>
      <c r="AKX435" s="35"/>
      <c r="AKY435" s="35"/>
      <c r="AKZ435" s="35"/>
      <c r="ALA435" s="35"/>
      <c r="ALB435" s="35"/>
      <c r="ALC435" s="35"/>
      <c r="ALD435" s="35"/>
      <c r="ALE435" s="35"/>
      <c r="ALF435" s="35"/>
      <c r="ALG435" s="35"/>
      <c r="ALH435" s="35"/>
      <c r="ALI435" s="35"/>
      <c r="ALJ435" s="35"/>
      <c r="ALK435" s="35"/>
      <c r="ALL435" s="35"/>
      <c r="ALM435" s="35"/>
      <c r="ALN435" s="35"/>
      <c r="ALO435" s="35"/>
      <c r="ALP435" s="35"/>
      <c r="ALQ435" s="35"/>
      <c r="ALR435" s="35"/>
      <c r="ALS435" s="35"/>
      <c r="ALT435" s="35"/>
      <c r="ALU435" s="35"/>
      <c r="ALV435" s="35"/>
      <c r="ALW435" s="35"/>
      <c r="ALX435" s="35"/>
      <c r="ALY435" s="35"/>
    </row>
    <row r="436" spans="1:1013" ht="15" customHeight="1" x14ac:dyDescent="0.2"/>
    <row r="437" spans="1:1013" ht="24.75" customHeight="1" x14ac:dyDescent="0.2"/>
    <row r="438" spans="1:1013" ht="16.5" customHeight="1" x14ac:dyDescent="0.2"/>
    <row r="439" spans="1:1013" ht="29.25" customHeight="1" x14ac:dyDescent="0.2"/>
    <row r="440" spans="1:1013" ht="15" customHeight="1" x14ac:dyDescent="0.2"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45"/>
    </row>
    <row r="441" spans="1:1013" ht="18" customHeight="1" x14ac:dyDescent="0.2"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45"/>
    </row>
    <row r="442" spans="1:1013" ht="24.75" customHeight="1" x14ac:dyDescent="0.2"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45"/>
    </row>
    <row r="443" spans="1:1013" ht="15.75" customHeight="1" x14ac:dyDescent="0.2"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45"/>
    </row>
    <row r="444" spans="1:1013" ht="15" customHeight="1" x14ac:dyDescent="0.2"/>
    <row r="445" spans="1:1013" ht="24.75" customHeight="1" x14ac:dyDescent="0.2"/>
    <row r="446" spans="1:1013" ht="16.5" customHeight="1" x14ac:dyDescent="0.2"/>
    <row r="447" spans="1:1013" ht="29.25" customHeight="1" x14ac:dyDescent="0.2"/>
    <row r="448" spans="1:1013" ht="21.75" customHeight="1" x14ac:dyDescent="0.2"/>
    <row r="449" spans="16:1013" ht="21.75" customHeight="1" x14ac:dyDescent="0.2"/>
    <row r="450" spans="16:1013" ht="27.75" customHeight="1" x14ac:dyDescent="0.2"/>
    <row r="451" spans="16:1013" s="36" customFormat="1" ht="24.75" customHeight="1" x14ac:dyDescent="0.2">
      <c r="P451" s="35"/>
      <c r="Q451" s="35"/>
      <c r="R451" s="35"/>
      <c r="S451" s="35"/>
    </row>
    <row r="452" spans="16:1013" ht="16.5" customHeight="1" x14ac:dyDescent="0.2"/>
    <row r="453" spans="16:1013" ht="34.5" customHeight="1" x14ac:dyDescent="0.2"/>
    <row r="454" spans="16:1013" ht="34.5" customHeight="1" x14ac:dyDescent="0.2"/>
    <row r="455" spans="16:1013" ht="37.5" customHeight="1" x14ac:dyDescent="0.2"/>
    <row r="456" spans="16:1013" ht="23.25" customHeight="1" x14ac:dyDescent="0.2"/>
    <row r="457" spans="16:1013" ht="23.25" customHeight="1" x14ac:dyDescent="0.2"/>
    <row r="458" spans="16:1013" ht="37.5" customHeight="1" x14ac:dyDescent="0.2"/>
    <row r="459" spans="16:1013" ht="23.25" customHeight="1" x14ac:dyDescent="0.2"/>
    <row r="460" spans="16:1013" ht="23.25" customHeight="1" x14ac:dyDescent="0.2"/>
    <row r="461" spans="16:1013" ht="37.5" customHeight="1" x14ac:dyDescent="0.2"/>
    <row r="462" spans="16:1013" ht="16.5" customHeight="1" x14ac:dyDescent="0.2"/>
    <row r="463" spans="16:1013" ht="15.75" customHeight="1" x14ac:dyDescent="0.2"/>
    <row r="464" spans="16:1013" ht="15.75" customHeight="1" x14ac:dyDescent="0.2"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  <c r="BT464" s="35"/>
      <c r="BU464" s="35"/>
      <c r="BV464" s="35"/>
      <c r="BW464" s="35"/>
      <c r="BX464" s="35"/>
      <c r="BY464" s="35"/>
      <c r="BZ464" s="35"/>
      <c r="CA464" s="35"/>
      <c r="CB464" s="35"/>
      <c r="CC464" s="35"/>
      <c r="CD464" s="35"/>
      <c r="CE464" s="35"/>
      <c r="CF464" s="35"/>
      <c r="CG464" s="35"/>
      <c r="CH464" s="35"/>
      <c r="CI464" s="35"/>
      <c r="CJ464" s="35"/>
      <c r="CK464" s="35"/>
      <c r="CL464" s="35"/>
      <c r="CM464" s="35"/>
      <c r="CN464" s="35"/>
      <c r="CO464" s="35"/>
      <c r="CP464" s="35"/>
      <c r="CQ464" s="35"/>
      <c r="CR464" s="35"/>
      <c r="CS464" s="35"/>
      <c r="CT464" s="35"/>
      <c r="CU464" s="35"/>
      <c r="CV464" s="35"/>
      <c r="CW464" s="35"/>
      <c r="CX464" s="35"/>
      <c r="CY464" s="35"/>
      <c r="CZ464" s="35"/>
      <c r="DA464" s="35"/>
      <c r="DB464" s="35"/>
      <c r="DC464" s="35"/>
      <c r="DD464" s="35"/>
      <c r="DE464" s="35"/>
      <c r="DF464" s="35"/>
      <c r="DG464" s="35"/>
      <c r="DH464" s="35"/>
      <c r="DI464" s="35"/>
      <c r="DJ464" s="35"/>
      <c r="DK464" s="35"/>
      <c r="DL464" s="35"/>
      <c r="DM464" s="35"/>
      <c r="DN464" s="35"/>
      <c r="DO464" s="35"/>
      <c r="DP464" s="35"/>
      <c r="DQ464" s="35"/>
      <c r="DR464" s="35"/>
      <c r="DS464" s="35"/>
      <c r="DT464" s="35"/>
      <c r="DU464" s="35"/>
      <c r="DV464" s="35"/>
      <c r="DW464" s="35"/>
      <c r="DX464" s="35"/>
      <c r="DY464" s="35"/>
      <c r="DZ464" s="35"/>
      <c r="EA464" s="35"/>
      <c r="EB464" s="35"/>
      <c r="EC464" s="35"/>
      <c r="ED464" s="35"/>
      <c r="EE464" s="35"/>
      <c r="EF464" s="35"/>
      <c r="EG464" s="35"/>
      <c r="EH464" s="35"/>
      <c r="EI464" s="35"/>
      <c r="EJ464" s="35"/>
      <c r="EK464" s="35"/>
      <c r="EL464" s="35"/>
      <c r="EM464" s="35"/>
      <c r="EN464" s="35"/>
      <c r="EO464" s="35"/>
      <c r="EP464" s="35"/>
      <c r="EQ464" s="35"/>
      <c r="ER464" s="35"/>
      <c r="ES464" s="35"/>
      <c r="ET464" s="35"/>
      <c r="EU464" s="35"/>
      <c r="EV464" s="35"/>
      <c r="EW464" s="35"/>
      <c r="EX464" s="35"/>
      <c r="EY464" s="35"/>
      <c r="EZ464" s="35"/>
      <c r="FA464" s="35"/>
      <c r="FB464" s="35"/>
      <c r="FC464" s="35"/>
      <c r="FD464" s="35"/>
      <c r="FE464" s="35"/>
      <c r="FF464" s="35"/>
      <c r="FG464" s="35"/>
      <c r="FH464" s="35"/>
      <c r="FI464" s="35"/>
      <c r="FJ464" s="35"/>
      <c r="FK464" s="35"/>
      <c r="FL464" s="35"/>
      <c r="FM464" s="35"/>
      <c r="FN464" s="35"/>
      <c r="FO464" s="35"/>
      <c r="FP464" s="35"/>
      <c r="FQ464" s="35"/>
      <c r="FR464" s="35"/>
      <c r="FS464" s="35"/>
      <c r="FT464" s="35"/>
      <c r="FU464" s="35"/>
      <c r="FV464" s="35"/>
      <c r="FW464" s="35"/>
      <c r="FX464" s="35"/>
      <c r="FY464" s="35"/>
      <c r="FZ464" s="35"/>
      <c r="GA464" s="35"/>
      <c r="GB464" s="35"/>
      <c r="GC464" s="35"/>
      <c r="GD464" s="35"/>
      <c r="GE464" s="35"/>
      <c r="GF464" s="35"/>
      <c r="GG464" s="35"/>
      <c r="GH464" s="35"/>
      <c r="GI464" s="35"/>
      <c r="GJ464" s="35"/>
      <c r="GK464" s="35"/>
      <c r="GL464" s="35"/>
      <c r="GM464" s="35"/>
      <c r="GN464" s="35"/>
      <c r="GO464" s="35"/>
      <c r="GP464" s="35"/>
      <c r="GQ464" s="35"/>
      <c r="GR464" s="35"/>
      <c r="GS464" s="35"/>
      <c r="GT464" s="35"/>
      <c r="GU464" s="35"/>
      <c r="GV464" s="35"/>
      <c r="GW464" s="35"/>
      <c r="GX464" s="35"/>
      <c r="GY464" s="35"/>
      <c r="GZ464" s="35"/>
      <c r="HA464" s="35"/>
      <c r="HB464" s="35"/>
      <c r="HC464" s="35"/>
      <c r="HD464" s="35"/>
      <c r="HE464" s="35"/>
      <c r="HF464" s="35"/>
      <c r="HG464" s="35"/>
      <c r="HH464" s="35"/>
      <c r="HI464" s="35"/>
      <c r="HJ464" s="35"/>
      <c r="HK464" s="35"/>
      <c r="HL464" s="35"/>
      <c r="HM464" s="35"/>
      <c r="HN464" s="35"/>
      <c r="HO464" s="35"/>
      <c r="HP464" s="35"/>
      <c r="HQ464" s="35"/>
      <c r="HR464" s="35"/>
      <c r="HS464" s="35"/>
      <c r="HT464" s="35"/>
      <c r="HU464" s="35"/>
      <c r="HV464" s="35"/>
      <c r="HW464" s="35"/>
      <c r="HX464" s="35"/>
      <c r="HY464" s="35"/>
      <c r="HZ464" s="35"/>
      <c r="IA464" s="35"/>
      <c r="IB464" s="35"/>
      <c r="IC464" s="35"/>
      <c r="ID464" s="35"/>
      <c r="IE464" s="35"/>
      <c r="IF464" s="35"/>
      <c r="IG464" s="35"/>
      <c r="IH464" s="35"/>
      <c r="II464" s="35"/>
      <c r="IJ464" s="35"/>
      <c r="IK464" s="35"/>
      <c r="IL464" s="35"/>
      <c r="IM464" s="35"/>
      <c r="IN464" s="35"/>
      <c r="IO464" s="35"/>
      <c r="IP464" s="35"/>
      <c r="IQ464" s="35"/>
      <c r="IR464" s="35"/>
      <c r="IS464" s="35"/>
      <c r="IT464" s="35"/>
      <c r="IU464" s="35"/>
      <c r="IV464" s="35"/>
      <c r="IW464" s="35"/>
      <c r="IX464" s="35"/>
      <c r="IY464" s="35"/>
      <c r="IZ464" s="35"/>
      <c r="JA464" s="35"/>
      <c r="JB464" s="35"/>
      <c r="JC464" s="35"/>
      <c r="JD464" s="35"/>
      <c r="JE464" s="35"/>
      <c r="JF464" s="35"/>
      <c r="JG464" s="35"/>
      <c r="JH464" s="35"/>
      <c r="JI464" s="35"/>
      <c r="JJ464" s="35"/>
      <c r="JK464" s="35"/>
      <c r="JL464" s="35"/>
      <c r="JM464" s="35"/>
      <c r="JN464" s="35"/>
      <c r="JO464" s="35"/>
      <c r="JP464" s="35"/>
      <c r="JQ464" s="35"/>
      <c r="JR464" s="35"/>
      <c r="JS464" s="35"/>
      <c r="JT464" s="35"/>
      <c r="JU464" s="35"/>
      <c r="JV464" s="35"/>
      <c r="JW464" s="35"/>
      <c r="JX464" s="35"/>
      <c r="JY464" s="35"/>
      <c r="JZ464" s="35"/>
      <c r="KA464" s="35"/>
      <c r="KB464" s="35"/>
      <c r="KC464" s="35"/>
      <c r="KD464" s="35"/>
      <c r="KE464" s="35"/>
      <c r="KF464" s="35"/>
      <c r="KG464" s="35"/>
      <c r="KH464" s="35"/>
      <c r="KI464" s="35"/>
      <c r="KJ464" s="35"/>
      <c r="KK464" s="35"/>
      <c r="KL464" s="35"/>
      <c r="KM464" s="35"/>
      <c r="KN464" s="35"/>
      <c r="KO464" s="35"/>
      <c r="KP464" s="35"/>
      <c r="KQ464" s="35"/>
      <c r="KR464" s="35"/>
      <c r="KS464" s="35"/>
      <c r="KT464" s="35"/>
      <c r="KU464" s="35"/>
      <c r="KV464" s="35"/>
      <c r="KW464" s="35"/>
      <c r="KX464" s="35"/>
      <c r="KY464" s="35"/>
      <c r="KZ464" s="35"/>
      <c r="LA464" s="35"/>
      <c r="LB464" s="35"/>
      <c r="LC464" s="35"/>
      <c r="LD464" s="35"/>
      <c r="LE464" s="35"/>
      <c r="LF464" s="35"/>
      <c r="LG464" s="35"/>
      <c r="LH464" s="35"/>
      <c r="LI464" s="35"/>
      <c r="LJ464" s="35"/>
      <c r="LK464" s="35"/>
      <c r="LL464" s="35"/>
      <c r="LM464" s="35"/>
      <c r="LN464" s="35"/>
      <c r="LO464" s="35"/>
      <c r="LP464" s="35"/>
      <c r="LQ464" s="35"/>
      <c r="LR464" s="35"/>
      <c r="LS464" s="35"/>
      <c r="LT464" s="35"/>
      <c r="LU464" s="35"/>
      <c r="LV464" s="35"/>
      <c r="LW464" s="35"/>
      <c r="LX464" s="35"/>
      <c r="LY464" s="35"/>
      <c r="LZ464" s="35"/>
      <c r="MA464" s="35"/>
      <c r="MB464" s="35"/>
      <c r="MC464" s="35"/>
      <c r="MD464" s="35"/>
      <c r="ME464" s="35"/>
      <c r="MF464" s="35"/>
      <c r="MG464" s="35"/>
      <c r="MH464" s="35"/>
      <c r="MI464" s="35"/>
      <c r="MJ464" s="35"/>
      <c r="MK464" s="35"/>
      <c r="ML464" s="35"/>
      <c r="MM464" s="35"/>
      <c r="MN464" s="35"/>
      <c r="MO464" s="35"/>
      <c r="MP464" s="35"/>
      <c r="MQ464" s="35"/>
      <c r="MR464" s="35"/>
      <c r="MS464" s="35"/>
      <c r="MT464" s="35"/>
      <c r="MU464" s="35"/>
      <c r="MV464" s="35"/>
      <c r="MW464" s="35"/>
      <c r="MX464" s="35"/>
      <c r="MY464" s="35"/>
      <c r="MZ464" s="35"/>
      <c r="NA464" s="35"/>
      <c r="NB464" s="35"/>
      <c r="NC464" s="35"/>
      <c r="ND464" s="35"/>
      <c r="NE464" s="35"/>
      <c r="NF464" s="35"/>
      <c r="NG464" s="35"/>
      <c r="NH464" s="35"/>
      <c r="NI464" s="35"/>
      <c r="NJ464" s="35"/>
      <c r="NK464" s="35"/>
      <c r="NL464" s="35"/>
      <c r="NM464" s="35"/>
      <c r="NN464" s="35"/>
      <c r="NO464" s="35"/>
      <c r="NP464" s="35"/>
      <c r="NQ464" s="35"/>
      <c r="NR464" s="35"/>
      <c r="NS464" s="35"/>
      <c r="NT464" s="35"/>
      <c r="NU464" s="35"/>
      <c r="NV464" s="35"/>
      <c r="NW464" s="35"/>
      <c r="NX464" s="35"/>
      <c r="NY464" s="35"/>
      <c r="NZ464" s="35"/>
      <c r="OA464" s="35"/>
      <c r="OB464" s="35"/>
      <c r="OC464" s="35"/>
      <c r="OD464" s="35"/>
      <c r="OE464" s="35"/>
      <c r="OF464" s="35"/>
      <c r="OG464" s="35"/>
      <c r="OH464" s="35"/>
      <c r="OI464" s="35"/>
      <c r="OJ464" s="35"/>
      <c r="OK464" s="35"/>
      <c r="OL464" s="35"/>
      <c r="OM464" s="35"/>
      <c r="ON464" s="35"/>
      <c r="OO464" s="35"/>
      <c r="OP464" s="35"/>
      <c r="OQ464" s="35"/>
      <c r="OR464" s="35"/>
      <c r="OS464" s="35"/>
      <c r="OT464" s="35"/>
      <c r="OU464" s="35"/>
      <c r="OV464" s="35"/>
      <c r="OW464" s="35"/>
      <c r="OX464" s="35"/>
      <c r="OY464" s="35"/>
      <c r="OZ464" s="35"/>
      <c r="PA464" s="35"/>
      <c r="PB464" s="35"/>
      <c r="PC464" s="35"/>
      <c r="PD464" s="35"/>
      <c r="PE464" s="35"/>
      <c r="PF464" s="35"/>
      <c r="PG464" s="35"/>
      <c r="PH464" s="35"/>
      <c r="PI464" s="35"/>
      <c r="PJ464" s="35"/>
      <c r="PK464" s="35"/>
      <c r="PL464" s="35"/>
      <c r="PM464" s="35"/>
      <c r="PN464" s="35"/>
      <c r="PO464" s="35"/>
      <c r="PP464" s="35"/>
      <c r="PQ464" s="35"/>
      <c r="PR464" s="35"/>
      <c r="PS464" s="35"/>
      <c r="PT464" s="35"/>
      <c r="PU464" s="35"/>
      <c r="PV464" s="35"/>
      <c r="PW464" s="35"/>
      <c r="PX464" s="35"/>
      <c r="PY464" s="35"/>
      <c r="PZ464" s="35"/>
      <c r="QA464" s="35"/>
      <c r="QB464" s="35"/>
      <c r="QC464" s="35"/>
      <c r="QD464" s="35"/>
      <c r="QE464" s="35"/>
      <c r="QF464" s="35"/>
      <c r="QG464" s="35"/>
      <c r="QH464" s="35"/>
      <c r="QI464" s="35"/>
      <c r="QJ464" s="35"/>
      <c r="QK464" s="35"/>
      <c r="QL464" s="35"/>
      <c r="QM464" s="35"/>
      <c r="QN464" s="35"/>
      <c r="QO464" s="35"/>
      <c r="QP464" s="35"/>
      <c r="QQ464" s="35"/>
      <c r="QR464" s="35"/>
      <c r="QS464" s="35"/>
      <c r="QT464" s="35"/>
      <c r="QU464" s="35"/>
      <c r="QV464" s="35"/>
      <c r="QW464" s="35"/>
      <c r="QX464" s="35"/>
      <c r="QY464" s="35"/>
      <c r="QZ464" s="35"/>
      <c r="RA464" s="35"/>
      <c r="RB464" s="35"/>
      <c r="RC464" s="35"/>
      <c r="RD464" s="35"/>
      <c r="RE464" s="35"/>
      <c r="RF464" s="35"/>
      <c r="RG464" s="35"/>
      <c r="RH464" s="35"/>
      <c r="RI464" s="35"/>
      <c r="RJ464" s="35"/>
      <c r="RK464" s="35"/>
      <c r="RL464" s="35"/>
      <c r="RM464" s="35"/>
      <c r="RN464" s="35"/>
      <c r="RO464" s="35"/>
      <c r="RP464" s="35"/>
      <c r="RQ464" s="35"/>
      <c r="RR464" s="35"/>
      <c r="RS464" s="35"/>
      <c r="RT464" s="35"/>
      <c r="RU464" s="35"/>
      <c r="RV464" s="35"/>
      <c r="RW464" s="35"/>
      <c r="RX464" s="35"/>
      <c r="RY464" s="35"/>
      <c r="RZ464" s="35"/>
      <c r="SA464" s="35"/>
      <c r="SB464" s="35"/>
      <c r="SC464" s="35"/>
      <c r="SD464" s="35"/>
      <c r="SE464" s="35"/>
      <c r="SF464" s="35"/>
      <c r="SG464" s="35"/>
      <c r="SH464" s="35"/>
      <c r="SI464" s="35"/>
      <c r="SJ464" s="35"/>
      <c r="SK464" s="35"/>
      <c r="SL464" s="35"/>
      <c r="SM464" s="35"/>
      <c r="SN464" s="35"/>
      <c r="SO464" s="35"/>
      <c r="SP464" s="35"/>
      <c r="SQ464" s="35"/>
      <c r="SR464" s="35"/>
      <c r="SS464" s="35"/>
      <c r="ST464" s="35"/>
      <c r="SU464" s="35"/>
      <c r="SV464" s="35"/>
      <c r="SW464" s="35"/>
      <c r="SX464" s="35"/>
      <c r="SY464" s="35"/>
      <c r="SZ464" s="35"/>
      <c r="TA464" s="35"/>
      <c r="TB464" s="35"/>
      <c r="TC464" s="35"/>
      <c r="TD464" s="35"/>
      <c r="TE464" s="35"/>
      <c r="TF464" s="35"/>
      <c r="TG464" s="35"/>
      <c r="TH464" s="35"/>
      <c r="TI464" s="35"/>
      <c r="TJ464" s="35"/>
      <c r="TK464" s="35"/>
      <c r="TL464" s="35"/>
      <c r="TM464" s="35"/>
      <c r="TN464" s="35"/>
      <c r="TO464" s="35"/>
      <c r="TP464" s="35"/>
      <c r="TQ464" s="35"/>
      <c r="TR464" s="35"/>
      <c r="TS464" s="35"/>
      <c r="TT464" s="35"/>
      <c r="TU464" s="35"/>
      <c r="TV464" s="35"/>
      <c r="TW464" s="35"/>
      <c r="TX464" s="35"/>
      <c r="TY464" s="35"/>
      <c r="TZ464" s="35"/>
      <c r="UA464" s="35"/>
      <c r="UB464" s="35"/>
      <c r="UC464" s="35"/>
      <c r="UD464" s="35"/>
      <c r="UE464" s="35"/>
      <c r="UF464" s="35"/>
      <c r="UG464" s="35"/>
      <c r="UH464" s="35"/>
      <c r="UI464" s="35"/>
      <c r="UJ464" s="35"/>
      <c r="UK464" s="35"/>
      <c r="UL464" s="35"/>
      <c r="UM464" s="35"/>
      <c r="UN464" s="35"/>
      <c r="UO464" s="35"/>
      <c r="UP464" s="35"/>
      <c r="UQ464" s="35"/>
      <c r="UR464" s="35"/>
      <c r="US464" s="35"/>
      <c r="UT464" s="35"/>
      <c r="UU464" s="35"/>
      <c r="UV464" s="35"/>
      <c r="UW464" s="35"/>
      <c r="UX464" s="35"/>
      <c r="UY464" s="35"/>
      <c r="UZ464" s="35"/>
      <c r="VA464" s="35"/>
      <c r="VB464" s="35"/>
      <c r="VC464" s="35"/>
      <c r="VD464" s="35"/>
      <c r="VE464" s="35"/>
      <c r="VF464" s="35"/>
      <c r="VG464" s="35"/>
      <c r="VH464" s="35"/>
      <c r="VI464" s="35"/>
      <c r="VJ464" s="35"/>
      <c r="VK464" s="35"/>
      <c r="VL464" s="35"/>
      <c r="VM464" s="35"/>
      <c r="VN464" s="35"/>
      <c r="VO464" s="35"/>
      <c r="VP464" s="35"/>
      <c r="VQ464" s="35"/>
      <c r="VR464" s="35"/>
      <c r="VS464" s="35"/>
      <c r="VT464" s="35"/>
      <c r="VU464" s="35"/>
      <c r="VV464" s="35"/>
      <c r="VW464" s="35"/>
      <c r="VX464" s="35"/>
      <c r="VY464" s="35"/>
      <c r="VZ464" s="35"/>
      <c r="WA464" s="35"/>
      <c r="WB464" s="35"/>
      <c r="WC464" s="35"/>
      <c r="WD464" s="35"/>
      <c r="WE464" s="35"/>
      <c r="WF464" s="35"/>
      <c r="WG464" s="35"/>
      <c r="WH464" s="35"/>
      <c r="WI464" s="35"/>
      <c r="WJ464" s="35"/>
      <c r="WK464" s="35"/>
      <c r="WL464" s="35"/>
      <c r="WM464" s="35"/>
      <c r="WN464" s="35"/>
      <c r="WO464" s="35"/>
      <c r="WP464" s="35"/>
      <c r="WQ464" s="35"/>
      <c r="WR464" s="35"/>
      <c r="WS464" s="35"/>
      <c r="WT464" s="35"/>
      <c r="WU464" s="35"/>
      <c r="WV464" s="35"/>
      <c r="WW464" s="35"/>
      <c r="WX464" s="35"/>
      <c r="WY464" s="35"/>
      <c r="WZ464" s="35"/>
      <c r="XA464" s="35"/>
      <c r="XB464" s="35"/>
      <c r="XC464" s="35"/>
      <c r="XD464" s="35"/>
      <c r="XE464" s="35"/>
      <c r="XF464" s="35"/>
      <c r="XG464" s="35"/>
      <c r="XH464" s="35"/>
      <c r="XI464" s="35"/>
      <c r="XJ464" s="35"/>
      <c r="XK464" s="35"/>
      <c r="XL464" s="35"/>
      <c r="XM464" s="35"/>
      <c r="XN464" s="35"/>
      <c r="XO464" s="35"/>
      <c r="XP464" s="35"/>
      <c r="XQ464" s="35"/>
      <c r="XR464" s="35"/>
      <c r="XS464" s="35"/>
      <c r="XT464" s="35"/>
      <c r="XU464" s="35"/>
      <c r="XV464" s="35"/>
      <c r="XW464" s="35"/>
      <c r="XX464" s="35"/>
      <c r="XY464" s="35"/>
      <c r="XZ464" s="35"/>
      <c r="YA464" s="35"/>
      <c r="YB464" s="35"/>
      <c r="YC464" s="35"/>
      <c r="YD464" s="35"/>
      <c r="YE464" s="35"/>
      <c r="YF464" s="35"/>
      <c r="YG464" s="35"/>
      <c r="YH464" s="35"/>
      <c r="YI464" s="35"/>
      <c r="YJ464" s="35"/>
      <c r="YK464" s="35"/>
      <c r="YL464" s="35"/>
      <c r="YM464" s="35"/>
      <c r="YN464" s="35"/>
      <c r="YO464" s="35"/>
      <c r="YP464" s="35"/>
      <c r="YQ464" s="35"/>
      <c r="YR464" s="35"/>
      <c r="YS464" s="35"/>
      <c r="YT464" s="35"/>
      <c r="YU464" s="35"/>
      <c r="YV464" s="35"/>
      <c r="YW464" s="35"/>
      <c r="YX464" s="35"/>
      <c r="YY464" s="35"/>
      <c r="YZ464" s="35"/>
      <c r="ZA464" s="35"/>
      <c r="ZB464" s="35"/>
      <c r="ZC464" s="35"/>
      <c r="ZD464" s="35"/>
      <c r="ZE464" s="35"/>
      <c r="ZF464" s="35"/>
      <c r="ZG464" s="35"/>
      <c r="ZH464" s="35"/>
      <c r="ZI464" s="35"/>
      <c r="ZJ464" s="35"/>
      <c r="ZK464" s="35"/>
      <c r="ZL464" s="35"/>
      <c r="ZM464" s="35"/>
      <c r="ZN464" s="35"/>
      <c r="ZO464" s="35"/>
      <c r="ZP464" s="35"/>
      <c r="ZQ464" s="35"/>
      <c r="ZR464" s="35"/>
      <c r="ZS464" s="35"/>
      <c r="ZT464" s="35"/>
      <c r="ZU464" s="35"/>
      <c r="ZV464" s="35"/>
      <c r="ZW464" s="35"/>
      <c r="ZX464" s="35"/>
      <c r="ZY464" s="35"/>
      <c r="ZZ464" s="35"/>
      <c r="AAA464" s="35"/>
      <c r="AAB464" s="35"/>
      <c r="AAC464" s="35"/>
      <c r="AAD464" s="35"/>
      <c r="AAE464" s="35"/>
      <c r="AAF464" s="35"/>
      <c r="AAG464" s="35"/>
      <c r="AAH464" s="35"/>
      <c r="AAI464" s="35"/>
      <c r="AAJ464" s="35"/>
      <c r="AAK464" s="35"/>
      <c r="AAL464" s="35"/>
      <c r="AAM464" s="35"/>
      <c r="AAN464" s="35"/>
      <c r="AAO464" s="35"/>
      <c r="AAP464" s="35"/>
      <c r="AAQ464" s="35"/>
      <c r="AAR464" s="35"/>
      <c r="AAS464" s="35"/>
      <c r="AAT464" s="35"/>
      <c r="AAU464" s="35"/>
      <c r="AAV464" s="35"/>
      <c r="AAW464" s="35"/>
      <c r="AAX464" s="35"/>
      <c r="AAY464" s="35"/>
      <c r="AAZ464" s="35"/>
      <c r="ABA464" s="35"/>
      <c r="ABB464" s="35"/>
      <c r="ABC464" s="35"/>
      <c r="ABD464" s="35"/>
      <c r="ABE464" s="35"/>
      <c r="ABF464" s="35"/>
      <c r="ABG464" s="35"/>
      <c r="ABH464" s="35"/>
      <c r="ABI464" s="35"/>
      <c r="ABJ464" s="35"/>
      <c r="ABK464" s="35"/>
      <c r="ABL464" s="35"/>
      <c r="ABM464" s="35"/>
      <c r="ABN464" s="35"/>
      <c r="ABO464" s="35"/>
      <c r="ABP464" s="35"/>
      <c r="ABQ464" s="35"/>
      <c r="ABR464" s="35"/>
      <c r="ABS464" s="35"/>
      <c r="ABT464" s="35"/>
      <c r="ABU464" s="35"/>
      <c r="ABV464" s="35"/>
      <c r="ABW464" s="35"/>
      <c r="ABX464" s="35"/>
      <c r="ABY464" s="35"/>
      <c r="ABZ464" s="35"/>
      <c r="ACA464" s="35"/>
      <c r="ACB464" s="35"/>
      <c r="ACC464" s="35"/>
      <c r="ACD464" s="35"/>
      <c r="ACE464" s="35"/>
      <c r="ACF464" s="35"/>
      <c r="ACG464" s="35"/>
      <c r="ACH464" s="35"/>
      <c r="ACI464" s="35"/>
      <c r="ACJ464" s="35"/>
      <c r="ACK464" s="35"/>
      <c r="ACL464" s="35"/>
      <c r="ACM464" s="35"/>
      <c r="ACN464" s="35"/>
      <c r="ACO464" s="35"/>
      <c r="ACP464" s="35"/>
      <c r="ACQ464" s="35"/>
      <c r="ACR464" s="35"/>
      <c r="ACS464" s="35"/>
      <c r="ACT464" s="35"/>
      <c r="ACU464" s="35"/>
      <c r="ACV464" s="35"/>
      <c r="ACW464" s="35"/>
      <c r="ACX464" s="35"/>
      <c r="ACY464" s="35"/>
      <c r="ACZ464" s="35"/>
      <c r="ADA464" s="35"/>
      <c r="ADB464" s="35"/>
      <c r="ADC464" s="35"/>
      <c r="ADD464" s="35"/>
      <c r="ADE464" s="35"/>
      <c r="ADF464" s="35"/>
      <c r="ADG464" s="35"/>
      <c r="ADH464" s="35"/>
      <c r="ADI464" s="35"/>
      <c r="ADJ464" s="35"/>
      <c r="ADK464" s="35"/>
      <c r="ADL464" s="35"/>
      <c r="ADM464" s="35"/>
      <c r="ADN464" s="35"/>
      <c r="ADO464" s="35"/>
      <c r="ADP464" s="35"/>
      <c r="ADQ464" s="35"/>
      <c r="ADR464" s="35"/>
      <c r="ADS464" s="35"/>
      <c r="ADT464" s="35"/>
      <c r="ADU464" s="35"/>
      <c r="ADV464" s="35"/>
      <c r="ADW464" s="35"/>
      <c r="ADX464" s="35"/>
      <c r="ADY464" s="35"/>
      <c r="ADZ464" s="35"/>
      <c r="AEA464" s="35"/>
      <c r="AEB464" s="35"/>
      <c r="AEC464" s="35"/>
      <c r="AED464" s="35"/>
      <c r="AEE464" s="35"/>
      <c r="AEF464" s="35"/>
      <c r="AEG464" s="35"/>
      <c r="AEH464" s="35"/>
      <c r="AEI464" s="35"/>
      <c r="AEJ464" s="35"/>
      <c r="AEK464" s="35"/>
      <c r="AEL464" s="35"/>
      <c r="AEM464" s="35"/>
      <c r="AEN464" s="35"/>
      <c r="AEO464" s="35"/>
      <c r="AEP464" s="35"/>
      <c r="AEQ464" s="35"/>
      <c r="AER464" s="35"/>
      <c r="AES464" s="35"/>
      <c r="AET464" s="35"/>
      <c r="AEU464" s="35"/>
      <c r="AEV464" s="35"/>
      <c r="AEW464" s="35"/>
      <c r="AEX464" s="35"/>
      <c r="AEY464" s="35"/>
      <c r="AEZ464" s="35"/>
      <c r="AFA464" s="35"/>
      <c r="AFB464" s="35"/>
      <c r="AFC464" s="35"/>
      <c r="AFD464" s="35"/>
      <c r="AFE464" s="35"/>
      <c r="AFF464" s="35"/>
      <c r="AFG464" s="35"/>
      <c r="AFH464" s="35"/>
      <c r="AFI464" s="35"/>
      <c r="AFJ464" s="35"/>
      <c r="AFK464" s="35"/>
      <c r="AFL464" s="35"/>
      <c r="AFM464" s="35"/>
      <c r="AFN464" s="35"/>
      <c r="AFO464" s="35"/>
      <c r="AFP464" s="35"/>
      <c r="AFQ464" s="35"/>
      <c r="AFR464" s="35"/>
      <c r="AFS464" s="35"/>
      <c r="AFT464" s="35"/>
      <c r="AFU464" s="35"/>
      <c r="AFV464" s="35"/>
      <c r="AFW464" s="35"/>
      <c r="AFX464" s="35"/>
      <c r="AFY464" s="35"/>
      <c r="AFZ464" s="35"/>
      <c r="AGA464" s="35"/>
      <c r="AGB464" s="35"/>
      <c r="AGC464" s="35"/>
      <c r="AGD464" s="35"/>
      <c r="AGE464" s="35"/>
      <c r="AGF464" s="35"/>
      <c r="AGG464" s="35"/>
      <c r="AGH464" s="35"/>
      <c r="AGI464" s="35"/>
      <c r="AGJ464" s="35"/>
      <c r="AGK464" s="35"/>
      <c r="AGL464" s="35"/>
      <c r="AGM464" s="35"/>
      <c r="AGN464" s="35"/>
      <c r="AGO464" s="35"/>
      <c r="AGP464" s="35"/>
      <c r="AGQ464" s="35"/>
      <c r="AGR464" s="35"/>
      <c r="AGS464" s="35"/>
      <c r="AGT464" s="35"/>
      <c r="AGU464" s="35"/>
      <c r="AGV464" s="35"/>
      <c r="AGW464" s="35"/>
      <c r="AGX464" s="35"/>
      <c r="AGY464" s="35"/>
      <c r="AGZ464" s="35"/>
      <c r="AHA464" s="35"/>
      <c r="AHB464" s="35"/>
      <c r="AHC464" s="35"/>
      <c r="AHD464" s="35"/>
      <c r="AHE464" s="35"/>
      <c r="AHF464" s="35"/>
      <c r="AHG464" s="35"/>
      <c r="AHH464" s="35"/>
      <c r="AHI464" s="35"/>
      <c r="AHJ464" s="35"/>
      <c r="AHK464" s="35"/>
      <c r="AHL464" s="35"/>
      <c r="AHM464" s="35"/>
      <c r="AHN464" s="35"/>
      <c r="AHO464" s="35"/>
      <c r="AHP464" s="35"/>
      <c r="AHQ464" s="35"/>
      <c r="AHR464" s="35"/>
      <c r="AHS464" s="35"/>
      <c r="AHT464" s="35"/>
      <c r="AHU464" s="35"/>
      <c r="AHV464" s="35"/>
      <c r="AHW464" s="35"/>
      <c r="AHX464" s="35"/>
      <c r="AHY464" s="35"/>
      <c r="AHZ464" s="35"/>
      <c r="AIA464" s="35"/>
      <c r="AIB464" s="35"/>
      <c r="AIC464" s="35"/>
      <c r="AID464" s="35"/>
      <c r="AIE464" s="35"/>
      <c r="AIF464" s="35"/>
      <c r="AIG464" s="35"/>
      <c r="AIH464" s="35"/>
      <c r="AII464" s="35"/>
      <c r="AIJ464" s="35"/>
      <c r="AIK464" s="35"/>
      <c r="AIL464" s="35"/>
      <c r="AIM464" s="35"/>
      <c r="AIN464" s="35"/>
      <c r="AIO464" s="35"/>
      <c r="AIP464" s="35"/>
      <c r="AIQ464" s="35"/>
      <c r="AIR464" s="35"/>
      <c r="AIS464" s="35"/>
      <c r="AIT464" s="35"/>
      <c r="AIU464" s="35"/>
      <c r="AIV464" s="35"/>
      <c r="AIW464" s="35"/>
      <c r="AIX464" s="35"/>
      <c r="AIY464" s="35"/>
      <c r="AIZ464" s="35"/>
      <c r="AJA464" s="35"/>
      <c r="AJB464" s="35"/>
      <c r="AJC464" s="35"/>
      <c r="AJD464" s="35"/>
      <c r="AJE464" s="35"/>
      <c r="AJF464" s="35"/>
      <c r="AJG464" s="35"/>
      <c r="AJH464" s="35"/>
      <c r="AJI464" s="35"/>
      <c r="AJJ464" s="35"/>
      <c r="AJK464" s="35"/>
      <c r="AJL464" s="35"/>
      <c r="AJM464" s="35"/>
      <c r="AJN464" s="35"/>
      <c r="AJO464" s="35"/>
      <c r="AJP464" s="35"/>
      <c r="AJQ464" s="35"/>
      <c r="AJR464" s="35"/>
      <c r="AJS464" s="35"/>
      <c r="AJT464" s="35"/>
      <c r="AJU464" s="35"/>
      <c r="AJV464" s="35"/>
      <c r="AJW464" s="35"/>
      <c r="AJX464" s="35"/>
      <c r="AJY464" s="35"/>
      <c r="AJZ464" s="35"/>
      <c r="AKA464" s="35"/>
      <c r="AKB464" s="35"/>
      <c r="AKC464" s="35"/>
      <c r="AKD464" s="35"/>
      <c r="AKE464" s="35"/>
      <c r="AKF464" s="35"/>
      <c r="AKG464" s="35"/>
      <c r="AKH464" s="35"/>
      <c r="AKI464" s="35"/>
      <c r="AKJ464" s="35"/>
      <c r="AKK464" s="35"/>
      <c r="AKL464" s="35"/>
      <c r="AKM464" s="35"/>
      <c r="AKN464" s="35"/>
      <c r="AKO464" s="35"/>
      <c r="AKP464" s="35"/>
      <c r="AKQ464" s="35"/>
      <c r="AKR464" s="35"/>
      <c r="AKS464" s="35"/>
      <c r="AKT464" s="35"/>
      <c r="AKU464" s="35"/>
      <c r="AKV464" s="35"/>
      <c r="AKW464" s="35"/>
      <c r="AKX464" s="35"/>
      <c r="AKY464" s="35"/>
      <c r="AKZ464" s="35"/>
      <c r="ALA464" s="35"/>
      <c r="ALB464" s="35"/>
      <c r="ALC464" s="35"/>
      <c r="ALD464" s="35"/>
      <c r="ALE464" s="35"/>
      <c r="ALF464" s="35"/>
      <c r="ALG464" s="35"/>
      <c r="ALH464" s="35"/>
      <c r="ALI464" s="35"/>
      <c r="ALJ464" s="35"/>
      <c r="ALK464" s="35"/>
      <c r="ALL464" s="35"/>
      <c r="ALM464" s="35"/>
      <c r="ALN464" s="35"/>
      <c r="ALO464" s="35"/>
      <c r="ALP464" s="35"/>
      <c r="ALQ464" s="35"/>
      <c r="ALR464" s="35"/>
      <c r="ALS464" s="35"/>
      <c r="ALT464" s="35"/>
      <c r="ALU464" s="35"/>
      <c r="ALV464" s="35"/>
      <c r="ALW464" s="35"/>
      <c r="ALX464" s="35"/>
      <c r="ALY464" s="35"/>
    </row>
    <row r="465" spans="1:27" s="60" customFormat="1" ht="15.75" customHeight="1" x14ac:dyDescent="0.2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5"/>
      <c r="Q465" s="35"/>
      <c r="R465" s="35"/>
      <c r="S465" s="35"/>
      <c r="T465" s="36"/>
      <c r="U465" s="36"/>
      <c r="V465" s="36"/>
      <c r="W465" s="36"/>
      <c r="X465" s="36"/>
      <c r="Y465" s="36"/>
      <c r="Z465" s="36"/>
      <c r="AA465" s="36"/>
    </row>
    <row r="466" spans="1:27" ht="16.5" customHeight="1" x14ac:dyDescent="0.2"/>
    <row r="467" spans="1:27" ht="16.5" customHeight="1" x14ac:dyDescent="0.2"/>
    <row r="468" spans="1:27" ht="16.5" customHeight="1" x14ac:dyDescent="0.2"/>
    <row r="469" spans="1:27" ht="15.75" customHeight="1" x14ac:dyDescent="0.2"/>
    <row r="470" spans="1:27" ht="15.75" customHeight="1" x14ac:dyDescent="0.2"/>
    <row r="471" spans="1:27" ht="15.75" customHeight="1" x14ac:dyDescent="0.2"/>
    <row r="472" spans="1:27" ht="30" customHeight="1" x14ac:dyDescent="0.2"/>
    <row r="473" spans="1:27" ht="15.75" customHeight="1" x14ac:dyDescent="0.2"/>
    <row r="474" spans="1:27" ht="17.25" customHeight="1" x14ac:dyDescent="0.2"/>
    <row r="475" spans="1:27" ht="13.5" customHeight="1" x14ac:dyDescent="0.2"/>
    <row r="476" spans="1:27" ht="26.25" customHeight="1" x14ac:dyDescent="0.2"/>
    <row r="477" spans="1:27" ht="21.75" customHeight="1" x14ac:dyDescent="0.2"/>
    <row r="478" spans="1:27" ht="21.75" customHeight="1" x14ac:dyDescent="0.2"/>
    <row r="479" spans="1:27" ht="27.75" customHeight="1" x14ac:dyDescent="0.2"/>
    <row r="480" spans="1:27" ht="21" customHeight="1" x14ac:dyDescent="0.2"/>
    <row r="481" ht="21" customHeight="1" x14ac:dyDescent="0.2"/>
    <row r="482" ht="19.5" customHeight="1" x14ac:dyDescent="0.2"/>
    <row r="483" ht="15" customHeight="1" x14ac:dyDescent="0.2"/>
    <row r="484" ht="15" customHeight="1" x14ac:dyDescent="0.2"/>
    <row r="485" ht="15.75" customHeight="1" x14ac:dyDescent="0.2"/>
    <row r="486" ht="30" customHeight="1" x14ac:dyDescent="0.2"/>
    <row r="487" ht="15.75" customHeight="1" x14ac:dyDescent="0.2"/>
    <row r="488" ht="30.75" customHeight="1" x14ac:dyDescent="0.2"/>
    <row r="489" ht="15.75" customHeight="1" x14ac:dyDescent="0.2"/>
    <row r="490" ht="15.75" customHeight="1" x14ac:dyDescent="0.2"/>
    <row r="491" ht="15.75" customHeight="1" x14ac:dyDescent="0.2"/>
    <row r="492" ht="34.5" customHeight="1" x14ac:dyDescent="0.2"/>
    <row r="493" ht="24.75" customHeight="1" x14ac:dyDescent="0.2"/>
    <row r="494" ht="21" customHeight="1" x14ac:dyDescent="0.2"/>
    <row r="495" ht="21" customHeight="1" x14ac:dyDescent="0.2"/>
    <row r="496" ht="27.75" customHeight="1" x14ac:dyDescent="0.2"/>
    <row r="498" ht="12" customHeight="1" x14ac:dyDescent="0.2"/>
    <row r="499" ht="21" customHeight="1" x14ac:dyDescent="0.2"/>
    <row r="500" ht="27" customHeight="1" x14ac:dyDescent="0.2"/>
    <row r="501" ht="12.6" customHeight="1" x14ac:dyDescent="0.2"/>
    <row r="503" ht="12.6" customHeight="1" x14ac:dyDescent="0.2"/>
    <row r="505" ht="12.6" customHeight="1" x14ac:dyDescent="0.2"/>
    <row r="508" ht="12" customHeight="1" x14ac:dyDescent="0.2"/>
    <row r="509" ht="10.9" customHeight="1" x14ac:dyDescent="0.2"/>
    <row r="512" ht="12" customHeight="1" x14ac:dyDescent="0.2"/>
  </sheetData>
  <mergeCells count="996">
    <mergeCell ref="J365:J366"/>
    <mergeCell ref="A367:A368"/>
    <mergeCell ref="B367:B368"/>
    <mergeCell ref="C367:C368"/>
    <mergeCell ref="D367:D368"/>
    <mergeCell ref="E367:E368"/>
    <mergeCell ref="F367:F368"/>
    <mergeCell ref="G367:G368"/>
    <mergeCell ref="H367:H368"/>
    <mergeCell ref="I367:I368"/>
    <mergeCell ref="J367:J368"/>
    <mergeCell ref="A365:A366"/>
    <mergeCell ref="B365:B366"/>
    <mergeCell ref="C365:C366"/>
    <mergeCell ref="D365:D366"/>
    <mergeCell ref="E365:E366"/>
    <mergeCell ref="F365:F366"/>
    <mergeCell ref="G365:G366"/>
    <mergeCell ref="H365:H366"/>
    <mergeCell ref="I365:I366"/>
    <mergeCell ref="D323:D324"/>
    <mergeCell ref="C316:C317"/>
    <mergeCell ref="C325:C326"/>
    <mergeCell ref="F359:F362"/>
    <mergeCell ref="G359:G362"/>
    <mergeCell ref="H359:H362"/>
    <mergeCell ref="I359:I362"/>
    <mergeCell ref="D354:AA354"/>
    <mergeCell ref="A355:A358"/>
    <mergeCell ref="B355:B358"/>
    <mergeCell ref="C355:C358"/>
    <mergeCell ref="D355:D358"/>
    <mergeCell ref="E355:E358"/>
    <mergeCell ref="F355:F358"/>
    <mergeCell ref="G355:G358"/>
    <mergeCell ref="A359:A362"/>
    <mergeCell ref="B359:B362"/>
    <mergeCell ref="C359:C362"/>
    <mergeCell ref="D359:D362"/>
    <mergeCell ref="E359:E362"/>
    <mergeCell ref="B336:B338"/>
    <mergeCell ref="C336:C338"/>
    <mergeCell ref="B339:B340"/>
    <mergeCell ref="C339:C340"/>
    <mergeCell ref="A350:A352"/>
    <mergeCell ref="I208:I210"/>
    <mergeCell ref="A211:A213"/>
    <mergeCell ref="A248:A250"/>
    <mergeCell ref="B248:B250"/>
    <mergeCell ref="C248:C250"/>
    <mergeCell ref="H355:H358"/>
    <mergeCell ref="I355:I358"/>
    <mergeCell ref="J355:J358"/>
    <mergeCell ref="C214:C216"/>
    <mergeCell ref="D214:D216"/>
    <mergeCell ref="E214:E216"/>
    <mergeCell ref="F214:F216"/>
    <mergeCell ref="G214:G216"/>
    <mergeCell ref="H214:H216"/>
    <mergeCell ref="I214:I216"/>
    <mergeCell ref="J214:J216"/>
    <mergeCell ref="E269:E271"/>
    <mergeCell ref="F269:F271"/>
    <mergeCell ref="G269:G271"/>
    <mergeCell ref="H269:H271"/>
    <mergeCell ref="I269:I271"/>
    <mergeCell ref="J269:J271"/>
    <mergeCell ref="E263:E266"/>
    <mergeCell ref="B114:B118"/>
    <mergeCell ref="J208:J210"/>
    <mergeCell ref="A321:A322"/>
    <mergeCell ref="B321:B322"/>
    <mergeCell ref="C321:C322"/>
    <mergeCell ref="D321:D322"/>
    <mergeCell ref="E321:E322"/>
    <mergeCell ref="F321:F322"/>
    <mergeCell ref="G321:G322"/>
    <mergeCell ref="H321:H322"/>
    <mergeCell ref="I321:I322"/>
    <mergeCell ref="J321:J322"/>
    <mergeCell ref="A208:A210"/>
    <mergeCell ref="B208:B210"/>
    <mergeCell ref="C208:C210"/>
    <mergeCell ref="D208:D210"/>
    <mergeCell ref="E208:E210"/>
    <mergeCell ref="F208:F210"/>
    <mergeCell ref="G208:G210"/>
    <mergeCell ref="H104:H108"/>
    <mergeCell ref="I104:I108"/>
    <mergeCell ref="H208:H210"/>
    <mergeCell ref="I129:I133"/>
    <mergeCell ref="E139:E143"/>
    <mergeCell ref="F139:F143"/>
    <mergeCell ref="G139:G143"/>
    <mergeCell ref="H187:H190"/>
    <mergeCell ref="I187:I190"/>
    <mergeCell ref="H182:H186"/>
    <mergeCell ref="F129:F133"/>
    <mergeCell ref="F144:F148"/>
    <mergeCell ref="F182:F186"/>
    <mergeCell ref="E197:E199"/>
    <mergeCell ref="I200:I201"/>
    <mergeCell ref="H202:H204"/>
    <mergeCell ref="G205:G207"/>
    <mergeCell ref="F205:F207"/>
    <mergeCell ref="E202:E204"/>
    <mergeCell ref="E205:E207"/>
    <mergeCell ref="G202:G204"/>
    <mergeCell ref="F200:F201"/>
    <mergeCell ref="E177:E181"/>
    <mergeCell ref="F177:F181"/>
    <mergeCell ref="V17:AA17"/>
    <mergeCell ref="J65:J70"/>
    <mergeCell ref="J104:J108"/>
    <mergeCell ref="A65:A70"/>
    <mergeCell ref="B65:B70"/>
    <mergeCell ref="C65:C70"/>
    <mergeCell ref="D65:D70"/>
    <mergeCell ref="E65:E70"/>
    <mergeCell ref="F65:F70"/>
    <mergeCell ref="G65:G70"/>
    <mergeCell ref="H65:H70"/>
    <mergeCell ref="I65:I70"/>
    <mergeCell ref="D44:D47"/>
    <mergeCell ref="C54:C59"/>
    <mergeCell ref="D54:D59"/>
    <mergeCell ref="B44:B47"/>
    <mergeCell ref="B48:B50"/>
    <mergeCell ref="A48:A50"/>
    <mergeCell ref="A51:A53"/>
    <mergeCell ref="B51:B53"/>
    <mergeCell ref="B54:B59"/>
    <mergeCell ref="A60:A64"/>
    <mergeCell ref="B60:B64"/>
    <mergeCell ref="C60:C64"/>
    <mergeCell ref="V8:AA8"/>
    <mergeCell ref="V9:AA9"/>
    <mergeCell ref="V10:AA10"/>
    <mergeCell ref="V11:AA11"/>
    <mergeCell ref="V12:AA12"/>
    <mergeCell ref="V13:AA13"/>
    <mergeCell ref="V14:AA14"/>
    <mergeCell ref="V15:AA15"/>
    <mergeCell ref="V16:AA16"/>
    <mergeCell ref="I48:I50"/>
    <mergeCell ref="G119:G123"/>
    <mergeCell ref="H119:H123"/>
    <mergeCell ref="H191:H193"/>
    <mergeCell ref="I191:I193"/>
    <mergeCell ref="H197:H199"/>
    <mergeCell ref="G197:G199"/>
    <mergeCell ref="G191:G193"/>
    <mergeCell ref="F202:F204"/>
    <mergeCell ref="G187:G190"/>
    <mergeCell ref="G129:G133"/>
    <mergeCell ref="H129:H133"/>
    <mergeCell ref="G88:G92"/>
    <mergeCell ref="G99:G103"/>
    <mergeCell ref="F77:F81"/>
    <mergeCell ref="H124:H128"/>
    <mergeCell ref="G48:G50"/>
    <mergeCell ref="I202:I204"/>
    <mergeCell ref="H200:H201"/>
    <mergeCell ref="I197:I199"/>
    <mergeCell ref="I134:I138"/>
    <mergeCell ref="G194:G196"/>
    <mergeCell ref="F93:F98"/>
    <mergeCell ref="F197:F199"/>
    <mergeCell ref="V1:AA1"/>
    <mergeCell ref="V2:AA2"/>
    <mergeCell ref="V3:AA3"/>
    <mergeCell ref="J22:J24"/>
    <mergeCell ref="J29:J31"/>
    <mergeCell ref="I162:I166"/>
    <mergeCell ref="I139:I143"/>
    <mergeCell ref="F154:F158"/>
    <mergeCell ref="G154:G158"/>
    <mergeCell ref="H154:H158"/>
    <mergeCell ref="I154:I158"/>
    <mergeCell ref="G159:G161"/>
    <mergeCell ref="H159:H161"/>
    <mergeCell ref="I159:I161"/>
    <mergeCell ref="I51:I53"/>
    <mergeCell ref="I144:I148"/>
    <mergeCell ref="V4:AA4"/>
    <mergeCell ref="V5:AA5"/>
    <mergeCell ref="V6:AA6"/>
    <mergeCell ref="V7:AA7"/>
    <mergeCell ref="H82:H87"/>
    <mergeCell ref="G54:G59"/>
    <mergeCell ref="H54:H59"/>
    <mergeCell ref="I54:I59"/>
    <mergeCell ref="A267:A268"/>
    <mergeCell ref="B263:B266"/>
    <mergeCell ref="A263:A266"/>
    <mergeCell ref="A217:A220"/>
    <mergeCell ref="B217:B220"/>
    <mergeCell ref="C217:C220"/>
    <mergeCell ref="D217:D220"/>
    <mergeCell ref="B254:B256"/>
    <mergeCell ref="A236:A238"/>
    <mergeCell ref="B236:B238"/>
    <mergeCell ref="C239:C241"/>
    <mergeCell ref="D239:D241"/>
    <mergeCell ref="A251:A253"/>
    <mergeCell ref="B251:B253"/>
    <mergeCell ref="C251:C253"/>
    <mergeCell ref="A254:A256"/>
    <mergeCell ref="D236:D238"/>
    <mergeCell ref="A221:A223"/>
    <mergeCell ref="D254:D256"/>
    <mergeCell ref="A230:A232"/>
    <mergeCell ref="B230:B232"/>
    <mergeCell ref="A245:A247"/>
    <mergeCell ref="B245:B247"/>
    <mergeCell ref="C245:C247"/>
    <mergeCell ref="H205:H207"/>
    <mergeCell ref="E211:E213"/>
    <mergeCell ref="F254:F256"/>
    <mergeCell ref="E248:E250"/>
    <mergeCell ref="E251:E253"/>
    <mergeCell ref="D251:D253"/>
    <mergeCell ref="H233:H235"/>
    <mergeCell ref="I233:I235"/>
    <mergeCell ref="D242:D244"/>
    <mergeCell ref="I205:I207"/>
    <mergeCell ref="D221:D223"/>
    <mergeCell ref="E221:E223"/>
    <mergeCell ref="F221:F223"/>
    <mergeCell ref="G221:G223"/>
    <mergeCell ref="G224:G226"/>
    <mergeCell ref="H224:H226"/>
    <mergeCell ref="I224:I226"/>
    <mergeCell ref="F211:F213"/>
    <mergeCell ref="H221:H223"/>
    <mergeCell ref="I221:I223"/>
    <mergeCell ref="G211:G213"/>
    <mergeCell ref="H211:H213"/>
    <mergeCell ref="I211:I213"/>
    <mergeCell ref="E239:E241"/>
    <mergeCell ref="B272:B275"/>
    <mergeCell ref="C284:C286"/>
    <mergeCell ref="D276:D278"/>
    <mergeCell ref="I254:I256"/>
    <mergeCell ref="F248:F250"/>
    <mergeCell ref="E254:E256"/>
    <mergeCell ref="G259:G262"/>
    <mergeCell ref="C254:C256"/>
    <mergeCell ref="H263:H266"/>
    <mergeCell ref="G254:G256"/>
    <mergeCell ref="H254:H256"/>
    <mergeCell ref="G248:G250"/>
    <mergeCell ref="H248:H250"/>
    <mergeCell ref="I248:I250"/>
    <mergeCell ref="D258:AA258"/>
    <mergeCell ref="J259:J262"/>
    <mergeCell ref="J263:J266"/>
    <mergeCell ref="C272:C275"/>
    <mergeCell ref="E272:E275"/>
    <mergeCell ref="J251:J253"/>
    <mergeCell ref="J254:J256"/>
    <mergeCell ref="J284:J286"/>
    <mergeCell ref="C279:C281"/>
    <mergeCell ref="C282:C283"/>
    <mergeCell ref="I242:I244"/>
    <mergeCell ref="G236:G238"/>
    <mergeCell ref="E259:E262"/>
    <mergeCell ref="D257:K257"/>
    <mergeCell ref="I263:I266"/>
    <mergeCell ref="G279:G281"/>
    <mergeCell ref="F284:F286"/>
    <mergeCell ref="E282:E283"/>
    <mergeCell ref="F282:F283"/>
    <mergeCell ref="J279:J281"/>
    <mergeCell ref="J282:J283"/>
    <mergeCell ref="G267:G268"/>
    <mergeCell ref="G282:G283"/>
    <mergeCell ref="H282:H283"/>
    <mergeCell ref="E284:E286"/>
    <mergeCell ref="D279:D281"/>
    <mergeCell ref="H236:H238"/>
    <mergeCell ref="E236:E238"/>
    <mergeCell ref="F236:F238"/>
    <mergeCell ref="E242:E244"/>
    <mergeCell ref="F242:F244"/>
    <mergeCell ref="G242:G244"/>
    <mergeCell ref="H242:H244"/>
    <mergeCell ref="A269:A271"/>
    <mergeCell ref="F267:F268"/>
    <mergeCell ref="B267:B268"/>
    <mergeCell ref="D267:D268"/>
    <mergeCell ref="C267:C268"/>
    <mergeCell ref="A259:A262"/>
    <mergeCell ref="B282:B283"/>
    <mergeCell ref="A284:A286"/>
    <mergeCell ref="E267:E268"/>
    <mergeCell ref="C263:C266"/>
    <mergeCell ref="B259:B262"/>
    <mergeCell ref="C259:C262"/>
    <mergeCell ref="B276:B278"/>
    <mergeCell ref="F263:F266"/>
    <mergeCell ref="D263:D266"/>
    <mergeCell ref="F259:F262"/>
    <mergeCell ref="D259:D262"/>
    <mergeCell ref="A272:A275"/>
    <mergeCell ref="B279:B281"/>
    <mergeCell ref="E276:E278"/>
    <mergeCell ref="E279:E281"/>
    <mergeCell ref="B284:B286"/>
    <mergeCell ref="C276:C278"/>
    <mergeCell ref="A276:A278"/>
    <mergeCell ref="E375:K375"/>
    <mergeCell ref="D371:D373"/>
    <mergeCell ref="E371:E373"/>
    <mergeCell ref="F371:F373"/>
    <mergeCell ref="I333:I335"/>
    <mergeCell ref="I329:I332"/>
    <mergeCell ref="E316:E317"/>
    <mergeCell ref="H333:H335"/>
    <mergeCell ref="E314:E315"/>
    <mergeCell ref="I314:I315"/>
    <mergeCell ref="G343:G345"/>
    <mergeCell ref="D342:AA342"/>
    <mergeCell ref="D343:D345"/>
    <mergeCell ref="E343:E345"/>
    <mergeCell ref="I339:I340"/>
    <mergeCell ref="D341:K341"/>
    <mergeCell ref="H339:H340"/>
    <mergeCell ref="J329:J332"/>
    <mergeCell ref="D353:K353"/>
    <mergeCell ref="I343:I345"/>
    <mergeCell ref="F336:F338"/>
    <mergeCell ref="I336:I338"/>
    <mergeCell ref="F343:F345"/>
    <mergeCell ref="D336:D338"/>
    <mergeCell ref="B376:K376"/>
    <mergeCell ref="D374:K374"/>
    <mergeCell ref="D350:D352"/>
    <mergeCell ref="E350:E352"/>
    <mergeCell ref="F350:F352"/>
    <mergeCell ref="G350:G352"/>
    <mergeCell ref="H350:H352"/>
    <mergeCell ref="H371:H373"/>
    <mergeCell ref="B346:B347"/>
    <mergeCell ref="G371:G373"/>
    <mergeCell ref="C348:C349"/>
    <mergeCell ref="D348:D349"/>
    <mergeCell ref="E348:E349"/>
    <mergeCell ref="E346:E347"/>
    <mergeCell ref="F346:F347"/>
    <mergeCell ref="J348:J349"/>
    <mergeCell ref="J350:J352"/>
    <mergeCell ref="J371:J373"/>
    <mergeCell ref="D370:AA370"/>
    <mergeCell ref="C371:C373"/>
    <mergeCell ref="I371:I373"/>
    <mergeCell ref="C350:C352"/>
    <mergeCell ref="B350:B352"/>
    <mergeCell ref="I348:I349"/>
    <mergeCell ref="J333:J335"/>
    <mergeCell ref="J336:J338"/>
    <mergeCell ref="D333:D335"/>
    <mergeCell ref="A346:A347"/>
    <mergeCell ref="C346:C347"/>
    <mergeCell ref="A339:A340"/>
    <mergeCell ref="A343:A345"/>
    <mergeCell ref="C343:C345"/>
    <mergeCell ref="B343:B345"/>
    <mergeCell ref="A336:A338"/>
    <mergeCell ref="J339:J340"/>
    <mergeCell ref="J343:J345"/>
    <mergeCell ref="J346:J347"/>
    <mergeCell ref="C333:C335"/>
    <mergeCell ref="E336:E338"/>
    <mergeCell ref="B333:B335"/>
    <mergeCell ref="F339:F340"/>
    <mergeCell ref="F333:F335"/>
    <mergeCell ref="A371:A373"/>
    <mergeCell ref="B371:B373"/>
    <mergeCell ref="H343:H345"/>
    <mergeCell ref="A348:A349"/>
    <mergeCell ref="J359:J362"/>
    <mergeCell ref="A363:A364"/>
    <mergeCell ref="J308:J310"/>
    <mergeCell ref="J311:J313"/>
    <mergeCell ref="J314:J315"/>
    <mergeCell ref="H314:H315"/>
    <mergeCell ref="H325:H326"/>
    <mergeCell ref="I325:I326"/>
    <mergeCell ref="E327:K327"/>
    <mergeCell ref="G329:G332"/>
    <mergeCell ref="H329:H332"/>
    <mergeCell ref="J316:J317"/>
    <mergeCell ref="J318:J320"/>
    <mergeCell ref="J323:J324"/>
    <mergeCell ref="G316:G317"/>
    <mergeCell ref="D328:AA328"/>
    <mergeCell ref="D311:D313"/>
    <mergeCell ref="D316:D317"/>
    <mergeCell ref="D329:D332"/>
    <mergeCell ref="F329:F332"/>
    <mergeCell ref="J325:J326"/>
    <mergeCell ref="I287:I289"/>
    <mergeCell ref="G287:G289"/>
    <mergeCell ref="I284:I286"/>
    <mergeCell ref="H311:H313"/>
    <mergeCell ref="I311:I313"/>
    <mergeCell ref="G284:G286"/>
    <mergeCell ref="D325:D326"/>
    <mergeCell ref="G333:G335"/>
    <mergeCell ref="F318:F320"/>
    <mergeCell ref="G318:G320"/>
    <mergeCell ref="I323:I324"/>
    <mergeCell ref="G314:G315"/>
    <mergeCell ref="G297:G299"/>
    <mergeCell ref="H297:H299"/>
    <mergeCell ref="I308:I310"/>
    <mergeCell ref="G308:G310"/>
    <mergeCell ref="H308:H310"/>
    <mergeCell ref="I297:I299"/>
    <mergeCell ref="E325:E326"/>
    <mergeCell ref="F325:F326"/>
    <mergeCell ref="G325:G326"/>
    <mergeCell ref="F311:F313"/>
    <mergeCell ref="G311:G313"/>
    <mergeCell ref="I304:I307"/>
    <mergeCell ref="C308:C310"/>
    <mergeCell ref="J287:J289"/>
    <mergeCell ref="J290:J292"/>
    <mergeCell ref="J293:J296"/>
    <mergeCell ref="J297:J299"/>
    <mergeCell ref="J300:J303"/>
    <mergeCell ref="J304:J307"/>
    <mergeCell ref="I300:I303"/>
    <mergeCell ref="D290:D292"/>
    <mergeCell ref="D297:D299"/>
    <mergeCell ref="C300:C303"/>
    <mergeCell ref="D304:D307"/>
    <mergeCell ref="E287:E289"/>
    <mergeCell ref="D287:D289"/>
    <mergeCell ref="F287:F289"/>
    <mergeCell ref="H293:H296"/>
    <mergeCell ref="D300:D303"/>
    <mergeCell ref="F300:F303"/>
    <mergeCell ref="G300:G303"/>
    <mergeCell ref="I293:I296"/>
    <mergeCell ref="H300:H303"/>
    <mergeCell ref="E297:E299"/>
    <mergeCell ref="F297:F299"/>
    <mergeCell ref="G200:G201"/>
    <mergeCell ref="E200:E201"/>
    <mergeCell ref="E182:E186"/>
    <mergeCell ref="G182:G186"/>
    <mergeCell ref="D194:D196"/>
    <mergeCell ref="F191:F193"/>
    <mergeCell ref="D200:D201"/>
    <mergeCell ref="B144:B148"/>
    <mergeCell ref="B149:B153"/>
    <mergeCell ref="C149:C153"/>
    <mergeCell ref="C144:C148"/>
    <mergeCell ref="D144:D148"/>
    <mergeCell ref="E144:E148"/>
    <mergeCell ref="C154:C158"/>
    <mergeCell ref="D154:D158"/>
    <mergeCell ref="E154:E158"/>
    <mergeCell ref="D149:D153"/>
    <mergeCell ref="E149:E153"/>
    <mergeCell ref="E172:E176"/>
    <mergeCell ref="F172:F176"/>
    <mergeCell ref="E54:E59"/>
    <mergeCell ref="Y23:Z23"/>
    <mergeCell ref="U23:V23"/>
    <mergeCell ref="W23:W24"/>
    <mergeCell ref="I124:I128"/>
    <mergeCell ref="I119:I123"/>
    <mergeCell ref="E77:E81"/>
    <mergeCell ref="H60:H64"/>
    <mergeCell ref="I60:I64"/>
    <mergeCell ref="H44:H47"/>
    <mergeCell ref="I44:I47"/>
    <mergeCell ref="G44:G47"/>
    <mergeCell ref="H93:H98"/>
    <mergeCell ref="I93:I98"/>
    <mergeCell ref="H99:H103"/>
    <mergeCell ref="E109:E113"/>
    <mergeCell ref="F109:F113"/>
    <mergeCell ref="E44:E47"/>
    <mergeCell ref="F44:F47"/>
    <mergeCell ref="E51:E53"/>
    <mergeCell ref="G82:G87"/>
    <mergeCell ref="G93:G98"/>
    <mergeCell ref="G77:G81"/>
    <mergeCell ref="H109:H113"/>
    <mergeCell ref="A54:A59"/>
    <mergeCell ref="A44:A47"/>
    <mergeCell ref="C44:C47"/>
    <mergeCell ref="C48:C50"/>
    <mergeCell ref="A71:A76"/>
    <mergeCell ref="B71:B76"/>
    <mergeCell ref="B77:B81"/>
    <mergeCell ref="C82:C87"/>
    <mergeCell ref="D82:D87"/>
    <mergeCell ref="B82:B87"/>
    <mergeCell ref="A77:A81"/>
    <mergeCell ref="C77:C81"/>
    <mergeCell ref="D77:D81"/>
    <mergeCell ref="C93:C98"/>
    <mergeCell ref="D93:D98"/>
    <mergeCell ref="D99:D103"/>
    <mergeCell ref="C114:C118"/>
    <mergeCell ref="C109:C113"/>
    <mergeCell ref="D114:D118"/>
    <mergeCell ref="F114:F118"/>
    <mergeCell ref="D109:D113"/>
    <mergeCell ref="A82:A87"/>
    <mergeCell ref="C99:C103"/>
    <mergeCell ref="A88:A92"/>
    <mergeCell ref="A99:A103"/>
    <mergeCell ref="B88:B92"/>
    <mergeCell ref="D88:D92"/>
    <mergeCell ref="A93:A98"/>
    <mergeCell ref="B93:B98"/>
    <mergeCell ref="C88:C92"/>
    <mergeCell ref="A104:A108"/>
    <mergeCell ref="B104:B108"/>
    <mergeCell ref="C104:C108"/>
    <mergeCell ref="D104:D108"/>
    <mergeCell ref="E104:E108"/>
    <mergeCell ref="F104:F108"/>
    <mergeCell ref="E114:E118"/>
    <mergeCell ref="C119:C123"/>
    <mergeCell ref="E194:E196"/>
    <mergeCell ref="D205:D207"/>
    <mergeCell ref="E191:E193"/>
    <mergeCell ref="A202:A204"/>
    <mergeCell ref="A205:A207"/>
    <mergeCell ref="B202:B204"/>
    <mergeCell ref="H48:H50"/>
    <mergeCell ref="C71:C76"/>
    <mergeCell ref="G71:G76"/>
    <mergeCell ref="H71:H76"/>
    <mergeCell ref="E71:E76"/>
    <mergeCell ref="C51:C53"/>
    <mergeCell ref="D51:D53"/>
    <mergeCell ref="F71:F76"/>
    <mergeCell ref="F51:F53"/>
    <mergeCell ref="E48:E50"/>
    <mergeCell ref="F48:F50"/>
    <mergeCell ref="G51:G53"/>
    <mergeCell ref="H51:H53"/>
    <mergeCell ref="D48:D50"/>
    <mergeCell ref="F54:F59"/>
    <mergeCell ref="D71:D76"/>
    <mergeCell ref="E93:E98"/>
    <mergeCell ref="G60:G64"/>
    <mergeCell ref="E119:E123"/>
    <mergeCell ref="D172:D176"/>
    <mergeCell ref="E162:E166"/>
    <mergeCell ref="D129:D133"/>
    <mergeCell ref="E129:E133"/>
    <mergeCell ref="E167:E171"/>
    <mergeCell ref="D159:D161"/>
    <mergeCell ref="E159:E161"/>
    <mergeCell ref="D162:D166"/>
    <mergeCell ref="E124:E128"/>
    <mergeCell ref="D124:D128"/>
    <mergeCell ref="D119:D123"/>
    <mergeCell ref="D60:D64"/>
    <mergeCell ref="E88:E92"/>
    <mergeCell ref="F88:F92"/>
    <mergeCell ref="E82:E87"/>
    <mergeCell ref="E60:E64"/>
    <mergeCell ref="F60:F64"/>
    <mergeCell ref="G172:G176"/>
    <mergeCell ref="G104:G108"/>
    <mergeCell ref="D139:D143"/>
    <mergeCell ref="A109:A113"/>
    <mergeCell ref="A114:A118"/>
    <mergeCell ref="B109:B113"/>
    <mergeCell ref="B205:B207"/>
    <mergeCell ref="C182:C186"/>
    <mergeCell ref="E217:E220"/>
    <mergeCell ref="E99:E103"/>
    <mergeCell ref="F99:F103"/>
    <mergeCell ref="B197:B199"/>
    <mergeCell ref="C197:C199"/>
    <mergeCell ref="D197:D199"/>
    <mergeCell ref="F149:F153"/>
    <mergeCell ref="D167:D171"/>
    <mergeCell ref="C134:C138"/>
    <mergeCell ref="D134:D138"/>
    <mergeCell ref="E134:E138"/>
    <mergeCell ref="F119:F123"/>
    <mergeCell ref="F162:F166"/>
    <mergeCell ref="F167:F171"/>
    <mergeCell ref="F159:F161"/>
    <mergeCell ref="B99:B103"/>
    <mergeCell ref="C162:C166"/>
    <mergeCell ref="B187:B190"/>
    <mergeCell ref="C187:C190"/>
    <mergeCell ref="A119:A123"/>
    <mergeCell ref="A134:A138"/>
    <mergeCell ref="A197:A199"/>
    <mergeCell ref="A187:A190"/>
    <mergeCell ref="A182:A186"/>
    <mergeCell ref="A194:A196"/>
    <mergeCell ref="A162:A166"/>
    <mergeCell ref="A172:A176"/>
    <mergeCell ref="B172:B176"/>
    <mergeCell ref="B119:B123"/>
    <mergeCell ref="A124:A128"/>
    <mergeCell ref="B134:B138"/>
    <mergeCell ref="A191:A193"/>
    <mergeCell ref="A214:A216"/>
    <mergeCell ref="A159:A161"/>
    <mergeCell ref="B159:B161"/>
    <mergeCell ref="C159:C161"/>
    <mergeCell ref="B167:B171"/>
    <mergeCell ref="B162:B166"/>
    <mergeCell ref="C129:C133"/>
    <mergeCell ref="C139:C143"/>
    <mergeCell ref="C211:C213"/>
    <mergeCell ref="C172:C176"/>
    <mergeCell ref="C177:C181"/>
    <mergeCell ref="C167:C171"/>
    <mergeCell ref="A139:A143"/>
    <mergeCell ref="B154:B158"/>
    <mergeCell ref="B191:B193"/>
    <mergeCell ref="C191:C193"/>
    <mergeCell ref="A154:A158"/>
    <mergeCell ref="A144:A148"/>
    <mergeCell ref="B182:B186"/>
    <mergeCell ref="A149:A153"/>
    <mergeCell ref="A177:A181"/>
    <mergeCell ref="A167:A171"/>
    <mergeCell ref="B214:B216"/>
    <mergeCell ref="D211:D213"/>
    <mergeCell ref="B211:B213"/>
    <mergeCell ref="B194:B196"/>
    <mergeCell ref="C194:C196"/>
    <mergeCell ref="C205:C207"/>
    <mergeCell ref="B200:B201"/>
    <mergeCell ref="C200:C201"/>
    <mergeCell ref="F124:F128"/>
    <mergeCell ref="C124:C128"/>
    <mergeCell ref="D182:D186"/>
    <mergeCell ref="D191:D193"/>
    <mergeCell ref="B124:B128"/>
    <mergeCell ref="D202:D204"/>
    <mergeCell ref="D177:D181"/>
    <mergeCell ref="D187:D190"/>
    <mergeCell ref="E187:E190"/>
    <mergeCell ref="F187:F190"/>
    <mergeCell ref="C230:C232"/>
    <mergeCell ref="D230:D232"/>
    <mergeCell ref="A242:A244"/>
    <mergeCell ref="B242:B244"/>
    <mergeCell ref="C242:C244"/>
    <mergeCell ref="A129:A133"/>
    <mergeCell ref="B129:B133"/>
    <mergeCell ref="E339:E340"/>
    <mergeCell ref="G339:G340"/>
    <mergeCell ref="E290:E292"/>
    <mergeCell ref="E293:E296"/>
    <mergeCell ref="F293:F296"/>
    <mergeCell ref="G304:G307"/>
    <mergeCell ref="G323:G324"/>
    <mergeCell ref="D282:D283"/>
    <mergeCell ref="A333:A335"/>
    <mergeCell ref="A300:A303"/>
    <mergeCell ref="A325:A326"/>
    <mergeCell ref="D308:D310"/>
    <mergeCell ref="A323:A324"/>
    <mergeCell ref="B323:B324"/>
    <mergeCell ref="C323:C324"/>
    <mergeCell ref="E308:E310"/>
    <mergeCell ref="D314:D315"/>
    <mergeCell ref="F290:F292"/>
    <mergeCell ref="B348:B349"/>
    <mergeCell ref="G348:G349"/>
    <mergeCell ref="F348:F349"/>
    <mergeCell ref="H348:H349"/>
    <mergeCell ref="D346:D347"/>
    <mergeCell ref="E333:E335"/>
    <mergeCell ref="B329:B332"/>
    <mergeCell ref="C329:C332"/>
    <mergeCell ref="F316:F317"/>
    <mergeCell ref="B304:B307"/>
    <mergeCell ref="B314:B315"/>
    <mergeCell ref="C311:C313"/>
    <mergeCell ref="D318:D320"/>
    <mergeCell ref="E318:E320"/>
    <mergeCell ref="B318:B320"/>
    <mergeCell ref="C318:C320"/>
    <mergeCell ref="B325:B326"/>
    <mergeCell ref="H304:H307"/>
    <mergeCell ref="B300:B303"/>
    <mergeCell ref="B293:B296"/>
    <mergeCell ref="F314:F315"/>
    <mergeCell ref="G336:G338"/>
    <mergeCell ref="H336:H338"/>
    <mergeCell ref="I350:I352"/>
    <mergeCell ref="B363:B364"/>
    <mergeCell ref="C363:C364"/>
    <mergeCell ref="D363:D364"/>
    <mergeCell ref="E363:E364"/>
    <mergeCell ref="F363:F364"/>
    <mergeCell ref="G363:G364"/>
    <mergeCell ref="H363:H364"/>
    <mergeCell ref="I363:I364"/>
    <mergeCell ref="J363:J364"/>
    <mergeCell ref="D339:D340"/>
    <mergeCell ref="D369:K369"/>
    <mergeCell ref="I259:I262"/>
    <mergeCell ref="G251:G253"/>
    <mergeCell ref="H251:H253"/>
    <mergeCell ref="I251:I253"/>
    <mergeCell ref="G263:G266"/>
    <mergeCell ref="G290:G292"/>
    <mergeCell ref="G276:G278"/>
    <mergeCell ref="G346:G347"/>
    <mergeCell ref="H346:H347"/>
    <mergeCell ref="I346:I347"/>
    <mergeCell ref="G293:G296"/>
    <mergeCell ref="H316:H317"/>
    <mergeCell ref="H318:H320"/>
    <mergeCell ref="I318:I320"/>
    <mergeCell ref="I316:I317"/>
    <mergeCell ref="I267:I268"/>
    <mergeCell ref="G272:G275"/>
    <mergeCell ref="H272:H275"/>
    <mergeCell ref="J267:J268"/>
    <mergeCell ref="E304:E307"/>
    <mergeCell ref="D293:D296"/>
    <mergeCell ref="A329:A332"/>
    <mergeCell ref="E329:E332"/>
    <mergeCell ref="C293:C296"/>
    <mergeCell ref="A287:A289"/>
    <mergeCell ref="A290:A292"/>
    <mergeCell ref="H279:H281"/>
    <mergeCell ref="H290:H292"/>
    <mergeCell ref="H284:H286"/>
    <mergeCell ref="A279:A281"/>
    <mergeCell ref="A282:A283"/>
    <mergeCell ref="B297:B299"/>
    <mergeCell ref="H323:H324"/>
    <mergeCell ref="F304:F307"/>
    <mergeCell ref="F308:F310"/>
    <mergeCell ref="A297:A299"/>
    <mergeCell ref="A293:A296"/>
    <mergeCell ref="C314:C315"/>
    <mergeCell ref="B311:B313"/>
    <mergeCell ref="C297:C299"/>
    <mergeCell ref="E311:E313"/>
    <mergeCell ref="A316:A317"/>
    <mergeCell ref="B316:B317"/>
    <mergeCell ref="A308:A310"/>
    <mergeCell ref="E300:E303"/>
    <mergeCell ref="C27:AA27"/>
    <mergeCell ref="D28:AA28"/>
    <mergeCell ref="D40:D43"/>
    <mergeCell ref="E40:E43"/>
    <mergeCell ref="F40:F43"/>
    <mergeCell ref="C32:C35"/>
    <mergeCell ref="J32:J35"/>
    <mergeCell ref="F251:F253"/>
    <mergeCell ref="B139:B143"/>
    <mergeCell ref="D248:D250"/>
    <mergeCell ref="G230:G232"/>
    <mergeCell ref="I230:I232"/>
    <mergeCell ref="G233:G235"/>
    <mergeCell ref="G227:G229"/>
    <mergeCell ref="I236:I238"/>
    <mergeCell ref="I245:I247"/>
    <mergeCell ref="I239:I241"/>
    <mergeCell ref="H227:H229"/>
    <mergeCell ref="H230:H232"/>
    <mergeCell ref="G245:G247"/>
    <mergeCell ref="H245:H247"/>
    <mergeCell ref="G239:G241"/>
    <mergeCell ref="H239:H241"/>
    <mergeCell ref="C202:C204"/>
    <mergeCell ref="F36:F39"/>
    <mergeCell ref="A32:A35"/>
    <mergeCell ref="B32:B35"/>
    <mergeCell ref="I227:I229"/>
    <mergeCell ref="E230:E232"/>
    <mergeCell ref="F230:F232"/>
    <mergeCell ref="B290:B292"/>
    <mergeCell ref="C290:C292"/>
    <mergeCell ref="D272:D275"/>
    <mergeCell ref="B287:B289"/>
    <mergeCell ref="B269:B271"/>
    <mergeCell ref="C269:C271"/>
    <mergeCell ref="D269:D271"/>
    <mergeCell ref="I276:I278"/>
    <mergeCell ref="H287:H289"/>
    <mergeCell ref="F279:F281"/>
    <mergeCell ref="I290:I292"/>
    <mergeCell ref="I272:I275"/>
    <mergeCell ref="I282:I283"/>
    <mergeCell ref="I279:I281"/>
    <mergeCell ref="C287:C289"/>
    <mergeCell ref="H276:H278"/>
    <mergeCell ref="H267:H268"/>
    <mergeCell ref="F194:F196"/>
    <mergeCell ref="Q23:R23"/>
    <mergeCell ref="S23:S24"/>
    <mergeCell ref="T23:T24"/>
    <mergeCell ref="A25:AA25"/>
    <mergeCell ref="A26:AA26"/>
    <mergeCell ref="I29:I31"/>
    <mergeCell ref="G40:G43"/>
    <mergeCell ref="H40:H43"/>
    <mergeCell ref="A40:A43"/>
    <mergeCell ref="B40:B43"/>
    <mergeCell ref="C40:C43"/>
    <mergeCell ref="G29:G31"/>
    <mergeCell ref="H29:H31"/>
    <mergeCell ref="G32:G35"/>
    <mergeCell ref="H32:H35"/>
    <mergeCell ref="I32:I35"/>
    <mergeCell ref="D32:D35"/>
    <mergeCell ref="E32:E35"/>
    <mergeCell ref="F32:F35"/>
    <mergeCell ref="A36:A39"/>
    <mergeCell ref="B36:B39"/>
    <mergeCell ref="C36:C39"/>
    <mergeCell ref="D36:D39"/>
    <mergeCell ref="E36:E39"/>
    <mergeCell ref="A18:AA18"/>
    <mergeCell ref="A19:AA19"/>
    <mergeCell ref="A20:AA20"/>
    <mergeCell ref="A22:A24"/>
    <mergeCell ref="B22:B24"/>
    <mergeCell ref="C22:C24"/>
    <mergeCell ref="D22:D24"/>
    <mergeCell ref="E22:E24"/>
    <mergeCell ref="F22:F24"/>
    <mergeCell ref="G22:G24"/>
    <mergeCell ref="H22:H24"/>
    <mergeCell ref="A21:AA21"/>
    <mergeCell ref="AA23:AA24"/>
    <mergeCell ref="X22:AA22"/>
    <mergeCell ref="X23:X24"/>
    <mergeCell ref="I22:I24"/>
    <mergeCell ref="K22:K24"/>
    <mergeCell ref="L22:O22"/>
    <mergeCell ref="P22:S22"/>
    <mergeCell ref="T22:W22"/>
    <mergeCell ref="L23:L24"/>
    <mergeCell ref="M23:N23"/>
    <mergeCell ref="O23:O24"/>
    <mergeCell ref="P23:P24"/>
    <mergeCell ref="A29:A31"/>
    <mergeCell ref="B29:B31"/>
    <mergeCell ref="C29:C31"/>
    <mergeCell ref="D29:D31"/>
    <mergeCell ref="E29:E31"/>
    <mergeCell ref="F29:F31"/>
    <mergeCell ref="E323:E324"/>
    <mergeCell ref="F323:F324"/>
    <mergeCell ref="F272:F275"/>
    <mergeCell ref="A224:A226"/>
    <mergeCell ref="B224:B226"/>
    <mergeCell ref="C224:C226"/>
    <mergeCell ref="D224:D226"/>
    <mergeCell ref="E224:E226"/>
    <mergeCell ref="F224:F226"/>
    <mergeCell ref="B308:B310"/>
    <mergeCell ref="A304:A307"/>
    <mergeCell ref="C304:C307"/>
    <mergeCell ref="D284:D286"/>
    <mergeCell ref="A318:A320"/>
    <mergeCell ref="A311:A313"/>
    <mergeCell ref="A314:A315"/>
    <mergeCell ref="A200:A201"/>
    <mergeCell ref="B177:B181"/>
    <mergeCell ref="B221:B223"/>
    <mergeCell ref="C221:C223"/>
    <mergeCell ref="C236:C238"/>
    <mergeCell ref="A227:A229"/>
    <mergeCell ref="B227:B229"/>
    <mergeCell ref="C227:C229"/>
    <mergeCell ref="D227:D229"/>
    <mergeCell ref="J272:J275"/>
    <mergeCell ref="J276:J278"/>
    <mergeCell ref="D245:D247"/>
    <mergeCell ref="E245:E247"/>
    <mergeCell ref="F245:F247"/>
    <mergeCell ref="A233:A235"/>
    <mergeCell ref="B233:B235"/>
    <mergeCell ref="C233:C235"/>
    <mergeCell ref="D233:D235"/>
    <mergeCell ref="E233:E235"/>
    <mergeCell ref="F233:F235"/>
    <mergeCell ref="A239:A241"/>
    <mergeCell ref="B239:B241"/>
    <mergeCell ref="H259:H262"/>
    <mergeCell ref="E227:E229"/>
    <mergeCell ref="F227:F229"/>
    <mergeCell ref="F276:F278"/>
    <mergeCell ref="J129:J133"/>
    <mergeCell ref="J134:J138"/>
    <mergeCell ref="J139:J143"/>
    <mergeCell ref="J144:J148"/>
    <mergeCell ref="J149:J153"/>
    <mergeCell ref="J154:J158"/>
    <mergeCell ref="J159:J161"/>
    <mergeCell ref="J162:J166"/>
    <mergeCell ref="J227:J229"/>
    <mergeCell ref="J200:J201"/>
    <mergeCell ref="J202:J204"/>
    <mergeCell ref="J167:J171"/>
    <mergeCell ref="J230:J232"/>
    <mergeCell ref="J233:J235"/>
    <mergeCell ref="J236:J238"/>
    <mergeCell ref="J239:J241"/>
    <mergeCell ref="J242:J244"/>
    <mergeCell ref="J245:J247"/>
    <mergeCell ref="J248:J250"/>
    <mergeCell ref="J205:J207"/>
    <mergeCell ref="J224:J226"/>
    <mergeCell ref="J211:J213"/>
    <mergeCell ref="I217:I220"/>
    <mergeCell ref="G217:G220"/>
    <mergeCell ref="H217:H220"/>
    <mergeCell ref="H114:H118"/>
    <mergeCell ref="G124:G128"/>
    <mergeCell ref="F134:F138"/>
    <mergeCell ref="J77:J81"/>
    <mergeCell ref="J82:J87"/>
    <mergeCell ref="J88:J92"/>
    <mergeCell ref="J93:J98"/>
    <mergeCell ref="J99:J103"/>
    <mergeCell ref="J109:J113"/>
    <mergeCell ref="J114:J118"/>
    <mergeCell ref="J119:J123"/>
    <mergeCell ref="J124:J128"/>
    <mergeCell ref="G114:G118"/>
    <mergeCell ref="G109:G113"/>
    <mergeCell ref="I82:I87"/>
    <mergeCell ref="I77:I81"/>
    <mergeCell ref="H77:H81"/>
    <mergeCell ref="H88:H92"/>
    <mergeCell ref="I88:I92"/>
    <mergeCell ref="I99:I103"/>
    <mergeCell ref="I109:I113"/>
    <mergeCell ref="H194:H196"/>
    <mergeCell ref="I194:I196"/>
    <mergeCell ref="J194:J196"/>
    <mergeCell ref="H162:H166"/>
    <mergeCell ref="H177:H181"/>
    <mergeCell ref="G162:G166"/>
    <mergeCell ref="H134:H138"/>
    <mergeCell ref="H144:H148"/>
    <mergeCell ref="H139:H143"/>
    <mergeCell ref="H149:H153"/>
    <mergeCell ref="G144:G148"/>
    <mergeCell ref="H172:H176"/>
    <mergeCell ref="I167:I171"/>
    <mergeCell ref="J172:J176"/>
    <mergeCell ref="J177:J181"/>
    <mergeCell ref="J182:J186"/>
    <mergeCell ref="G134:G138"/>
    <mergeCell ref="G167:G171"/>
    <mergeCell ref="G149:G153"/>
    <mergeCell ref="I177:I181"/>
    <mergeCell ref="I172:I176"/>
    <mergeCell ref="I182:I186"/>
    <mergeCell ref="J191:J193"/>
    <mergeCell ref="G177:G181"/>
    <mergeCell ref="A377:AA377"/>
    <mergeCell ref="F239:F241"/>
    <mergeCell ref="J36:J39"/>
    <mergeCell ref="J40:J43"/>
    <mergeCell ref="J44:J47"/>
    <mergeCell ref="J48:J50"/>
    <mergeCell ref="J51:J53"/>
    <mergeCell ref="J54:J59"/>
    <mergeCell ref="J60:J64"/>
    <mergeCell ref="J71:J76"/>
    <mergeCell ref="J221:J223"/>
    <mergeCell ref="J217:J220"/>
    <mergeCell ref="H167:H171"/>
    <mergeCell ref="G36:G39"/>
    <mergeCell ref="H36:H39"/>
    <mergeCell ref="I36:I39"/>
    <mergeCell ref="I40:I43"/>
    <mergeCell ref="I71:I76"/>
    <mergeCell ref="F82:F87"/>
    <mergeCell ref="I149:I153"/>
    <mergeCell ref="I114:I118"/>
    <mergeCell ref="F217:F220"/>
    <mergeCell ref="J187:J190"/>
    <mergeCell ref="J197:J199"/>
  </mergeCells>
  <printOptions horizontalCentered="1" verticalCentered="1"/>
  <pageMargins left="0.39370078740157483" right="0.39370078740157483" top="0.78740157480314965" bottom="0.39370078740157483" header="0.11811023622047245" footer="0"/>
  <pageSetup paperSize="9" scale="65" firstPageNumber="0" fitToHeight="0" orientation="landscape" r:id="rId1"/>
  <headerFooter>
    <oddFooter>&amp;R&amp;P</oddFooter>
  </headerFooter>
  <rowBreaks count="10" manualBreakCount="10">
    <brk id="50" max="16383" man="1"/>
    <brk id="81" max="16383" man="1"/>
    <brk id="118" max="16383" man="1"/>
    <brk id="153" max="16383" man="1"/>
    <brk id="186" max="16383" man="1"/>
    <brk id="229" max="16383" man="1"/>
    <brk id="257" max="16383" man="1"/>
    <brk id="289" max="16383" man="1"/>
    <brk id="317" max="16383" man="1"/>
    <brk id="3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"/>
  <sheetViews>
    <sheetView topLeftCell="A4" zoomScaleNormal="100" zoomScaleSheetLayoutView="100" workbookViewId="0">
      <selection activeCell="L6" sqref="L6"/>
    </sheetView>
  </sheetViews>
  <sheetFormatPr defaultRowHeight="12.75" x14ac:dyDescent="0.2"/>
  <cols>
    <col min="1" max="1" width="3.28515625" style="35" customWidth="1"/>
    <col min="2" max="2" width="2.85546875" style="35" customWidth="1"/>
    <col min="3" max="3" width="10.85546875" style="35" customWidth="1"/>
    <col min="4" max="4" width="15.85546875" style="35" customWidth="1"/>
    <col min="5" max="5" width="5.5703125" style="35" customWidth="1"/>
    <col min="6" max="6" width="7.28515625" style="35" customWidth="1"/>
    <col min="7" max="7" width="7.42578125" style="35" customWidth="1"/>
    <col min="8" max="8" width="6.5703125" style="35" customWidth="1"/>
    <col min="9" max="9" width="8.140625" style="35" customWidth="1"/>
    <col min="10" max="10" width="7.28515625" style="35" customWidth="1"/>
    <col min="11" max="11" width="7.42578125" style="35" customWidth="1"/>
    <col min="12" max="12" width="6.7109375" style="35" customWidth="1"/>
    <col min="13" max="13" width="10.140625" style="35" customWidth="1"/>
    <col min="14" max="14" width="9" style="35" customWidth="1"/>
    <col min="15" max="15" width="7" style="35" customWidth="1"/>
    <col min="16" max="16" width="6.5703125" style="35" customWidth="1"/>
    <col min="17" max="18" width="7.140625" style="35" customWidth="1"/>
    <col min="19" max="19" width="7.42578125" style="35" customWidth="1"/>
    <col min="20" max="20" width="7.28515625" style="35" customWidth="1"/>
    <col min="21" max="21" width="7.5703125" style="35" customWidth="1"/>
    <col min="22" max="254" width="9.140625" style="35"/>
    <col min="255" max="255" width="3.28515625" style="35" customWidth="1"/>
    <col min="256" max="256" width="2.85546875" style="35" customWidth="1"/>
    <col min="257" max="257" width="10.85546875" style="35" customWidth="1"/>
    <col min="258" max="258" width="13.28515625" style="35" customWidth="1"/>
    <col min="259" max="259" width="5.5703125" style="35" customWidth="1"/>
    <col min="260" max="260" width="7.28515625" style="35" customWidth="1"/>
    <col min="261" max="261" width="7.42578125" style="35" customWidth="1"/>
    <col min="262" max="262" width="6.5703125" style="35" customWidth="1"/>
    <col min="263" max="263" width="5.7109375" style="35" customWidth="1"/>
    <col min="264" max="264" width="7.28515625" style="35" customWidth="1"/>
    <col min="265" max="265" width="7.42578125" style="35" customWidth="1"/>
    <col min="266" max="266" width="6.7109375" style="35" customWidth="1"/>
    <col min="267" max="268" width="6.42578125" style="35" customWidth="1"/>
    <col min="269" max="269" width="7" style="35" customWidth="1"/>
    <col min="270" max="270" width="6.5703125" style="35" customWidth="1"/>
    <col min="271" max="271" width="5.7109375" style="35" customWidth="1"/>
    <col min="272" max="272" width="7.140625" style="35" customWidth="1"/>
    <col min="273" max="273" width="7.42578125" style="35" customWidth="1"/>
    <col min="274" max="274" width="7.28515625" style="35" customWidth="1"/>
    <col min="275" max="275" width="6.140625" style="35" customWidth="1"/>
    <col min="276" max="510" width="9.140625" style="35"/>
    <col min="511" max="511" width="3.28515625" style="35" customWidth="1"/>
    <col min="512" max="512" width="2.85546875" style="35" customWidth="1"/>
    <col min="513" max="513" width="10.85546875" style="35" customWidth="1"/>
    <col min="514" max="514" width="13.28515625" style="35" customWidth="1"/>
    <col min="515" max="515" width="5.5703125" style="35" customWidth="1"/>
    <col min="516" max="516" width="7.28515625" style="35" customWidth="1"/>
    <col min="517" max="517" width="7.42578125" style="35" customWidth="1"/>
    <col min="518" max="518" width="6.5703125" style="35" customWidth="1"/>
    <col min="519" max="519" width="5.7109375" style="35" customWidth="1"/>
    <col min="520" max="520" width="7.28515625" style="35" customWidth="1"/>
    <col min="521" max="521" width="7.42578125" style="35" customWidth="1"/>
    <col min="522" max="522" width="6.7109375" style="35" customWidth="1"/>
    <col min="523" max="524" width="6.42578125" style="35" customWidth="1"/>
    <col min="525" max="525" width="7" style="35" customWidth="1"/>
    <col min="526" max="526" width="6.5703125" style="35" customWidth="1"/>
    <col min="527" max="527" width="5.7109375" style="35" customWidth="1"/>
    <col min="528" max="528" width="7.140625" style="35" customWidth="1"/>
    <col min="529" max="529" width="7.42578125" style="35" customWidth="1"/>
    <col min="530" max="530" width="7.28515625" style="35" customWidth="1"/>
    <col min="531" max="531" width="6.140625" style="35" customWidth="1"/>
    <col min="532" max="766" width="9.140625" style="35"/>
    <col min="767" max="767" width="3.28515625" style="35" customWidth="1"/>
    <col min="768" max="768" width="2.85546875" style="35" customWidth="1"/>
    <col min="769" max="769" width="10.85546875" style="35" customWidth="1"/>
    <col min="770" max="770" width="13.28515625" style="35" customWidth="1"/>
    <col min="771" max="771" width="5.5703125" style="35" customWidth="1"/>
    <col min="772" max="772" width="7.28515625" style="35" customWidth="1"/>
    <col min="773" max="773" width="7.42578125" style="35" customWidth="1"/>
    <col min="774" max="774" width="6.5703125" style="35" customWidth="1"/>
    <col min="775" max="775" width="5.7109375" style="35" customWidth="1"/>
    <col min="776" max="776" width="7.28515625" style="35" customWidth="1"/>
    <col min="777" max="777" width="7.42578125" style="35" customWidth="1"/>
    <col min="778" max="778" width="6.7109375" style="35" customWidth="1"/>
    <col min="779" max="780" width="6.42578125" style="35" customWidth="1"/>
    <col min="781" max="781" width="7" style="35" customWidth="1"/>
    <col min="782" max="782" width="6.5703125" style="35" customWidth="1"/>
    <col min="783" max="783" width="5.7109375" style="35" customWidth="1"/>
    <col min="784" max="784" width="7.140625" style="35" customWidth="1"/>
    <col min="785" max="785" width="7.42578125" style="35" customWidth="1"/>
    <col min="786" max="786" width="7.28515625" style="35" customWidth="1"/>
    <col min="787" max="787" width="6.140625" style="35" customWidth="1"/>
    <col min="788" max="1022" width="9.140625" style="35"/>
    <col min="1023" max="1023" width="3.28515625" style="35" customWidth="1"/>
    <col min="1024" max="1024" width="2.85546875" style="35" customWidth="1"/>
    <col min="1025" max="1025" width="10.85546875" style="35" customWidth="1"/>
    <col min="1026" max="1026" width="13.28515625" style="35" customWidth="1"/>
    <col min="1027" max="1027" width="5.5703125" style="35" customWidth="1"/>
    <col min="1028" max="1028" width="7.28515625" style="35" customWidth="1"/>
    <col min="1029" max="1029" width="7.42578125" style="35" customWidth="1"/>
    <col min="1030" max="1030" width="6.5703125" style="35" customWidth="1"/>
    <col min="1031" max="1031" width="5.7109375" style="35" customWidth="1"/>
    <col min="1032" max="1032" width="7.28515625" style="35" customWidth="1"/>
    <col min="1033" max="1033" width="7.42578125" style="35" customWidth="1"/>
    <col min="1034" max="1034" width="6.7109375" style="35" customWidth="1"/>
    <col min="1035" max="1036" width="6.42578125" style="35" customWidth="1"/>
    <col min="1037" max="1037" width="7" style="35" customWidth="1"/>
    <col min="1038" max="1038" width="6.5703125" style="35" customWidth="1"/>
    <col min="1039" max="1039" width="5.7109375" style="35" customWidth="1"/>
    <col min="1040" max="1040" width="7.140625" style="35" customWidth="1"/>
    <col min="1041" max="1041" width="7.42578125" style="35" customWidth="1"/>
    <col min="1042" max="1042" width="7.28515625" style="35" customWidth="1"/>
    <col min="1043" max="1043" width="6.140625" style="35" customWidth="1"/>
    <col min="1044" max="1278" width="9.140625" style="35"/>
    <col min="1279" max="1279" width="3.28515625" style="35" customWidth="1"/>
    <col min="1280" max="1280" width="2.85546875" style="35" customWidth="1"/>
    <col min="1281" max="1281" width="10.85546875" style="35" customWidth="1"/>
    <col min="1282" max="1282" width="13.28515625" style="35" customWidth="1"/>
    <col min="1283" max="1283" width="5.5703125" style="35" customWidth="1"/>
    <col min="1284" max="1284" width="7.28515625" style="35" customWidth="1"/>
    <col min="1285" max="1285" width="7.42578125" style="35" customWidth="1"/>
    <col min="1286" max="1286" width="6.5703125" style="35" customWidth="1"/>
    <col min="1287" max="1287" width="5.7109375" style="35" customWidth="1"/>
    <col min="1288" max="1288" width="7.28515625" style="35" customWidth="1"/>
    <col min="1289" max="1289" width="7.42578125" style="35" customWidth="1"/>
    <col min="1290" max="1290" width="6.7109375" style="35" customWidth="1"/>
    <col min="1291" max="1292" width="6.42578125" style="35" customWidth="1"/>
    <col min="1293" max="1293" width="7" style="35" customWidth="1"/>
    <col min="1294" max="1294" width="6.5703125" style="35" customWidth="1"/>
    <col min="1295" max="1295" width="5.7109375" style="35" customWidth="1"/>
    <col min="1296" max="1296" width="7.140625" style="35" customWidth="1"/>
    <col min="1297" max="1297" width="7.42578125" style="35" customWidth="1"/>
    <col min="1298" max="1298" width="7.28515625" style="35" customWidth="1"/>
    <col min="1299" max="1299" width="6.140625" style="35" customWidth="1"/>
    <col min="1300" max="1534" width="9.140625" style="35"/>
    <col min="1535" max="1535" width="3.28515625" style="35" customWidth="1"/>
    <col min="1536" max="1536" width="2.85546875" style="35" customWidth="1"/>
    <col min="1537" max="1537" width="10.85546875" style="35" customWidth="1"/>
    <col min="1538" max="1538" width="13.28515625" style="35" customWidth="1"/>
    <col min="1539" max="1539" width="5.5703125" style="35" customWidth="1"/>
    <col min="1540" max="1540" width="7.28515625" style="35" customWidth="1"/>
    <col min="1541" max="1541" width="7.42578125" style="35" customWidth="1"/>
    <col min="1542" max="1542" width="6.5703125" style="35" customWidth="1"/>
    <col min="1543" max="1543" width="5.7109375" style="35" customWidth="1"/>
    <col min="1544" max="1544" width="7.28515625" style="35" customWidth="1"/>
    <col min="1545" max="1545" width="7.42578125" style="35" customWidth="1"/>
    <col min="1546" max="1546" width="6.7109375" style="35" customWidth="1"/>
    <col min="1547" max="1548" width="6.42578125" style="35" customWidth="1"/>
    <col min="1549" max="1549" width="7" style="35" customWidth="1"/>
    <col min="1550" max="1550" width="6.5703125" style="35" customWidth="1"/>
    <col min="1551" max="1551" width="5.7109375" style="35" customWidth="1"/>
    <col min="1552" max="1552" width="7.140625" style="35" customWidth="1"/>
    <col min="1553" max="1553" width="7.42578125" style="35" customWidth="1"/>
    <col min="1554" max="1554" width="7.28515625" style="35" customWidth="1"/>
    <col min="1555" max="1555" width="6.140625" style="35" customWidth="1"/>
    <col min="1556" max="1790" width="9.140625" style="35"/>
    <col min="1791" max="1791" width="3.28515625" style="35" customWidth="1"/>
    <col min="1792" max="1792" width="2.85546875" style="35" customWidth="1"/>
    <col min="1793" max="1793" width="10.85546875" style="35" customWidth="1"/>
    <col min="1794" max="1794" width="13.28515625" style="35" customWidth="1"/>
    <col min="1795" max="1795" width="5.5703125" style="35" customWidth="1"/>
    <col min="1796" max="1796" width="7.28515625" style="35" customWidth="1"/>
    <col min="1797" max="1797" width="7.42578125" style="35" customWidth="1"/>
    <col min="1798" max="1798" width="6.5703125" style="35" customWidth="1"/>
    <col min="1799" max="1799" width="5.7109375" style="35" customWidth="1"/>
    <col min="1800" max="1800" width="7.28515625" style="35" customWidth="1"/>
    <col min="1801" max="1801" width="7.42578125" style="35" customWidth="1"/>
    <col min="1802" max="1802" width="6.7109375" style="35" customWidth="1"/>
    <col min="1803" max="1804" width="6.42578125" style="35" customWidth="1"/>
    <col min="1805" max="1805" width="7" style="35" customWidth="1"/>
    <col min="1806" max="1806" width="6.5703125" style="35" customWidth="1"/>
    <col min="1807" max="1807" width="5.7109375" style="35" customWidth="1"/>
    <col min="1808" max="1808" width="7.140625" style="35" customWidth="1"/>
    <col min="1809" max="1809" width="7.42578125" style="35" customWidth="1"/>
    <col min="1810" max="1810" width="7.28515625" style="35" customWidth="1"/>
    <col min="1811" max="1811" width="6.140625" style="35" customWidth="1"/>
    <col min="1812" max="2046" width="9.140625" style="35"/>
    <col min="2047" max="2047" width="3.28515625" style="35" customWidth="1"/>
    <col min="2048" max="2048" width="2.85546875" style="35" customWidth="1"/>
    <col min="2049" max="2049" width="10.85546875" style="35" customWidth="1"/>
    <col min="2050" max="2050" width="13.28515625" style="35" customWidth="1"/>
    <col min="2051" max="2051" width="5.5703125" style="35" customWidth="1"/>
    <col min="2052" max="2052" width="7.28515625" style="35" customWidth="1"/>
    <col min="2053" max="2053" width="7.42578125" style="35" customWidth="1"/>
    <col min="2054" max="2054" width="6.5703125" style="35" customWidth="1"/>
    <col min="2055" max="2055" width="5.7109375" style="35" customWidth="1"/>
    <col min="2056" max="2056" width="7.28515625" style="35" customWidth="1"/>
    <col min="2057" max="2057" width="7.42578125" style="35" customWidth="1"/>
    <col min="2058" max="2058" width="6.7109375" style="35" customWidth="1"/>
    <col min="2059" max="2060" width="6.42578125" style="35" customWidth="1"/>
    <col min="2061" max="2061" width="7" style="35" customWidth="1"/>
    <col min="2062" max="2062" width="6.5703125" style="35" customWidth="1"/>
    <col min="2063" max="2063" width="5.7109375" style="35" customWidth="1"/>
    <col min="2064" max="2064" width="7.140625" style="35" customWidth="1"/>
    <col min="2065" max="2065" width="7.42578125" style="35" customWidth="1"/>
    <col min="2066" max="2066" width="7.28515625" style="35" customWidth="1"/>
    <col min="2067" max="2067" width="6.140625" style="35" customWidth="1"/>
    <col min="2068" max="2302" width="9.140625" style="35"/>
    <col min="2303" max="2303" width="3.28515625" style="35" customWidth="1"/>
    <col min="2304" max="2304" width="2.85546875" style="35" customWidth="1"/>
    <col min="2305" max="2305" width="10.85546875" style="35" customWidth="1"/>
    <col min="2306" max="2306" width="13.28515625" style="35" customWidth="1"/>
    <col min="2307" max="2307" width="5.5703125" style="35" customWidth="1"/>
    <col min="2308" max="2308" width="7.28515625" style="35" customWidth="1"/>
    <col min="2309" max="2309" width="7.42578125" style="35" customWidth="1"/>
    <col min="2310" max="2310" width="6.5703125" style="35" customWidth="1"/>
    <col min="2311" max="2311" width="5.7109375" style="35" customWidth="1"/>
    <col min="2312" max="2312" width="7.28515625" style="35" customWidth="1"/>
    <col min="2313" max="2313" width="7.42578125" style="35" customWidth="1"/>
    <col min="2314" max="2314" width="6.7109375" style="35" customWidth="1"/>
    <col min="2315" max="2316" width="6.42578125" style="35" customWidth="1"/>
    <col min="2317" max="2317" width="7" style="35" customWidth="1"/>
    <col min="2318" max="2318" width="6.5703125" style="35" customWidth="1"/>
    <col min="2319" max="2319" width="5.7109375" style="35" customWidth="1"/>
    <col min="2320" max="2320" width="7.140625" style="35" customWidth="1"/>
    <col min="2321" max="2321" width="7.42578125" style="35" customWidth="1"/>
    <col min="2322" max="2322" width="7.28515625" style="35" customWidth="1"/>
    <col min="2323" max="2323" width="6.140625" style="35" customWidth="1"/>
    <col min="2324" max="2558" width="9.140625" style="35"/>
    <col min="2559" max="2559" width="3.28515625" style="35" customWidth="1"/>
    <col min="2560" max="2560" width="2.85546875" style="35" customWidth="1"/>
    <col min="2561" max="2561" width="10.85546875" style="35" customWidth="1"/>
    <col min="2562" max="2562" width="13.28515625" style="35" customWidth="1"/>
    <col min="2563" max="2563" width="5.5703125" style="35" customWidth="1"/>
    <col min="2564" max="2564" width="7.28515625" style="35" customWidth="1"/>
    <col min="2565" max="2565" width="7.42578125" style="35" customWidth="1"/>
    <col min="2566" max="2566" width="6.5703125" style="35" customWidth="1"/>
    <col min="2567" max="2567" width="5.7109375" style="35" customWidth="1"/>
    <col min="2568" max="2568" width="7.28515625" style="35" customWidth="1"/>
    <col min="2569" max="2569" width="7.42578125" style="35" customWidth="1"/>
    <col min="2570" max="2570" width="6.7109375" style="35" customWidth="1"/>
    <col min="2571" max="2572" width="6.42578125" style="35" customWidth="1"/>
    <col min="2573" max="2573" width="7" style="35" customWidth="1"/>
    <col min="2574" max="2574" width="6.5703125" style="35" customWidth="1"/>
    <col min="2575" max="2575" width="5.7109375" style="35" customWidth="1"/>
    <col min="2576" max="2576" width="7.140625" style="35" customWidth="1"/>
    <col min="2577" max="2577" width="7.42578125" style="35" customWidth="1"/>
    <col min="2578" max="2578" width="7.28515625" style="35" customWidth="1"/>
    <col min="2579" max="2579" width="6.140625" style="35" customWidth="1"/>
    <col min="2580" max="2814" width="9.140625" style="35"/>
    <col min="2815" max="2815" width="3.28515625" style="35" customWidth="1"/>
    <col min="2816" max="2816" width="2.85546875" style="35" customWidth="1"/>
    <col min="2817" max="2817" width="10.85546875" style="35" customWidth="1"/>
    <col min="2818" max="2818" width="13.28515625" style="35" customWidth="1"/>
    <col min="2819" max="2819" width="5.5703125" style="35" customWidth="1"/>
    <col min="2820" max="2820" width="7.28515625" style="35" customWidth="1"/>
    <col min="2821" max="2821" width="7.42578125" style="35" customWidth="1"/>
    <col min="2822" max="2822" width="6.5703125" style="35" customWidth="1"/>
    <col min="2823" max="2823" width="5.7109375" style="35" customWidth="1"/>
    <col min="2824" max="2824" width="7.28515625" style="35" customWidth="1"/>
    <col min="2825" max="2825" width="7.42578125" style="35" customWidth="1"/>
    <col min="2826" max="2826" width="6.7109375" style="35" customWidth="1"/>
    <col min="2827" max="2828" width="6.42578125" style="35" customWidth="1"/>
    <col min="2829" max="2829" width="7" style="35" customWidth="1"/>
    <col min="2830" max="2830" width="6.5703125" style="35" customWidth="1"/>
    <col min="2831" max="2831" width="5.7109375" style="35" customWidth="1"/>
    <col min="2832" max="2832" width="7.140625" style="35" customWidth="1"/>
    <col min="2833" max="2833" width="7.42578125" style="35" customWidth="1"/>
    <col min="2834" max="2834" width="7.28515625" style="35" customWidth="1"/>
    <col min="2835" max="2835" width="6.140625" style="35" customWidth="1"/>
    <col min="2836" max="3070" width="9.140625" style="35"/>
    <col min="3071" max="3071" width="3.28515625" style="35" customWidth="1"/>
    <col min="3072" max="3072" width="2.85546875" style="35" customWidth="1"/>
    <col min="3073" max="3073" width="10.85546875" style="35" customWidth="1"/>
    <col min="3074" max="3074" width="13.28515625" style="35" customWidth="1"/>
    <col min="3075" max="3075" width="5.5703125" style="35" customWidth="1"/>
    <col min="3076" max="3076" width="7.28515625" style="35" customWidth="1"/>
    <col min="3077" max="3077" width="7.42578125" style="35" customWidth="1"/>
    <col min="3078" max="3078" width="6.5703125" style="35" customWidth="1"/>
    <col min="3079" max="3079" width="5.7109375" style="35" customWidth="1"/>
    <col min="3080" max="3080" width="7.28515625" style="35" customWidth="1"/>
    <col min="3081" max="3081" width="7.42578125" style="35" customWidth="1"/>
    <col min="3082" max="3082" width="6.7109375" style="35" customWidth="1"/>
    <col min="3083" max="3084" width="6.42578125" style="35" customWidth="1"/>
    <col min="3085" max="3085" width="7" style="35" customWidth="1"/>
    <col min="3086" max="3086" width="6.5703125" style="35" customWidth="1"/>
    <col min="3087" max="3087" width="5.7109375" style="35" customWidth="1"/>
    <col min="3088" max="3088" width="7.140625" style="35" customWidth="1"/>
    <col min="3089" max="3089" width="7.42578125" style="35" customWidth="1"/>
    <col min="3090" max="3090" width="7.28515625" style="35" customWidth="1"/>
    <col min="3091" max="3091" width="6.140625" style="35" customWidth="1"/>
    <col min="3092" max="3326" width="9.140625" style="35"/>
    <col min="3327" max="3327" width="3.28515625" style="35" customWidth="1"/>
    <col min="3328" max="3328" width="2.85546875" style="35" customWidth="1"/>
    <col min="3329" max="3329" width="10.85546875" style="35" customWidth="1"/>
    <col min="3330" max="3330" width="13.28515625" style="35" customWidth="1"/>
    <col min="3331" max="3331" width="5.5703125" style="35" customWidth="1"/>
    <col min="3332" max="3332" width="7.28515625" style="35" customWidth="1"/>
    <col min="3333" max="3333" width="7.42578125" style="35" customWidth="1"/>
    <col min="3334" max="3334" width="6.5703125" style="35" customWidth="1"/>
    <col min="3335" max="3335" width="5.7109375" style="35" customWidth="1"/>
    <col min="3336" max="3336" width="7.28515625" style="35" customWidth="1"/>
    <col min="3337" max="3337" width="7.42578125" style="35" customWidth="1"/>
    <col min="3338" max="3338" width="6.7109375" style="35" customWidth="1"/>
    <col min="3339" max="3340" width="6.42578125" style="35" customWidth="1"/>
    <col min="3341" max="3341" width="7" style="35" customWidth="1"/>
    <col min="3342" max="3342" width="6.5703125" style="35" customWidth="1"/>
    <col min="3343" max="3343" width="5.7109375" style="35" customWidth="1"/>
    <col min="3344" max="3344" width="7.140625" style="35" customWidth="1"/>
    <col min="3345" max="3345" width="7.42578125" style="35" customWidth="1"/>
    <col min="3346" max="3346" width="7.28515625" style="35" customWidth="1"/>
    <col min="3347" max="3347" width="6.140625" style="35" customWidth="1"/>
    <col min="3348" max="3582" width="9.140625" style="35"/>
    <col min="3583" max="3583" width="3.28515625" style="35" customWidth="1"/>
    <col min="3584" max="3584" width="2.85546875" style="35" customWidth="1"/>
    <col min="3585" max="3585" width="10.85546875" style="35" customWidth="1"/>
    <col min="3586" max="3586" width="13.28515625" style="35" customWidth="1"/>
    <col min="3587" max="3587" width="5.5703125" style="35" customWidth="1"/>
    <col min="3588" max="3588" width="7.28515625" style="35" customWidth="1"/>
    <col min="3589" max="3589" width="7.42578125" style="35" customWidth="1"/>
    <col min="3590" max="3590" width="6.5703125" style="35" customWidth="1"/>
    <col min="3591" max="3591" width="5.7109375" style="35" customWidth="1"/>
    <col min="3592" max="3592" width="7.28515625" style="35" customWidth="1"/>
    <col min="3593" max="3593" width="7.42578125" style="35" customWidth="1"/>
    <col min="3594" max="3594" width="6.7109375" style="35" customWidth="1"/>
    <col min="3595" max="3596" width="6.42578125" style="35" customWidth="1"/>
    <col min="3597" max="3597" width="7" style="35" customWidth="1"/>
    <col min="3598" max="3598" width="6.5703125" style="35" customWidth="1"/>
    <col min="3599" max="3599" width="5.7109375" style="35" customWidth="1"/>
    <col min="3600" max="3600" width="7.140625" style="35" customWidth="1"/>
    <col min="3601" max="3601" width="7.42578125" style="35" customWidth="1"/>
    <col min="3602" max="3602" width="7.28515625" style="35" customWidth="1"/>
    <col min="3603" max="3603" width="6.140625" style="35" customWidth="1"/>
    <col min="3604" max="3838" width="9.140625" style="35"/>
    <col min="3839" max="3839" width="3.28515625" style="35" customWidth="1"/>
    <col min="3840" max="3840" width="2.85546875" style="35" customWidth="1"/>
    <col min="3841" max="3841" width="10.85546875" style="35" customWidth="1"/>
    <col min="3842" max="3842" width="13.28515625" style="35" customWidth="1"/>
    <col min="3843" max="3843" width="5.5703125" style="35" customWidth="1"/>
    <col min="3844" max="3844" width="7.28515625" style="35" customWidth="1"/>
    <col min="3845" max="3845" width="7.42578125" style="35" customWidth="1"/>
    <col min="3846" max="3846" width="6.5703125" style="35" customWidth="1"/>
    <col min="3847" max="3847" width="5.7109375" style="35" customWidth="1"/>
    <col min="3848" max="3848" width="7.28515625" style="35" customWidth="1"/>
    <col min="3849" max="3849" width="7.42578125" style="35" customWidth="1"/>
    <col min="3850" max="3850" width="6.7109375" style="35" customWidth="1"/>
    <col min="3851" max="3852" width="6.42578125" style="35" customWidth="1"/>
    <col min="3853" max="3853" width="7" style="35" customWidth="1"/>
    <col min="3854" max="3854" width="6.5703125" style="35" customWidth="1"/>
    <col min="3855" max="3855" width="5.7109375" style="35" customWidth="1"/>
    <col min="3856" max="3856" width="7.140625" style="35" customWidth="1"/>
    <col min="3857" max="3857" width="7.42578125" style="35" customWidth="1"/>
    <col min="3858" max="3858" width="7.28515625" style="35" customWidth="1"/>
    <col min="3859" max="3859" width="6.140625" style="35" customWidth="1"/>
    <col min="3860" max="4094" width="9.140625" style="35"/>
    <col min="4095" max="4095" width="3.28515625" style="35" customWidth="1"/>
    <col min="4096" max="4096" width="2.85546875" style="35" customWidth="1"/>
    <col min="4097" max="4097" width="10.85546875" style="35" customWidth="1"/>
    <col min="4098" max="4098" width="13.28515625" style="35" customWidth="1"/>
    <col min="4099" max="4099" width="5.5703125" style="35" customWidth="1"/>
    <col min="4100" max="4100" width="7.28515625" style="35" customWidth="1"/>
    <col min="4101" max="4101" width="7.42578125" style="35" customWidth="1"/>
    <col min="4102" max="4102" width="6.5703125" style="35" customWidth="1"/>
    <col min="4103" max="4103" width="5.7109375" style="35" customWidth="1"/>
    <col min="4104" max="4104" width="7.28515625" style="35" customWidth="1"/>
    <col min="4105" max="4105" width="7.42578125" style="35" customWidth="1"/>
    <col min="4106" max="4106" width="6.7109375" style="35" customWidth="1"/>
    <col min="4107" max="4108" width="6.42578125" style="35" customWidth="1"/>
    <col min="4109" max="4109" width="7" style="35" customWidth="1"/>
    <col min="4110" max="4110" width="6.5703125" style="35" customWidth="1"/>
    <col min="4111" max="4111" width="5.7109375" style="35" customWidth="1"/>
    <col min="4112" max="4112" width="7.140625" style="35" customWidth="1"/>
    <col min="4113" max="4113" width="7.42578125" style="35" customWidth="1"/>
    <col min="4114" max="4114" width="7.28515625" style="35" customWidth="1"/>
    <col min="4115" max="4115" width="6.140625" style="35" customWidth="1"/>
    <col min="4116" max="4350" width="9.140625" style="35"/>
    <col min="4351" max="4351" width="3.28515625" style="35" customWidth="1"/>
    <col min="4352" max="4352" width="2.85546875" style="35" customWidth="1"/>
    <col min="4353" max="4353" width="10.85546875" style="35" customWidth="1"/>
    <col min="4354" max="4354" width="13.28515625" style="35" customWidth="1"/>
    <col min="4355" max="4355" width="5.5703125" style="35" customWidth="1"/>
    <col min="4356" max="4356" width="7.28515625" style="35" customWidth="1"/>
    <col min="4357" max="4357" width="7.42578125" style="35" customWidth="1"/>
    <col min="4358" max="4358" width="6.5703125" style="35" customWidth="1"/>
    <col min="4359" max="4359" width="5.7109375" style="35" customWidth="1"/>
    <col min="4360" max="4360" width="7.28515625" style="35" customWidth="1"/>
    <col min="4361" max="4361" width="7.42578125" style="35" customWidth="1"/>
    <col min="4362" max="4362" width="6.7109375" style="35" customWidth="1"/>
    <col min="4363" max="4364" width="6.42578125" style="35" customWidth="1"/>
    <col min="4365" max="4365" width="7" style="35" customWidth="1"/>
    <col min="4366" max="4366" width="6.5703125" style="35" customWidth="1"/>
    <col min="4367" max="4367" width="5.7109375" style="35" customWidth="1"/>
    <col min="4368" max="4368" width="7.140625" style="35" customWidth="1"/>
    <col min="4369" max="4369" width="7.42578125" style="35" customWidth="1"/>
    <col min="4370" max="4370" width="7.28515625" style="35" customWidth="1"/>
    <col min="4371" max="4371" width="6.140625" style="35" customWidth="1"/>
    <col min="4372" max="4606" width="9.140625" style="35"/>
    <col min="4607" max="4607" width="3.28515625" style="35" customWidth="1"/>
    <col min="4608" max="4608" width="2.85546875" style="35" customWidth="1"/>
    <col min="4609" max="4609" width="10.85546875" style="35" customWidth="1"/>
    <col min="4610" max="4610" width="13.28515625" style="35" customWidth="1"/>
    <col min="4611" max="4611" width="5.5703125" style="35" customWidth="1"/>
    <col min="4612" max="4612" width="7.28515625" style="35" customWidth="1"/>
    <col min="4613" max="4613" width="7.42578125" style="35" customWidth="1"/>
    <col min="4614" max="4614" width="6.5703125" style="35" customWidth="1"/>
    <col min="4615" max="4615" width="5.7109375" style="35" customWidth="1"/>
    <col min="4616" max="4616" width="7.28515625" style="35" customWidth="1"/>
    <col min="4617" max="4617" width="7.42578125" style="35" customWidth="1"/>
    <col min="4618" max="4618" width="6.7109375" style="35" customWidth="1"/>
    <col min="4619" max="4620" width="6.42578125" style="35" customWidth="1"/>
    <col min="4621" max="4621" width="7" style="35" customWidth="1"/>
    <col min="4622" max="4622" width="6.5703125" style="35" customWidth="1"/>
    <col min="4623" max="4623" width="5.7109375" style="35" customWidth="1"/>
    <col min="4624" max="4624" width="7.140625" style="35" customWidth="1"/>
    <col min="4625" max="4625" width="7.42578125" style="35" customWidth="1"/>
    <col min="4626" max="4626" width="7.28515625" style="35" customWidth="1"/>
    <col min="4627" max="4627" width="6.140625" style="35" customWidth="1"/>
    <col min="4628" max="4862" width="9.140625" style="35"/>
    <col min="4863" max="4863" width="3.28515625" style="35" customWidth="1"/>
    <col min="4864" max="4864" width="2.85546875" style="35" customWidth="1"/>
    <col min="4865" max="4865" width="10.85546875" style="35" customWidth="1"/>
    <col min="4866" max="4866" width="13.28515625" style="35" customWidth="1"/>
    <col min="4867" max="4867" width="5.5703125" style="35" customWidth="1"/>
    <col min="4868" max="4868" width="7.28515625" style="35" customWidth="1"/>
    <col min="4869" max="4869" width="7.42578125" style="35" customWidth="1"/>
    <col min="4870" max="4870" width="6.5703125" style="35" customWidth="1"/>
    <col min="4871" max="4871" width="5.7109375" style="35" customWidth="1"/>
    <col min="4872" max="4872" width="7.28515625" style="35" customWidth="1"/>
    <col min="4873" max="4873" width="7.42578125" style="35" customWidth="1"/>
    <col min="4874" max="4874" width="6.7109375" style="35" customWidth="1"/>
    <col min="4875" max="4876" width="6.42578125" style="35" customWidth="1"/>
    <col min="4877" max="4877" width="7" style="35" customWidth="1"/>
    <col min="4878" max="4878" width="6.5703125" style="35" customWidth="1"/>
    <col min="4879" max="4879" width="5.7109375" style="35" customWidth="1"/>
    <col min="4880" max="4880" width="7.140625" style="35" customWidth="1"/>
    <col min="4881" max="4881" width="7.42578125" style="35" customWidth="1"/>
    <col min="4882" max="4882" width="7.28515625" style="35" customWidth="1"/>
    <col min="4883" max="4883" width="6.140625" style="35" customWidth="1"/>
    <col min="4884" max="5118" width="9.140625" style="35"/>
    <col min="5119" max="5119" width="3.28515625" style="35" customWidth="1"/>
    <col min="5120" max="5120" width="2.85546875" style="35" customWidth="1"/>
    <col min="5121" max="5121" width="10.85546875" style="35" customWidth="1"/>
    <col min="5122" max="5122" width="13.28515625" style="35" customWidth="1"/>
    <col min="5123" max="5123" width="5.5703125" style="35" customWidth="1"/>
    <col min="5124" max="5124" width="7.28515625" style="35" customWidth="1"/>
    <col min="5125" max="5125" width="7.42578125" style="35" customWidth="1"/>
    <col min="5126" max="5126" width="6.5703125" style="35" customWidth="1"/>
    <col min="5127" max="5127" width="5.7109375" style="35" customWidth="1"/>
    <col min="5128" max="5128" width="7.28515625" style="35" customWidth="1"/>
    <col min="5129" max="5129" width="7.42578125" style="35" customWidth="1"/>
    <col min="5130" max="5130" width="6.7109375" style="35" customWidth="1"/>
    <col min="5131" max="5132" width="6.42578125" style="35" customWidth="1"/>
    <col min="5133" max="5133" width="7" style="35" customWidth="1"/>
    <col min="5134" max="5134" width="6.5703125" style="35" customWidth="1"/>
    <col min="5135" max="5135" width="5.7109375" style="35" customWidth="1"/>
    <col min="5136" max="5136" width="7.140625" style="35" customWidth="1"/>
    <col min="5137" max="5137" width="7.42578125" style="35" customWidth="1"/>
    <col min="5138" max="5138" width="7.28515625" style="35" customWidth="1"/>
    <col min="5139" max="5139" width="6.140625" style="35" customWidth="1"/>
    <col min="5140" max="5374" width="9.140625" style="35"/>
    <col min="5375" max="5375" width="3.28515625" style="35" customWidth="1"/>
    <col min="5376" max="5376" width="2.85546875" style="35" customWidth="1"/>
    <col min="5377" max="5377" width="10.85546875" style="35" customWidth="1"/>
    <col min="5378" max="5378" width="13.28515625" style="35" customWidth="1"/>
    <col min="5379" max="5379" width="5.5703125" style="35" customWidth="1"/>
    <col min="5380" max="5380" width="7.28515625" style="35" customWidth="1"/>
    <col min="5381" max="5381" width="7.42578125" style="35" customWidth="1"/>
    <col min="5382" max="5382" width="6.5703125" style="35" customWidth="1"/>
    <col min="5383" max="5383" width="5.7109375" style="35" customWidth="1"/>
    <col min="5384" max="5384" width="7.28515625" style="35" customWidth="1"/>
    <col min="5385" max="5385" width="7.42578125" style="35" customWidth="1"/>
    <col min="5386" max="5386" width="6.7109375" style="35" customWidth="1"/>
    <col min="5387" max="5388" width="6.42578125" style="35" customWidth="1"/>
    <col min="5389" max="5389" width="7" style="35" customWidth="1"/>
    <col min="5390" max="5390" width="6.5703125" style="35" customWidth="1"/>
    <col min="5391" max="5391" width="5.7109375" style="35" customWidth="1"/>
    <col min="5392" max="5392" width="7.140625" style="35" customWidth="1"/>
    <col min="5393" max="5393" width="7.42578125" style="35" customWidth="1"/>
    <col min="5394" max="5394" width="7.28515625" style="35" customWidth="1"/>
    <col min="5395" max="5395" width="6.140625" style="35" customWidth="1"/>
    <col min="5396" max="5630" width="9.140625" style="35"/>
    <col min="5631" max="5631" width="3.28515625" style="35" customWidth="1"/>
    <col min="5632" max="5632" width="2.85546875" style="35" customWidth="1"/>
    <col min="5633" max="5633" width="10.85546875" style="35" customWidth="1"/>
    <col min="5634" max="5634" width="13.28515625" style="35" customWidth="1"/>
    <col min="5635" max="5635" width="5.5703125" style="35" customWidth="1"/>
    <col min="5636" max="5636" width="7.28515625" style="35" customWidth="1"/>
    <col min="5637" max="5637" width="7.42578125" style="35" customWidth="1"/>
    <col min="5638" max="5638" width="6.5703125" style="35" customWidth="1"/>
    <col min="5639" max="5639" width="5.7109375" style="35" customWidth="1"/>
    <col min="5640" max="5640" width="7.28515625" style="35" customWidth="1"/>
    <col min="5641" max="5641" width="7.42578125" style="35" customWidth="1"/>
    <col min="5642" max="5642" width="6.7109375" style="35" customWidth="1"/>
    <col min="5643" max="5644" width="6.42578125" style="35" customWidth="1"/>
    <col min="5645" max="5645" width="7" style="35" customWidth="1"/>
    <col min="5646" max="5646" width="6.5703125" style="35" customWidth="1"/>
    <col min="5647" max="5647" width="5.7109375" style="35" customWidth="1"/>
    <col min="5648" max="5648" width="7.140625" style="35" customWidth="1"/>
    <col min="5649" max="5649" width="7.42578125" style="35" customWidth="1"/>
    <col min="5650" max="5650" width="7.28515625" style="35" customWidth="1"/>
    <col min="5651" max="5651" width="6.140625" style="35" customWidth="1"/>
    <col min="5652" max="5886" width="9.140625" style="35"/>
    <col min="5887" max="5887" width="3.28515625" style="35" customWidth="1"/>
    <col min="5888" max="5888" width="2.85546875" style="35" customWidth="1"/>
    <col min="5889" max="5889" width="10.85546875" style="35" customWidth="1"/>
    <col min="5890" max="5890" width="13.28515625" style="35" customWidth="1"/>
    <col min="5891" max="5891" width="5.5703125" style="35" customWidth="1"/>
    <col min="5892" max="5892" width="7.28515625" style="35" customWidth="1"/>
    <col min="5893" max="5893" width="7.42578125" style="35" customWidth="1"/>
    <col min="5894" max="5894" width="6.5703125" style="35" customWidth="1"/>
    <col min="5895" max="5895" width="5.7109375" style="35" customWidth="1"/>
    <col min="5896" max="5896" width="7.28515625" style="35" customWidth="1"/>
    <col min="5897" max="5897" width="7.42578125" style="35" customWidth="1"/>
    <col min="5898" max="5898" width="6.7109375" style="35" customWidth="1"/>
    <col min="5899" max="5900" width="6.42578125" style="35" customWidth="1"/>
    <col min="5901" max="5901" width="7" style="35" customWidth="1"/>
    <col min="5902" max="5902" width="6.5703125" style="35" customWidth="1"/>
    <col min="5903" max="5903" width="5.7109375" style="35" customWidth="1"/>
    <col min="5904" max="5904" width="7.140625" style="35" customWidth="1"/>
    <col min="5905" max="5905" width="7.42578125" style="35" customWidth="1"/>
    <col min="5906" max="5906" width="7.28515625" style="35" customWidth="1"/>
    <col min="5907" max="5907" width="6.140625" style="35" customWidth="1"/>
    <col min="5908" max="6142" width="9.140625" style="35"/>
    <col min="6143" max="6143" width="3.28515625" style="35" customWidth="1"/>
    <col min="6144" max="6144" width="2.85546875" style="35" customWidth="1"/>
    <col min="6145" max="6145" width="10.85546875" style="35" customWidth="1"/>
    <col min="6146" max="6146" width="13.28515625" style="35" customWidth="1"/>
    <col min="6147" max="6147" width="5.5703125" style="35" customWidth="1"/>
    <col min="6148" max="6148" width="7.28515625" style="35" customWidth="1"/>
    <col min="6149" max="6149" width="7.42578125" style="35" customWidth="1"/>
    <col min="6150" max="6150" width="6.5703125" style="35" customWidth="1"/>
    <col min="6151" max="6151" width="5.7109375" style="35" customWidth="1"/>
    <col min="6152" max="6152" width="7.28515625" style="35" customWidth="1"/>
    <col min="6153" max="6153" width="7.42578125" style="35" customWidth="1"/>
    <col min="6154" max="6154" width="6.7109375" style="35" customWidth="1"/>
    <col min="6155" max="6156" width="6.42578125" style="35" customWidth="1"/>
    <col min="6157" max="6157" width="7" style="35" customWidth="1"/>
    <col min="6158" max="6158" width="6.5703125" style="35" customWidth="1"/>
    <col min="6159" max="6159" width="5.7109375" style="35" customWidth="1"/>
    <col min="6160" max="6160" width="7.140625" style="35" customWidth="1"/>
    <col min="6161" max="6161" width="7.42578125" style="35" customWidth="1"/>
    <col min="6162" max="6162" width="7.28515625" style="35" customWidth="1"/>
    <col min="6163" max="6163" width="6.140625" style="35" customWidth="1"/>
    <col min="6164" max="6398" width="9.140625" style="35"/>
    <col min="6399" max="6399" width="3.28515625" style="35" customWidth="1"/>
    <col min="6400" max="6400" width="2.85546875" style="35" customWidth="1"/>
    <col min="6401" max="6401" width="10.85546875" style="35" customWidth="1"/>
    <col min="6402" max="6402" width="13.28515625" style="35" customWidth="1"/>
    <col min="6403" max="6403" width="5.5703125" style="35" customWidth="1"/>
    <col min="6404" max="6404" width="7.28515625" style="35" customWidth="1"/>
    <col min="6405" max="6405" width="7.42578125" style="35" customWidth="1"/>
    <col min="6406" max="6406" width="6.5703125" style="35" customWidth="1"/>
    <col min="6407" max="6407" width="5.7109375" style="35" customWidth="1"/>
    <col min="6408" max="6408" width="7.28515625" style="35" customWidth="1"/>
    <col min="6409" max="6409" width="7.42578125" style="35" customWidth="1"/>
    <col min="6410" max="6410" width="6.7109375" style="35" customWidth="1"/>
    <col min="6411" max="6412" width="6.42578125" style="35" customWidth="1"/>
    <col min="6413" max="6413" width="7" style="35" customWidth="1"/>
    <col min="6414" max="6414" width="6.5703125" style="35" customWidth="1"/>
    <col min="6415" max="6415" width="5.7109375" style="35" customWidth="1"/>
    <col min="6416" max="6416" width="7.140625" style="35" customWidth="1"/>
    <col min="6417" max="6417" width="7.42578125" style="35" customWidth="1"/>
    <col min="6418" max="6418" width="7.28515625" style="35" customWidth="1"/>
    <col min="6419" max="6419" width="6.140625" style="35" customWidth="1"/>
    <col min="6420" max="6654" width="9.140625" style="35"/>
    <col min="6655" max="6655" width="3.28515625" style="35" customWidth="1"/>
    <col min="6656" max="6656" width="2.85546875" style="35" customWidth="1"/>
    <col min="6657" max="6657" width="10.85546875" style="35" customWidth="1"/>
    <col min="6658" max="6658" width="13.28515625" style="35" customWidth="1"/>
    <col min="6659" max="6659" width="5.5703125" style="35" customWidth="1"/>
    <col min="6660" max="6660" width="7.28515625" style="35" customWidth="1"/>
    <col min="6661" max="6661" width="7.42578125" style="35" customWidth="1"/>
    <col min="6662" max="6662" width="6.5703125" style="35" customWidth="1"/>
    <col min="6663" max="6663" width="5.7109375" style="35" customWidth="1"/>
    <col min="6664" max="6664" width="7.28515625" style="35" customWidth="1"/>
    <col min="6665" max="6665" width="7.42578125" style="35" customWidth="1"/>
    <col min="6666" max="6666" width="6.7109375" style="35" customWidth="1"/>
    <col min="6667" max="6668" width="6.42578125" style="35" customWidth="1"/>
    <col min="6669" max="6669" width="7" style="35" customWidth="1"/>
    <col min="6670" max="6670" width="6.5703125" style="35" customWidth="1"/>
    <col min="6671" max="6671" width="5.7109375" style="35" customWidth="1"/>
    <col min="6672" max="6672" width="7.140625" style="35" customWidth="1"/>
    <col min="6673" max="6673" width="7.42578125" style="35" customWidth="1"/>
    <col min="6674" max="6674" width="7.28515625" style="35" customWidth="1"/>
    <col min="6675" max="6675" width="6.140625" style="35" customWidth="1"/>
    <col min="6676" max="6910" width="9.140625" style="35"/>
    <col min="6911" max="6911" width="3.28515625" style="35" customWidth="1"/>
    <col min="6912" max="6912" width="2.85546875" style="35" customWidth="1"/>
    <col min="6913" max="6913" width="10.85546875" style="35" customWidth="1"/>
    <col min="6914" max="6914" width="13.28515625" style="35" customWidth="1"/>
    <col min="6915" max="6915" width="5.5703125" style="35" customWidth="1"/>
    <col min="6916" max="6916" width="7.28515625" style="35" customWidth="1"/>
    <col min="6917" max="6917" width="7.42578125" style="35" customWidth="1"/>
    <col min="6918" max="6918" width="6.5703125" style="35" customWidth="1"/>
    <col min="6919" max="6919" width="5.7109375" style="35" customWidth="1"/>
    <col min="6920" max="6920" width="7.28515625" style="35" customWidth="1"/>
    <col min="6921" max="6921" width="7.42578125" style="35" customWidth="1"/>
    <col min="6922" max="6922" width="6.7109375" style="35" customWidth="1"/>
    <col min="6923" max="6924" width="6.42578125" style="35" customWidth="1"/>
    <col min="6925" max="6925" width="7" style="35" customWidth="1"/>
    <col min="6926" max="6926" width="6.5703125" style="35" customWidth="1"/>
    <col min="6927" max="6927" width="5.7109375" style="35" customWidth="1"/>
    <col min="6928" max="6928" width="7.140625" style="35" customWidth="1"/>
    <col min="6929" max="6929" width="7.42578125" style="35" customWidth="1"/>
    <col min="6930" max="6930" width="7.28515625" style="35" customWidth="1"/>
    <col min="6931" max="6931" width="6.140625" style="35" customWidth="1"/>
    <col min="6932" max="7166" width="9.140625" style="35"/>
    <col min="7167" max="7167" width="3.28515625" style="35" customWidth="1"/>
    <col min="7168" max="7168" width="2.85546875" style="35" customWidth="1"/>
    <col min="7169" max="7169" width="10.85546875" style="35" customWidth="1"/>
    <col min="7170" max="7170" width="13.28515625" style="35" customWidth="1"/>
    <col min="7171" max="7171" width="5.5703125" style="35" customWidth="1"/>
    <col min="7172" max="7172" width="7.28515625" style="35" customWidth="1"/>
    <col min="7173" max="7173" width="7.42578125" style="35" customWidth="1"/>
    <col min="7174" max="7174" width="6.5703125" style="35" customWidth="1"/>
    <col min="7175" max="7175" width="5.7109375" style="35" customWidth="1"/>
    <col min="7176" max="7176" width="7.28515625" style="35" customWidth="1"/>
    <col min="7177" max="7177" width="7.42578125" style="35" customWidth="1"/>
    <col min="7178" max="7178" width="6.7109375" style="35" customWidth="1"/>
    <col min="7179" max="7180" width="6.42578125" style="35" customWidth="1"/>
    <col min="7181" max="7181" width="7" style="35" customWidth="1"/>
    <col min="7182" max="7182" width="6.5703125" style="35" customWidth="1"/>
    <col min="7183" max="7183" width="5.7109375" style="35" customWidth="1"/>
    <col min="7184" max="7184" width="7.140625" style="35" customWidth="1"/>
    <col min="7185" max="7185" width="7.42578125" style="35" customWidth="1"/>
    <col min="7186" max="7186" width="7.28515625" style="35" customWidth="1"/>
    <col min="7187" max="7187" width="6.140625" style="35" customWidth="1"/>
    <col min="7188" max="7422" width="9.140625" style="35"/>
    <col min="7423" max="7423" width="3.28515625" style="35" customWidth="1"/>
    <col min="7424" max="7424" width="2.85546875" style="35" customWidth="1"/>
    <col min="7425" max="7425" width="10.85546875" style="35" customWidth="1"/>
    <col min="7426" max="7426" width="13.28515625" style="35" customWidth="1"/>
    <col min="7427" max="7427" width="5.5703125" style="35" customWidth="1"/>
    <col min="7428" max="7428" width="7.28515625" style="35" customWidth="1"/>
    <col min="7429" max="7429" width="7.42578125" style="35" customWidth="1"/>
    <col min="7430" max="7430" width="6.5703125" style="35" customWidth="1"/>
    <col min="7431" max="7431" width="5.7109375" style="35" customWidth="1"/>
    <col min="7432" max="7432" width="7.28515625" style="35" customWidth="1"/>
    <col min="7433" max="7433" width="7.42578125" style="35" customWidth="1"/>
    <col min="7434" max="7434" width="6.7109375" style="35" customWidth="1"/>
    <col min="7435" max="7436" width="6.42578125" style="35" customWidth="1"/>
    <col min="7437" max="7437" width="7" style="35" customWidth="1"/>
    <col min="7438" max="7438" width="6.5703125" style="35" customWidth="1"/>
    <col min="7439" max="7439" width="5.7109375" style="35" customWidth="1"/>
    <col min="7440" max="7440" width="7.140625" style="35" customWidth="1"/>
    <col min="7441" max="7441" width="7.42578125" style="35" customWidth="1"/>
    <col min="7442" max="7442" width="7.28515625" style="35" customWidth="1"/>
    <col min="7443" max="7443" width="6.140625" style="35" customWidth="1"/>
    <col min="7444" max="7678" width="9.140625" style="35"/>
    <col min="7679" max="7679" width="3.28515625" style="35" customWidth="1"/>
    <col min="7680" max="7680" width="2.85546875" style="35" customWidth="1"/>
    <col min="7681" max="7681" width="10.85546875" style="35" customWidth="1"/>
    <col min="7682" max="7682" width="13.28515625" style="35" customWidth="1"/>
    <col min="7683" max="7683" width="5.5703125" style="35" customWidth="1"/>
    <col min="7684" max="7684" width="7.28515625" style="35" customWidth="1"/>
    <col min="7685" max="7685" width="7.42578125" style="35" customWidth="1"/>
    <col min="7686" max="7686" width="6.5703125" style="35" customWidth="1"/>
    <col min="7687" max="7687" width="5.7109375" style="35" customWidth="1"/>
    <col min="7688" max="7688" width="7.28515625" style="35" customWidth="1"/>
    <col min="7689" max="7689" width="7.42578125" style="35" customWidth="1"/>
    <col min="7690" max="7690" width="6.7109375" style="35" customWidth="1"/>
    <col min="7691" max="7692" width="6.42578125" style="35" customWidth="1"/>
    <col min="7693" max="7693" width="7" style="35" customWidth="1"/>
    <col min="7694" max="7694" width="6.5703125" style="35" customWidth="1"/>
    <col min="7695" max="7695" width="5.7109375" style="35" customWidth="1"/>
    <col min="7696" max="7696" width="7.140625" style="35" customWidth="1"/>
    <col min="7697" max="7697" width="7.42578125" style="35" customWidth="1"/>
    <col min="7698" max="7698" width="7.28515625" style="35" customWidth="1"/>
    <col min="7699" max="7699" width="6.140625" style="35" customWidth="1"/>
    <col min="7700" max="7934" width="9.140625" style="35"/>
    <col min="7935" max="7935" width="3.28515625" style="35" customWidth="1"/>
    <col min="7936" max="7936" width="2.85546875" style="35" customWidth="1"/>
    <col min="7937" max="7937" width="10.85546875" style="35" customWidth="1"/>
    <col min="7938" max="7938" width="13.28515625" style="35" customWidth="1"/>
    <col min="7939" max="7939" width="5.5703125" style="35" customWidth="1"/>
    <col min="7940" max="7940" width="7.28515625" style="35" customWidth="1"/>
    <col min="7941" max="7941" width="7.42578125" style="35" customWidth="1"/>
    <col min="7942" max="7942" width="6.5703125" style="35" customWidth="1"/>
    <col min="7943" max="7943" width="5.7109375" style="35" customWidth="1"/>
    <col min="7944" max="7944" width="7.28515625" style="35" customWidth="1"/>
    <col min="7945" max="7945" width="7.42578125" style="35" customWidth="1"/>
    <col min="7946" max="7946" width="6.7109375" style="35" customWidth="1"/>
    <col min="7947" max="7948" width="6.42578125" style="35" customWidth="1"/>
    <col min="7949" max="7949" width="7" style="35" customWidth="1"/>
    <col min="7950" max="7950" width="6.5703125" style="35" customWidth="1"/>
    <col min="7951" max="7951" width="5.7109375" style="35" customWidth="1"/>
    <col min="7952" max="7952" width="7.140625" style="35" customWidth="1"/>
    <col min="7953" max="7953" width="7.42578125" style="35" customWidth="1"/>
    <col min="7954" max="7954" width="7.28515625" style="35" customWidth="1"/>
    <col min="7955" max="7955" width="6.140625" style="35" customWidth="1"/>
    <col min="7956" max="8190" width="9.140625" style="35"/>
    <col min="8191" max="8191" width="3.28515625" style="35" customWidth="1"/>
    <col min="8192" max="8192" width="2.85546875" style="35" customWidth="1"/>
    <col min="8193" max="8193" width="10.85546875" style="35" customWidth="1"/>
    <col min="8194" max="8194" width="13.28515625" style="35" customWidth="1"/>
    <col min="8195" max="8195" width="5.5703125" style="35" customWidth="1"/>
    <col min="8196" max="8196" width="7.28515625" style="35" customWidth="1"/>
    <col min="8197" max="8197" width="7.42578125" style="35" customWidth="1"/>
    <col min="8198" max="8198" width="6.5703125" style="35" customWidth="1"/>
    <col min="8199" max="8199" width="5.7109375" style="35" customWidth="1"/>
    <col min="8200" max="8200" width="7.28515625" style="35" customWidth="1"/>
    <col min="8201" max="8201" width="7.42578125" style="35" customWidth="1"/>
    <col min="8202" max="8202" width="6.7109375" style="35" customWidth="1"/>
    <col min="8203" max="8204" width="6.42578125" style="35" customWidth="1"/>
    <col min="8205" max="8205" width="7" style="35" customWidth="1"/>
    <col min="8206" max="8206" width="6.5703125" style="35" customWidth="1"/>
    <col min="8207" max="8207" width="5.7109375" style="35" customWidth="1"/>
    <col min="8208" max="8208" width="7.140625" style="35" customWidth="1"/>
    <col min="8209" max="8209" width="7.42578125" style="35" customWidth="1"/>
    <col min="8210" max="8210" width="7.28515625" style="35" customWidth="1"/>
    <col min="8211" max="8211" width="6.140625" style="35" customWidth="1"/>
    <col min="8212" max="8446" width="9.140625" style="35"/>
    <col min="8447" max="8447" width="3.28515625" style="35" customWidth="1"/>
    <col min="8448" max="8448" width="2.85546875" style="35" customWidth="1"/>
    <col min="8449" max="8449" width="10.85546875" style="35" customWidth="1"/>
    <col min="8450" max="8450" width="13.28515625" style="35" customWidth="1"/>
    <col min="8451" max="8451" width="5.5703125" style="35" customWidth="1"/>
    <col min="8452" max="8452" width="7.28515625" style="35" customWidth="1"/>
    <col min="8453" max="8453" width="7.42578125" style="35" customWidth="1"/>
    <col min="8454" max="8454" width="6.5703125" style="35" customWidth="1"/>
    <col min="8455" max="8455" width="5.7109375" style="35" customWidth="1"/>
    <col min="8456" max="8456" width="7.28515625" style="35" customWidth="1"/>
    <col min="8457" max="8457" width="7.42578125" style="35" customWidth="1"/>
    <col min="8458" max="8458" width="6.7109375" style="35" customWidth="1"/>
    <col min="8459" max="8460" width="6.42578125" style="35" customWidth="1"/>
    <col min="8461" max="8461" width="7" style="35" customWidth="1"/>
    <col min="8462" max="8462" width="6.5703125" style="35" customWidth="1"/>
    <col min="8463" max="8463" width="5.7109375" style="35" customWidth="1"/>
    <col min="8464" max="8464" width="7.140625" style="35" customWidth="1"/>
    <col min="8465" max="8465" width="7.42578125" style="35" customWidth="1"/>
    <col min="8466" max="8466" width="7.28515625" style="35" customWidth="1"/>
    <col min="8467" max="8467" width="6.140625" style="35" customWidth="1"/>
    <col min="8468" max="8702" width="9.140625" style="35"/>
    <col min="8703" max="8703" width="3.28515625" style="35" customWidth="1"/>
    <col min="8704" max="8704" width="2.85546875" style="35" customWidth="1"/>
    <col min="8705" max="8705" width="10.85546875" style="35" customWidth="1"/>
    <col min="8706" max="8706" width="13.28515625" style="35" customWidth="1"/>
    <col min="8707" max="8707" width="5.5703125" style="35" customWidth="1"/>
    <col min="8708" max="8708" width="7.28515625" style="35" customWidth="1"/>
    <col min="8709" max="8709" width="7.42578125" style="35" customWidth="1"/>
    <col min="8710" max="8710" width="6.5703125" style="35" customWidth="1"/>
    <col min="8711" max="8711" width="5.7109375" style="35" customWidth="1"/>
    <col min="8712" max="8712" width="7.28515625" style="35" customWidth="1"/>
    <col min="8713" max="8713" width="7.42578125" style="35" customWidth="1"/>
    <col min="8714" max="8714" width="6.7109375" style="35" customWidth="1"/>
    <col min="8715" max="8716" width="6.42578125" style="35" customWidth="1"/>
    <col min="8717" max="8717" width="7" style="35" customWidth="1"/>
    <col min="8718" max="8718" width="6.5703125" style="35" customWidth="1"/>
    <col min="8719" max="8719" width="5.7109375" style="35" customWidth="1"/>
    <col min="8720" max="8720" width="7.140625" style="35" customWidth="1"/>
    <col min="8721" max="8721" width="7.42578125" style="35" customWidth="1"/>
    <col min="8722" max="8722" width="7.28515625" style="35" customWidth="1"/>
    <col min="8723" max="8723" width="6.140625" style="35" customWidth="1"/>
    <col min="8724" max="8958" width="9.140625" style="35"/>
    <col min="8959" max="8959" width="3.28515625" style="35" customWidth="1"/>
    <col min="8960" max="8960" width="2.85546875" style="35" customWidth="1"/>
    <col min="8961" max="8961" width="10.85546875" style="35" customWidth="1"/>
    <col min="8962" max="8962" width="13.28515625" style="35" customWidth="1"/>
    <col min="8963" max="8963" width="5.5703125" style="35" customWidth="1"/>
    <col min="8964" max="8964" width="7.28515625" style="35" customWidth="1"/>
    <col min="8965" max="8965" width="7.42578125" style="35" customWidth="1"/>
    <col min="8966" max="8966" width="6.5703125" style="35" customWidth="1"/>
    <col min="8967" max="8967" width="5.7109375" style="35" customWidth="1"/>
    <col min="8968" max="8968" width="7.28515625" style="35" customWidth="1"/>
    <col min="8969" max="8969" width="7.42578125" style="35" customWidth="1"/>
    <col min="8970" max="8970" width="6.7109375" style="35" customWidth="1"/>
    <col min="8971" max="8972" width="6.42578125" style="35" customWidth="1"/>
    <col min="8973" max="8973" width="7" style="35" customWidth="1"/>
    <col min="8974" max="8974" width="6.5703125" style="35" customWidth="1"/>
    <col min="8975" max="8975" width="5.7109375" style="35" customWidth="1"/>
    <col min="8976" max="8976" width="7.140625" style="35" customWidth="1"/>
    <col min="8977" max="8977" width="7.42578125" style="35" customWidth="1"/>
    <col min="8978" max="8978" width="7.28515625" style="35" customWidth="1"/>
    <col min="8979" max="8979" width="6.140625" style="35" customWidth="1"/>
    <col min="8980" max="9214" width="9.140625" style="35"/>
    <col min="9215" max="9215" width="3.28515625" style="35" customWidth="1"/>
    <col min="9216" max="9216" width="2.85546875" style="35" customWidth="1"/>
    <col min="9217" max="9217" width="10.85546875" style="35" customWidth="1"/>
    <col min="9218" max="9218" width="13.28515625" style="35" customWidth="1"/>
    <col min="9219" max="9219" width="5.5703125" style="35" customWidth="1"/>
    <col min="9220" max="9220" width="7.28515625" style="35" customWidth="1"/>
    <col min="9221" max="9221" width="7.42578125" style="35" customWidth="1"/>
    <col min="9222" max="9222" width="6.5703125" style="35" customWidth="1"/>
    <col min="9223" max="9223" width="5.7109375" style="35" customWidth="1"/>
    <col min="9224" max="9224" width="7.28515625" style="35" customWidth="1"/>
    <col min="9225" max="9225" width="7.42578125" style="35" customWidth="1"/>
    <col min="9226" max="9226" width="6.7109375" style="35" customWidth="1"/>
    <col min="9227" max="9228" width="6.42578125" style="35" customWidth="1"/>
    <col min="9229" max="9229" width="7" style="35" customWidth="1"/>
    <col min="9230" max="9230" width="6.5703125" style="35" customWidth="1"/>
    <col min="9231" max="9231" width="5.7109375" style="35" customWidth="1"/>
    <col min="9232" max="9232" width="7.140625" style="35" customWidth="1"/>
    <col min="9233" max="9233" width="7.42578125" style="35" customWidth="1"/>
    <col min="9234" max="9234" width="7.28515625" style="35" customWidth="1"/>
    <col min="9235" max="9235" width="6.140625" style="35" customWidth="1"/>
    <col min="9236" max="9470" width="9.140625" style="35"/>
    <col min="9471" max="9471" width="3.28515625" style="35" customWidth="1"/>
    <col min="9472" max="9472" width="2.85546875" style="35" customWidth="1"/>
    <col min="9473" max="9473" width="10.85546875" style="35" customWidth="1"/>
    <col min="9474" max="9474" width="13.28515625" style="35" customWidth="1"/>
    <col min="9475" max="9475" width="5.5703125" style="35" customWidth="1"/>
    <col min="9476" max="9476" width="7.28515625" style="35" customWidth="1"/>
    <col min="9477" max="9477" width="7.42578125" style="35" customWidth="1"/>
    <col min="9478" max="9478" width="6.5703125" style="35" customWidth="1"/>
    <col min="9479" max="9479" width="5.7109375" style="35" customWidth="1"/>
    <col min="9480" max="9480" width="7.28515625" style="35" customWidth="1"/>
    <col min="9481" max="9481" width="7.42578125" style="35" customWidth="1"/>
    <col min="9482" max="9482" width="6.7109375" style="35" customWidth="1"/>
    <col min="9483" max="9484" width="6.42578125" style="35" customWidth="1"/>
    <col min="9485" max="9485" width="7" style="35" customWidth="1"/>
    <col min="9486" max="9486" width="6.5703125" style="35" customWidth="1"/>
    <col min="9487" max="9487" width="5.7109375" style="35" customWidth="1"/>
    <col min="9488" max="9488" width="7.140625" style="35" customWidth="1"/>
    <col min="9489" max="9489" width="7.42578125" style="35" customWidth="1"/>
    <col min="9490" max="9490" width="7.28515625" style="35" customWidth="1"/>
    <col min="9491" max="9491" width="6.140625" style="35" customWidth="1"/>
    <col min="9492" max="9726" width="9.140625" style="35"/>
    <col min="9727" max="9727" width="3.28515625" style="35" customWidth="1"/>
    <col min="9728" max="9728" width="2.85546875" style="35" customWidth="1"/>
    <col min="9729" max="9729" width="10.85546875" style="35" customWidth="1"/>
    <col min="9730" max="9730" width="13.28515625" style="35" customWidth="1"/>
    <col min="9731" max="9731" width="5.5703125" style="35" customWidth="1"/>
    <col min="9732" max="9732" width="7.28515625" style="35" customWidth="1"/>
    <col min="9733" max="9733" width="7.42578125" style="35" customWidth="1"/>
    <col min="9734" max="9734" width="6.5703125" style="35" customWidth="1"/>
    <col min="9735" max="9735" width="5.7109375" style="35" customWidth="1"/>
    <col min="9736" max="9736" width="7.28515625" style="35" customWidth="1"/>
    <col min="9737" max="9737" width="7.42578125" style="35" customWidth="1"/>
    <col min="9738" max="9738" width="6.7109375" style="35" customWidth="1"/>
    <col min="9739" max="9740" width="6.42578125" style="35" customWidth="1"/>
    <col min="9741" max="9741" width="7" style="35" customWidth="1"/>
    <col min="9742" max="9742" width="6.5703125" style="35" customWidth="1"/>
    <col min="9743" max="9743" width="5.7109375" style="35" customWidth="1"/>
    <col min="9744" max="9744" width="7.140625" style="35" customWidth="1"/>
    <col min="9745" max="9745" width="7.42578125" style="35" customWidth="1"/>
    <col min="9746" max="9746" width="7.28515625" style="35" customWidth="1"/>
    <col min="9747" max="9747" width="6.140625" style="35" customWidth="1"/>
    <col min="9748" max="9982" width="9.140625" style="35"/>
    <col min="9983" max="9983" width="3.28515625" style="35" customWidth="1"/>
    <col min="9984" max="9984" width="2.85546875" style="35" customWidth="1"/>
    <col min="9985" max="9985" width="10.85546875" style="35" customWidth="1"/>
    <col min="9986" max="9986" width="13.28515625" style="35" customWidth="1"/>
    <col min="9987" max="9987" width="5.5703125" style="35" customWidth="1"/>
    <col min="9988" max="9988" width="7.28515625" style="35" customWidth="1"/>
    <col min="9989" max="9989" width="7.42578125" style="35" customWidth="1"/>
    <col min="9990" max="9990" width="6.5703125" style="35" customWidth="1"/>
    <col min="9991" max="9991" width="5.7109375" style="35" customWidth="1"/>
    <col min="9992" max="9992" width="7.28515625" style="35" customWidth="1"/>
    <col min="9993" max="9993" width="7.42578125" style="35" customWidth="1"/>
    <col min="9994" max="9994" width="6.7109375" style="35" customWidth="1"/>
    <col min="9995" max="9996" width="6.42578125" style="35" customWidth="1"/>
    <col min="9997" max="9997" width="7" style="35" customWidth="1"/>
    <col min="9998" max="9998" width="6.5703125" style="35" customWidth="1"/>
    <col min="9999" max="9999" width="5.7109375" style="35" customWidth="1"/>
    <col min="10000" max="10000" width="7.140625" style="35" customWidth="1"/>
    <col min="10001" max="10001" width="7.42578125" style="35" customWidth="1"/>
    <col min="10002" max="10002" width="7.28515625" style="35" customWidth="1"/>
    <col min="10003" max="10003" width="6.140625" style="35" customWidth="1"/>
    <col min="10004" max="10238" width="9.140625" style="35"/>
    <col min="10239" max="10239" width="3.28515625" style="35" customWidth="1"/>
    <col min="10240" max="10240" width="2.85546875" style="35" customWidth="1"/>
    <col min="10241" max="10241" width="10.85546875" style="35" customWidth="1"/>
    <col min="10242" max="10242" width="13.28515625" style="35" customWidth="1"/>
    <col min="10243" max="10243" width="5.5703125" style="35" customWidth="1"/>
    <col min="10244" max="10244" width="7.28515625" style="35" customWidth="1"/>
    <col min="10245" max="10245" width="7.42578125" style="35" customWidth="1"/>
    <col min="10246" max="10246" width="6.5703125" style="35" customWidth="1"/>
    <col min="10247" max="10247" width="5.7109375" style="35" customWidth="1"/>
    <col min="10248" max="10248" width="7.28515625" style="35" customWidth="1"/>
    <col min="10249" max="10249" width="7.42578125" style="35" customWidth="1"/>
    <col min="10250" max="10250" width="6.7109375" style="35" customWidth="1"/>
    <col min="10251" max="10252" width="6.42578125" style="35" customWidth="1"/>
    <col min="10253" max="10253" width="7" style="35" customWidth="1"/>
    <col min="10254" max="10254" width="6.5703125" style="35" customWidth="1"/>
    <col min="10255" max="10255" width="5.7109375" style="35" customWidth="1"/>
    <col min="10256" max="10256" width="7.140625" style="35" customWidth="1"/>
    <col min="10257" max="10257" width="7.42578125" style="35" customWidth="1"/>
    <col min="10258" max="10258" width="7.28515625" style="35" customWidth="1"/>
    <col min="10259" max="10259" width="6.140625" style="35" customWidth="1"/>
    <col min="10260" max="10494" width="9.140625" style="35"/>
    <col min="10495" max="10495" width="3.28515625" style="35" customWidth="1"/>
    <col min="10496" max="10496" width="2.85546875" style="35" customWidth="1"/>
    <col min="10497" max="10497" width="10.85546875" style="35" customWidth="1"/>
    <col min="10498" max="10498" width="13.28515625" style="35" customWidth="1"/>
    <col min="10499" max="10499" width="5.5703125" style="35" customWidth="1"/>
    <col min="10500" max="10500" width="7.28515625" style="35" customWidth="1"/>
    <col min="10501" max="10501" width="7.42578125" style="35" customWidth="1"/>
    <col min="10502" max="10502" width="6.5703125" style="35" customWidth="1"/>
    <col min="10503" max="10503" width="5.7109375" style="35" customWidth="1"/>
    <col min="10504" max="10504" width="7.28515625" style="35" customWidth="1"/>
    <col min="10505" max="10505" width="7.42578125" style="35" customWidth="1"/>
    <col min="10506" max="10506" width="6.7109375" style="35" customWidth="1"/>
    <col min="10507" max="10508" width="6.42578125" style="35" customWidth="1"/>
    <col min="10509" max="10509" width="7" style="35" customWidth="1"/>
    <col min="10510" max="10510" width="6.5703125" style="35" customWidth="1"/>
    <col min="10511" max="10511" width="5.7109375" style="35" customWidth="1"/>
    <col min="10512" max="10512" width="7.140625" style="35" customWidth="1"/>
    <col min="10513" max="10513" width="7.42578125" style="35" customWidth="1"/>
    <col min="10514" max="10514" width="7.28515625" style="35" customWidth="1"/>
    <col min="10515" max="10515" width="6.140625" style="35" customWidth="1"/>
    <col min="10516" max="10750" width="9.140625" style="35"/>
    <col min="10751" max="10751" width="3.28515625" style="35" customWidth="1"/>
    <col min="10752" max="10752" width="2.85546875" style="35" customWidth="1"/>
    <col min="10753" max="10753" width="10.85546875" style="35" customWidth="1"/>
    <col min="10754" max="10754" width="13.28515625" style="35" customWidth="1"/>
    <col min="10755" max="10755" width="5.5703125" style="35" customWidth="1"/>
    <col min="10756" max="10756" width="7.28515625" style="35" customWidth="1"/>
    <col min="10757" max="10757" width="7.42578125" style="35" customWidth="1"/>
    <col min="10758" max="10758" width="6.5703125" style="35" customWidth="1"/>
    <col min="10759" max="10759" width="5.7109375" style="35" customWidth="1"/>
    <col min="10760" max="10760" width="7.28515625" style="35" customWidth="1"/>
    <col min="10761" max="10761" width="7.42578125" style="35" customWidth="1"/>
    <col min="10762" max="10762" width="6.7109375" style="35" customWidth="1"/>
    <col min="10763" max="10764" width="6.42578125" style="35" customWidth="1"/>
    <col min="10765" max="10765" width="7" style="35" customWidth="1"/>
    <col min="10766" max="10766" width="6.5703125" style="35" customWidth="1"/>
    <col min="10767" max="10767" width="5.7109375" style="35" customWidth="1"/>
    <col min="10768" max="10768" width="7.140625" style="35" customWidth="1"/>
    <col min="10769" max="10769" width="7.42578125" style="35" customWidth="1"/>
    <col min="10770" max="10770" width="7.28515625" style="35" customWidth="1"/>
    <col min="10771" max="10771" width="6.140625" style="35" customWidth="1"/>
    <col min="10772" max="11006" width="9.140625" style="35"/>
    <col min="11007" max="11007" width="3.28515625" style="35" customWidth="1"/>
    <col min="11008" max="11008" width="2.85546875" style="35" customWidth="1"/>
    <col min="11009" max="11009" width="10.85546875" style="35" customWidth="1"/>
    <col min="11010" max="11010" width="13.28515625" style="35" customWidth="1"/>
    <col min="11011" max="11011" width="5.5703125" style="35" customWidth="1"/>
    <col min="11012" max="11012" width="7.28515625" style="35" customWidth="1"/>
    <col min="11013" max="11013" width="7.42578125" style="35" customWidth="1"/>
    <col min="11014" max="11014" width="6.5703125" style="35" customWidth="1"/>
    <col min="11015" max="11015" width="5.7109375" style="35" customWidth="1"/>
    <col min="11016" max="11016" width="7.28515625" style="35" customWidth="1"/>
    <col min="11017" max="11017" width="7.42578125" style="35" customWidth="1"/>
    <col min="11018" max="11018" width="6.7109375" style="35" customWidth="1"/>
    <col min="11019" max="11020" width="6.42578125" style="35" customWidth="1"/>
    <col min="11021" max="11021" width="7" style="35" customWidth="1"/>
    <col min="11022" max="11022" width="6.5703125" style="35" customWidth="1"/>
    <col min="11023" max="11023" width="5.7109375" style="35" customWidth="1"/>
    <col min="11024" max="11024" width="7.140625" style="35" customWidth="1"/>
    <col min="11025" max="11025" width="7.42578125" style="35" customWidth="1"/>
    <col min="11026" max="11026" width="7.28515625" style="35" customWidth="1"/>
    <col min="11027" max="11027" width="6.140625" style="35" customWidth="1"/>
    <col min="11028" max="11262" width="9.140625" style="35"/>
    <col min="11263" max="11263" width="3.28515625" style="35" customWidth="1"/>
    <col min="11264" max="11264" width="2.85546875" style="35" customWidth="1"/>
    <col min="11265" max="11265" width="10.85546875" style="35" customWidth="1"/>
    <col min="11266" max="11266" width="13.28515625" style="35" customWidth="1"/>
    <col min="11267" max="11267" width="5.5703125" style="35" customWidth="1"/>
    <col min="11268" max="11268" width="7.28515625" style="35" customWidth="1"/>
    <col min="11269" max="11269" width="7.42578125" style="35" customWidth="1"/>
    <col min="11270" max="11270" width="6.5703125" style="35" customWidth="1"/>
    <col min="11271" max="11271" width="5.7109375" style="35" customWidth="1"/>
    <col min="11272" max="11272" width="7.28515625" style="35" customWidth="1"/>
    <col min="11273" max="11273" width="7.42578125" style="35" customWidth="1"/>
    <col min="11274" max="11274" width="6.7109375" style="35" customWidth="1"/>
    <col min="11275" max="11276" width="6.42578125" style="35" customWidth="1"/>
    <col min="11277" max="11277" width="7" style="35" customWidth="1"/>
    <col min="11278" max="11278" width="6.5703125" style="35" customWidth="1"/>
    <col min="11279" max="11279" width="5.7109375" style="35" customWidth="1"/>
    <col min="11280" max="11280" width="7.140625" style="35" customWidth="1"/>
    <col min="11281" max="11281" width="7.42578125" style="35" customWidth="1"/>
    <col min="11282" max="11282" width="7.28515625" style="35" customWidth="1"/>
    <col min="11283" max="11283" width="6.140625" style="35" customWidth="1"/>
    <col min="11284" max="11518" width="9.140625" style="35"/>
    <col min="11519" max="11519" width="3.28515625" style="35" customWidth="1"/>
    <col min="11520" max="11520" width="2.85546875" style="35" customWidth="1"/>
    <col min="11521" max="11521" width="10.85546875" style="35" customWidth="1"/>
    <col min="11522" max="11522" width="13.28515625" style="35" customWidth="1"/>
    <col min="11523" max="11523" width="5.5703125" style="35" customWidth="1"/>
    <col min="11524" max="11524" width="7.28515625" style="35" customWidth="1"/>
    <col min="11525" max="11525" width="7.42578125" style="35" customWidth="1"/>
    <col min="11526" max="11526" width="6.5703125" style="35" customWidth="1"/>
    <col min="11527" max="11527" width="5.7109375" style="35" customWidth="1"/>
    <col min="11528" max="11528" width="7.28515625" style="35" customWidth="1"/>
    <col min="11529" max="11529" width="7.42578125" style="35" customWidth="1"/>
    <col min="11530" max="11530" width="6.7109375" style="35" customWidth="1"/>
    <col min="11531" max="11532" width="6.42578125" style="35" customWidth="1"/>
    <col min="11533" max="11533" width="7" style="35" customWidth="1"/>
    <col min="11534" max="11534" width="6.5703125" style="35" customWidth="1"/>
    <col min="11535" max="11535" width="5.7109375" style="35" customWidth="1"/>
    <col min="11536" max="11536" width="7.140625" style="35" customWidth="1"/>
    <col min="11537" max="11537" width="7.42578125" style="35" customWidth="1"/>
    <col min="11538" max="11538" width="7.28515625" style="35" customWidth="1"/>
    <col min="11539" max="11539" width="6.140625" style="35" customWidth="1"/>
    <col min="11540" max="11774" width="9.140625" style="35"/>
    <col min="11775" max="11775" width="3.28515625" style="35" customWidth="1"/>
    <col min="11776" max="11776" width="2.85546875" style="35" customWidth="1"/>
    <col min="11777" max="11777" width="10.85546875" style="35" customWidth="1"/>
    <col min="11778" max="11778" width="13.28515625" style="35" customWidth="1"/>
    <col min="11779" max="11779" width="5.5703125" style="35" customWidth="1"/>
    <col min="11780" max="11780" width="7.28515625" style="35" customWidth="1"/>
    <col min="11781" max="11781" width="7.42578125" style="35" customWidth="1"/>
    <col min="11782" max="11782" width="6.5703125" style="35" customWidth="1"/>
    <col min="11783" max="11783" width="5.7109375" style="35" customWidth="1"/>
    <col min="11784" max="11784" width="7.28515625" style="35" customWidth="1"/>
    <col min="11785" max="11785" width="7.42578125" style="35" customWidth="1"/>
    <col min="11786" max="11786" width="6.7109375" style="35" customWidth="1"/>
    <col min="11787" max="11788" width="6.42578125" style="35" customWidth="1"/>
    <col min="11789" max="11789" width="7" style="35" customWidth="1"/>
    <col min="11790" max="11790" width="6.5703125" style="35" customWidth="1"/>
    <col min="11791" max="11791" width="5.7109375" style="35" customWidth="1"/>
    <col min="11792" max="11792" width="7.140625" style="35" customWidth="1"/>
    <col min="11793" max="11793" width="7.42578125" style="35" customWidth="1"/>
    <col min="11794" max="11794" width="7.28515625" style="35" customWidth="1"/>
    <col min="11795" max="11795" width="6.140625" style="35" customWidth="1"/>
    <col min="11796" max="12030" width="9.140625" style="35"/>
    <col min="12031" max="12031" width="3.28515625" style="35" customWidth="1"/>
    <col min="12032" max="12032" width="2.85546875" style="35" customWidth="1"/>
    <col min="12033" max="12033" width="10.85546875" style="35" customWidth="1"/>
    <col min="12034" max="12034" width="13.28515625" style="35" customWidth="1"/>
    <col min="12035" max="12035" width="5.5703125" style="35" customWidth="1"/>
    <col min="12036" max="12036" width="7.28515625" style="35" customWidth="1"/>
    <col min="12037" max="12037" width="7.42578125" style="35" customWidth="1"/>
    <col min="12038" max="12038" width="6.5703125" style="35" customWidth="1"/>
    <col min="12039" max="12039" width="5.7109375" style="35" customWidth="1"/>
    <col min="12040" max="12040" width="7.28515625" style="35" customWidth="1"/>
    <col min="12041" max="12041" width="7.42578125" style="35" customWidth="1"/>
    <col min="12042" max="12042" width="6.7109375" style="35" customWidth="1"/>
    <col min="12043" max="12044" width="6.42578125" style="35" customWidth="1"/>
    <col min="12045" max="12045" width="7" style="35" customWidth="1"/>
    <col min="12046" max="12046" width="6.5703125" style="35" customWidth="1"/>
    <col min="12047" max="12047" width="5.7109375" style="35" customWidth="1"/>
    <col min="12048" max="12048" width="7.140625" style="35" customWidth="1"/>
    <col min="12049" max="12049" width="7.42578125" style="35" customWidth="1"/>
    <col min="12050" max="12050" width="7.28515625" style="35" customWidth="1"/>
    <col min="12051" max="12051" width="6.140625" style="35" customWidth="1"/>
    <col min="12052" max="12286" width="9.140625" style="35"/>
    <col min="12287" max="12287" width="3.28515625" style="35" customWidth="1"/>
    <col min="12288" max="12288" width="2.85546875" style="35" customWidth="1"/>
    <col min="12289" max="12289" width="10.85546875" style="35" customWidth="1"/>
    <col min="12290" max="12290" width="13.28515625" style="35" customWidth="1"/>
    <col min="12291" max="12291" width="5.5703125" style="35" customWidth="1"/>
    <col min="12292" max="12292" width="7.28515625" style="35" customWidth="1"/>
    <col min="12293" max="12293" width="7.42578125" style="35" customWidth="1"/>
    <col min="12294" max="12294" width="6.5703125" style="35" customWidth="1"/>
    <col min="12295" max="12295" width="5.7109375" style="35" customWidth="1"/>
    <col min="12296" max="12296" width="7.28515625" style="35" customWidth="1"/>
    <col min="12297" max="12297" width="7.42578125" style="35" customWidth="1"/>
    <col min="12298" max="12298" width="6.7109375" style="35" customWidth="1"/>
    <col min="12299" max="12300" width="6.42578125" style="35" customWidth="1"/>
    <col min="12301" max="12301" width="7" style="35" customWidth="1"/>
    <col min="12302" max="12302" width="6.5703125" style="35" customWidth="1"/>
    <col min="12303" max="12303" width="5.7109375" style="35" customWidth="1"/>
    <col min="12304" max="12304" width="7.140625" style="35" customWidth="1"/>
    <col min="12305" max="12305" width="7.42578125" style="35" customWidth="1"/>
    <col min="12306" max="12306" width="7.28515625" style="35" customWidth="1"/>
    <col min="12307" max="12307" width="6.140625" style="35" customWidth="1"/>
    <col min="12308" max="12542" width="9.140625" style="35"/>
    <col min="12543" max="12543" width="3.28515625" style="35" customWidth="1"/>
    <col min="12544" max="12544" width="2.85546875" style="35" customWidth="1"/>
    <col min="12545" max="12545" width="10.85546875" style="35" customWidth="1"/>
    <col min="12546" max="12546" width="13.28515625" style="35" customWidth="1"/>
    <col min="12547" max="12547" width="5.5703125" style="35" customWidth="1"/>
    <col min="12548" max="12548" width="7.28515625" style="35" customWidth="1"/>
    <col min="12549" max="12549" width="7.42578125" style="35" customWidth="1"/>
    <col min="12550" max="12550" width="6.5703125" style="35" customWidth="1"/>
    <col min="12551" max="12551" width="5.7109375" style="35" customWidth="1"/>
    <col min="12552" max="12552" width="7.28515625" style="35" customWidth="1"/>
    <col min="12553" max="12553" width="7.42578125" style="35" customWidth="1"/>
    <col min="12554" max="12554" width="6.7109375" style="35" customWidth="1"/>
    <col min="12555" max="12556" width="6.42578125" style="35" customWidth="1"/>
    <col min="12557" max="12557" width="7" style="35" customWidth="1"/>
    <col min="12558" max="12558" width="6.5703125" style="35" customWidth="1"/>
    <col min="12559" max="12559" width="5.7109375" style="35" customWidth="1"/>
    <col min="12560" max="12560" width="7.140625" style="35" customWidth="1"/>
    <col min="12561" max="12561" width="7.42578125" style="35" customWidth="1"/>
    <col min="12562" max="12562" width="7.28515625" style="35" customWidth="1"/>
    <col min="12563" max="12563" width="6.140625" style="35" customWidth="1"/>
    <col min="12564" max="12798" width="9.140625" style="35"/>
    <col min="12799" max="12799" width="3.28515625" style="35" customWidth="1"/>
    <col min="12800" max="12800" width="2.85546875" style="35" customWidth="1"/>
    <col min="12801" max="12801" width="10.85546875" style="35" customWidth="1"/>
    <col min="12802" max="12802" width="13.28515625" style="35" customWidth="1"/>
    <col min="12803" max="12803" width="5.5703125" style="35" customWidth="1"/>
    <col min="12804" max="12804" width="7.28515625" style="35" customWidth="1"/>
    <col min="12805" max="12805" width="7.42578125" style="35" customWidth="1"/>
    <col min="12806" max="12806" width="6.5703125" style="35" customWidth="1"/>
    <col min="12807" max="12807" width="5.7109375" style="35" customWidth="1"/>
    <col min="12808" max="12808" width="7.28515625" style="35" customWidth="1"/>
    <col min="12809" max="12809" width="7.42578125" style="35" customWidth="1"/>
    <col min="12810" max="12810" width="6.7109375" style="35" customWidth="1"/>
    <col min="12811" max="12812" width="6.42578125" style="35" customWidth="1"/>
    <col min="12813" max="12813" width="7" style="35" customWidth="1"/>
    <col min="12814" max="12814" width="6.5703125" style="35" customWidth="1"/>
    <col min="12815" max="12815" width="5.7109375" style="35" customWidth="1"/>
    <col min="12816" max="12816" width="7.140625" style="35" customWidth="1"/>
    <col min="12817" max="12817" width="7.42578125" style="35" customWidth="1"/>
    <col min="12818" max="12818" width="7.28515625" style="35" customWidth="1"/>
    <col min="12819" max="12819" width="6.140625" style="35" customWidth="1"/>
    <col min="12820" max="13054" width="9.140625" style="35"/>
    <col min="13055" max="13055" width="3.28515625" style="35" customWidth="1"/>
    <col min="13056" max="13056" width="2.85546875" style="35" customWidth="1"/>
    <col min="13057" max="13057" width="10.85546875" style="35" customWidth="1"/>
    <col min="13058" max="13058" width="13.28515625" style="35" customWidth="1"/>
    <col min="13059" max="13059" width="5.5703125" style="35" customWidth="1"/>
    <col min="13060" max="13060" width="7.28515625" style="35" customWidth="1"/>
    <col min="13061" max="13061" width="7.42578125" style="35" customWidth="1"/>
    <col min="13062" max="13062" width="6.5703125" style="35" customWidth="1"/>
    <col min="13063" max="13063" width="5.7109375" style="35" customWidth="1"/>
    <col min="13064" max="13064" width="7.28515625" style="35" customWidth="1"/>
    <col min="13065" max="13065" width="7.42578125" style="35" customWidth="1"/>
    <col min="13066" max="13066" width="6.7109375" style="35" customWidth="1"/>
    <col min="13067" max="13068" width="6.42578125" style="35" customWidth="1"/>
    <col min="13069" max="13069" width="7" style="35" customWidth="1"/>
    <col min="13070" max="13070" width="6.5703125" style="35" customWidth="1"/>
    <col min="13071" max="13071" width="5.7109375" style="35" customWidth="1"/>
    <col min="13072" max="13072" width="7.140625" style="35" customWidth="1"/>
    <col min="13073" max="13073" width="7.42578125" style="35" customWidth="1"/>
    <col min="13074" max="13074" width="7.28515625" style="35" customWidth="1"/>
    <col min="13075" max="13075" width="6.140625" style="35" customWidth="1"/>
    <col min="13076" max="13310" width="9.140625" style="35"/>
    <col min="13311" max="13311" width="3.28515625" style="35" customWidth="1"/>
    <col min="13312" max="13312" width="2.85546875" style="35" customWidth="1"/>
    <col min="13313" max="13313" width="10.85546875" style="35" customWidth="1"/>
    <col min="13314" max="13314" width="13.28515625" style="35" customWidth="1"/>
    <col min="13315" max="13315" width="5.5703125" style="35" customWidth="1"/>
    <col min="13316" max="13316" width="7.28515625" style="35" customWidth="1"/>
    <col min="13317" max="13317" width="7.42578125" style="35" customWidth="1"/>
    <col min="13318" max="13318" width="6.5703125" style="35" customWidth="1"/>
    <col min="13319" max="13319" width="5.7109375" style="35" customWidth="1"/>
    <col min="13320" max="13320" width="7.28515625" style="35" customWidth="1"/>
    <col min="13321" max="13321" width="7.42578125" style="35" customWidth="1"/>
    <col min="13322" max="13322" width="6.7109375" style="35" customWidth="1"/>
    <col min="13323" max="13324" width="6.42578125" style="35" customWidth="1"/>
    <col min="13325" max="13325" width="7" style="35" customWidth="1"/>
    <col min="13326" max="13326" width="6.5703125" style="35" customWidth="1"/>
    <col min="13327" max="13327" width="5.7109375" style="35" customWidth="1"/>
    <col min="13328" max="13328" width="7.140625" style="35" customWidth="1"/>
    <col min="13329" max="13329" width="7.42578125" style="35" customWidth="1"/>
    <col min="13330" max="13330" width="7.28515625" style="35" customWidth="1"/>
    <col min="13331" max="13331" width="6.140625" style="35" customWidth="1"/>
    <col min="13332" max="13566" width="9.140625" style="35"/>
    <col min="13567" max="13567" width="3.28515625" style="35" customWidth="1"/>
    <col min="13568" max="13568" width="2.85546875" style="35" customWidth="1"/>
    <col min="13569" max="13569" width="10.85546875" style="35" customWidth="1"/>
    <col min="13570" max="13570" width="13.28515625" style="35" customWidth="1"/>
    <col min="13571" max="13571" width="5.5703125" style="35" customWidth="1"/>
    <col min="13572" max="13572" width="7.28515625" style="35" customWidth="1"/>
    <col min="13573" max="13573" width="7.42578125" style="35" customWidth="1"/>
    <col min="13574" max="13574" width="6.5703125" style="35" customWidth="1"/>
    <col min="13575" max="13575" width="5.7109375" style="35" customWidth="1"/>
    <col min="13576" max="13576" width="7.28515625" style="35" customWidth="1"/>
    <col min="13577" max="13577" width="7.42578125" style="35" customWidth="1"/>
    <col min="13578" max="13578" width="6.7109375" style="35" customWidth="1"/>
    <col min="13579" max="13580" width="6.42578125" style="35" customWidth="1"/>
    <col min="13581" max="13581" width="7" style="35" customWidth="1"/>
    <col min="13582" max="13582" width="6.5703125" style="35" customWidth="1"/>
    <col min="13583" max="13583" width="5.7109375" style="35" customWidth="1"/>
    <col min="13584" max="13584" width="7.140625" style="35" customWidth="1"/>
    <col min="13585" max="13585" width="7.42578125" style="35" customWidth="1"/>
    <col min="13586" max="13586" width="7.28515625" style="35" customWidth="1"/>
    <col min="13587" max="13587" width="6.140625" style="35" customWidth="1"/>
    <col min="13588" max="13822" width="9.140625" style="35"/>
    <col min="13823" max="13823" width="3.28515625" style="35" customWidth="1"/>
    <col min="13824" max="13824" width="2.85546875" style="35" customWidth="1"/>
    <col min="13825" max="13825" width="10.85546875" style="35" customWidth="1"/>
    <col min="13826" max="13826" width="13.28515625" style="35" customWidth="1"/>
    <col min="13827" max="13827" width="5.5703125" style="35" customWidth="1"/>
    <col min="13828" max="13828" width="7.28515625" style="35" customWidth="1"/>
    <col min="13829" max="13829" width="7.42578125" style="35" customWidth="1"/>
    <col min="13830" max="13830" width="6.5703125" style="35" customWidth="1"/>
    <col min="13831" max="13831" width="5.7109375" style="35" customWidth="1"/>
    <col min="13832" max="13832" width="7.28515625" style="35" customWidth="1"/>
    <col min="13833" max="13833" width="7.42578125" style="35" customWidth="1"/>
    <col min="13834" max="13834" width="6.7109375" style="35" customWidth="1"/>
    <col min="13835" max="13836" width="6.42578125" style="35" customWidth="1"/>
    <col min="13837" max="13837" width="7" style="35" customWidth="1"/>
    <col min="13838" max="13838" width="6.5703125" style="35" customWidth="1"/>
    <col min="13839" max="13839" width="5.7109375" style="35" customWidth="1"/>
    <col min="13840" max="13840" width="7.140625" style="35" customWidth="1"/>
    <col min="13841" max="13841" width="7.42578125" style="35" customWidth="1"/>
    <col min="13842" max="13842" width="7.28515625" style="35" customWidth="1"/>
    <col min="13843" max="13843" width="6.140625" style="35" customWidth="1"/>
    <col min="13844" max="14078" width="9.140625" style="35"/>
    <col min="14079" max="14079" width="3.28515625" style="35" customWidth="1"/>
    <col min="14080" max="14080" width="2.85546875" style="35" customWidth="1"/>
    <col min="14081" max="14081" width="10.85546875" style="35" customWidth="1"/>
    <col min="14082" max="14082" width="13.28515625" style="35" customWidth="1"/>
    <col min="14083" max="14083" width="5.5703125" style="35" customWidth="1"/>
    <col min="14084" max="14084" width="7.28515625" style="35" customWidth="1"/>
    <col min="14085" max="14085" width="7.42578125" style="35" customWidth="1"/>
    <col min="14086" max="14086" width="6.5703125" style="35" customWidth="1"/>
    <col min="14087" max="14087" width="5.7109375" style="35" customWidth="1"/>
    <col min="14088" max="14088" width="7.28515625" style="35" customWidth="1"/>
    <col min="14089" max="14089" width="7.42578125" style="35" customWidth="1"/>
    <col min="14090" max="14090" width="6.7109375" style="35" customWidth="1"/>
    <col min="14091" max="14092" width="6.42578125" style="35" customWidth="1"/>
    <col min="14093" max="14093" width="7" style="35" customWidth="1"/>
    <col min="14094" max="14094" width="6.5703125" style="35" customWidth="1"/>
    <col min="14095" max="14095" width="5.7109375" style="35" customWidth="1"/>
    <col min="14096" max="14096" width="7.140625" style="35" customWidth="1"/>
    <col min="14097" max="14097" width="7.42578125" style="35" customWidth="1"/>
    <col min="14098" max="14098" width="7.28515625" style="35" customWidth="1"/>
    <col min="14099" max="14099" width="6.140625" style="35" customWidth="1"/>
    <col min="14100" max="14334" width="9.140625" style="35"/>
    <col min="14335" max="14335" width="3.28515625" style="35" customWidth="1"/>
    <col min="14336" max="14336" width="2.85546875" style="35" customWidth="1"/>
    <col min="14337" max="14337" width="10.85546875" style="35" customWidth="1"/>
    <col min="14338" max="14338" width="13.28515625" style="35" customWidth="1"/>
    <col min="14339" max="14339" width="5.5703125" style="35" customWidth="1"/>
    <col min="14340" max="14340" width="7.28515625" style="35" customWidth="1"/>
    <col min="14341" max="14341" width="7.42578125" style="35" customWidth="1"/>
    <col min="14342" max="14342" width="6.5703125" style="35" customWidth="1"/>
    <col min="14343" max="14343" width="5.7109375" style="35" customWidth="1"/>
    <col min="14344" max="14344" width="7.28515625" style="35" customWidth="1"/>
    <col min="14345" max="14345" width="7.42578125" style="35" customWidth="1"/>
    <col min="14346" max="14346" width="6.7109375" style="35" customWidth="1"/>
    <col min="14347" max="14348" width="6.42578125" style="35" customWidth="1"/>
    <col min="14349" max="14349" width="7" style="35" customWidth="1"/>
    <col min="14350" max="14350" width="6.5703125" style="35" customWidth="1"/>
    <col min="14351" max="14351" width="5.7109375" style="35" customWidth="1"/>
    <col min="14352" max="14352" width="7.140625" style="35" customWidth="1"/>
    <col min="14353" max="14353" width="7.42578125" style="35" customWidth="1"/>
    <col min="14354" max="14354" width="7.28515625" style="35" customWidth="1"/>
    <col min="14355" max="14355" width="6.140625" style="35" customWidth="1"/>
    <col min="14356" max="14590" width="9.140625" style="35"/>
    <col min="14591" max="14591" width="3.28515625" style="35" customWidth="1"/>
    <col min="14592" max="14592" width="2.85546875" style="35" customWidth="1"/>
    <col min="14593" max="14593" width="10.85546875" style="35" customWidth="1"/>
    <col min="14594" max="14594" width="13.28515625" style="35" customWidth="1"/>
    <col min="14595" max="14595" width="5.5703125" style="35" customWidth="1"/>
    <col min="14596" max="14596" width="7.28515625" style="35" customWidth="1"/>
    <col min="14597" max="14597" width="7.42578125" style="35" customWidth="1"/>
    <col min="14598" max="14598" width="6.5703125" style="35" customWidth="1"/>
    <col min="14599" max="14599" width="5.7109375" style="35" customWidth="1"/>
    <col min="14600" max="14600" width="7.28515625" style="35" customWidth="1"/>
    <col min="14601" max="14601" width="7.42578125" style="35" customWidth="1"/>
    <col min="14602" max="14602" width="6.7109375" style="35" customWidth="1"/>
    <col min="14603" max="14604" width="6.42578125" style="35" customWidth="1"/>
    <col min="14605" max="14605" width="7" style="35" customWidth="1"/>
    <col min="14606" max="14606" width="6.5703125" style="35" customWidth="1"/>
    <col min="14607" max="14607" width="5.7109375" style="35" customWidth="1"/>
    <col min="14608" max="14608" width="7.140625" style="35" customWidth="1"/>
    <col min="14609" max="14609" width="7.42578125" style="35" customWidth="1"/>
    <col min="14610" max="14610" width="7.28515625" style="35" customWidth="1"/>
    <col min="14611" max="14611" width="6.140625" style="35" customWidth="1"/>
    <col min="14612" max="14846" width="9.140625" style="35"/>
    <col min="14847" max="14847" width="3.28515625" style="35" customWidth="1"/>
    <col min="14848" max="14848" width="2.85546875" style="35" customWidth="1"/>
    <col min="14849" max="14849" width="10.85546875" style="35" customWidth="1"/>
    <col min="14850" max="14850" width="13.28515625" style="35" customWidth="1"/>
    <col min="14851" max="14851" width="5.5703125" style="35" customWidth="1"/>
    <col min="14852" max="14852" width="7.28515625" style="35" customWidth="1"/>
    <col min="14853" max="14853" width="7.42578125" style="35" customWidth="1"/>
    <col min="14854" max="14854" width="6.5703125" style="35" customWidth="1"/>
    <col min="14855" max="14855" width="5.7109375" style="35" customWidth="1"/>
    <col min="14856" max="14856" width="7.28515625" style="35" customWidth="1"/>
    <col min="14857" max="14857" width="7.42578125" style="35" customWidth="1"/>
    <col min="14858" max="14858" width="6.7109375" style="35" customWidth="1"/>
    <col min="14859" max="14860" width="6.42578125" style="35" customWidth="1"/>
    <col min="14861" max="14861" width="7" style="35" customWidth="1"/>
    <col min="14862" max="14862" width="6.5703125" style="35" customWidth="1"/>
    <col min="14863" max="14863" width="5.7109375" style="35" customWidth="1"/>
    <col min="14864" max="14864" width="7.140625" style="35" customWidth="1"/>
    <col min="14865" max="14865" width="7.42578125" style="35" customWidth="1"/>
    <col min="14866" max="14866" width="7.28515625" style="35" customWidth="1"/>
    <col min="14867" max="14867" width="6.140625" style="35" customWidth="1"/>
    <col min="14868" max="15102" width="9.140625" style="35"/>
    <col min="15103" max="15103" width="3.28515625" style="35" customWidth="1"/>
    <col min="15104" max="15104" width="2.85546875" style="35" customWidth="1"/>
    <col min="15105" max="15105" width="10.85546875" style="35" customWidth="1"/>
    <col min="15106" max="15106" width="13.28515625" style="35" customWidth="1"/>
    <col min="15107" max="15107" width="5.5703125" style="35" customWidth="1"/>
    <col min="15108" max="15108" width="7.28515625" style="35" customWidth="1"/>
    <col min="15109" max="15109" width="7.42578125" style="35" customWidth="1"/>
    <col min="15110" max="15110" width="6.5703125" style="35" customWidth="1"/>
    <col min="15111" max="15111" width="5.7109375" style="35" customWidth="1"/>
    <col min="15112" max="15112" width="7.28515625" style="35" customWidth="1"/>
    <col min="15113" max="15113" width="7.42578125" style="35" customWidth="1"/>
    <col min="15114" max="15114" width="6.7109375" style="35" customWidth="1"/>
    <col min="15115" max="15116" width="6.42578125" style="35" customWidth="1"/>
    <col min="15117" max="15117" width="7" style="35" customWidth="1"/>
    <col min="15118" max="15118" width="6.5703125" style="35" customWidth="1"/>
    <col min="15119" max="15119" width="5.7109375" style="35" customWidth="1"/>
    <col min="15120" max="15120" width="7.140625" style="35" customWidth="1"/>
    <col min="15121" max="15121" width="7.42578125" style="35" customWidth="1"/>
    <col min="15122" max="15122" width="7.28515625" style="35" customWidth="1"/>
    <col min="15123" max="15123" width="6.140625" style="35" customWidth="1"/>
    <col min="15124" max="15358" width="9.140625" style="35"/>
    <col min="15359" max="15359" width="3.28515625" style="35" customWidth="1"/>
    <col min="15360" max="15360" width="2.85546875" style="35" customWidth="1"/>
    <col min="15361" max="15361" width="10.85546875" style="35" customWidth="1"/>
    <col min="15362" max="15362" width="13.28515625" style="35" customWidth="1"/>
    <col min="15363" max="15363" width="5.5703125" style="35" customWidth="1"/>
    <col min="15364" max="15364" width="7.28515625" style="35" customWidth="1"/>
    <col min="15365" max="15365" width="7.42578125" style="35" customWidth="1"/>
    <col min="15366" max="15366" width="6.5703125" style="35" customWidth="1"/>
    <col min="15367" max="15367" width="5.7109375" style="35" customWidth="1"/>
    <col min="15368" max="15368" width="7.28515625" style="35" customWidth="1"/>
    <col min="15369" max="15369" width="7.42578125" style="35" customWidth="1"/>
    <col min="15370" max="15370" width="6.7109375" style="35" customWidth="1"/>
    <col min="15371" max="15372" width="6.42578125" style="35" customWidth="1"/>
    <col min="15373" max="15373" width="7" style="35" customWidth="1"/>
    <col min="15374" max="15374" width="6.5703125" style="35" customWidth="1"/>
    <col min="15375" max="15375" width="5.7109375" style="35" customWidth="1"/>
    <col min="15376" max="15376" width="7.140625" style="35" customWidth="1"/>
    <col min="15377" max="15377" width="7.42578125" style="35" customWidth="1"/>
    <col min="15378" max="15378" width="7.28515625" style="35" customWidth="1"/>
    <col min="15379" max="15379" width="6.140625" style="35" customWidth="1"/>
    <col min="15380" max="15614" width="9.140625" style="35"/>
    <col min="15615" max="15615" width="3.28515625" style="35" customWidth="1"/>
    <col min="15616" max="15616" width="2.85546875" style="35" customWidth="1"/>
    <col min="15617" max="15617" width="10.85546875" style="35" customWidth="1"/>
    <col min="15618" max="15618" width="13.28515625" style="35" customWidth="1"/>
    <col min="15619" max="15619" width="5.5703125" style="35" customWidth="1"/>
    <col min="15620" max="15620" width="7.28515625" style="35" customWidth="1"/>
    <col min="15621" max="15621" width="7.42578125" style="35" customWidth="1"/>
    <col min="15622" max="15622" width="6.5703125" style="35" customWidth="1"/>
    <col min="15623" max="15623" width="5.7109375" style="35" customWidth="1"/>
    <col min="15624" max="15624" width="7.28515625" style="35" customWidth="1"/>
    <col min="15625" max="15625" width="7.42578125" style="35" customWidth="1"/>
    <col min="15626" max="15626" width="6.7109375" style="35" customWidth="1"/>
    <col min="15627" max="15628" width="6.42578125" style="35" customWidth="1"/>
    <col min="15629" max="15629" width="7" style="35" customWidth="1"/>
    <col min="15630" max="15630" width="6.5703125" style="35" customWidth="1"/>
    <col min="15631" max="15631" width="5.7109375" style="35" customWidth="1"/>
    <col min="15632" max="15632" width="7.140625" style="35" customWidth="1"/>
    <col min="15633" max="15633" width="7.42578125" style="35" customWidth="1"/>
    <col min="15634" max="15634" width="7.28515625" style="35" customWidth="1"/>
    <col min="15635" max="15635" width="6.140625" style="35" customWidth="1"/>
    <col min="15636" max="15870" width="9.140625" style="35"/>
    <col min="15871" max="15871" width="3.28515625" style="35" customWidth="1"/>
    <col min="15872" max="15872" width="2.85546875" style="35" customWidth="1"/>
    <col min="15873" max="15873" width="10.85546875" style="35" customWidth="1"/>
    <col min="15874" max="15874" width="13.28515625" style="35" customWidth="1"/>
    <col min="15875" max="15875" width="5.5703125" style="35" customWidth="1"/>
    <col min="15876" max="15876" width="7.28515625" style="35" customWidth="1"/>
    <col min="15877" max="15877" width="7.42578125" style="35" customWidth="1"/>
    <col min="15878" max="15878" width="6.5703125" style="35" customWidth="1"/>
    <col min="15879" max="15879" width="5.7109375" style="35" customWidth="1"/>
    <col min="15880" max="15880" width="7.28515625" style="35" customWidth="1"/>
    <col min="15881" max="15881" width="7.42578125" style="35" customWidth="1"/>
    <col min="15882" max="15882" width="6.7109375" style="35" customWidth="1"/>
    <col min="15883" max="15884" width="6.42578125" style="35" customWidth="1"/>
    <col min="15885" max="15885" width="7" style="35" customWidth="1"/>
    <col min="15886" max="15886" width="6.5703125" style="35" customWidth="1"/>
    <col min="15887" max="15887" width="5.7109375" style="35" customWidth="1"/>
    <col min="15888" max="15888" width="7.140625" style="35" customWidth="1"/>
    <col min="15889" max="15889" width="7.42578125" style="35" customWidth="1"/>
    <col min="15890" max="15890" width="7.28515625" style="35" customWidth="1"/>
    <col min="15891" max="15891" width="6.140625" style="35" customWidth="1"/>
    <col min="15892" max="16126" width="9.140625" style="35"/>
    <col min="16127" max="16127" width="3.28515625" style="35" customWidth="1"/>
    <col min="16128" max="16128" width="2.85546875" style="35" customWidth="1"/>
    <col min="16129" max="16129" width="10.85546875" style="35" customWidth="1"/>
    <col min="16130" max="16130" width="13.28515625" style="35" customWidth="1"/>
    <col min="16131" max="16131" width="5.5703125" style="35" customWidth="1"/>
    <col min="16132" max="16132" width="7.28515625" style="35" customWidth="1"/>
    <col min="16133" max="16133" width="7.42578125" style="35" customWidth="1"/>
    <col min="16134" max="16134" width="6.5703125" style="35" customWidth="1"/>
    <col min="16135" max="16135" width="5.7109375" style="35" customWidth="1"/>
    <col min="16136" max="16136" width="7.28515625" style="35" customWidth="1"/>
    <col min="16137" max="16137" width="7.42578125" style="35" customWidth="1"/>
    <col min="16138" max="16138" width="6.7109375" style="35" customWidth="1"/>
    <col min="16139" max="16140" width="6.42578125" style="35" customWidth="1"/>
    <col min="16141" max="16141" width="7" style="35" customWidth="1"/>
    <col min="16142" max="16142" width="6.5703125" style="35" customWidth="1"/>
    <col min="16143" max="16143" width="5.7109375" style="35" customWidth="1"/>
    <col min="16144" max="16144" width="7.140625" style="35" customWidth="1"/>
    <col min="16145" max="16145" width="7.42578125" style="35" customWidth="1"/>
    <col min="16146" max="16146" width="7.28515625" style="35" customWidth="1"/>
    <col min="16147" max="16147" width="6.140625" style="35" customWidth="1"/>
    <col min="16148" max="16384" width="9.140625" style="35"/>
  </cols>
  <sheetData>
    <row r="1" spans="1:21" x14ac:dyDescent="0.2">
      <c r="A1" s="42" t="s">
        <v>381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267" customFormat="1" ht="13.5" thickBot="1" x14ac:dyDescent="0.25">
      <c r="A2" s="996" t="s">
        <v>154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996"/>
      <c r="M2" s="996"/>
      <c r="N2" s="996"/>
      <c r="O2" s="996"/>
      <c r="P2" s="996"/>
      <c r="Q2" s="996"/>
      <c r="R2" s="996"/>
      <c r="S2" s="996"/>
      <c r="T2" s="996"/>
      <c r="U2" s="996"/>
    </row>
    <row r="3" spans="1:21" ht="26.25" customHeight="1" x14ac:dyDescent="0.2">
      <c r="A3" s="1011" t="s">
        <v>103</v>
      </c>
      <c r="B3" s="1013" t="s">
        <v>1</v>
      </c>
      <c r="C3" s="1013" t="s">
        <v>104</v>
      </c>
      <c r="D3" s="1013" t="s">
        <v>7</v>
      </c>
      <c r="E3" s="1016" t="s">
        <v>8</v>
      </c>
      <c r="F3" s="1019" t="s">
        <v>253</v>
      </c>
      <c r="G3" s="1020"/>
      <c r="H3" s="1020"/>
      <c r="I3" s="1021"/>
      <c r="J3" s="1019" t="s">
        <v>356</v>
      </c>
      <c r="K3" s="1020"/>
      <c r="L3" s="1020"/>
      <c r="M3" s="1021"/>
      <c r="N3" s="1006" t="s">
        <v>254</v>
      </c>
      <c r="O3" s="1007"/>
      <c r="P3" s="1007"/>
      <c r="Q3" s="1008"/>
      <c r="R3" s="1006" t="s">
        <v>255</v>
      </c>
      <c r="S3" s="1007"/>
      <c r="T3" s="1007"/>
      <c r="U3" s="1008"/>
    </row>
    <row r="4" spans="1:21" x14ac:dyDescent="0.2">
      <c r="A4" s="1012"/>
      <c r="B4" s="1014"/>
      <c r="C4" s="1014"/>
      <c r="D4" s="1014"/>
      <c r="E4" s="1017"/>
      <c r="F4" s="1009" t="s">
        <v>11</v>
      </c>
      <c r="G4" s="999" t="s">
        <v>12</v>
      </c>
      <c r="H4" s="1000"/>
      <c r="I4" s="1001" t="s">
        <v>153</v>
      </c>
      <c r="J4" s="997" t="s">
        <v>11</v>
      </c>
      <c r="K4" s="999" t="s">
        <v>12</v>
      </c>
      <c r="L4" s="1000"/>
      <c r="M4" s="1001" t="s">
        <v>153</v>
      </c>
      <c r="N4" s="997" t="s">
        <v>11</v>
      </c>
      <c r="O4" s="999" t="s">
        <v>12</v>
      </c>
      <c r="P4" s="1000"/>
      <c r="Q4" s="1001" t="s">
        <v>153</v>
      </c>
      <c r="R4" s="997" t="s">
        <v>11</v>
      </c>
      <c r="S4" s="999" t="s">
        <v>12</v>
      </c>
      <c r="T4" s="1000"/>
      <c r="U4" s="1001" t="s">
        <v>153</v>
      </c>
    </row>
    <row r="5" spans="1:21" ht="119.25" customHeight="1" thickBot="1" x14ac:dyDescent="0.25">
      <c r="A5" s="1010"/>
      <c r="B5" s="1015"/>
      <c r="C5" s="1015"/>
      <c r="D5" s="1015"/>
      <c r="E5" s="1018"/>
      <c r="F5" s="1010"/>
      <c r="G5" s="224" t="s">
        <v>11</v>
      </c>
      <c r="H5" s="225" t="s">
        <v>105</v>
      </c>
      <c r="I5" s="1002"/>
      <c r="J5" s="998"/>
      <c r="K5" s="224" t="s">
        <v>11</v>
      </c>
      <c r="L5" s="225" t="s">
        <v>105</v>
      </c>
      <c r="M5" s="1002"/>
      <c r="N5" s="998"/>
      <c r="O5" s="224" t="s">
        <v>11</v>
      </c>
      <c r="P5" s="225" t="s">
        <v>105</v>
      </c>
      <c r="Q5" s="1002"/>
      <c r="R5" s="998"/>
      <c r="S5" s="224" t="s">
        <v>11</v>
      </c>
      <c r="T5" s="225" t="s">
        <v>105</v>
      </c>
      <c r="U5" s="1002"/>
    </row>
    <row r="6" spans="1:21" ht="363" customHeight="1" thickBot="1" x14ac:dyDescent="0.25">
      <c r="A6" s="226">
        <v>8</v>
      </c>
      <c r="B6" s="157">
        <v>8</v>
      </c>
      <c r="C6" s="227" t="s">
        <v>119</v>
      </c>
      <c r="D6" s="228" t="s">
        <v>210</v>
      </c>
      <c r="E6" s="229">
        <v>188723322</v>
      </c>
      <c r="F6" s="143">
        <f>'08 Programa'!L376</f>
        <v>13937.000000000002</v>
      </c>
      <c r="G6" s="141">
        <f>'08 Programa'!M376</f>
        <v>1549.8</v>
      </c>
      <c r="H6" s="141">
        <f>'08 Programa'!N376</f>
        <v>2.2000000000000002</v>
      </c>
      <c r="I6" s="142">
        <f>'08 Programa'!O376</f>
        <v>12387.2</v>
      </c>
      <c r="J6" s="143">
        <f>'08 Programa'!P376</f>
        <v>14023.7</v>
      </c>
      <c r="K6" s="141">
        <f>'08 Programa'!Q376</f>
        <v>1583.3</v>
      </c>
      <c r="L6" s="141">
        <f>'08 Programa'!R376</f>
        <v>2.2000000000000002</v>
      </c>
      <c r="M6" s="142">
        <f>'08 Programa'!S376</f>
        <v>12672.400000000001</v>
      </c>
      <c r="N6" s="143">
        <f>'08 Programa'!T376</f>
        <v>16607.5</v>
      </c>
      <c r="O6" s="141">
        <f>'08 Programa'!U376</f>
        <v>1710.7</v>
      </c>
      <c r="P6" s="141">
        <f>'08 Programa'!V376</f>
        <v>1.5</v>
      </c>
      <c r="Q6" s="142">
        <f>'08 Programa'!W376</f>
        <v>14896.8</v>
      </c>
      <c r="R6" s="232">
        <f>'08 Programa'!X376</f>
        <v>14149.4</v>
      </c>
      <c r="S6" s="156">
        <f>'08 Programa'!Y376</f>
        <v>1806.9</v>
      </c>
      <c r="T6" s="230">
        <f>'08 Programa'!Z376</f>
        <v>0</v>
      </c>
      <c r="U6" s="231">
        <f>'08 Programa'!AA376</f>
        <v>12342.5</v>
      </c>
    </row>
    <row r="7" spans="1:21" ht="18.75" customHeight="1" thickBot="1" x14ac:dyDescent="0.25">
      <c r="A7" s="1003" t="s">
        <v>106</v>
      </c>
      <c r="B7" s="1004"/>
      <c r="C7" s="1004"/>
      <c r="D7" s="1004"/>
      <c r="E7" s="1005"/>
      <c r="F7" s="18">
        <f t="shared" ref="F7:U7" si="0">SUM(F6)</f>
        <v>13937.000000000002</v>
      </c>
      <c r="G7" s="3">
        <f t="shared" si="0"/>
        <v>1549.8</v>
      </c>
      <c r="H7" s="3">
        <f t="shared" si="0"/>
        <v>2.2000000000000002</v>
      </c>
      <c r="I7" s="19">
        <f t="shared" si="0"/>
        <v>12387.2</v>
      </c>
      <c r="J7" s="20">
        <f t="shared" si="0"/>
        <v>14023.7</v>
      </c>
      <c r="K7" s="3">
        <f t="shared" si="0"/>
        <v>1583.3</v>
      </c>
      <c r="L7" s="3">
        <f t="shared" si="0"/>
        <v>2.2000000000000002</v>
      </c>
      <c r="M7" s="19">
        <f t="shared" si="0"/>
        <v>12672.400000000001</v>
      </c>
      <c r="N7" s="20">
        <f t="shared" si="0"/>
        <v>16607.5</v>
      </c>
      <c r="O7" s="20">
        <f>O6</f>
        <v>1710.7</v>
      </c>
      <c r="P7" s="20">
        <f t="shared" si="0"/>
        <v>1.5</v>
      </c>
      <c r="Q7" s="78">
        <f t="shared" si="0"/>
        <v>14896.8</v>
      </c>
      <c r="R7" s="18">
        <f t="shared" si="0"/>
        <v>14149.4</v>
      </c>
      <c r="S7" s="20">
        <f t="shared" si="0"/>
        <v>1806.9</v>
      </c>
      <c r="T7" s="20">
        <f t="shared" si="0"/>
        <v>0</v>
      </c>
      <c r="U7" s="21">
        <f t="shared" si="0"/>
        <v>12342.5</v>
      </c>
    </row>
    <row r="10" spans="1:21" ht="12.75" hidden="1" customHeight="1" x14ac:dyDescent="0.2"/>
  </sheetData>
  <mergeCells count="23">
    <mergeCell ref="B3:B5"/>
    <mergeCell ref="N3:Q3"/>
    <mergeCell ref="C3:C5"/>
    <mergeCell ref="D3:D5"/>
    <mergeCell ref="E3:E5"/>
    <mergeCell ref="F3:I3"/>
    <mergeCell ref="J3:M3"/>
    <mergeCell ref="A2:U2"/>
    <mergeCell ref="R4:R5"/>
    <mergeCell ref="S4:T4"/>
    <mergeCell ref="U4:U5"/>
    <mergeCell ref="A7:E7"/>
    <mergeCell ref="R3:U3"/>
    <mergeCell ref="F4:F5"/>
    <mergeCell ref="G4:H4"/>
    <mergeCell ref="I4:I5"/>
    <mergeCell ref="J4:J5"/>
    <mergeCell ref="K4:L4"/>
    <mergeCell ref="M4:M5"/>
    <mergeCell ref="N4:N5"/>
    <mergeCell ref="O4:P4"/>
    <mergeCell ref="Q4:Q5"/>
    <mergeCell ref="A3:A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firstPageNumber="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zoomScaleNormal="100" zoomScaleSheetLayoutView="100" workbookViewId="0">
      <selection activeCell="E27" sqref="E27"/>
    </sheetView>
  </sheetViews>
  <sheetFormatPr defaultRowHeight="12.75" x14ac:dyDescent="0.2"/>
  <cols>
    <col min="1" max="1" width="68.7109375" style="35" customWidth="1"/>
    <col min="2" max="2" width="18.42578125" style="35" customWidth="1"/>
    <col min="3" max="3" width="17.42578125" style="35"/>
    <col min="4" max="4" width="16.85546875" style="35" customWidth="1"/>
    <col min="5" max="5" width="16.42578125" style="35" customWidth="1"/>
    <col min="6" max="1000" width="8.7109375" style="35"/>
    <col min="1001" max="16384" width="9.140625" style="35"/>
  </cols>
  <sheetData>
    <row r="1" spans="1:5" ht="17.25" customHeight="1" thickBot="1" x14ac:dyDescent="0.25">
      <c r="A1" s="45" t="s">
        <v>313</v>
      </c>
      <c r="E1" s="270" t="s">
        <v>154</v>
      </c>
    </row>
    <row r="2" spans="1:5" ht="41.25" customHeight="1" thickBot="1" x14ac:dyDescent="0.25">
      <c r="A2" s="269" t="s">
        <v>97</v>
      </c>
      <c r="B2" s="233" t="s">
        <v>253</v>
      </c>
      <c r="C2" s="233" t="s">
        <v>356</v>
      </c>
      <c r="D2" s="262" t="s">
        <v>254</v>
      </c>
      <c r="E2" s="263" t="s">
        <v>255</v>
      </c>
    </row>
    <row r="3" spans="1:5" s="47" customFormat="1" x14ac:dyDescent="0.2">
      <c r="A3" s="272" t="s">
        <v>149</v>
      </c>
      <c r="B3" s="273">
        <f>'08 Programa'!L371+'08 Programa'!L367+'08 Programa'!L360+'08 Programa'!L357+'08 Programa'!L350+'08 Programa'!L348+'08 Programa'!L346+'08 Programa'!L343+'08 Programa'!L339+'08 Programa'!L337+'08 Programa'!L334+'08 Programa'!L330+'08 Programa'!L325+'08 Programa'!L323+'08 Programa'!L321+'08 Programa'!L318+'08 Programa'!L316+'08 Programa'!L314+'08 Programa'!L311+'08 Programa'!L308+'08 Programa'!L304+'08 Programa'!L300+'08 Programa'!L297+'08 Programa'!L294+'08 Programa'!L290+'08 Programa'!L287+'08 Programa'!L284+'08 Programa'!L282+'08 Programa'!L279+'08 Programa'!L276+'08 Programa'!L272+'08 Programa'!L269+'08 Programa'!L267+'08 Programa'!L264+'08 Programa'!L260+'08 Programa'!L254+'08 Programa'!L251+'08 Programa'!L248+'08 Programa'!L245+'08 Programa'!L242+'08 Programa'!L239+'08 Programa'!L236+'08 Programa'!L233+'08 Programa'!L230+'08 Programa'!L227+'08 Programa'!L224+'08 Programa'!L221+'08 Programa'!L219+'08 Programa'!L215+'08 Programa'!L212+'08 Programa'!L209+'08 Programa'!L206+'08 Programa'!L203+'08 Programa'!L200+'08 Programa'!L198+'08 Programa'!L195+'08 Programa'!L192+'08 Programa'!L189+'08 Programa'!L185+'08 Programa'!L180+'08 Programa'!L175+'08 Programa'!L170+'08 Programa'!L165+'08 Programa'!L160+'08 Programa'!L158-'08 Programa'!L158+'08 Programa'!L157+'08 Programa'!L152+'08 Programa'!L147+'08 Programa'!L142+'08 Programa'!L137+'08 Programa'!L132+'08 Programa'!L127+'08 Programa'!L122+'08 Programa'!L117+'08 Programa'!L112+'08 Programa'!L107+'08 Programa'!L102+'08 Programa'!L97+'08 Programa'!L91+'08 Programa'!L86+'08 Programa'!L80+'08 Programa'!L75+'08 Programa'!L69+'08 Programa'!L63+'08 Programa'!L58+'08 Programa'!L52+'08 Programa'!L49+'08 Programa'!L45+'08 Programa'!L40+'08 Programa'!L36+'08 Programa'!L32+'08 Programa'!L29</f>
        <v>3643.1</v>
      </c>
      <c r="C3" s="273">
        <f>'08 Programa'!P371+'08 Programa'!P360+'08 Programa'!P357+'08 Programa'!P348+'08 Programa'!P346+'08 Programa'!P343+'08 Programa'!P337+'08 Programa'!P334+'08 Programa'!P330+'08 Programa'!P323+'08 Programa'!P321+'08 Programa'!P300+'08 Programa'!P284+'08 Programa'!P282+'08 Programa'!P279+'08 Programa'!P276+'08 Programa'!P269+'08 Programa'!P267+'08 Programa'!P224+'08 Programa'!P221+'08 Programa'!P219+'08 Programa'!P215+'08 Programa'!P212+'08 Programa'!P206+'08 Programa'!P200+'08 Programa'!P198+'08 Programa'!P195+'08 Programa'!P189+'08 Programa'!P180+'08 Programa'!P175+'08 Programa'!P170+'08 Programa'!P165+'08 Programa'!P160+'08 Programa'!P157+'08 Programa'!P147+'08 Programa'!P142+'08 Programa'!P137+'08 Programa'!P132+'08 Programa'!P127+'08 Programa'!P117+'08 Programa'!P91+'08 Programa'!P86+'08 Programa'!P80+'08 Programa'!P75+'08 Programa'!P63+'08 Programa'!P58+'08 Programa'!P52+'08 Programa'!P49+'08 Programa'!P45+'08 Programa'!P40+'08 Programa'!P36+'08 Programa'!P32+'08 Programa'!P29</f>
        <v>3864.9</v>
      </c>
      <c r="D3" s="274">
        <f>'08 Programa'!T371+'08 Programa'!T367+'08 Programa'!T360+'08 Programa'!T357+'08 Programa'!T350+'08 Programa'!T348+'08 Programa'!T346+'08 Programa'!T343+'08 Programa'!T339+'08 Programa'!T337+'08 Programa'!T334+'08 Programa'!T330+'08 Programa'!T325+'08 Programa'!T323+'08 Programa'!T321+'08 Programa'!T318+'08 Programa'!T316+'08 Programa'!T314+'08 Programa'!T311+'08 Programa'!T308+'08 Programa'!T304+'08 Programa'!T300+'08 Programa'!T297+'08 Programa'!T294+'08 Programa'!T290+'08 Programa'!T287+'08 Programa'!T284+'08 Programa'!T282+'08 Programa'!T279+'08 Programa'!T276+'08 Programa'!T272+'08 Programa'!T269+'08 Programa'!T267+'08 Programa'!T264+'08 Programa'!T260+'08 Programa'!T254+'08 Programa'!T251+'08 Programa'!T248+'08 Programa'!T245+'08 Programa'!T242+'08 Programa'!T239+'08 Programa'!T236+'08 Programa'!T233+'08 Programa'!T230+'08 Programa'!T227+'08 Programa'!T224+'08 Programa'!T221+'08 Programa'!T219+'08 Programa'!T215+'08 Programa'!T212+'08 Programa'!T209+'08 Programa'!T206+'08 Programa'!T203+'08 Programa'!T200+'08 Programa'!T198+'08 Programa'!T195+'08 Programa'!T192+'08 Programa'!T189+'08 Programa'!T185+'08 Programa'!T180+'08 Programa'!T175+'08 Programa'!T170+'08 Programa'!T165+'08 Programa'!T160+'08 Programa'!T157+'08 Programa'!T152+'08 Programa'!T147+'08 Programa'!T142+'08 Programa'!T137+'08 Programa'!T132+'08 Programa'!T127+'08 Programa'!T122+'08 Programa'!T117+'08 Programa'!T112+'08 Programa'!T107+'08 Programa'!T102+'08 Programa'!T97+'08 Programa'!T91+'08 Programa'!T86+'08 Programa'!T80+'08 Programa'!T75+'08 Programa'!T69+'08 Programa'!T63+'08 Programa'!T58+'08 Programa'!T52+'08 Programa'!T49+'08 Programa'!T45+'08 Programa'!T40+'08 Programa'!T36+'08 Programa'!T32+'08 Programa'!T29</f>
        <v>7219.8999999999978</v>
      </c>
      <c r="E3" s="275">
        <f>'08 Programa'!X29+'08 Programa'!X32+'08 Programa'!X36+'08 Programa'!X40+'08 Programa'!X45+'08 Programa'!X49+'08 Programa'!X52+'08 Programa'!X58+'08 Programa'!X80+'08 Programa'!X112+'08 Programa'!X117+'08 Programa'!X122+'08 Programa'!X127+'08 Programa'!X137+'08 Programa'!X152+'08 Programa'!X170+'08 Programa'!X180+'08 Programa'!X185+'08 Programa'!X189+'08 Programa'!X200+'08 Programa'!X227+'08 Programa'!X230+'08 Programa'!X233+'08 Programa'!X236+'08 Programa'!X239+'08 Programa'!X242+'08 Programa'!X245+'08 Programa'!X248+'08 Programa'!X251+'08 Programa'!X254+'08 Programa'!X267+'08 Programa'!X272+'08 Programa'!X276+'08 Programa'!X279+'08 Programa'!X282+'08 Programa'!X284+'08 Programa'!X343+'08 Programa'!X346+'08 Programa'!X348+'08 Programa'!X360+'08 Programa'!X367</f>
        <v>7021.2</v>
      </c>
    </row>
    <row r="4" spans="1:5" ht="12.75" customHeight="1" x14ac:dyDescent="0.2">
      <c r="A4" s="276" t="s">
        <v>183</v>
      </c>
      <c r="B4" s="277">
        <f>'08 Programa'!L154+'08 Programa'!L344</f>
        <v>280.39999999999998</v>
      </c>
      <c r="C4" s="271">
        <f>'08 Programa'!P154+'08 Programa'!P344</f>
        <v>280.39999999999998</v>
      </c>
      <c r="D4" s="271">
        <f>'08 Programa'!T154+'08 Programa'!T344</f>
        <v>110</v>
      </c>
      <c r="E4" s="278">
        <v>0</v>
      </c>
    </row>
    <row r="5" spans="1:5" ht="12.75" customHeight="1" x14ac:dyDescent="0.2">
      <c r="A5" s="276" t="s">
        <v>184</v>
      </c>
      <c r="B5" s="277">
        <v>0</v>
      </c>
      <c r="C5" s="271">
        <v>0</v>
      </c>
      <c r="D5" s="271">
        <v>0</v>
      </c>
      <c r="E5" s="278">
        <v>0</v>
      </c>
    </row>
    <row r="6" spans="1:5" ht="12.75" customHeight="1" x14ac:dyDescent="0.2">
      <c r="A6" s="276" t="s">
        <v>188</v>
      </c>
      <c r="B6" s="277">
        <v>0</v>
      </c>
      <c r="C6" s="271">
        <v>0</v>
      </c>
      <c r="D6" s="271">
        <v>0</v>
      </c>
      <c r="E6" s="278">
        <v>0</v>
      </c>
    </row>
    <row r="7" spans="1:5" ht="12.75" customHeight="1" x14ac:dyDescent="0.2">
      <c r="A7" s="276" t="s">
        <v>185</v>
      </c>
      <c r="B7" s="277">
        <f>'08 Programa'!L261</f>
        <v>0</v>
      </c>
      <c r="C7" s="271">
        <v>0</v>
      </c>
      <c r="D7" s="271">
        <v>0</v>
      </c>
      <c r="E7" s="278">
        <v>0</v>
      </c>
    </row>
    <row r="8" spans="1:5" ht="12.75" customHeight="1" x14ac:dyDescent="0.2">
      <c r="A8" s="268" t="s">
        <v>150</v>
      </c>
      <c r="B8" s="277">
        <f>'08 Programa'!L361+'08 Programa'!L336+'08 Programa'!L331+'08 Programa'!L285+'08 Programa'!L263+'08 Programa'!L218+'08 Programa'!L44+'08 Programa'!L41</f>
        <v>2639</v>
      </c>
      <c r="C8" s="277">
        <f>'08 Programa'!P361+'08 Programa'!P336+'08 Programa'!P331+'08 Programa'!P285+'08 Programa'!P263+'08 Programa'!P218+'08 Programa'!P44+'08 Programa'!P41</f>
        <v>2639</v>
      </c>
      <c r="D8" s="279">
        <f>'08 Programa'!T361+'08 Programa'!T274</f>
        <v>1967</v>
      </c>
      <c r="E8" s="278">
        <v>0</v>
      </c>
    </row>
    <row r="9" spans="1:5" ht="14.25" customHeight="1" x14ac:dyDescent="0.2">
      <c r="A9" s="280" t="s">
        <v>177</v>
      </c>
      <c r="B9" s="281">
        <f>'08 Programa'!L30+'08 Programa'!L42+'08 Programa'!L46+'08 Programa'!L54+'08 Programa'!L71+'08 Programa'!L82+'08 Programa'!L88+'08 Programa'!L93+'08 Programa'!L99+'08 Programa'!L104+'08 Programa'!L109+'08 Programa'!L119+'08 Programa'!L139+'08 Programa'!L149+'08 Programa'!L159+'08 Programa'!L162+'08 Programa'!L172+'08 Programa'!L182+'08 Programa'!L191+'08 Programa'!L194+'08 Programa'!L202+'08 Programa'!L211+'08 Programa'!L217+'08 Programa'!L225</f>
        <v>4016.3999999999996</v>
      </c>
      <c r="C9" s="282">
        <f>'08 Programa'!P30+'08 Programa'!P42+'08 Programa'!P46+'08 Programa'!P54+'08 Programa'!P65+'08 Programa'!P71+'08 Programa'!P82+'08 Programa'!P88+'08 Programa'!P93+'08 Programa'!P99+'08 Programa'!P104+'08 Programa'!P109+'08 Programa'!P119+'08 Programa'!P139+'08 Programa'!P149+'08 Programa'!P159+'08 Programa'!P162+'08 Programa'!P172+'08 Programa'!P182+'08 Programa'!P191+'08 Programa'!P194+'08 Programa'!P202+'08 Programa'!P211+'08 Programa'!P217+'08 Programa'!P225</f>
        <v>4148.0999999999995</v>
      </c>
      <c r="D9" s="282">
        <f>'08 Programa'!T30+'08 Programa'!T34+'08 Programa'!T38+'08 Programa'!T42+'08 Programa'!T46+'08 Programa'!T48+'08 Programa'!T51+'08 Programa'!T54+'08 Programa'!T60+'08 Programa'!T65+'08 Programa'!T71+'08 Programa'!T77+'08 Programa'!T82+'08 Programa'!T88+'08 Programa'!T93+'08 Programa'!T99+'08 Programa'!T104+'08 Programa'!T109+'08 Programa'!T114+'08 Programa'!T119+'08 Programa'!T124+'08 Programa'!T129+'08 Programa'!T134+'08 Programa'!T139+'08 Programa'!T144+'08 Programa'!T149+'08 Programa'!T159+'08 Programa'!T162+'08 Programa'!T167+'08 Programa'!T172+'08 Programa'!T177+'08 Programa'!T182+'08 Programa'!T187+'08 Programa'!T191+'08 Programa'!T194+'08 Programa'!T197+'08 Programa'!T202+'08 Programa'!T205+'08 Programa'!T208+'08 Programa'!T211+'08 Programa'!T214+'08 Programa'!T217+'08 Programa'!T222+'08 Programa'!T225+'08 Programa'!T228+'08 Programa'!T231+'08 Programa'!T234+'08 Programa'!T237+'08 Programa'!T240+'08 Programa'!T243+'08 Programa'!T246+'08 Programa'!T249+'08 Programa'!T252+'08 Programa'!T255+'08 Programa'!T302</f>
        <v>4388.4000000000005</v>
      </c>
      <c r="E9" s="278">
        <f>'08 Programa'!X30+'08 Programa'!X34+'08 Programa'!X38+'08 Programa'!X42+'08 Programa'!X46+'08 Programa'!X48+'08 Programa'!X51+'08 Programa'!X54+'08 Programa'!X60+'08 Programa'!X71+'08 Programa'!X77+'08 Programa'!X82+'08 Programa'!X88+'08 Programa'!X93+'08 Programa'!X99+'08 Programa'!X109+'08 Programa'!X114+'08 Programa'!X119+'08 Programa'!X124+'08 Programa'!X129+'08 Programa'!X134+'08 Programa'!X139+'08 Programa'!X144+'08 Programa'!X149+'08 Programa'!X154+'08 Programa'!X159+'08 Programa'!X162+'08 Programa'!X167+'08 Programa'!X172+'08 Programa'!X177+'08 Programa'!X182+'08 Programa'!X187+'08 Programa'!X197+'08 Programa'!X202+'08 Programa'!X205+'08 Programa'!X211+'08 Programa'!X217+'08 Programa'!X222+'08 Programa'!X225+'08 Programa'!X228+'08 Programa'!X231+'08 Programa'!X234+'08 Programa'!X237+'08 Programa'!X240+'08 Programa'!X243+'08 Programa'!X246+'08 Programa'!X249+'08 Programa'!X252+'08 Programa'!X255+'08 Programa'!X302</f>
        <v>3928.2</v>
      </c>
    </row>
    <row r="10" spans="1:5" ht="12.75" customHeight="1" x14ac:dyDescent="0.2">
      <c r="A10" s="283" t="s">
        <v>186</v>
      </c>
      <c r="B10" s="271">
        <v>0</v>
      </c>
      <c r="C10" s="271">
        <v>0</v>
      </c>
      <c r="D10" s="271">
        <v>0</v>
      </c>
      <c r="E10" s="284">
        <v>0</v>
      </c>
    </row>
    <row r="11" spans="1:5" x14ac:dyDescent="0.2">
      <c r="A11" s="285" t="s">
        <v>151</v>
      </c>
      <c r="B11" s="271">
        <f>'08 Programa'!L37+'08 Programa'!L55+'08 Programa'!L61+'08 Programa'!L72+'08 Programa'!L78+'08 Programa'!L83+'08 Programa'!L89+'08 Programa'!L94+'08 Programa'!L110+'08 Programa'!L115+'08 Programa'!L120+'08 Programa'!L125+'08 Programa'!L130+'08 Programa'!L135+'08 Programa'!L140+'08 Programa'!L145+'08 Programa'!L150+'08 Programa'!L155+'08 Programa'!L163+'08 Programa'!L168+'08 Programa'!L173+'08 Programa'!L178+'08 Programa'!L183+'08 Programa'!L188</f>
        <v>7.9</v>
      </c>
      <c r="C11" s="271">
        <f>'08 Programa'!P155</f>
        <v>7.9</v>
      </c>
      <c r="D11" s="286">
        <f>'08 Programa'!T163+'08 Programa'!T72+'08 Programa'!T37+'08 Programa'!T33</f>
        <v>0</v>
      </c>
      <c r="E11" s="284">
        <v>0</v>
      </c>
    </row>
    <row r="12" spans="1:5" x14ac:dyDescent="0.2">
      <c r="A12" s="287" t="s">
        <v>152</v>
      </c>
      <c r="B12" s="271">
        <v>0</v>
      </c>
      <c r="C12" s="271">
        <v>0</v>
      </c>
      <c r="D12" s="286">
        <v>0</v>
      </c>
      <c r="E12" s="284">
        <v>0</v>
      </c>
    </row>
    <row r="13" spans="1:5" x14ac:dyDescent="0.2">
      <c r="A13" s="285" t="s">
        <v>196</v>
      </c>
      <c r="B13" s="271">
        <f>'08 Programa'!L184+'08 Programa'!L121+'08 Programa'!L95+'08 Programa'!L74</f>
        <v>211.39999999999998</v>
      </c>
      <c r="C13" s="271">
        <f>'08 Programa'!P184+'08 Programa'!P121+'08 Programa'!P95+'08 Programa'!P74</f>
        <v>211.39999999999998</v>
      </c>
      <c r="D13" s="271">
        <f>'08 Programa'!T74</f>
        <v>0</v>
      </c>
      <c r="E13" s="284">
        <v>0</v>
      </c>
    </row>
    <row r="14" spans="1:5" x14ac:dyDescent="0.2">
      <c r="A14" s="285" t="s">
        <v>314</v>
      </c>
      <c r="B14" s="271">
        <f>'08 Programa'!L355+'08 Programa'!L359+'08 Programa'!L363+'08 Programa'!L365</f>
        <v>2906.8</v>
      </c>
      <c r="C14" s="271">
        <f>'08 Programa'!P359+'08 Programa'!P363+'08 Programa'!P365</f>
        <v>2907.1</v>
      </c>
      <c r="D14" s="271">
        <f>'08 Programa'!T363+'08 Programa'!T359</f>
        <v>2922.2</v>
      </c>
      <c r="E14" s="284">
        <f>'08 Programa'!X363+'08 Programa'!X359</f>
        <v>3200</v>
      </c>
    </row>
    <row r="15" spans="1:5" x14ac:dyDescent="0.2">
      <c r="A15" s="287" t="s">
        <v>187</v>
      </c>
      <c r="B15" s="271">
        <f>'08 Programa'!L265</f>
        <v>232</v>
      </c>
      <c r="C15" s="271">
        <f>'08 Programa'!P265</f>
        <v>232</v>
      </c>
      <c r="D15" s="271">
        <f>'08 Programa'!T306+'08 Programa'!T329</f>
        <v>0</v>
      </c>
      <c r="E15" s="284">
        <v>0</v>
      </c>
    </row>
    <row r="16" spans="1:5" ht="18" customHeight="1" thickBot="1" x14ac:dyDescent="0.25">
      <c r="A16" s="288" t="s">
        <v>11</v>
      </c>
      <c r="B16" s="289">
        <f>SUM(B3:B15)</f>
        <v>13937</v>
      </c>
      <c r="C16" s="290">
        <f>SUM(C3:C15)</f>
        <v>14290.8</v>
      </c>
      <c r="D16" s="289">
        <f>SUM(D3:D15)</f>
        <v>16607.5</v>
      </c>
      <c r="E16" s="291">
        <f>SUM(E3:E15)</f>
        <v>14149.4</v>
      </c>
    </row>
    <row r="18" spans="1:5" ht="13.5" thickBot="1" x14ac:dyDescent="0.25">
      <c r="E18" s="270" t="s">
        <v>315</v>
      </c>
    </row>
    <row r="19" spans="1:5" ht="13.5" thickBot="1" x14ac:dyDescent="0.25">
      <c r="A19" s="292" t="s">
        <v>97</v>
      </c>
      <c r="B19" s="293" t="s">
        <v>253</v>
      </c>
      <c r="C19" s="293" t="s">
        <v>356</v>
      </c>
      <c r="D19" s="293" t="s">
        <v>254</v>
      </c>
      <c r="E19" s="293" t="s">
        <v>255</v>
      </c>
    </row>
    <row r="20" spans="1:5" x14ac:dyDescent="0.2">
      <c r="A20" s="294" t="s">
        <v>316</v>
      </c>
      <c r="B20" s="295">
        <f>SUM(B21:B26)</f>
        <v>13929.1</v>
      </c>
      <c r="C20" s="295">
        <f t="shared" ref="C20:E20" si="0">SUM(C21:C26)</f>
        <v>14282.9</v>
      </c>
      <c r="D20" s="295">
        <f t="shared" si="0"/>
        <v>16607.5</v>
      </c>
      <c r="E20" s="295">
        <f t="shared" si="0"/>
        <v>14149.400000000001</v>
      </c>
    </row>
    <row r="21" spans="1:5" x14ac:dyDescent="0.2">
      <c r="A21" s="296" t="s">
        <v>317</v>
      </c>
      <c r="B21" s="297">
        <f>B3+B13+B15</f>
        <v>4086.5</v>
      </c>
      <c r="C21" s="297">
        <f t="shared" ref="C21:E21" si="1">C3+C13+C15</f>
        <v>4308.3</v>
      </c>
      <c r="D21" s="297">
        <f t="shared" si="1"/>
        <v>7219.8999999999978</v>
      </c>
      <c r="E21" s="297">
        <f t="shared" si="1"/>
        <v>7021.2</v>
      </c>
    </row>
    <row r="22" spans="1:5" x14ac:dyDescent="0.2">
      <c r="A22" s="298" t="s">
        <v>318</v>
      </c>
      <c r="B22" s="299">
        <f>B14+B4</f>
        <v>3187.2000000000003</v>
      </c>
      <c r="C22" s="299">
        <f t="shared" ref="C22:E22" si="2">C14+C4</f>
        <v>3187.5</v>
      </c>
      <c r="D22" s="299">
        <f t="shared" si="2"/>
        <v>3032.2</v>
      </c>
      <c r="E22" s="299">
        <f t="shared" si="2"/>
        <v>3200</v>
      </c>
    </row>
    <row r="23" spans="1:5" x14ac:dyDescent="0.2">
      <c r="A23" s="298" t="s">
        <v>319</v>
      </c>
      <c r="B23" s="299">
        <f>B6</f>
        <v>0</v>
      </c>
      <c r="C23" s="299">
        <f>C6</f>
        <v>0</v>
      </c>
      <c r="D23" s="299">
        <f>D6</f>
        <v>0</v>
      </c>
      <c r="E23" s="299">
        <f>E6</f>
        <v>0</v>
      </c>
    </row>
    <row r="24" spans="1:5" x14ac:dyDescent="0.2">
      <c r="A24" s="298" t="s">
        <v>320</v>
      </c>
      <c r="B24" s="299">
        <f>B9</f>
        <v>4016.3999999999996</v>
      </c>
      <c r="C24" s="299">
        <f>C9</f>
        <v>4148.0999999999995</v>
      </c>
      <c r="D24" s="299">
        <f>D9</f>
        <v>4388.4000000000005</v>
      </c>
      <c r="E24" s="299">
        <f>E9</f>
        <v>3928.2</v>
      </c>
    </row>
    <row r="25" spans="1:5" x14ac:dyDescent="0.2">
      <c r="A25" s="298" t="s">
        <v>321</v>
      </c>
      <c r="B25" s="299">
        <f>B8</f>
        <v>2639</v>
      </c>
      <c r="C25" s="299">
        <f t="shared" ref="C25:E25" si="3">C8</f>
        <v>2639</v>
      </c>
      <c r="D25" s="299">
        <f t="shared" si="3"/>
        <v>1967</v>
      </c>
      <c r="E25" s="299">
        <f t="shared" si="3"/>
        <v>0</v>
      </c>
    </row>
    <row r="26" spans="1:5" ht="13.5" thickBot="1" x14ac:dyDescent="0.25">
      <c r="A26" s="298" t="s">
        <v>322</v>
      </c>
      <c r="B26" s="299">
        <v>0</v>
      </c>
      <c r="C26" s="299">
        <v>0</v>
      </c>
      <c r="D26" s="299">
        <v>0</v>
      </c>
      <c r="E26" s="299">
        <v>0</v>
      </c>
    </row>
    <row r="27" spans="1:5" ht="13.5" thickBot="1" x14ac:dyDescent="0.25">
      <c r="A27" s="300" t="s">
        <v>323</v>
      </c>
      <c r="B27" s="301">
        <f>SUM(B28)</f>
        <v>7.9</v>
      </c>
      <c r="C27" s="301">
        <f t="shared" ref="C27:E27" si="4">SUM(C28)</f>
        <v>0</v>
      </c>
      <c r="D27" s="301">
        <f t="shared" si="4"/>
        <v>0</v>
      </c>
      <c r="E27" s="301">
        <f t="shared" si="4"/>
        <v>0</v>
      </c>
    </row>
    <row r="28" spans="1:5" ht="26.25" thickBot="1" x14ac:dyDescent="0.25">
      <c r="A28" s="302" t="s">
        <v>324</v>
      </c>
      <c r="B28" s="303">
        <f>B11</f>
        <v>7.9</v>
      </c>
      <c r="C28" s="303">
        <v>0</v>
      </c>
      <c r="D28" s="303">
        <v>0</v>
      </c>
      <c r="E28" s="303">
        <v>0</v>
      </c>
    </row>
    <row r="29" spans="1:5" ht="13.5" thickBot="1" x14ac:dyDescent="0.25">
      <c r="A29" s="300" t="s">
        <v>325</v>
      </c>
      <c r="B29" s="301">
        <f>B20+B27</f>
        <v>13937</v>
      </c>
      <c r="C29" s="301">
        <f t="shared" ref="C29:E29" si="5">C20+C27</f>
        <v>14282.9</v>
      </c>
      <c r="D29" s="301">
        <f t="shared" si="5"/>
        <v>16607.5</v>
      </c>
      <c r="E29" s="301">
        <f t="shared" si="5"/>
        <v>14149.400000000001</v>
      </c>
    </row>
    <row r="30" spans="1:5" x14ac:dyDescent="0.2">
      <c r="A30" s="298" t="s">
        <v>326</v>
      </c>
      <c r="B30" s="299">
        <v>0</v>
      </c>
      <c r="C30" s="299">
        <f>'08 Programa'!P228+'08 Programa'!P231+'08 Programa'!P234+'08 Programa'!P237+'08 Programa'!P240+'08 Programa'!P243+'08 Programa'!P246+'08 Programa'!P249</f>
        <v>0</v>
      </c>
      <c r="D30" s="299">
        <f>'08 Programa'!T249+'08 Programa'!T246+'08 Programa'!T243+'08 Programa'!T240+'08 Programa'!T237+'08 Programa'!T234+'08 Programa'!T231+'08 Programa'!T228</f>
        <v>3230</v>
      </c>
      <c r="E30" s="299">
        <f>'08 Programa'!X228+'08 Programa'!X231+'08 Programa'!X234+'08 Programa'!X237+'08 Programa'!X240+'08 Programa'!X243+'08 Programa'!X246+'08 Programa'!X249</f>
        <v>3780</v>
      </c>
    </row>
    <row r="31" spans="1:5" ht="26.25" thickBot="1" x14ac:dyDescent="0.25">
      <c r="A31" s="298" t="s">
        <v>327</v>
      </c>
      <c r="B31" s="299">
        <f>B29-13289</f>
        <v>648</v>
      </c>
      <c r="C31" s="299">
        <f>C29-B29</f>
        <v>345.89999999999964</v>
      </c>
      <c r="D31" s="299">
        <f>D29-C29</f>
        <v>2324.6000000000004</v>
      </c>
      <c r="E31" s="299">
        <f>E29-D29</f>
        <v>-2458.0999999999985</v>
      </c>
    </row>
    <row r="32" spans="1:5" ht="13.5" thickBot="1" x14ac:dyDescent="0.25">
      <c r="A32" s="304" t="s">
        <v>328</v>
      </c>
      <c r="B32" s="305">
        <f>B29</f>
        <v>13937</v>
      </c>
      <c r="C32" s="305">
        <f t="shared" ref="C32:E32" si="6">C29</f>
        <v>14282.9</v>
      </c>
      <c r="D32" s="305">
        <f t="shared" si="6"/>
        <v>16607.5</v>
      </c>
      <c r="E32" s="305">
        <f t="shared" si="6"/>
        <v>14149.400000000001</v>
      </c>
    </row>
  </sheetData>
  <pageMargins left="0.39370078740157483" right="0.39370078740157483" top="0.98425196850393704" bottom="0.98425196850393704" header="0.51181102362204722" footer="0.11811023622047245"/>
  <pageSetup paperSize="9" scale="92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zoomScaleNormal="100" zoomScaleSheetLayoutView="100" workbookViewId="0">
      <selection activeCell="C22" sqref="C22"/>
    </sheetView>
  </sheetViews>
  <sheetFormatPr defaultRowHeight="12.75" x14ac:dyDescent="0.2"/>
  <cols>
    <col min="1" max="1" width="40.85546875" style="35" customWidth="1"/>
    <col min="2" max="2" width="11.28515625" style="35" customWidth="1"/>
    <col min="3" max="3" width="10.85546875" style="35" customWidth="1"/>
    <col min="4" max="4" width="12.140625" style="35" customWidth="1"/>
    <col min="5" max="5" width="10.5703125" style="35" customWidth="1"/>
    <col min="6" max="6" width="11.28515625" style="35" customWidth="1"/>
    <col min="7" max="7" width="10" style="35" customWidth="1"/>
    <col min="8" max="239" width="9.140625" style="35"/>
    <col min="240" max="240" width="29.85546875" style="35" customWidth="1"/>
    <col min="241" max="241" width="10.140625" style="35" customWidth="1"/>
    <col min="242" max="495" width="9.140625" style="35"/>
    <col min="496" max="496" width="29.85546875" style="35" customWidth="1"/>
    <col min="497" max="497" width="10.140625" style="35" customWidth="1"/>
    <col min="498" max="751" width="9.140625" style="35"/>
    <col min="752" max="752" width="29.85546875" style="35" customWidth="1"/>
    <col min="753" max="753" width="10.140625" style="35" customWidth="1"/>
    <col min="754" max="1007" width="9.140625" style="35"/>
    <col min="1008" max="1008" width="29.85546875" style="35" customWidth="1"/>
    <col min="1009" max="1009" width="10.140625" style="35" customWidth="1"/>
    <col min="1010" max="1263" width="9.140625" style="35"/>
    <col min="1264" max="1264" width="29.85546875" style="35" customWidth="1"/>
    <col min="1265" max="1265" width="10.140625" style="35" customWidth="1"/>
    <col min="1266" max="1519" width="9.140625" style="35"/>
    <col min="1520" max="1520" width="29.85546875" style="35" customWidth="1"/>
    <col min="1521" max="1521" width="10.140625" style="35" customWidth="1"/>
    <col min="1522" max="1775" width="9.140625" style="35"/>
    <col min="1776" max="1776" width="29.85546875" style="35" customWidth="1"/>
    <col min="1777" max="1777" width="10.140625" style="35" customWidth="1"/>
    <col min="1778" max="2031" width="9.140625" style="35"/>
    <col min="2032" max="2032" width="29.85546875" style="35" customWidth="1"/>
    <col min="2033" max="2033" width="10.140625" style="35" customWidth="1"/>
    <col min="2034" max="2287" width="9.140625" style="35"/>
    <col min="2288" max="2288" width="29.85546875" style="35" customWidth="1"/>
    <col min="2289" max="2289" width="10.140625" style="35" customWidth="1"/>
    <col min="2290" max="2543" width="9.140625" style="35"/>
    <col min="2544" max="2544" width="29.85546875" style="35" customWidth="1"/>
    <col min="2545" max="2545" width="10.140625" style="35" customWidth="1"/>
    <col min="2546" max="2799" width="9.140625" style="35"/>
    <col min="2800" max="2800" width="29.85546875" style="35" customWidth="1"/>
    <col min="2801" max="2801" width="10.140625" style="35" customWidth="1"/>
    <col min="2802" max="3055" width="9.140625" style="35"/>
    <col min="3056" max="3056" width="29.85546875" style="35" customWidth="1"/>
    <col min="3057" max="3057" width="10.140625" style="35" customWidth="1"/>
    <col min="3058" max="3311" width="9.140625" style="35"/>
    <col min="3312" max="3312" width="29.85546875" style="35" customWidth="1"/>
    <col min="3313" max="3313" width="10.140625" style="35" customWidth="1"/>
    <col min="3314" max="3567" width="9.140625" style="35"/>
    <col min="3568" max="3568" width="29.85546875" style="35" customWidth="1"/>
    <col min="3569" max="3569" width="10.140625" style="35" customWidth="1"/>
    <col min="3570" max="3823" width="9.140625" style="35"/>
    <col min="3824" max="3824" width="29.85546875" style="35" customWidth="1"/>
    <col min="3825" max="3825" width="10.140625" style="35" customWidth="1"/>
    <col min="3826" max="4079" width="9.140625" style="35"/>
    <col min="4080" max="4080" width="29.85546875" style="35" customWidth="1"/>
    <col min="4081" max="4081" width="10.140625" style="35" customWidth="1"/>
    <col min="4082" max="4335" width="9.140625" style="35"/>
    <col min="4336" max="4336" width="29.85546875" style="35" customWidth="1"/>
    <col min="4337" max="4337" width="10.140625" style="35" customWidth="1"/>
    <col min="4338" max="4591" width="9.140625" style="35"/>
    <col min="4592" max="4592" width="29.85546875" style="35" customWidth="1"/>
    <col min="4593" max="4593" width="10.140625" style="35" customWidth="1"/>
    <col min="4594" max="4847" width="9.140625" style="35"/>
    <col min="4848" max="4848" width="29.85546875" style="35" customWidth="1"/>
    <col min="4849" max="4849" width="10.140625" style="35" customWidth="1"/>
    <col min="4850" max="5103" width="9.140625" style="35"/>
    <col min="5104" max="5104" width="29.85546875" style="35" customWidth="1"/>
    <col min="5105" max="5105" width="10.140625" style="35" customWidth="1"/>
    <col min="5106" max="5359" width="9.140625" style="35"/>
    <col min="5360" max="5360" width="29.85546875" style="35" customWidth="1"/>
    <col min="5361" max="5361" width="10.140625" style="35" customWidth="1"/>
    <col min="5362" max="5615" width="9.140625" style="35"/>
    <col min="5616" max="5616" width="29.85546875" style="35" customWidth="1"/>
    <col min="5617" max="5617" width="10.140625" style="35" customWidth="1"/>
    <col min="5618" max="5871" width="9.140625" style="35"/>
    <col min="5872" max="5872" width="29.85546875" style="35" customWidth="1"/>
    <col min="5873" max="5873" width="10.140625" style="35" customWidth="1"/>
    <col min="5874" max="6127" width="9.140625" style="35"/>
    <col min="6128" max="6128" width="29.85546875" style="35" customWidth="1"/>
    <col min="6129" max="6129" width="10.140625" style="35" customWidth="1"/>
    <col min="6130" max="6383" width="9.140625" style="35"/>
    <col min="6384" max="6384" width="29.85546875" style="35" customWidth="1"/>
    <col min="6385" max="6385" width="10.140625" style="35" customWidth="1"/>
    <col min="6386" max="6639" width="9.140625" style="35"/>
    <col min="6640" max="6640" width="29.85546875" style="35" customWidth="1"/>
    <col min="6641" max="6641" width="10.140625" style="35" customWidth="1"/>
    <col min="6642" max="6895" width="9.140625" style="35"/>
    <col min="6896" max="6896" width="29.85546875" style="35" customWidth="1"/>
    <col min="6897" max="6897" width="10.140625" style="35" customWidth="1"/>
    <col min="6898" max="7151" width="9.140625" style="35"/>
    <col min="7152" max="7152" width="29.85546875" style="35" customWidth="1"/>
    <col min="7153" max="7153" width="10.140625" style="35" customWidth="1"/>
    <col min="7154" max="7407" width="9.140625" style="35"/>
    <col min="7408" max="7408" width="29.85546875" style="35" customWidth="1"/>
    <col min="7409" max="7409" width="10.140625" style="35" customWidth="1"/>
    <col min="7410" max="7663" width="9.140625" style="35"/>
    <col min="7664" max="7664" width="29.85546875" style="35" customWidth="1"/>
    <col min="7665" max="7665" width="10.140625" style="35" customWidth="1"/>
    <col min="7666" max="7919" width="9.140625" style="35"/>
    <col min="7920" max="7920" width="29.85546875" style="35" customWidth="1"/>
    <col min="7921" max="7921" width="10.140625" style="35" customWidth="1"/>
    <col min="7922" max="8175" width="9.140625" style="35"/>
    <col min="8176" max="8176" width="29.85546875" style="35" customWidth="1"/>
    <col min="8177" max="8177" width="10.140625" style="35" customWidth="1"/>
    <col min="8178" max="8431" width="9.140625" style="35"/>
    <col min="8432" max="8432" width="29.85546875" style="35" customWidth="1"/>
    <col min="8433" max="8433" width="10.140625" style="35" customWidth="1"/>
    <col min="8434" max="8687" width="9.140625" style="35"/>
    <col min="8688" max="8688" width="29.85546875" style="35" customWidth="1"/>
    <col min="8689" max="8689" width="10.140625" style="35" customWidth="1"/>
    <col min="8690" max="8943" width="9.140625" style="35"/>
    <col min="8944" max="8944" width="29.85546875" style="35" customWidth="1"/>
    <col min="8945" max="8945" width="10.140625" style="35" customWidth="1"/>
    <col min="8946" max="9199" width="9.140625" style="35"/>
    <col min="9200" max="9200" width="29.85546875" style="35" customWidth="1"/>
    <col min="9201" max="9201" width="10.140625" style="35" customWidth="1"/>
    <col min="9202" max="9455" width="9.140625" style="35"/>
    <col min="9456" max="9456" width="29.85546875" style="35" customWidth="1"/>
    <col min="9457" max="9457" width="10.140625" style="35" customWidth="1"/>
    <col min="9458" max="9711" width="9.140625" style="35"/>
    <col min="9712" max="9712" width="29.85546875" style="35" customWidth="1"/>
    <col min="9713" max="9713" width="10.140625" style="35" customWidth="1"/>
    <col min="9714" max="9967" width="9.140625" style="35"/>
    <col min="9968" max="9968" width="29.85546875" style="35" customWidth="1"/>
    <col min="9969" max="9969" width="10.140625" style="35" customWidth="1"/>
    <col min="9970" max="10223" width="9.140625" style="35"/>
    <col min="10224" max="10224" width="29.85546875" style="35" customWidth="1"/>
    <col min="10225" max="10225" width="10.140625" style="35" customWidth="1"/>
    <col min="10226" max="10479" width="9.140625" style="35"/>
    <col min="10480" max="10480" width="29.85546875" style="35" customWidth="1"/>
    <col min="10481" max="10481" width="10.140625" style="35" customWidth="1"/>
    <col min="10482" max="10735" width="9.140625" style="35"/>
    <col min="10736" max="10736" width="29.85546875" style="35" customWidth="1"/>
    <col min="10737" max="10737" width="10.140625" style="35" customWidth="1"/>
    <col min="10738" max="10991" width="9.140625" style="35"/>
    <col min="10992" max="10992" width="29.85546875" style="35" customWidth="1"/>
    <col min="10993" max="10993" width="10.140625" style="35" customWidth="1"/>
    <col min="10994" max="11247" width="9.140625" style="35"/>
    <col min="11248" max="11248" width="29.85546875" style="35" customWidth="1"/>
    <col min="11249" max="11249" width="10.140625" style="35" customWidth="1"/>
    <col min="11250" max="11503" width="9.140625" style="35"/>
    <col min="11504" max="11504" width="29.85546875" style="35" customWidth="1"/>
    <col min="11505" max="11505" width="10.140625" style="35" customWidth="1"/>
    <col min="11506" max="11759" width="9.140625" style="35"/>
    <col min="11760" max="11760" width="29.85546875" style="35" customWidth="1"/>
    <col min="11761" max="11761" width="10.140625" style="35" customWidth="1"/>
    <col min="11762" max="12015" width="9.140625" style="35"/>
    <col min="12016" max="12016" width="29.85546875" style="35" customWidth="1"/>
    <col min="12017" max="12017" width="10.140625" style="35" customWidth="1"/>
    <col min="12018" max="12271" width="9.140625" style="35"/>
    <col min="12272" max="12272" width="29.85546875" style="35" customWidth="1"/>
    <col min="12273" max="12273" width="10.140625" style="35" customWidth="1"/>
    <col min="12274" max="12527" width="9.140625" style="35"/>
    <col min="12528" max="12528" width="29.85546875" style="35" customWidth="1"/>
    <col min="12529" max="12529" width="10.140625" style="35" customWidth="1"/>
    <col min="12530" max="12783" width="9.140625" style="35"/>
    <col min="12784" max="12784" width="29.85546875" style="35" customWidth="1"/>
    <col min="12785" max="12785" width="10.140625" style="35" customWidth="1"/>
    <col min="12786" max="13039" width="9.140625" style="35"/>
    <col min="13040" max="13040" width="29.85546875" style="35" customWidth="1"/>
    <col min="13041" max="13041" width="10.140625" style="35" customWidth="1"/>
    <col min="13042" max="13295" width="9.140625" style="35"/>
    <col min="13296" max="13296" width="29.85546875" style="35" customWidth="1"/>
    <col min="13297" max="13297" width="10.140625" style="35" customWidth="1"/>
    <col min="13298" max="13551" width="9.140625" style="35"/>
    <col min="13552" max="13552" width="29.85546875" style="35" customWidth="1"/>
    <col min="13553" max="13553" width="10.140625" style="35" customWidth="1"/>
    <col min="13554" max="13807" width="9.140625" style="35"/>
    <col min="13808" max="13808" width="29.85546875" style="35" customWidth="1"/>
    <col min="13809" max="13809" width="10.140625" style="35" customWidth="1"/>
    <col min="13810" max="14063" width="9.140625" style="35"/>
    <col min="14064" max="14064" width="29.85546875" style="35" customWidth="1"/>
    <col min="14065" max="14065" width="10.140625" style="35" customWidth="1"/>
    <col min="14066" max="14319" width="9.140625" style="35"/>
    <col min="14320" max="14320" width="29.85546875" style="35" customWidth="1"/>
    <col min="14321" max="14321" width="10.140625" style="35" customWidth="1"/>
    <col min="14322" max="14575" width="9.140625" style="35"/>
    <col min="14576" max="14576" width="29.85546875" style="35" customWidth="1"/>
    <col min="14577" max="14577" width="10.140625" style="35" customWidth="1"/>
    <col min="14578" max="14831" width="9.140625" style="35"/>
    <col min="14832" max="14832" width="29.85546875" style="35" customWidth="1"/>
    <col min="14833" max="14833" width="10.140625" style="35" customWidth="1"/>
    <col min="14834" max="15087" width="9.140625" style="35"/>
    <col min="15088" max="15088" width="29.85546875" style="35" customWidth="1"/>
    <col min="15089" max="15089" width="10.140625" style="35" customWidth="1"/>
    <col min="15090" max="15343" width="9.140625" style="35"/>
    <col min="15344" max="15344" width="29.85546875" style="35" customWidth="1"/>
    <col min="15345" max="15345" width="10.140625" style="35" customWidth="1"/>
    <col min="15346" max="15599" width="9.140625" style="35"/>
    <col min="15600" max="15600" width="29.85546875" style="35" customWidth="1"/>
    <col min="15601" max="15601" width="10.140625" style="35" customWidth="1"/>
    <col min="15602" max="15855" width="9.140625" style="35"/>
    <col min="15856" max="15856" width="29.85546875" style="35" customWidth="1"/>
    <col min="15857" max="15857" width="10.140625" style="35" customWidth="1"/>
    <col min="15858" max="16111" width="9.140625" style="35"/>
    <col min="16112" max="16112" width="29.85546875" style="35" customWidth="1"/>
    <col min="16113" max="16113" width="10.140625" style="35" customWidth="1"/>
    <col min="16114" max="16384" width="9.140625" style="35"/>
  </cols>
  <sheetData>
    <row r="1" spans="1:7" ht="18" customHeight="1" x14ac:dyDescent="0.2">
      <c r="A1" s="45" t="s">
        <v>335</v>
      </c>
    </row>
    <row r="2" spans="1:7" ht="13.5" thickBot="1" x14ac:dyDescent="0.25">
      <c r="A2" s="41"/>
      <c r="B2" s="41"/>
      <c r="C2" s="41"/>
      <c r="D2" s="41"/>
      <c r="E2" s="41"/>
      <c r="F2" s="41"/>
      <c r="G2" s="41"/>
    </row>
    <row r="3" spans="1:7" ht="13.5" thickTop="1" x14ac:dyDescent="0.2">
      <c r="A3" s="1022" t="s">
        <v>107</v>
      </c>
      <c r="B3" s="1025" t="s">
        <v>329</v>
      </c>
      <c r="C3" s="1028" t="s">
        <v>327</v>
      </c>
      <c r="D3" s="1029"/>
      <c r="E3" s="1029"/>
      <c r="F3" s="1032" t="s">
        <v>255</v>
      </c>
      <c r="G3" s="1032" t="s">
        <v>256</v>
      </c>
    </row>
    <row r="4" spans="1:7" ht="36" customHeight="1" x14ac:dyDescent="0.2">
      <c r="A4" s="1023"/>
      <c r="B4" s="1026"/>
      <c r="C4" s="1030"/>
      <c r="D4" s="1031"/>
      <c r="E4" s="1031"/>
      <c r="F4" s="1033"/>
      <c r="G4" s="1033"/>
    </row>
    <row r="5" spans="1:7" x14ac:dyDescent="0.2">
      <c r="A5" s="1023"/>
      <c r="B5" s="1026"/>
      <c r="C5" s="1035" t="s">
        <v>253</v>
      </c>
      <c r="D5" s="1038" t="s">
        <v>108</v>
      </c>
      <c r="E5" s="1041" t="s">
        <v>254</v>
      </c>
      <c r="F5" s="1033"/>
      <c r="G5" s="1033"/>
    </row>
    <row r="6" spans="1:7" x14ac:dyDescent="0.2">
      <c r="A6" s="1023"/>
      <c r="B6" s="1026"/>
      <c r="C6" s="1036"/>
      <c r="D6" s="1039"/>
      <c r="E6" s="1042"/>
      <c r="F6" s="1033"/>
      <c r="G6" s="1033"/>
    </row>
    <row r="7" spans="1:7" ht="71.25" customHeight="1" thickBot="1" x14ac:dyDescent="0.25">
      <c r="A7" s="1024"/>
      <c r="B7" s="1027"/>
      <c r="C7" s="1037"/>
      <c r="D7" s="1040"/>
      <c r="E7" s="1043"/>
      <c r="F7" s="1034"/>
      <c r="G7" s="1034"/>
    </row>
    <row r="8" spans="1:7" ht="13.5" thickTop="1" x14ac:dyDescent="0.2">
      <c r="A8" s="306" t="s">
        <v>109</v>
      </c>
      <c r="B8" s="307">
        <f>B9+B11</f>
        <v>13937</v>
      </c>
      <c r="C8" s="308">
        <f>+B8</f>
        <v>13937</v>
      </c>
      <c r="D8" s="309">
        <f t="shared" ref="D8:D14" si="0">E8-C8</f>
        <v>318.70000000000073</v>
      </c>
      <c r="E8" s="309">
        <f>E9+E11</f>
        <v>14255.7</v>
      </c>
      <c r="F8" s="310">
        <f>F9+F11</f>
        <v>16607.5</v>
      </c>
      <c r="G8" s="310">
        <f>G9+G11</f>
        <v>14149.4</v>
      </c>
    </row>
    <row r="9" spans="1:7" x14ac:dyDescent="0.2">
      <c r="A9" s="318" t="s">
        <v>110</v>
      </c>
      <c r="B9" s="319">
        <f>'08 Programa'!M376</f>
        <v>1549.8</v>
      </c>
      <c r="C9" s="320">
        <f>+B9</f>
        <v>1549.8</v>
      </c>
      <c r="D9" s="321">
        <f t="shared" si="0"/>
        <v>33.5</v>
      </c>
      <c r="E9" s="322">
        <f>'08 Programa'!Q376</f>
        <v>1583.3</v>
      </c>
      <c r="F9" s="323">
        <f>'08 Programa'!U376</f>
        <v>1710.7</v>
      </c>
      <c r="G9" s="323">
        <f>'08 Programa'!Y376</f>
        <v>1806.9</v>
      </c>
    </row>
    <row r="10" spans="1:7" x14ac:dyDescent="0.2">
      <c r="A10" s="324" t="s">
        <v>111</v>
      </c>
      <c r="B10" s="325">
        <f>'08 Programa'!N376</f>
        <v>2.2000000000000002</v>
      </c>
      <c r="C10" s="320">
        <f>+B10</f>
        <v>2.2000000000000002</v>
      </c>
      <c r="D10" s="321">
        <f t="shared" si="0"/>
        <v>0</v>
      </c>
      <c r="E10" s="326">
        <f>'08 Programa'!R376</f>
        <v>2.2000000000000002</v>
      </c>
      <c r="F10" s="327">
        <f>'08 Programa'!V376</f>
        <v>1.5</v>
      </c>
      <c r="G10" s="327">
        <f>'08 Programa'!Z376</f>
        <v>0</v>
      </c>
    </row>
    <row r="11" spans="1:7" ht="26.25" thickBot="1" x14ac:dyDescent="0.25">
      <c r="A11" s="328" t="s">
        <v>112</v>
      </c>
      <c r="B11" s="329">
        <f>'08 Programa'!O376</f>
        <v>12387.2</v>
      </c>
      <c r="C11" s="330">
        <f>+B11</f>
        <v>12387.2</v>
      </c>
      <c r="D11" s="331">
        <f t="shared" si="0"/>
        <v>285.20000000000073</v>
      </c>
      <c r="E11" s="332">
        <f>'08 Programa'!S376</f>
        <v>12672.400000000001</v>
      </c>
      <c r="F11" s="333">
        <f>'08 Programa'!W376</f>
        <v>14896.8</v>
      </c>
      <c r="G11" s="333">
        <f>'08 Programa'!AA376</f>
        <v>12342.5</v>
      </c>
    </row>
    <row r="12" spans="1:7" ht="13.5" thickTop="1" x14ac:dyDescent="0.2">
      <c r="A12" s="311" t="s">
        <v>113</v>
      </c>
      <c r="B12" s="312">
        <f>B8</f>
        <v>13937</v>
      </c>
      <c r="C12" s="313">
        <f>C13+C18</f>
        <v>13937</v>
      </c>
      <c r="D12" s="314">
        <f t="shared" si="0"/>
        <v>318.70000000000073</v>
      </c>
      <c r="E12" s="315">
        <f>E13+E18</f>
        <v>14255.7</v>
      </c>
      <c r="F12" s="316">
        <f t="shared" ref="F12:G12" si="1">F13+F18</f>
        <v>16607.5</v>
      </c>
      <c r="G12" s="316">
        <f t="shared" si="1"/>
        <v>14149.4</v>
      </c>
    </row>
    <row r="13" spans="1:7" x14ac:dyDescent="0.2">
      <c r="A13" s="335" t="s">
        <v>114</v>
      </c>
      <c r="B13" s="336">
        <f>B8-B18</f>
        <v>4155.5</v>
      </c>
      <c r="C13" s="336">
        <f>B13</f>
        <v>4155.5</v>
      </c>
      <c r="D13" s="337">
        <f t="shared" ref="D13:E13" si="2">D8-D18</f>
        <v>3045.0000000000018</v>
      </c>
      <c r="E13" s="338">
        <f t="shared" si="2"/>
        <v>7200.5000000000018</v>
      </c>
      <c r="F13" s="339">
        <f>+F8-F18</f>
        <v>9296.9</v>
      </c>
      <c r="G13" s="339">
        <f>+G8-G18</f>
        <v>7021.2</v>
      </c>
    </row>
    <row r="14" spans="1:7" ht="25.5" x14ac:dyDescent="0.2">
      <c r="A14" s="340" t="s">
        <v>115</v>
      </c>
      <c r="B14" s="341">
        <f>'08 Šaltiniai'!B4</f>
        <v>280.39999999999998</v>
      </c>
      <c r="C14" s="342">
        <f>B14</f>
        <v>280.39999999999998</v>
      </c>
      <c r="D14" s="343">
        <f t="shared" si="0"/>
        <v>0</v>
      </c>
      <c r="E14" s="344">
        <f>'08 Šaltiniai'!C4</f>
        <v>280.39999999999998</v>
      </c>
      <c r="F14" s="327">
        <f>'08 Šaltiniai'!D4</f>
        <v>110</v>
      </c>
      <c r="G14" s="327">
        <f>'08 Šaltiniai'!E4</f>
        <v>0</v>
      </c>
    </row>
    <row r="15" spans="1:7" ht="25.5" x14ac:dyDescent="0.2">
      <c r="A15" s="345" t="s">
        <v>116</v>
      </c>
      <c r="B15" s="346">
        <v>0</v>
      </c>
      <c r="C15" s="347">
        <f>B15</f>
        <v>0</v>
      </c>
      <c r="D15" s="343">
        <v>0</v>
      </c>
      <c r="E15" s="322">
        <v>0</v>
      </c>
      <c r="F15" s="348">
        <v>0</v>
      </c>
      <c r="G15" s="348">
        <f>'[1]01 Šaltiniai'!E5</f>
        <v>0</v>
      </c>
    </row>
    <row r="16" spans="1:7" ht="25.5" x14ac:dyDescent="0.2">
      <c r="A16" s="345" t="s">
        <v>117</v>
      </c>
      <c r="B16" s="349">
        <v>0</v>
      </c>
      <c r="C16" s="350">
        <f>B16</f>
        <v>0</v>
      </c>
      <c r="D16" s="343">
        <v>0</v>
      </c>
      <c r="E16" s="351">
        <v>0</v>
      </c>
      <c r="F16" s="352">
        <v>0</v>
      </c>
      <c r="G16" s="352">
        <f>'[1]01 Šaltiniai'!E10</f>
        <v>0</v>
      </c>
    </row>
    <row r="17" spans="1:7" ht="17.25" customHeight="1" x14ac:dyDescent="0.2">
      <c r="A17" s="345" t="s">
        <v>189</v>
      </c>
      <c r="B17" s="346">
        <f>'08 Šaltiniai'!B6</f>
        <v>0</v>
      </c>
      <c r="C17" s="347">
        <f>B17</f>
        <v>0</v>
      </c>
      <c r="D17" s="321">
        <f>E17-C17</f>
        <v>0</v>
      </c>
      <c r="E17" s="322">
        <f>'08 Šaltiniai'!C6</f>
        <v>0</v>
      </c>
      <c r="F17" s="348">
        <f>'08 Šaltiniai'!D6</f>
        <v>0</v>
      </c>
      <c r="G17" s="348">
        <f>'08 Šaltiniai'!E6</f>
        <v>0</v>
      </c>
    </row>
    <row r="18" spans="1:7" x14ac:dyDescent="0.2">
      <c r="A18" s="334" t="s">
        <v>118</v>
      </c>
      <c r="B18" s="353">
        <f>SUM(B19:B25)</f>
        <v>9781.5</v>
      </c>
      <c r="C18" s="354">
        <f>SUM(C19:C25)</f>
        <v>9781.5</v>
      </c>
      <c r="D18" s="355">
        <f>E18-C18</f>
        <v>-2726.3000000000011</v>
      </c>
      <c r="E18" s="317">
        <f>SUM(E19:E25)</f>
        <v>7055.1999999999989</v>
      </c>
      <c r="F18" s="356">
        <f>SUM(F19:F25)</f>
        <v>7310.6</v>
      </c>
      <c r="G18" s="356">
        <f>SUM(G19:G25)</f>
        <v>7128.2</v>
      </c>
    </row>
    <row r="19" spans="1:7" ht="15.75" customHeight="1" x14ac:dyDescent="0.2">
      <c r="A19" s="357" t="s">
        <v>330</v>
      </c>
      <c r="B19" s="346">
        <v>0</v>
      </c>
      <c r="C19" s="342">
        <v>0</v>
      </c>
      <c r="D19" s="321">
        <v>0</v>
      </c>
      <c r="E19" s="322">
        <v>0</v>
      </c>
      <c r="F19" s="348">
        <v>0</v>
      </c>
      <c r="G19" s="348">
        <v>0</v>
      </c>
    </row>
    <row r="20" spans="1:7" x14ac:dyDescent="0.2">
      <c r="A20" s="357" t="s">
        <v>331</v>
      </c>
      <c r="B20" s="358">
        <f>'08 Šaltiniai'!B8</f>
        <v>2639</v>
      </c>
      <c r="C20" s="359">
        <f>+B20</f>
        <v>2639</v>
      </c>
      <c r="D20" s="360">
        <f>E20-C20</f>
        <v>-2639</v>
      </c>
      <c r="E20" s="361">
        <f>'[1]01 Šaltiniai'!C10</f>
        <v>0</v>
      </c>
      <c r="F20" s="362">
        <f>'[1]01 Šaltiniai'!D10</f>
        <v>0</v>
      </c>
      <c r="G20" s="362">
        <v>0</v>
      </c>
    </row>
    <row r="21" spans="1:7" ht="25.5" x14ac:dyDescent="0.2">
      <c r="A21" s="357" t="s">
        <v>334</v>
      </c>
      <c r="B21" s="346">
        <f>'08 Šaltiniai'!B13</f>
        <v>211.39999999999998</v>
      </c>
      <c r="C21" s="347">
        <f>B21</f>
        <v>211.39999999999998</v>
      </c>
      <c r="D21" s="321">
        <f t="shared" ref="D21:D25" si="3">E21-C21</f>
        <v>-211.39999999999998</v>
      </c>
      <c r="E21" s="322">
        <v>0</v>
      </c>
      <c r="F21" s="348">
        <v>0</v>
      </c>
      <c r="G21" s="348">
        <v>0</v>
      </c>
    </row>
    <row r="22" spans="1:7" ht="25.5" x14ac:dyDescent="0.2">
      <c r="A22" s="357" t="s">
        <v>332</v>
      </c>
      <c r="B22" s="346">
        <f>'08 Šaltiniai'!B9</f>
        <v>4016.3999999999996</v>
      </c>
      <c r="C22" s="347">
        <f>B22</f>
        <v>4016.3999999999996</v>
      </c>
      <c r="D22" s="321">
        <f t="shared" si="3"/>
        <v>131.69999999999982</v>
      </c>
      <c r="E22" s="322">
        <f>'08 Šaltiniai'!C9</f>
        <v>4148.0999999999995</v>
      </c>
      <c r="F22" s="348">
        <f>'08 Šaltiniai'!D9</f>
        <v>4388.4000000000005</v>
      </c>
      <c r="G22" s="348">
        <f>'08 Šaltiniai'!E9</f>
        <v>3928.2</v>
      </c>
    </row>
    <row r="23" spans="1:7" x14ac:dyDescent="0.2">
      <c r="A23" s="363" t="s">
        <v>190</v>
      </c>
      <c r="B23" s="341">
        <f>'08 Šaltiniai'!B11</f>
        <v>7.9</v>
      </c>
      <c r="C23" s="347">
        <f t="shared" ref="C23:C25" si="4">B23</f>
        <v>7.9</v>
      </c>
      <c r="D23" s="321">
        <f t="shared" si="3"/>
        <v>-7.9</v>
      </c>
      <c r="E23" s="344">
        <v>0</v>
      </c>
      <c r="F23" s="327">
        <v>0</v>
      </c>
      <c r="G23" s="327">
        <v>0</v>
      </c>
    </row>
    <row r="24" spans="1:7" ht="18" customHeight="1" x14ac:dyDescent="0.2">
      <c r="A24" s="357" t="s">
        <v>191</v>
      </c>
      <c r="B24" s="364">
        <f>'08 Šaltiniai'!B14</f>
        <v>2906.8</v>
      </c>
      <c r="C24" s="347">
        <f t="shared" si="4"/>
        <v>2906.8</v>
      </c>
      <c r="D24" s="321">
        <f t="shared" si="3"/>
        <v>0.29999999999972715</v>
      </c>
      <c r="E24" s="365">
        <f>'08 Šaltiniai'!C14</f>
        <v>2907.1</v>
      </c>
      <c r="F24" s="333">
        <f>'08 Šaltiniai'!D14</f>
        <v>2922.2</v>
      </c>
      <c r="G24" s="333">
        <f>'08 Šaltiniai'!E14</f>
        <v>3200</v>
      </c>
    </row>
    <row r="25" spans="1:7" ht="13.5" thickBot="1" x14ac:dyDescent="0.25">
      <c r="A25" s="366" t="s">
        <v>333</v>
      </c>
      <c r="B25" s="367">
        <v>0</v>
      </c>
      <c r="C25" s="368">
        <f t="shared" si="4"/>
        <v>0</v>
      </c>
      <c r="D25" s="369">
        <f t="shared" si="3"/>
        <v>0</v>
      </c>
      <c r="E25" s="370">
        <f>'[1]01 Šaltiniai'!C15</f>
        <v>0</v>
      </c>
      <c r="F25" s="371">
        <v>0</v>
      </c>
      <c r="G25" s="371">
        <v>0</v>
      </c>
    </row>
  </sheetData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98425196850393704" right="0.39370078740157483" top="0.39370078740157483" bottom="0.39370078740157483" header="0.51181102362204722" footer="0.51181102362204722"/>
  <pageSetup paperSize="9" scale="75" firstPageNumber="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5</vt:i4>
      </vt:variant>
    </vt:vector>
  </HeadingPairs>
  <TitlesOfParts>
    <vt:vector size="9" baseType="lpstr">
      <vt:lpstr>08 Programa</vt:lpstr>
      <vt:lpstr>08 Išlaidų suvestinė</vt:lpstr>
      <vt:lpstr>08 Šaltiniai</vt:lpstr>
      <vt:lpstr>08 Bendros lėšos</vt:lpstr>
      <vt:lpstr>'08 Bendros lėšos'!Print_Area</vt:lpstr>
      <vt:lpstr>'08 Išlaidų suvestinė'!Print_Area</vt:lpstr>
      <vt:lpstr>'08 Programa'!Print_Area</vt:lpstr>
      <vt:lpstr>'08 Šaltiniai'!Print_Area</vt:lpstr>
      <vt:lpstr>'08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Pletra_IP</dc:creator>
  <dc:description/>
  <cp:lastModifiedBy>Pletra_AS</cp:lastModifiedBy>
  <cp:revision>1</cp:revision>
  <cp:lastPrinted>2024-01-04T08:41:27Z</cp:lastPrinted>
  <dcterms:created xsi:type="dcterms:W3CDTF">2012-09-14T07:15:18Z</dcterms:created>
  <dcterms:modified xsi:type="dcterms:W3CDTF">2024-03-12T08:38:56Z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